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3039214\Desktop\野田先生共有用\"/>
    </mc:Choice>
  </mc:AlternateContent>
  <bookViews>
    <workbookView xWindow="0" yWindow="0" windowWidth="14640" windowHeight="7080" activeTab="2"/>
  </bookViews>
  <sheets>
    <sheet name="★10月12日(修正済み)" sheetId="12" r:id="rId1"/>
    <sheet name="★10月13日(修正済み)" sheetId="13" r:id="rId2"/>
    <sheet name="★10月14日（修正済み）" sheetId="14" r:id="rId3"/>
    <sheet name="★10月15日" sheetId="15" r:id="rId4"/>
    <sheet name="★10月16日" sheetId="16" r:id="rId5"/>
    <sheet name="★10月17日" sheetId="17" r:id="rId6"/>
    <sheet name="★10月18日" sheetId="18" r:id="rId7"/>
  </sheets>
  <definedNames>
    <definedName name="_xlnm._FilterDatabase" localSheetId="0" hidden="1">'★10月12日(修正済み)'!$A$1:$V$1</definedName>
    <definedName name="_xlnm._FilterDatabase" localSheetId="1" hidden="1">'★10月13日(修正済み)'!$A$1:$V$1</definedName>
    <definedName name="_xlnm._FilterDatabase" localSheetId="2" hidden="1">'★10月14日（修正済み）'!$A$1:$V$1</definedName>
    <definedName name="_xlnm._FilterDatabase" localSheetId="3" hidden="1">★10月15日!$A$1:$V$1</definedName>
    <definedName name="_xlnm._FilterDatabase" localSheetId="4" hidden="1">★10月16日!$A$1:$V$1</definedName>
    <definedName name="_xlnm._FilterDatabase" localSheetId="5" hidden="1">★10月17日!$A$1:$V$1</definedName>
    <definedName name="_xlnm._FilterDatabase" localSheetId="6" hidden="1">★10月18日!$A$1:$AE$321</definedName>
  </definedNames>
  <calcPr calcId="162913"/>
</workbook>
</file>

<file path=xl/calcChain.xml><?xml version="1.0" encoding="utf-8"?>
<calcChain xmlns="http://schemas.openxmlformats.org/spreadsheetml/2006/main">
  <c r="AD282" i="14" l="1"/>
  <c r="AC282" i="14"/>
  <c r="Z282" i="14"/>
  <c r="AD270" i="14"/>
  <c r="AC270" i="14"/>
  <c r="Z270" i="14"/>
  <c r="AD242" i="14"/>
  <c r="AC242" i="14"/>
  <c r="Z242" i="14"/>
  <c r="AD214" i="14"/>
  <c r="AC214" i="14"/>
  <c r="Z214" i="14"/>
  <c r="Z163" i="14"/>
  <c r="AD163" i="14"/>
  <c r="AC163" i="14"/>
  <c r="AD131" i="14"/>
  <c r="AC131" i="14"/>
  <c r="Z131" i="14"/>
  <c r="AD86" i="14"/>
  <c r="AC86" i="14"/>
  <c r="Z86" i="14"/>
  <c r="AD66" i="14"/>
  <c r="AC66" i="14"/>
  <c r="Z66" i="14"/>
  <c r="Z44" i="14"/>
  <c r="AD44" i="14"/>
  <c r="AC44" i="14"/>
  <c r="AD2" i="14"/>
  <c r="AD30" i="14"/>
  <c r="AC30" i="14"/>
  <c r="Z30" i="14"/>
  <c r="A163" i="14"/>
  <c r="AB183" i="13"/>
  <c r="AB238" i="13"/>
  <c r="AC216" i="13" s="1"/>
  <c r="AC242" i="13"/>
  <c r="AD265" i="13"/>
  <c r="AC265" i="13"/>
  <c r="Z265" i="13"/>
  <c r="AD242" i="13"/>
  <c r="Z242" i="13"/>
  <c r="Z216" i="13"/>
  <c r="AD216" i="13"/>
  <c r="AD186" i="13"/>
  <c r="AC186" i="13"/>
  <c r="Z186" i="13"/>
  <c r="Z155" i="13"/>
  <c r="AD155" i="13"/>
  <c r="AC155" i="13"/>
  <c r="AD117" i="13"/>
  <c r="AC117" i="13"/>
  <c r="Z117" i="13"/>
  <c r="AD88" i="13"/>
  <c r="AC88" i="13"/>
  <c r="Z88" i="13"/>
  <c r="AD58" i="13"/>
  <c r="AC58" i="13"/>
  <c r="Z58" i="13"/>
  <c r="Z41" i="13"/>
  <c r="AD41" i="13"/>
  <c r="AC41" i="13"/>
  <c r="AD26" i="13"/>
  <c r="AC26" i="13"/>
  <c r="Z26" i="13"/>
  <c r="AB13" i="13"/>
  <c r="AC2" i="13"/>
  <c r="Z2" i="13"/>
  <c r="A164" i="14"/>
  <c r="A30" i="14"/>
  <c r="A26" i="13"/>
  <c r="AD264" i="12" l="1"/>
  <c r="AC264" i="12"/>
  <c r="Z264" i="12"/>
  <c r="AD246" i="12"/>
  <c r="AC246" i="12"/>
  <c r="Z246" i="12"/>
  <c r="AD209" i="12"/>
  <c r="AC209" i="12"/>
  <c r="Z209" i="12"/>
  <c r="Z148" i="12"/>
  <c r="AD177" i="12"/>
  <c r="AC177" i="12"/>
  <c r="Z177" i="12"/>
  <c r="AD148" i="12"/>
  <c r="Z122" i="12"/>
  <c r="AB142" i="12"/>
  <c r="AD122" i="12" s="1"/>
  <c r="AB121" i="12"/>
  <c r="AA103" i="12"/>
  <c r="AD100" i="12"/>
  <c r="AC100" i="12"/>
  <c r="Z100" i="12"/>
  <c r="AD76" i="12"/>
  <c r="AC76" i="12"/>
  <c r="Z76" i="12"/>
  <c r="AB99" i="12"/>
  <c r="AD53" i="12"/>
  <c r="AC53" i="12"/>
  <c r="Z53" i="12"/>
  <c r="AD29" i="12"/>
  <c r="AC29" i="12"/>
  <c r="Z29" i="12"/>
  <c r="AC2" i="12"/>
  <c r="AC148" i="12" l="1"/>
  <c r="AC122" i="12"/>
  <c r="AB23" i="14"/>
  <c r="W12" i="14" l="1"/>
  <c r="AB14" i="18" l="1"/>
  <c r="AB13" i="18"/>
  <c r="AB12" i="18"/>
  <c r="X321" i="18"/>
  <c r="Y321" i="18" s="1"/>
  <c r="X320" i="18"/>
  <c r="Y320" i="18" s="1"/>
  <c r="X319" i="18"/>
  <c r="Y319" i="18" s="1"/>
  <c r="X318" i="18"/>
  <c r="Y318" i="18" s="1"/>
  <c r="X317" i="18"/>
  <c r="Y317" i="18" s="1"/>
  <c r="X316" i="18"/>
  <c r="Y316" i="18" s="1"/>
  <c r="X315" i="18"/>
  <c r="Y315" i="18" s="1"/>
  <c r="X314" i="18"/>
  <c r="Y314" i="18" s="1"/>
  <c r="X313" i="18"/>
  <c r="Y313" i="18" s="1"/>
  <c r="X312" i="18"/>
  <c r="Y312" i="18" s="1"/>
  <c r="X311" i="18"/>
  <c r="Y311" i="18" s="1"/>
  <c r="X310" i="18"/>
  <c r="Y310" i="18" s="1"/>
  <c r="X309" i="18"/>
  <c r="Y309" i="18" s="1"/>
  <c r="X308" i="18"/>
  <c r="Y308" i="18" s="1"/>
  <c r="X307" i="18"/>
  <c r="Y307" i="18" s="1"/>
  <c r="X306" i="18"/>
  <c r="Y306" i="18" s="1"/>
  <c r="X305" i="18"/>
  <c r="Y305" i="18" s="1"/>
  <c r="X304" i="18"/>
  <c r="Y304" i="18" s="1"/>
  <c r="X303" i="18"/>
  <c r="Y303" i="18" s="1"/>
  <c r="X302" i="18"/>
  <c r="Y302" i="18" s="1"/>
  <c r="X301" i="18"/>
  <c r="Y301" i="18" s="1"/>
  <c r="X300" i="18"/>
  <c r="Y300" i="18" s="1"/>
  <c r="X299" i="18"/>
  <c r="Y299" i="18" s="1"/>
  <c r="X298" i="18"/>
  <c r="Y298" i="18" s="1"/>
  <c r="X297" i="18"/>
  <c r="Y297" i="18" s="1"/>
  <c r="X296" i="18"/>
  <c r="Y296" i="18" s="1"/>
  <c r="X295" i="18"/>
  <c r="Y295" i="18" s="1"/>
  <c r="X294" i="18"/>
  <c r="Y294" i="18" s="1"/>
  <c r="X293" i="18"/>
  <c r="Y293" i="18" s="1"/>
  <c r="X292" i="18"/>
  <c r="Y292" i="18" s="1"/>
  <c r="X291" i="18"/>
  <c r="Y291" i="18" s="1"/>
  <c r="X290" i="18"/>
  <c r="Y290" i="18" s="1"/>
  <c r="X289" i="18"/>
  <c r="Y289" i="18" s="1"/>
  <c r="X288" i="18"/>
  <c r="Y288" i="18" s="1"/>
  <c r="X287" i="18"/>
  <c r="Y287" i="18" s="1"/>
  <c r="X286" i="18"/>
  <c r="Y286" i="18" s="1"/>
  <c r="X285" i="18"/>
  <c r="Y285" i="18" s="1"/>
  <c r="X284" i="18"/>
  <c r="Y284" i="18" s="1"/>
  <c r="X283" i="18"/>
  <c r="Y283" i="18" s="1"/>
  <c r="X282" i="18"/>
  <c r="Y282" i="18" s="1"/>
  <c r="X281" i="18"/>
  <c r="Y281" i="18" s="1"/>
  <c r="X280" i="18"/>
  <c r="Y280" i="18" s="1"/>
  <c r="X279" i="18"/>
  <c r="Y279" i="18" s="1"/>
  <c r="X278" i="18"/>
  <c r="Y278" i="18" s="1"/>
  <c r="X277" i="18"/>
  <c r="Y277" i="18" s="1"/>
  <c r="X276" i="18"/>
  <c r="Y276" i="18" s="1"/>
  <c r="X275" i="18"/>
  <c r="Y275" i="18" s="1"/>
  <c r="X274" i="18"/>
  <c r="Y274" i="18" s="1"/>
  <c r="X273" i="18"/>
  <c r="Y273" i="18" s="1"/>
  <c r="X272" i="18"/>
  <c r="Y272" i="18" s="1"/>
  <c r="X271" i="18"/>
  <c r="Y271" i="18" s="1"/>
  <c r="X270" i="18"/>
  <c r="Y270" i="18" s="1"/>
  <c r="X269" i="18"/>
  <c r="Y269" i="18" s="1"/>
  <c r="X268" i="18"/>
  <c r="Y268" i="18" s="1"/>
  <c r="X267" i="18"/>
  <c r="Y267" i="18" s="1"/>
  <c r="X266" i="18"/>
  <c r="Y266" i="18" s="1"/>
  <c r="X265" i="18"/>
  <c r="Y265" i="18" s="1"/>
  <c r="X264" i="18"/>
  <c r="Y264" i="18" s="1"/>
  <c r="X263" i="18"/>
  <c r="Y263" i="18" s="1"/>
  <c r="X262" i="18"/>
  <c r="Y262" i="18" s="1"/>
  <c r="X261" i="18"/>
  <c r="Y261" i="18" s="1"/>
  <c r="X260" i="18"/>
  <c r="Y260" i="18" s="1"/>
  <c r="X259" i="18"/>
  <c r="Y259" i="18" s="1"/>
  <c r="X258" i="18"/>
  <c r="Y258" i="18" s="1"/>
  <c r="X257" i="18"/>
  <c r="Y257" i="18" s="1"/>
  <c r="X256" i="18"/>
  <c r="Y256" i="18" s="1"/>
  <c r="X255" i="18"/>
  <c r="Y255" i="18" s="1"/>
  <c r="X254" i="18"/>
  <c r="Y254" i="18" s="1"/>
  <c r="X253" i="18"/>
  <c r="Y253" i="18" s="1"/>
  <c r="X252" i="18"/>
  <c r="Y252" i="18" s="1"/>
  <c r="X251" i="18"/>
  <c r="Y251" i="18" s="1"/>
  <c r="X250" i="18"/>
  <c r="Y250" i="18" s="1"/>
  <c r="X249" i="18"/>
  <c r="Y249" i="18" s="1"/>
  <c r="X248" i="18"/>
  <c r="Y248" i="18" s="1"/>
  <c r="X247" i="18"/>
  <c r="Y247" i="18" s="1"/>
  <c r="X246" i="18"/>
  <c r="Y246" i="18" s="1"/>
  <c r="X245" i="18"/>
  <c r="Y245" i="18" s="1"/>
  <c r="X244" i="18"/>
  <c r="Y244" i="18" s="1"/>
  <c r="X243" i="18"/>
  <c r="Y243" i="18" s="1"/>
  <c r="X242" i="18"/>
  <c r="Y242" i="18" s="1"/>
  <c r="X241" i="18"/>
  <c r="Y241" i="18" s="1"/>
  <c r="X240" i="18"/>
  <c r="Y240" i="18" s="1"/>
  <c r="X239" i="18"/>
  <c r="Y239" i="18" s="1"/>
  <c r="X238" i="18"/>
  <c r="Y238" i="18" s="1"/>
  <c r="X237" i="18"/>
  <c r="Y237" i="18" s="1"/>
  <c r="X236" i="18"/>
  <c r="Y236" i="18" s="1"/>
  <c r="X235" i="18"/>
  <c r="Y235" i="18" s="1"/>
  <c r="X234" i="18"/>
  <c r="Y234" i="18" s="1"/>
  <c r="X233" i="18"/>
  <c r="Y233" i="18" s="1"/>
  <c r="X232" i="18"/>
  <c r="Y232" i="18" s="1"/>
  <c r="X231" i="18"/>
  <c r="Y231" i="18" s="1"/>
  <c r="X230" i="18"/>
  <c r="Y230" i="18" s="1"/>
  <c r="X229" i="18"/>
  <c r="Y229" i="18" s="1"/>
  <c r="X228" i="18"/>
  <c r="Y228" i="18" s="1"/>
  <c r="X227" i="18"/>
  <c r="Y227" i="18" s="1"/>
  <c r="X226" i="18"/>
  <c r="Y226" i="18" s="1"/>
  <c r="X225" i="18"/>
  <c r="Y225" i="18" s="1"/>
  <c r="X224" i="18"/>
  <c r="Y224" i="18" s="1"/>
  <c r="X223" i="18"/>
  <c r="Y223" i="18" s="1"/>
  <c r="X222" i="18"/>
  <c r="Y222" i="18" s="1"/>
  <c r="X221" i="18"/>
  <c r="Y221" i="18" s="1"/>
  <c r="X220" i="18"/>
  <c r="Y220" i="18" s="1"/>
  <c r="X219" i="18"/>
  <c r="Y219" i="18" s="1"/>
  <c r="X218" i="18"/>
  <c r="Y218" i="18" s="1"/>
  <c r="X217" i="18"/>
  <c r="Y217" i="18" s="1"/>
  <c r="X216" i="18"/>
  <c r="Y216" i="18" s="1"/>
  <c r="X215" i="18"/>
  <c r="Y215" i="18" s="1"/>
  <c r="X214" i="18"/>
  <c r="Y214" i="18" s="1"/>
  <c r="X213" i="18"/>
  <c r="Y213" i="18" s="1"/>
  <c r="X212" i="18"/>
  <c r="Y212" i="18" s="1"/>
  <c r="X211" i="18"/>
  <c r="Y211" i="18" s="1"/>
  <c r="X210" i="18"/>
  <c r="Y210" i="18" s="1"/>
  <c r="X209" i="18"/>
  <c r="Y209" i="18" s="1"/>
  <c r="X208" i="18"/>
  <c r="Y208" i="18" s="1"/>
  <c r="X207" i="18"/>
  <c r="Y207" i="18" s="1"/>
  <c r="X206" i="18"/>
  <c r="Y206" i="18" s="1"/>
  <c r="X205" i="18"/>
  <c r="Y205" i="18" s="1"/>
  <c r="X204" i="18"/>
  <c r="Y204" i="18" s="1"/>
  <c r="X203" i="18"/>
  <c r="Y203" i="18" s="1"/>
  <c r="X202" i="18"/>
  <c r="Y202" i="18" s="1"/>
  <c r="X201" i="18"/>
  <c r="Y201" i="18" s="1"/>
  <c r="X200" i="18"/>
  <c r="Y200" i="18" s="1"/>
  <c r="X199" i="18"/>
  <c r="Y199" i="18" s="1"/>
  <c r="X198" i="18"/>
  <c r="Y198" i="18" s="1"/>
  <c r="X197" i="18"/>
  <c r="Y197" i="18" s="1"/>
  <c r="X196" i="18"/>
  <c r="Y196" i="18" s="1"/>
  <c r="X195" i="18"/>
  <c r="Y195" i="18" s="1"/>
  <c r="X194" i="18"/>
  <c r="Y194" i="18" s="1"/>
  <c r="X193" i="18"/>
  <c r="Y193" i="18" s="1"/>
  <c r="X192" i="18"/>
  <c r="Y192" i="18" s="1"/>
  <c r="X191" i="18"/>
  <c r="Y191" i="18" s="1"/>
  <c r="X190" i="18"/>
  <c r="Y190" i="18" s="1"/>
  <c r="X189" i="18"/>
  <c r="Y189" i="18" s="1"/>
  <c r="X188" i="18"/>
  <c r="Y188" i="18" s="1"/>
  <c r="X187" i="18"/>
  <c r="Y187" i="18" s="1"/>
  <c r="X186" i="18"/>
  <c r="Y186" i="18" s="1"/>
  <c r="X185" i="18"/>
  <c r="Y185" i="18" s="1"/>
  <c r="X184" i="18"/>
  <c r="Y184" i="18" s="1"/>
  <c r="X183" i="18"/>
  <c r="Y183" i="18" s="1"/>
  <c r="X182" i="18"/>
  <c r="Y182" i="18" s="1"/>
  <c r="X181" i="18"/>
  <c r="Y181" i="18" s="1"/>
  <c r="X180" i="18"/>
  <c r="Y180" i="18" s="1"/>
  <c r="X179" i="18"/>
  <c r="Y179" i="18" s="1"/>
  <c r="X178" i="18"/>
  <c r="Y178" i="18" s="1"/>
  <c r="X177" i="18"/>
  <c r="Y177" i="18" s="1"/>
  <c r="X176" i="18"/>
  <c r="Y176" i="18" s="1"/>
  <c r="X175" i="18"/>
  <c r="Y175" i="18" s="1"/>
  <c r="X174" i="18"/>
  <c r="Y174" i="18" s="1"/>
  <c r="X173" i="18"/>
  <c r="Y173" i="18" s="1"/>
  <c r="X172" i="18"/>
  <c r="Y172" i="18" s="1"/>
  <c r="X171" i="18"/>
  <c r="Y171" i="18" s="1"/>
  <c r="X170" i="18"/>
  <c r="Y170" i="18" s="1"/>
  <c r="X169" i="18"/>
  <c r="Y169" i="18" s="1"/>
  <c r="X168" i="18"/>
  <c r="Y168" i="18" s="1"/>
  <c r="X167" i="18"/>
  <c r="Y167" i="18" s="1"/>
  <c r="X166" i="18"/>
  <c r="Y166" i="18" s="1"/>
  <c r="X165" i="18"/>
  <c r="Y165" i="18" s="1"/>
  <c r="X164" i="18"/>
  <c r="Y164" i="18" s="1"/>
  <c r="X163" i="18"/>
  <c r="Y163" i="18" s="1"/>
  <c r="X162" i="18"/>
  <c r="Y162" i="18" s="1"/>
  <c r="X161" i="18"/>
  <c r="Y161" i="18" s="1"/>
  <c r="X160" i="18"/>
  <c r="Y160" i="18" s="1"/>
  <c r="X159" i="18"/>
  <c r="Y159" i="18" s="1"/>
  <c r="Y158" i="18"/>
  <c r="X158" i="18"/>
  <c r="X157" i="18"/>
  <c r="Y157" i="18" s="1"/>
  <c r="X156" i="18"/>
  <c r="Y156" i="18" s="1"/>
  <c r="X155" i="18"/>
  <c r="Y155" i="18" s="1"/>
  <c r="Y154" i="18"/>
  <c r="X154" i="18"/>
  <c r="X153" i="18"/>
  <c r="Y153" i="18" s="1"/>
  <c r="X152" i="18"/>
  <c r="Y152" i="18" s="1"/>
  <c r="X151" i="18"/>
  <c r="Y151" i="18" s="1"/>
  <c r="X150" i="18"/>
  <c r="Y150" i="18" s="1"/>
  <c r="X149" i="18"/>
  <c r="Y149" i="18" s="1"/>
  <c r="X148" i="18"/>
  <c r="Y148" i="18" s="1"/>
  <c r="Z146" i="18" s="1"/>
  <c r="X147" i="18"/>
  <c r="Y147" i="18" s="1"/>
  <c r="X146" i="18"/>
  <c r="Y146" i="18" s="1"/>
  <c r="X145" i="18"/>
  <c r="Y145" i="18" s="1"/>
  <c r="X144" i="18"/>
  <c r="Y144" i="18" s="1"/>
  <c r="X143" i="18"/>
  <c r="Y143" i="18" s="1"/>
  <c r="X142" i="18"/>
  <c r="Y142" i="18" s="1"/>
  <c r="X141" i="18"/>
  <c r="Y141" i="18" s="1"/>
  <c r="X140" i="18"/>
  <c r="Y140" i="18" s="1"/>
  <c r="X139" i="18"/>
  <c r="Y139" i="18" s="1"/>
  <c r="X138" i="18"/>
  <c r="Y138" i="18" s="1"/>
  <c r="X137" i="18"/>
  <c r="Y137" i="18" s="1"/>
  <c r="X136" i="18"/>
  <c r="Y136" i="18" s="1"/>
  <c r="X135" i="18"/>
  <c r="Y135" i="18" s="1"/>
  <c r="X134" i="18"/>
  <c r="Y134" i="18" s="1"/>
  <c r="X133" i="18"/>
  <c r="Y133" i="18" s="1"/>
  <c r="X132" i="18"/>
  <c r="Y132" i="18" s="1"/>
  <c r="X131" i="18"/>
  <c r="Y131" i="18" s="1"/>
  <c r="X130" i="18"/>
  <c r="Y130" i="18" s="1"/>
  <c r="X129" i="18"/>
  <c r="Y129" i="18" s="1"/>
  <c r="X128" i="18"/>
  <c r="Y128" i="18" s="1"/>
  <c r="X127" i="18"/>
  <c r="Y127" i="18" s="1"/>
  <c r="X126" i="18"/>
  <c r="Y126" i="18" s="1"/>
  <c r="X125" i="18"/>
  <c r="Y125" i="18" s="1"/>
  <c r="X124" i="18"/>
  <c r="Y124" i="18" s="1"/>
  <c r="X123" i="18"/>
  <c r="Y123" i="18" s="1"/>
  <c r="X122" i="18"/>
  <c r="Y122" i="18" s="1"/>
  <c r="X121" i="18"/>
  <c r="Y121" i="18" s="1"/>
  <c r="X120" i="18"/>
  <c r="Y120" i="18" s="1"/>
  <c r="X119" i="18"/>
  <c r="Y119" i="18" s="1"/>
  <c r="X118" i="18"/>
  <c r="Y118" i="18" s="1"/>
  <c r="X117" i="18"/>
  <c r="Y117" i="18" s="1"/>
  <c r="X116" i="18"/>
  <c r="Y116" i="18" s="1"/>
  <c r="X115" i="18"/>
  <c r="Y115" i="18" s="1"/>
  <c r="X114" i="18"/>
  <c r="Y114" i="18" s="1"/>
  <c r="X113" i="18"/>
  <c r="Y113" i="18" s="1"/>
  <c r="X112" i="18"/>
  <c r="Y112" i="18" s="1"/>
  <c r="X111" i="18"/>
  <c r="Y111" i="18" s="1"/>
  <c r="X110" i="18"/>
  <c r="Y110" i="18" s="1"/>
  <c r="X109" i="18"/>
  <c r="Y109" i="18" s="1"/>
  <c r="X108" i="18"/>
  <c r="Y108" i="18" s="1"/>
  <c r="X107" i="18"/>
  <c r="Y107" i="18" s="1"/>
  <c r="X106" i="18"/>
  <c r="Y106" i="18" s="1"/>
  <c r="X105" i="18"/>
  <c r="Y105" i="18" s="1"/>
  <c r="X104" i="18"/>
  <c r="Y104" i="18" s="1"/>
  <c r="X103" i="18"/>
  <c r="Y103" i="18" s="1"/>
  <c r="X102" i="18"/>
  <c r="Y102" i="18" s="1"/>
  <c r="X101" i="18"/>
  <c r="Y101" i="18" s="1"/>
  <c r="X100" i="18"/>
  <c r="Y100" i="18" s="1"/>
  <c r="X99" i="18"/>
  <c r="Y99" i="18" s="1"/>
  <c r="X98" i="18"/>
  <c r="Y98" i="18" s="1"/>
  <c r="X97" i="18"/>
  <c r="Y97" i="18" s="1"/>
  <c r="X96" i="18"/>
  <c r="Y96" i="18" s="1"/>
  <c r="X95" i="18"/>
  <c r="Y95" i="18" s="1"/>
  <c r="X94" i="18"/>
  <c r="Y94" i="18" s="1"/>
  <c r="X93" i="18"/>
  <c r="Y93" i="18" s="1"/>
  <c r="X92" i="18"/>
  <c r="Y92" i="18" s="1"/>
  <c r="X91" i="18"/>
  <c r="Y91" i="18" s="1"/>
  <c r="X90" i="18"/>
  <c r="Y90" i="18" s="1"/>
  <c r="X89" i="18"/>
  <c r="Y89" i="18" s="1"/>
  <c r="X88" i="18"/>
  <c r="Y88" i="18" s="1"/>
  <c r="X87" i="18"/>
  <c r="Y87" i="18" s="1"/>
  <c r="X86" i="18"/>
  <c r="Y86" i="18" s="1"/>
  <c r="X85" i="18"/>
  <c r="Y85" i="18" s="1"/>
  <c r="X84" i="18"/>
  <c r="Y84" i="18" s="1"/>
  <c r="X83" i="18"/>
  <c r="Y83" i="18" s="1"/>
  <c r="X82" i="18"/>
  <c r="Y82" i="18" s="1"/>
  <c r="X81" i="18"/>
  <c r="Y81" i="18" s="1"/>
  <c r="X80" i="18"/>
  <c r="Y80" i="18" s="1"/>
  <c r="X79" i="18"/>
  <c r="Y79" i="18" s="1"/>
  <c r="X78" i="18"/>
  <c r="Y78" i="18" s="1"/>
  <c r="X77" i="18"/>
  <c r="Y77" i="18" s="1"/>
  <c r="X76" i="18"/>
  <c r="Y76" i="18" s="1"/>
  <c r="X75" i="18"/>
  <c r="Y75" i="18" s="1"/>
  <c r="X74" i="18"/>
  <c r="Y74" i="18" s="1"/>
  <c r="X73" i="18"/>
  <c r="Y73" i="18" s="1"/>
  <c r="X72" i="18"/>
  <c r="Y72" i="18" s="1"/>
  <c r="X71" i="18"/>
  <c r="Y71" i="18" s="1"/>
  <c r="X70" i="18"/>
  <c r="Y70" i="18" s="1"/>
  <c r="X69" i="18"/>
  <c r="Y69" i="18" s="1"/>
  <c r="X68" i="18"/>
  <c r="Y68" i="18" s="1"/>
  <c r="X67" i="18"/>
  <c r="Y67" i="18" s="1"/>
  <c r="X66" i="18"/>
  <c r="Y66" i="18" s="1"/>
  <c r="X65" i="18"/>
  <c r="Y65" i="18" s="1"/>
  <c r="X64" i="18"/>
  <c r="Y64" i="18" s="1"/>
  <c r="Z64" i="18" s="1"/>
  <c r="X63" i="18"/>
  <c r="Y63" i="18" s="1"/>
  <c r="X62" i="18"/>
  <c r="Y62" i="18" s="1"/>
  <c r="X61" i="18"/>
  <c r="Y61" i="18" s="1"/>
  <c r="X60" i="18"/>
  <c r="Y60" i="18" s="1"/>
  <c r="X59" i="18"/>
  <c r="Y59" i="18" s="1"/>
  <c r="X58" i="18"/>
  <c r="Y58" i="18" s="1"/>
  <c r="X57" i="18"/>
  <c r="Y57" i="18" s="1"/>
  <c r="X56" i="18"/>
  <c r="Y56" i="18" s="1"/>
  <c r="X55" i="18"/>
  <c r="Y55" i="18" s="1"/>
  <c r="X54" i="18"/>
  <c r="Y54" i="18" s="1"/>
  <c r="X53" i="18"/>
  <c r="Y53" i="18" s="1"/>
  <c r="X52" i="18"/>
  <c r="Y52" i="18" s="1"/>
  <c r="X51" i="18"/>
  <c r="Y51" i="18" s="1"/>
  <c r="X26" i="18"/>
  <c r="Y26" i="18" s="1"/>
  <c r="A43" i="18"/>
  <c r="A4" i="18"/>
  <c r="AA4" i="18" s="1"/>
  <c r="A40" i="18"/>
  <c r="AA40" i="18" s="1"/>
  <c r="W321" i="18"/>
  <c r="W317" i="18"/>
  <c r="W316" i="18"/>
  <c r="W315" i="18"/>
  <c r="W314" i="18"/>
  <c r="W313" i="18"/>
  <c r="W312" i="18"/>
  <c r="W311" i="18"/>
  <c r="W320" i="18"/>
  <c r="W310" i="18"/>
  <c r="W309" i="18"/>
  <c r="W308" i="18"/>
  <c r="W319" i="18"/>
  <c r="W307" i="18"/>
  <c r="W306" i="18"/>
  <c r="W305" i="18"/>
  <c r="W304" i="18"/>
  <c r="W318" i="18"/>
  <c r="W303" i="18"/>
  <c r="W302" i="18"/>
  <c r="W301" i="18"/>
  <c r="W300" i="18"/>
  <c r="W299" i="18"/>
  <c r="W296" i="18"/>
  <c r="W295" i="18"/>
  <c r="W294" i="18"/>
  <c r="W293" i="18"/>
  <c r="W292" i="18"/>
  <c r="W291" i="18"/>
  <c r="W290" i="18"/>
  <c r="W289" i="18"/>
  <c r="W288" i="18"/>
  <c r="W287" i="18"/>
  <c r="W286" i="18"/>
  <c r="W298" i="18"/>
  <c r="W285" i="18"/>
  <c r="W297" i="18"/>
  <c r="W284" i="18"/>
  <c r="W283" i="18"/>
  <c r="W282" i="18"/>
  <c r="W281" i="18"/>
  <c r="W273" i="18"/>
  <c r="W272" i="18"/>
  <c r="W271" i="18"/>
  <c r="W270" i="18"/>
  <c r="W269" i="18"/>
  <c r="W268" i="18"/>
  <c r="W267" i="18"/>
  <c r="W266" i="18"/>
  <c r="W265" i="18"/>
  <c r="W280" i="18"/>
  <c r="W279" i="18"/>
  <c r="W278" i="18"/>
  <c r="W264" i="18"/>
  <c r="W277" i="18"/>
  <c r="W276" i="18"/>
  <c r="W275" i="18"/>
  <c r="W274" i="18"/>
  <c r="W263" i="18"/>
  <c r="W262" i="18"/>
  <c r="W261" i="18"/>
  <c r="B321" i="18"/>
  <c r="A321" i="18"/>
  <c r="AA321" i="18" s="1"/>
  <c r="B317" i="18"/>
  <c r="A317" i="18"/>
  <c r="AA317" i="18" s="1"/>
  <c r="B316" i="18"/>
  <c r="A316" i="18"/>
  <c r="AA316" i="18" s="1"/>
  <c r="B315" i="18"/>
  <c r="A315" i="18"/>
  <c r="AA315" i="18" s="1"/>
  <c r="B314" i="18"/>
  <c r="A314" i="18"/>
  <c r="AA314" i="18" s="1"/>
  <c r="B313" i="18"/>
  <c r="A313" i="18"/>
  <c r="AA313" i="18" s="1"/>
  <c r="B312" i="18"/>
  <c r="A312" i="18"/>
  <c r="AA312" i="18" s="1"/>
  <c r="B311" i="18"/>
  <c r="A311" i="18"/>
  <c r="AA311" i="18" s="1"/>
  <c r="B320" i="18"/>
  <c r="A320" i="18"/>
  <c r="AA320" i="18" s="1"/>
  <c r="B310" i="18"/>
  <c r="A310" i="18"/>
  <c r="AA310" i="18" s="1"/>
  <c r="B309" i="18"/>
  <c r="A309" i="18"/>
  <c r="AA309" i="18" s="1"/>
  <c r="B308" i="18"/>
  <c r="A308" i="18"/>
  <c r="AA308" i="18" s="1"/>
  <c r="B319" i="18"/>
  <c r="A319" i="18"/>
  <c r="AA319" i="18" s="1"/>
  <c r="B307" i="18"/>
  <c r="A307" i="18"/>
  <c r="AA307" i="18" s="1"/>
  <c r="B306" i="18"/>
  <c r="A306" i="18"/>
  <c r="AA306" i="18" s="1"/>
  <c r="B305" i="18"/>
  <c r="A305" i="18"/>
  <c r="AA305" i="18" s="1"/>
  <c r="B304" i="18"/>
  <c r="A304" i="18"/>
  <c r="AA304" i="18" s="1"/>
  <c r="B318" i="18"/>
  <c r="A318" i="18"/>
  <c r="AA318" i="18" s="1"/>
  <c r="B303" i="18"/>
  <c r="A303" i="18"/>
  <c r="AA303" i="18" s="1"/>
  <c r="B302" i="18"/>
  <c r="A302" i="18"/>
  <c r="AA302" i="18" s="1"/>
  <c r="B301" i="18"/>
  <c r="A301" i="18"/>
  <c r="AA301" i="18" s="1"/>
  <c r="B300" i="18"/>
  <c r="A300" i="18"/>
  <c r="AA300" i="18" s="1"/>
  <c r="B299" i="18"/>
  <c r="A299" i="18"/>
  <c r="AA299" i="18" s="1"/>
  <c r="B296" i="18"/>
  <c r="A296" i="18"/>
  <c r="AA296" i="18" s="1"/>
  <c r="B295" i="18"/>
  <c r="A295" i="18"/>
  <c r="AA295" i="18" s="1"/>
  <c r="B294" i="18"/>
  <c r="A294" i="18"/>
  <c r="AA294" i="18" s="1"/>
  <c r="B293" i="18"/>
  <c r="A293" i="18"/>
  <c r="AA293" i="18" s="1"/>
  <c r="B292" i="18"/>
  <c r="A292" i="18"/>
  <c r="AA292" i="18" s="1"/>
  <c r="B291" i="18"/>
  <c r="A291" i="18"/>
  <c r="AA291" i="18" s="1"/>
  <c r="B290" i="18"/>
  <c r="A290" i="18"/>
  <c r="AA290" i="18" s="1"/>
  <c r="B289" i="18"/>
  <c r="A289" i="18"/>
  <c r="AA289" i="18" s="1"/>
  <c r="B288" i="18"/>
  <c r="A288" i="18"/>
  <c r="AA288" i="18" s="1"/>
  <c r="B287" i="18"/>
  <c r="A287" i="18"/>
  <c r="AA287" i="18" s="1"/>
  <c r="B286" i="18"/>
  <c r="A286" i="18"/>
  <c r="AA286" i="18" s="1"/>
  <c r="B298" i="18"/>
  <c r="A298" i="18"/>
  <c r="AA298" i="18" s="1"/>
  <c r="B285" i="18"/>
  <c r="A285" i="18"/>
  <c r="AA285" i="18" s="1"/>
  <c r="B297" i="18"/>
  <c r="A297" i="18"/>
  <c r="AA297" i="18" s="1"/>
  <c r="B284" i="18"/>
  <c r="A284" i="18"/>
  <c r="AA284" i="18" s="1"/>
  <c r="B283" i="18"/>
  <c r="A283" i="18"/>
  <c r="AA283" i="18" s="1"/>
  <c r="B282" i="18"/>
  <c r="A282" i="18"/>
  <c r="AA282" i="18" s="1"/>
  <c r="B281" i="18"/>
  <c r="A281" i="18"/>
  <c r="AA281" i="18" s="1"/>
  <c r="B273" i="18"/>
  <c r="A273" i="18"/>
  <c r="AA273" i="18" s="1"/>
  <c r="B272" i="18"/>
  <c r="A272" i="18"/>
  <c r="AA272" i="18" s="1"/>
  <c r="B271" i="18"/>
  <c r="A271" i="18"/>
  <c r="AA271" i="18" s="1"/>
  <c r="B270" i="18"/>
  <c r="A270" i="18"/>
  <c r="AA270" i="18" s="1"/>
  <c r="B269" i="18"/>
  <c r="A269" i="18"/>
  <c r="AA269" i="18" s="1"/>
  <c r="B268" i="18"/>
  <c r="A268" i="18"/>
  <c r="AA268" i="18" s="1"/>
  <c r="B267" i="18"/>
  <c r="A267" i="18"/>
  <c r="AA267" i="18" s="1"/>
  <c r="B266" i="18"/>
  <c r="A266" i="18"/>
  <c r="AA266" i="18" s="1"/>
  <c r="B265" i="18"/>
  <c r="A265" i="18"/>
  <c r="AA265" i="18" s="1"/>
  <c r="B280" i="18"/>
  <c r="A280" i="18"/>
  <c r="AA280" i="18" s="1"/>
  <c r="B279" i="18"/>
  <c r="A279" i="18"/>
  <c r="AA279" i="18" s="1"/>
  <c r="B278" i="18"/>
  <c r="A278" i="18"/>
  <c r="AA278" i="18" s="1"/>
  <c r="B264" i="18"/>
  <c r="A264" i="18"/>
  <c r="AA264" i="18" s="1"/>
  <c r="B277" i="18"/>
  <c r="A277" i="18"/>
  <c r="AA277" i="18" s="1"/>
  <c r="B276" i="18"/>
  <c r="AB276" i="18" s="1"/>
  <c r="A276" i="18"/>
  <c r="AA276" i="18" s="1"/>
  <c r="B275" i="18"/>
  <c r="A275" i="18"/>
  <c r="AA275" i="18" s="1"/>
  <c r="B274" i="18"/>
  <c r="A274" i="18"/>
  <c r="AA274" i="18" s="1"/>
  <c r="B263" i="18"/>
  <c r="A263" i="18"/>
  <c r="AA263" i="18" s="1"/>
  <c r="B262" i="18"/>
  <c r="A262" i="18"/>
  <c r="AA262" i="18" s="1"/>
  <c r="B261" i="18"/>
  <c r="A261" i="18"/>
  <c r="AA261" i="18" s="1"/>
  <c r="W260" i="18"/>
  <c r="B260" i="18"/>
  <c r="A260" i="18"/>
  <c r="AA260" i="18" s="1"/>
  <c r="W259" i="18"/>
  <c r="B259" i="18"/>
  <c r="A259" i="18"/>
  <c r="AA259" i="18" s="1"/>
  <c r="W258" i="18"/>
  <c r="B258" i="18"/>
  <c r="A258" i="18"/>
  <c r="AA258" i="18" s="1"/>
  <c r="W257" i="18"/>
  <c r="B257" i="18"/>
  <c r="A257" i="18"/>
  <c r="AA257" i="18" s="1"/>
  <c r="W256" i="18"/>
  <c r="B256" i="18"/>
  <c r="A256" i="18"/>
  <c r="AA256" i="18" s="1"/>
  <c r="W255" i="18"/>
  <c r="B255" i="18"/>
  <c r="A255" i="18"/>
  <c r="AA255" i="18" s="1"/>
  <c r="W254" i="18"/>
  <c r="B254" i="18"/>
  <c r="A254" i="18"/>
  <c r="AA254" i="18" s="1"/>
  <c r="W253" i="18"/>
  <c r="B253" i="18"/>
  <c r="A253" i="18"/>
  <c r="AA253" i="18" s="1"/>
  <c r="W245" i="18"/>
  <c r="B245" i="18"/>
  <c r="A245" i="18"/>
  <c r="AA245" i="18" s="1"/>
  <c r="W244" i="18"/>
  <c r="B244" i="18"/>
  <c r="A244" i="18"/>
  <c r="AA244" i="18" s="1"/>
  <c r="W243" i="18"/>
  <c r="B243" i="18"/>
  <c r="A243" i="18"/>
  <c r="AA243" i="18" s="1"/>
  <c r="W242" i="18"/>
  <c r="B242" i="18"/>
  <c r="A242" i="18"/>
  <c r="AA242" i="18" s="1"/>
  <c r="W241" i="18"/>
  <c r="B241" i="18"/>
  <c r="A241" i="18"/>
  <c r="AA241" i="18" s="1"/>
  <c r="W240" i="18"/>
  <c r="B240" i="18"/>
  <c r="A240" i="18"/>
  <c r="AA240" i="18" s="1"/>
  <c r="W239" i="18"/>
  <c r="B239" i="18"/>
  <c r="A239" i="18"/>
  <c r="AA239" i="18" s="1"/>
  <c r="W252" i="18"/>
  <c r="B252" i="18"/>
  <c r="A252" i="18"/>
  <c r="AA252" i="18" s="1"/>
  <c r="W238" i="18"/>
  <c r="B238" i="18"/>
  <c r="A238" i="18"/>
  <c r="AA238" i="18" s="1"/>
  <c r="W237" i="18"/>
  <c r="B237" i="18"/>
  <c r="A237" i="18"/>
  <c r="AA237" i="18" s="1"/>
  <c r="W236" i="18"/>
  <c r="B236" i="18"/>
  <c r="A236" i="18"/>
  <c r="AA236" i="18" s="1"/>
  <c r="W235" i="18"/>
  <c r="B235" i="18"/>
  <c r="A235" i="18"/>
  <c r="AA235" i="18" s="1"/>
  <c r="W234" i="18"/>
  <c r="B234" i="18"/>
  <c r="A234" i="18"/>
  <c r="AA234" i="18" s="1"/>
  <c r="W251" i="18"/>
  <c r="B251" i="18"/>
  <c r="A251" i="18"/>
  <c r="AA251" i="18" s="1"/>
  <c r="W233" i="18"/>
  <c r="B233" i="18"/>
  <c r="A233" i="18"/>
  <c r="AA233" i="18" s="1"/>
  <c r="W232" i="18"/>
  <c r="B232" i="18"/>
  <c r="A232" i="18"/>
  <c r="AA232" i="18" s="1"/>
  <c r="W231" i="18"/>
  <c r="B231" i="18"/>
  <c r="A231" i="18"/>
  <c r="AA231" i="18" s="1"/>
  <c r="W230" i="18"/>
  <c r="B230" i="18"/>
  <c r="A230" i="18"/>
  <c r="AA230" i="18" s="1"/>
  <c r="W229" i="18"/>
  <c r="B229" i="18"/>
  <c r="A229" i="18"/>
  <c r="AA229" i="18" s="1"/>
  <c r="W228" i="18"/>
  <c r="B228" i="18"/>
  <c r="A228" i="18"/>
  <c r="AA228" i="18" s="1"/>
  <c r="W227" i="18"/>
  <c r="B227" i="18"/>
  <c r="A227" i="18"/>
  <c r="AA227" i="18" s="1"/>
  <c r="W226" i="18"/>
  <c r="AB226" i="18" s="1"/>
  <c r="B226" i="18"/>
  <c r="A226" i="18"/>
  <c r="AA226" i="18" s="1"/>
  <c r="W225" i="18"/>
  <c r="B225" i="18"/>
  <c r="AB225" i="18" s="1"/>
  <c r="A225" i="18"/>
  <c r="AA225" i="18" s="1"/>
  <c r="W224" i="18"/>
  <c r="B224" i="18"/>
  <c r="A224" i="18"/>
  <c r="AA224" i="18" s="1"/>
  <c r="W223" i="18"/>
  <c r="B223" i="18"/>
  <c r="A223" i="18"/>
  <c r="AA223" i="18" s="1"/>
  <c r="W250" i="18"/>
  <c r="B250" i="18"/>
  <c r="A250" i="18"/>
  <c r="AA250" i="18" s="1"/>
  <c r="W222" i="18"/>
  <c r="B222" i="18"/>
  <c r="A222" i="18"/>
  <c r="AA222" i="18" s="1"/>
  <c r="W221" i="18"/>
  <c r="B221" i="18"/>
  <c r="A221" i="18"/>
  <c r="AA221" i="18" s="1"/>
  <c r="W220" i="18"/>
  <c r="B220" i="18"/>
  <c r="A220" i="18"/>
  <c r="AA220" i="18" s="1"/>
  <c r="W219" i="18"/>
  <c r="B219" i="18"/>
  <c r="A219" i="18"/>
  <c r="AA219" i="18" s="1"/>
  <c r="W249" i="18"/>
  <c r="B249" i="18"/>
  <c r="A249" i="18"/>
  <c r="AA249" i="18" s="1"/>
  <c r="W248" i="18"/>
  <c r="B248" i="18"/>
  <c r="A248" i="18"/>
  <c r="AA248" i="18" s="1"/>
  <c r="W247" i="18"/>
  <c r="B247" i="18"/>
  <c r="A247" i="18"/>
  <c r="AA247" i="18" s="1"/>
  <c r="W218" i="18"/>
  <c r="B218" i="18"/>
  <c r="A218" i="18"/>
  <c r="AA218" i="18" s="1"/>
  <c r="W217" i="18"/>
  <c r="B217" i="18"/>
  <c r="A217" i="18"/>
  <c r="AA217" i="18" s="1"/>
  <c r="W246" i="18"/>
  <c r="B246" i="18"/>
  <c r="A246" i="18"/>
  <c r="AA246" i="18" s="1"/>
  <c r="W210" i="18"/>
  <c r="B210" i="18"/>
  <c r="A210" i="18"/>
  <c r="AA210" i="18" s="1"/>
  <c r="W209" i="18"/>
  <c r="B209" i="18"/>
  <c r="A209" i="18"/>
  <c r="AA209" i="18" s="1"/>
  <c r="W208" i="18"/>
  <c r="B208" i="18"/>
  <c r="A208" i="18"/>
  <c r="AA208" i="18" s="1"/>
  <c r="W207" i="18"/>
  <c r="B207" i="18"/>
  <c r="A207" i="18"/>
  <c r="AA207" i="18" s="1"/>
  <c r="W206" i="18"/>
  <c r="B206" i="18"/>
  <c r="A206" i="18"/>
  <c r="AA206" i="18" s="1"/>
  <c r="W205" i="18"/>
  <c r="B205" i="18"/>
  <c r="A205" i="18"/>
  <c r="AA205" i="18" s="1"/>
  <c r="W204" i="18"/>
  <c r="B204" i="18"/>
  <c r="A204" i="18"/>
  <c r="AA204" i="18" s="1"/>
  <c r="W203" i="18"/>
  <c r="B203" i="18"/>
  <c r="A203" i="18"/>
  <c r="AA203" i="18" s="1"/>
  <c r="W202" i="18"/>
  <c r="B202" i="18"/>
  <c r="A202" i="18"/>
  <c r="AA202" i="18" s="1"/>
  <c r="W201" i="18"/>
  <c r="B201" i="18"/>
  <c r="A201" i="18"/>
  <c r="AA201" i="18" s="1"/>
  <c r="W200" i="18"/>
  <c r="B200" i="18"/>
  <c r="A200" i="18"/>
  <c r="AA200" i="18" s="1"/>
  <c r="W199" i="18"/>
  <c r="B199" i="18"/>
  <c r="A199" i="18"/>
  <c r="AA199" i="18" s="1"/>
  <c r="W198" i="18"/>
  <c r="B198" i="18"/>
  <c r="A198" i="18"/>
  <c r="AA198" i="18" s="1"/>
  <c r="W216" i="18"/>
  <c r="B216" i="18"/>
  <c r="A216" i="18"/>
  <c r="AA216" i="18" s="1"/>
  <c r="W215" i="18"/>
  <c r="B215" i="18"/>
  <c r="A215" i="18"/>
  <c r="AA215" i="18" s="1"/>
  <c r="W197" i="18"/>
  <c r="B197" i="18"/>
  <c r="A197" i="18"/>
  <c r="AA197" i="18" s="1"/>
  <c r="W214" i="18"/>
  <c r="B214" i="18"/>
  <c r="A214" i="18"/>
  <c r="AA214" i="18" s="1"/>
  <c r="W196" i="18"/>
  <c r="B196" i="18"/>
  <c r="A196" i="18"/>
  <c r="AA196" i="18" s="1"/>
  <c r="W195" i="18"/>
  <c r="B195" i="18"/>
  <c r="A195" i="18"/>
  <c r="AA195" i="18" s="1"/>
  <c r="W213" i="18"/>
  <c r="B213" i="18"/>
  <c r="A213" i="18"/>
  <c r="AA213" i="18" s="1"/>
  <c r="W194" i="18"/>
  <c r="B194" i="18"/>
  <c r="A194" i="18"/>
  <c r="AA194" i="18" s="1"/>
  <c r="W193" i="18"/>
  <c r="B193" i="18"/>
  <c r="A193" i="18"/>
  <c r="AA193" i="18" s="1"/>
  <c r="W212" i="18"/>
  <c r="B212" i="18"/>
  <c r="A212" i="18"/>
  <c r="AA212" i="18" s="1"/>
  <c r="W192" i="18"/>
  <c r="B192" i="18"/>
  <c r="A192" i="18"/>
  <c r="AA192" i="18" s="1"/>
  <c r="W191" i="18"/>
  <c r="B191" i="18"/>
  <c r="A191" i="18"/>
  <c r="AA191" i="18" s="1"/>
  <c r="W190" i="18"/>
  <c r="B190" i="18"/>
  <c r="A190" i="18"/>
  <c r="AA190" i="18" s="1"/>
  <c r="W189" i="18"/>
  <c r="B189" i="18"/>
  <c r="A189" i="18"/>
  <c r="AA189" i="18" s="1"/>
  <c r="W211" i="18"/>
  <c r="B211" i="18"/>
  <c r="A211" i="18"/>
  <c r="AA211" i="18" s="1"/>
  <c r="W188" i="18"/>
  <c r="B188" i="18"/>
  <c r="A188" i="18"/>
  <c r="AA188" i="18" s="1"/>
  <c r="W187" i="18"/>
  <c r="B187" i="18"/>
  <c r="A187" i="18"/>
  <c r="AA187" i="18" s="1"/>
  <c r="W186" i="18"/>
  <c r="B186" i="18"/>
  <c r="A186" i="18"/>
  <c r="AA186" i="18" s="1"/>
  <c r="W185" i="18"/>
  <c r="B185" i="18"/>
  <c r="A185" i="18"/>
  <c r="AA185" i="18" s="1"/>
  <c r="W184" i="18"/>
  <c r="B184" i="18"/>
  <c r="A184" i="18"/>
  <c r="AA184" i="18" s="1"/>
  <c r="W183" i="18"/>
  <c r="B183" i="18"/>
  <c r="A183" i="18"/>
  <c r="AA183" i="18" s="1"/>
  <c r="W173" i="18"/>
  <c r="B173" i="18"/>
  <c r="A173" i="18"/>
  <c r="AA173" i="18" s="1"/>
  <c r="W172" i="18"/>
  <c r="B172" i="18"/>
  <c r="A172" i="18"/>
  <c r="AA172" i="18" s="1"/>
  <c r="W171" i="18"/>
  <c r="B171" i="18"/>
  <c r="A171" i="18"/>
  <c r="AA171" i="18" s="1"/>
  <c r="W170" i="18"/>
  <c r="B170" i="18"/>
  <c r="A170" i="18"/>
  <c r="AA170" i="18" s="1"/>
  <c r="W169" i="18"/>
  <c r="B169" i="18"/>
  <c r="A169" i="18"/>
  <c r="AA169" i="18" s="1"/>
  <c r="W168" i="18"/>
  <c r="B168" i="18"/>
  <c r="A168" i="18"/>
  <c r="AA168" i="18" s="1"/>
  <c r="W167" i="18"/>
  <c r="B167" i="18"/>
  <c r="A167" i="18"/>
  <c r="AA167" i="18" s="1"/>
  <c r="W166" i="18"/>
  <c r="B166" i="18"/>
  <c r="A166" i="18"/>
  <c r="AA166" i="18" s="1"/>
  <c r="W165" i="18"/>
  <c r="B165" i="18"/>
  <c r="A165" i="18"/>
  <c r="AA165" i="18" s="1"/>
  <c r="W164" i="18"/>
  <c r="B164" i="18"/>
  <c r="A164" i="18"/>
  <c r="AA164" i="18" s="1"/>
  <c r="W182" i="18"/>
  <c r="B182" i="18"/>
  <c r="A182" i="18"/>
  <c r="AA182" i="18" s="1"/>
  <c r="W181" i="18"/>
  <c r="B181" i="18"/>
  <c r="A181" i="18"/>
  <c r="AA181" i="18" s="1"/>
  <c r="W163" i="18"/>
  <c r="B163" i="18"/>
  <c r="A163" i="18"/>
  <c r="AA163" i="18" s="1"/>
  <c r="W162" i="18"/>
  <c r="B162" i="18"/>
  <c r="A162" i="18"/>
  <c r="AA162" i="18" s="1"/>
  <c r="W180" i="18"/>
  <c r="B180" i="18"/>
  <c r="A180" i="18"/>
  <c r="AA180" i="18" s="1"/>
  <c r="W161" i="18"/>
  <c r="B161" i="18"/>
  <c r="A161" i="18"/>
  <c r="AA161" i="18" s="1"/>
  <c r="W160" i="18"/>
  <c r="B160" i="18"/>
  <c r="A160" i="18"/>
  <c r="AA160" i="18" s="1"/>
  <c r="W179" i="18"/>
  <c r="B179" i="18"/>
  <c r="A179" i="18"/>
  <c r="AA179" i="18" s="1"/>
  <c r="W159" i="18"/>
  <c r="B159" i="18"/>
  <c r="A159" i="18"/>
  <c r="AA159" i="18" s="1"/>
  <c r="W178" i="18"/>
  <c r="B178" i="18"/>
  <c r="A178" i="18"/>
  <c r="AA178" i="18" s="1"/>
  <c r="W158" i="18"/>
  <c r="B158" i="18"/>
  <c r="A158" i="18"/>
  <c r="AA158" i="18" s="1"/>
  <c r="W177" i="18"/>
  <c r="B177" i="18"/>
  <c r="A177" i="18"/>
  <c r="AA177" i="18" s="1"/>
  <c r="W176" i="18"/>
  <c r="B176" i="18"/>
  <c r="A176" i="18"/>
  <c r="AA176" i="18" s="1"/>
  <c r="W157" i="18"/>
  <c r="B157" i="18"/>
  <c r="A157" i="18"/>
  <c r="AA157" i="18" s="1"/>
  <c r="W156" i="18"/>
  <c r="B156" i="18"/>
  <c r="A156" i="18"/>
  <c r="AA156" i="18" s="1"/>
  <c r="W155" i="18"/>
  <c r="B155" i="18"/>
  <c r="A155" i="18"/>
  <c r="AA155" i="18" s="1"/>
  <c r="W154" i="18"/>
  <c r="B154" i="18"/>
  <c r="A154" i="18"/>
  <c r="AA154" i="18" s="1"/>
  <c r="W175" i="18"/>
  <c r="B175" i="18"/>
  <c r="A175" i="18"/>
  <c r="AA175" i="18" s="1"/>
  <c r="W174" i="18"/>
  <c r="B174" i="18"/>
  <c r="A174" i="18"/>
  <c r="AA174" i="18" s="1"/>
  <c r="W153" i="18"/>
  <c r="B153" i="18"/>
  <c r="A153" i="18"/>
  <c r="AA153" i="18" s="1"/>
  <c r="W152" i="18"/>
  <c r="B152" i="18"/>
  <c r="A152" i="18"/>
  <c r="AA152" i="18" s="1"/>
  <c r="W151" i="18"/>
  <c r="B151" i="18"/>
  <c r="A151" i="18"/>
  <c r="AA151" i="18" s="1"/>
  <c r="W150" i="18"/>
  <c r="B150" i="18"/>
  <c r="A150" i="18"/>
  <c r="AA150" i="18" s="1"/>
  <c r="W149" i="18"/>
  <c r="B149" i="18"/>
  <c r="A149" i="18"/>
  <c r="AA149" i="18" s="1"/>
  <c r="W148" i="18"/>
  <c r="B148" i="18"/>
  <c r="A148" i="18"/>
  <c r="AA148" i="18" s="1"/>
  <c r="W147" i="18"/>
  <c r="B147" i="18"/>
  <c r="A147" i="18"/>
  <c r="AA147" i="18" s="1"/>
  <c r="W146" i="18"/>
  <c r="B146" i="18"/>
  <c r="A146" i="18"/>
  <c r="AA146" i="18" s="1"/>
  <c r="W138" i="18"/>
  <c r="B138" i="18"/>
  <c r="A138" i="18"/>
  <c r="AA138" i="18" s="1"/>
  <c r="W137" i="18"/>
  <c r="B137" i="18"/>
  <c r="A137" i="18"/>
  <c r="AA137" i="18" s="1"/>
  <c r="W136" i="18"/>
  <c r="B136" i="18"/>
  <c r="A136" i="18"/>
  <c r="AA136" i="18" s="1"/>
  <c r="W145" i="18"/>
  <c r="B145" i="18"/>
  <c r="A145" i="18"/>
  <c r="AA145" i="18" s="1"/>
  <c r="W135" i="18"/>
  <c r="B135" i="18"/>
  <c r="A135" i="18"/>
  <c r="AA135" i="18" s="1"/>
  <c r="W134" i="18"/>
  <c r="B134" i="18"/>
  <c r="A134" i="18"/>
  <c r="AA134" i="18" s="1"/>
  <c r="W133" i="18"/>
  <c r="B133" i="18"/>
  <c r="A133" i="18"/>
  <c r="AA133" i="18" s="1"/>
  <c r="W132" i="18"/>
  <c r="B132" i="18"/>
  <c r="A132" i="18"/>
  <c r="AA132" i="18" s="1"/>
  <c r="W144" i="18"/>
  <c r="B144" i="18"/>
  <c r="A144" i="18"/>
  <c r="AA144" i="18" s="1"/>
  <c r="W131" i="18"/>
  <c r="B131" i="18"/>
  <c r="A131" i="18"/>
  <c r="AA131" i="18" s="1"/>
  <c r="W130" i="18"/>
  <c r="B130" i="18"/>
  <c r="A130" i="18"/>
  <c r="AA130" i="18" s="1"/>
  <c r="W129" i="18"/>
  <c r="B129" i="18"/>
  <c r="A129" i="18"/>
  <c r="AA129" i="18" s="1"/>
  <c r="W128" i="18"/>
  <c r="B128" i="18"/>
  <c r="A128" i="18"/>
  <c r="AA128" i="18" s="1"/>
  <c r="W143" i="18"/>
  <c r="B143" i="18"/>
  <c r="A143" i="18"/>
  <c r="AA143" i="18" s="1"/>
  <c r="W127" i="18"/>
  <c r="B127" i="18"/>
  <c r="A127" i="18"/>
  <c r="AA127" i="18" s="1"/>
  <c r="W126" i="18"/>
  <c r="B126" i="18"/>
  <c r="A126" i="18"/>
  <c r="AA126" i="18" s="1"/>
  <c r="W142" i="18"/>
  <c r="B142" i="18"/>
  <c r="A142" i="18"/>
  <c r="AA142" i="18" s="1"/>
  <c r="W125" i="18"/>
  <c r="B125" i="18"/>
  <c r="A125" i="18"/>
  <c r="AA125" i="18" s="1"/>
  <c r="W124" i="18"/>
  <c r="B124" i="18"/>
  <c r="A124" i="18"/>
  <c r="AA124" i="18" s="1"/>
  <c r="W123" i="18"/>
  <c r="B123" i="18"/>
  <c r="A123" i="18"/>
  <c r="AA123" i="18" s="1"/>
  <c r="W122" i="18"/>
  <c r="B122" i="18"/>
  <c r="A122" i="18"/>
  <c r="AA122" i="18" s="1"/>
  <c r="W121" i="18"/>
  <c r="B121" i="18"/>
  <c r="A121" i="18"/>
  <c r="AA121" i="18" s="1"/>
  <c r="W141" i="18"/>
  <c r="B141" i="18"/>
  <c r="A141" i="18"/>
  <c r="AA141" i="18" s="1"/>
  <c r="W120" i="18"/>
  <c r="B120" i="18"/>
  <c r="A120" i="18"/>
  <c r="AA120" i="18" s="1"/>
  <c r="W140" i="18"/>
  <c r="B140" i="18"/>
  <c r="A140" i="18"/>
  <c r="AA140" i="18" s="1"/>
  <c r="W119" i="18"/>
  <c r="B119" i="18"/>
  <c r="A119" i="18"/>
  <c r="AA119" i="18" s="1"/>
  <c r="W118" i="18"/>
  <c r="B118" i="18"/>
  <c r="A118" i="18"/>
  <c r="AA118" i="18" s="1"/>
  <c r="W117" i="18"/>
  <c r="B117" i="18"/>
  <c r="A117" i="18"/>
  <c r="AA117" i="18" s="1"/>
  <c r="W116" i="18"/>
  <c r="B116" i="18"/>
  <c r="A116" i="18"/>
  <c r="AA116" i="18" s="1"/>
  <c r="W115" i="18"/>
  <c r="B115" i="18"/>
  <c r="A115" i="18"/>
  <c r="AA115" i="18" s="1"/>
  <c r="W114" i="18"/>
  <c r="B114" i="18"/>
  <c r="A114" i="18"/>
  <c r="AA114" i="18" s="1"/>
  <c r="W113" i="18"/>
  <c r="B113" i="18"/>
  <c r="A113" i="18"/>
  <c r="AA113" i="18" s="1"/>
  <c r="W112" i="18"/>
  <c r="B112" i="18"/>
  <c r="A112" i="18"/>
  <c r="AA112" i="18" s="1"/>
  <c r="W111" i="18"/>
  <c r="B111" i="18"/>
  <c r="A111" i="18"/>
  <c r="AA111" i="18" s="1"/>
  <c r="W139" i="18"/>
  <c r="B139" i="18"/>
  <c r="A139" i="18"/>
  <c r="AA139" i="18" s="1"/>
  <c r="W106" i="18"/>
  <c r="B106" i="18"/>
  <c r="A106" i="18"/>
  <c r="AA106" i="18" s="1"/>
  <c r="W105" i="18"/>
  <c r="B105" i="18"/>
  <c r="A105" i="18"/>
  <c r="AA105" i="18" s="1"/>
  <c r="W110" i="18"/>
  <c r="B110" i="18"/>
  <c r="A110" i="18"/>
  <c r="AA110" i="18" s="1"/>
  <c r="W109" i="18"/>
  <c r="B109" i="18"/>
  <c r="A109" i="18"/>
  <c r="AA109" i="18" s="1"/>
  <c r="W104" i="18"/>
  <c r="B104" i="18"/>
  <c r="A104" i="18"/>
  <c r="AA104" i="18" s="1"/>
  <c r="W103" i="18"/>
  <c r="B103" i="18"/>
  <c r="A103" i="18"/>
  <c r="AA103" i="18" s="1"/>
  <c r="W102" i="18"/>
  <c r="B102" i="18"/>
  <c r="A102" i="18"/>
  <c r="AA102" i="18" s="1"/>
  <c r="W101" i="18"/>
  <c r="B101" i="18"/>
  <c r="A101" i="18"/>
  <c r="AA101" i="18" s="1"/>
  <c r="W100" i="18"/>
  <c r="B100" i="18"/>
  <c r="A100" i="18"/>
  <c r="AA100" i="18" s="1"/>
  <c r="W99" i="18"/>
  <c r="B99" i="18"/>
  <c r="A99" i="18"/>
  <c r="AA99" i="18" s="1"/>
  <c r="W98" i="18"/>
  <c r="B98" i="18"/>
  <c r="A98" i="18"/>
  <c r="AA98" i="18" s="1"/>
  <c r="W97" i="18"/>
  <c r="B97" i="18"/>
  <c r="A97" i="18"/>
  <c r="AA97" i="18" s="1"/>
  <c r="W96" i="18"/>
  <c r="B96" i="18"/>
  <c r="A96" i="18"/>
  <c r="AA96" i="18" s="1"/>
  <c r="W95" i="18"/>
  <c r="B95" i="18"/>
  <c r="A95" i="18"/>
  <c r="AA95" i="18" s="1"/>
  <c r="W94" i="18"/>
  <c r="B94" i="18"/>
  <c r="A94" i="18"/>
  <c r="AA94" i="18" s="1"/>
  <c r="W93" i="18"/>
  <c r="B93" i="18"/>
  <c r="A93" i="18"/>
  <c r="AA93" i="18" s="1"/>
  <c r="W92" i="18"/>
  <c r="B92" i="18"/>
  <c r="A92" i="18"/>
  <c r="AA92" i="18" s="1"/>
  <c r="W91" i="18"/>
  <c r="B91" i="18"/>
  <c r="A91" i="18"/>
  <c r="AA91" i="18" s="1"/>
  <c r="W90" i="18"/>
  <c r="B90" i="18"/>
  <c r="A90" i="18"/>
  <c r="AA90" i="18" s="1"/>
  <c r="W89" i="18"/>
  <c r="B89" i="18"/>
  <c r="A89" i="18"/>
  <c r="AA89" i="18" s="1"/>
  <c r="W88" i="18"/>
  <c r="B88" i="18"/>
  <c r="A88" i="18"/>
  <c r="AA88" i="18" s="1"/>
  <c r="W108" i="18"/>
  <c r="B108" i="18"/>
  <c r="A108" i="18"/>
  <c r="AA108" i="18" s="1"/>
  <c r="W107" i="18"/>
  <c r="B107" i="18"/>
  <c r="A107" i="18"/>
  <c r="AA107" i="18" s="1"/>
  <c r="W87" i="18"/>
  <c r="B87" i="18"/>
  <c r="A87" i="18"/>
  <c r="AA87" i="18" s="1"/>
  <c r="W86" i="18"/>
  <c r="B86" i="18"/>
  <c r="A86" i="18"/>
  <c r="AA86" i="18" s="1"/>
  <c r="W85" i="18"/>
  <c r="B85" i="18"/>
  <c r="A85" i="18"/>
  <c r="AA85" i="18" s="1"/>
  <c r="W84" i="18"/>
  <c r="B84" i="18"/>
  <c r="A84" i="18"/>
  <c r="AA84" i="18" s="1"/>
  <c r="W80" i="18"/>
  <c r="B80" i="18"/>
  <c r="A80" i="18"/>
  <c r="AA80" i="18" s="1"/>
  <c r="W79" i="18"/>
  <c r="B79" i="18"/>
  <c r="A79" i="18"/>
  <c r="AA79" i="18" s="1"/>
  <c r="W83" i="18"/>
  <c r="B83" i="18"/>
  <c r="A83" i="18"/>
  <c r="AA83" i="18" s="1"/>
  <c r="W78" i="18"/>
  <c r="B78" i="18"/>
  <c r="A78" i="18"/>
  <c r="AA78" i="18" s="1"/>
  <c r="W82" i="18"/>
  <c r="B82" i="18"/>
  <c r="A82" i="18"/>
  <c r="AA82" i="18" s="1"/>
  <c r="W77" i="18"/>
  <c r="B77" i="18"/>
  <c r="A77" i="18"/>
  <c r="AA77" i="18" s="1"/>
  <c r="W76" i="18"/>
  <c r="B76" i="18"/>
  <c r="A76" i="18"/>
  <c r="AA76" i="18" s="1"/>
  <c r="W75" i="18"/>
  <c r="B75" i="18"/>
  <c r="A75" i="18"/>
  <c r="AA75" i="18" s="1"/>
  <c r="W74" i="18"/>
  <c r="B74" i="18"/>
  <c r="A74" i="18"/>
  <c r="AA74" i="18" s="1"/>
  <c r="W73" i="18"/>
  <c r="B73" i="18"/>
  <c r="A73" i="18"/>
  <c r="AA73" i="18" s="1"/>
  <c r="W72" i="18"/>
  <c r="B72" i="18"/>
  <c r="A72" i="18"/>
  <c r="AA72" i="18" s="1"/>
  <c r="W71" i="18"/>
  <c r="B71" i="18"/>
  <c r="A71" i="18"/>
  <c r="AA71" i="18" s="1"/>
  <c r="W70" i="18"/>
  <c r="B70" i="18"/>
  <c r="A70" i="18"/>
  <c r="AA70" i="18" s="1"/>
  <c r="W69" i="18"/>
  <c r="B69" i="18"/>
  <c r="A69" i="18"/>
  <c r="AA69" i="18" s="1"/>
  <c r="W68" i="18"/>
  <c r="B68" i="18"/>
  <c r="A68" i="18"/>
  <c r="AA68" i="18" s="1"/>
  <c r="W81" i="18"/>
  <c r="B81" i="18"/>
  <c r="A81" i="18"/>
  <c r="AA81" i="18" s="1"/>
  <c r="W67" i="18"/>
  <c r="B67" i="18"/>
  <c r="A67" i="18"/>
  <c r="AA67" i="18" s="1"/>
  <c r="W66" i="18"/>
  <c r="B66" i="18"/>
  <c r="A66" i="18"/>
  <c r="AA66" i="18" s="1"/>
  <c r="W65" i="18"/>
  <c r="B65" i="18"/>
  <c r="A65" i="18"/>
  <c r="AA65" i="18" s="1"/>
  <c r="W64" i="18"/>
  <c r="B64" i="18"/>
  <c r="A64" i="18"/>
  <c r="AA64" i="18" s="1"/>
  <c r="W61" i="18"/>
  <c r="B61" i="18"/>
  <c r="A61" i="18"/>
  <c r="AA61" i="18" s="1"/>
  <c r="W60" i="18"/>
  <c r="B60" i="18"/>
  <c r="A60" i="18"/>
  <c r="AA60" i="18" s="1"/>
  <c r="W59" i="18"/>
  <c r="B59" i="18"/>
  <c r="A59" i="18"/>
  <c r="AA59" i="18" s="1"/>
  <c r="W58" i="18"/>
  <c r="B58" i="18"/>
  <c r="A58" i="18"/>
  <c r="AA58" i="18" s="1"/>
  <c r="W57" i="18"/>
  <c r="B57" i="18"/>
  <c r="A57" i="18"/>
  <c r="AA57" i="18" s="1"/>
  <c r="W56" i="18"/>
  <c r="B56" i="18"/>
  <c r="A56" i="18"/>
  <c r="AA56" i="18" s="1"/>
  <c r="W55" i="18"/>
  <c r="B55" i="18"/>
  <c r="A55" i="18"/>
  <c r="AA55" i="18" s="1"/>
  <c r="W54" i="18"/>
  <c r="B54" i="18"/>
  <c r="A54" i="18"/>
  <c r="AA54" i="18" s="1"/>
  <c r="W63" i="18"/>
  <c r="B63" i="18"/>
  <c r="A63" i="18"/>
  <c r="AA63" i="18" s="1"/>
  <c r="W53" i="18"/>
  <c r="B53" i="18"/>
  <c r="A53" i="18"/>
  <c r="AA53" i="18" s="1"/>
  <c r="W52" i="18"/>
  <c r="B52" i="18"/>
  <c r="A52" i="18"/>
  <c r="AA52" i="18" s="1"/>
  <c r="W51" i="18"/>
  <c r="B51" i="18"/>
  <c r="A51" i="18"/>
  <c r="AA51" i="18" s="1"/>
  <c r="X50" i="18"/>
  <c r="Y50" i="18" s="1"/>
  <c r="W50" i="18"/>
  <c r="B50" i="18"/>
  <c r="A50" i="18"/>
  <c r="AA50" i="18" s="1"/>
  <c r="X49" i="18"/>
  <c r="Y49" i="18" s="1"/>
  <c r="W49" i="18"/>
  <c r="B49" i="18"/>
  <c r="A49" i="18"/>
  <c r="AA49" i="18" s="1"/>
  <c r="W62" i="18"/>
  <c r="B62" i="18"/>
  <c r="A62" i="18"/>
  <c r="AA62" i="18" s="1"/>
  <c r="X48" i="18"/>
  <c r="Y48" i="18" s="1"/>
  <c r="W48" i="18"/>
  <c r="B48" i="18"/>
  <c r="A48" i="18"/>
  <c r="AA48" i="18" s="1"/>
  <c r="X47" i="18"/>
  <c r="Y47" i="18" s="1"/>
  <c r="W47" i="18"/>
  <c r="B47" i="18"/>
  <c r="A47" i="18"/>
  <c r="AA47" i="18" s="1"/>
  <c r="X46" i="18"/>
  <c r="Y46" i="18" s="1"/>
  <c r="W46" i="18"/>
  <c r="B46" i="18"/>
  <c r="A46" i="18"/>
  <c r="AA46" i="18" s="1"/>
  <c r="X45" i="18"/>
  <c r="Y45" i="18" s="1"/>
  <c r="W45" i="18"/>
  <c r="B45" i="18"/>
  <c r="A45" i="18"/>
  <c r="AA45" i="18" s="1"/>
  <c r="X44" i="18"/>
  <c r="Y44" i="18" s="1"/>
  <c r="W44" i="18"/>
  <c r="B44" i="18"/>
  <c r="A44" i="18"/>
  <c r="AA44" i="18" s="1"/>
  <c r="X43" i="18"/>
  <c r="Y43" i="18" s="1"/>
  <c r="W43" i="18"/>
  <c r="B43" i="18"/>
  <c r="AA43" i="18"/>
  <c r="X38" i="18"/>
  <c r="Y38" i="18" s="1"/>
  <c r="W38" i="18"/>
  <c r="B38" i="18"/>
  <c r="A38" i="18"/>
  <c r="AA38" i="18" s="1"/>
  <c r="X37" i="18"/>
  <c r="Y37" i="18" s="1"/>
  <c r="W37" i="18"/>
  <c r="B37" i="18"/>
  <c r="A37" i="18"/>
  <c r="AA37" i="18" s="1"/>
  <c r="X36" i="18"/>
  <c r="Y36" i="18" s="1"/>
  <c r="W36" i="18"/>
  <c r="B36" i="18"/>
  <c r="A36" i="18"/>
  <c r="AA36" i="18" s="1"/>
  <c r="X35" i="18"/>
  <c r="Y35" i="18" s="1"/>
  <c r="W35" i="18"/>
  <c r="B35" i="18"/>
  <c r="A35" i="18"/>
  <c r="AA35" i="18" s="1"/>
  <c r="X34" i="18"/>
  <c r="Y34" i="18" s="1"/>
  <c r="W34" i="18"/>
  <c r="B34" i="18"/>
  <c r="A34" i="18"/>
  <c r="AA34" i="18" s="1"/>
  <c r="X33" i="18"/>
  <c r="Y33" i="18" s="1"/>
  <c r="W33" i="18"/>
  <c r="B33" i="18"/>
  <c r="A33" i="18"/>
  <c r="AA33" i="18" s="1"/>
  <c r="X32" i="18"/>
  <c r="Y32" i="18" s="1"/>
  <c r="W32" i="18"/>
  <c r="B32" i="18"/>
  <c r="A32" i="18"/>
  <c r="AA32" i="18" s="1"/>
  <c r="X31" i="18"/>
  <c r="Y31" i="18" s="1"/>
  <c r="W31" i="18"/>
  <c r="B31" i="18"/>
  <c r="A31" i="18"/>
  <c r="AA31" i="18" s="1"/>
  <c r="X30" i="18"/>
  <c r="Y30" i="18" s="1"/>
  <c r="W30" i="18"/>
  <c r="B30" i="18"/>
  <c r="A30" i="18"/>
  <c r="AA30" i="18" s="1"/>
  <c r="X42" i="18"/>
  <c r="Y42" i="18" s="1"/>
  <c r="W42" i="18"/>
  <c r="B42" i="18"/>
  <c r="A42" i="18"/>
  <c r="AA42" i="18" s="1"/>
  <c r="X29" i="18"/>
  <c r="Y29" i="18" s="1"/>
  <c r="W29" i="18"/>
  <c r="B29" i="18"/>
  <c r="A29" i="18"/>
  <c r="AA29" i="18" s="1"/>
  <c r="X28" i="18"/>
  <c r="Y28" i="18" s="1"/>
  <c r="W28" i="18"/>
  <c r="B28" i="18"/>
  <c r="A28" i="18"/>
  <c r="AA28" i="18" s="1"/>
  <c r="X41" i="18"/>
  <c r="Y41" i="18" s="1"/>
  <c r="W41" i="18"/>
  <c r="B41" i="18"/>
  <c r="A41" i="18"/>
  <c r="AA41" i="18" s="1"/>
  <c r="X27" i="18"/>
  <c r="Y27" i="18" s="1"/>
  <c r="W27" i="18"/>
  <c r="B27" i="18"/>
  <c r="A27" i="18"/>
  <c r="AA27" i="18" s="1"/>
  <c r="W26" i="18"/>
  <c r="B26" i="18"/>
  <c r="A26" i="18"/>
  <c r="AA26" i="18" s="1"/>
  <c r="X25" i="18"/>
  <c r="Y25" i="18" s="1"/>
  <c r="W25" i="18"/>
  <c r="B25" i="18"/>
  <c r="A25" i="18"/>
  <c r="AA25" i="18" s="1"/>
  <c r="X24" i="18"/>
  <c r="Y24" i="18" s="1"/>
  <c r="W24" i="18"/>
  <c r="B24" i="18"/>
  <c r="A24" i="18"/>
  <c r="AA24" i="18" s="1"/>
  <c r="X23" i="18"/>
  <c r="Y23" i="18" s="1"/>
  <c r="W23" i="18"/>
  <c r="B23" i="18"/>
  <c r="A23" i="18"/>
  <c r="AA23" i="18" s="1"/>
  <c r="X22" i="18"/>
  <c r="Y22" i="18" s="1"/>
  <c r="W22" i="18"/>
  <c r="B22" i="18"/>
  <c r="A22" i="18"/>
  <c r="AA22" i="18" s="1"/>
  <c r="X21" i="18"/>
  <c r="Y21" i="18" s="1"/>
  <c r="W21" i="18"/>
  <c r="B21" i="18"/>
  <c r="A21" i="18"/>
  <c r="AA21" i="18" s="1"/>
  <c r="X20" i="18"/>
  <c r="Y20" i="18" s="1"/>
  <c r="W20" i="18"/>
  <c r="B20" i="18"/>
  <c r="A20" i="18"/>
  <c r="AA20" i="18" s="1"/>
  <c r="X19" i="18"/>
  <c r="Y19" i="18" s="1"/>
  <c r="W19" i="18"/>
  <c r="B19" i="18"/>
  <c r="A19" i="18"/>
  <c r="AA19" i="18" s="1"/>
  <c r="X18" i="18"/>
  <c r="Y18" i="18" s="1"/>
  <c r="W18" i="18"/>
  <c r="B18" i="18"/>
  <c r="A18" i="18"/>
  <c r="AA18" i="18" s="1"/>
  <c r="X17" i="18"/>
  <c r="Y17" i="18" s="1"/>
  <c r="W17" i="18"/>
  <c r="B17" i="18"/>
  <c r="A17" i="18"/>
  <c r="AA17" i="18" s="1"/>
  <c r="X16" i="18"/>
  <c r="Y16" i="18" s="1"/>
  <c r="W16" i="18"/>
  <c r="B16" i="18"/>
  <c r="A16" i="18"/>
  <c r="AA16" i="18" s="1"/>
  <c r="X15" i="18"/>
  <c r="Y15" i="18" s="1"/>
  <c r="W15" i="18"/>
  <c r="B15" i="18"/>
  <c r="A15" i="18"/>
  <c r="AA15" i="18" s="1"/>
  <c r="X14" i="18"/>
  <c r="Y14" i="18" s="1"/>
  <c r="W14" i="18"/>
  <c r="B14" i="18"/>
  <c r="A14" i="18"/>
  <c r="AA14" i="18" s="1"/>
  <c r="X13" i="18"/>
  <c r="Y13" i="18" s="1"/>
  <c r="W13" i="18"/>
  <c r="B13" i="18"/>
  <c r="A13" i="18"/>
  <c r="AA13" i="18" s="1"/>
  <c r="X12" i="18"/>
  <c r="Y12" i="18" s="1"/>
  <c r="W12" i="18"/>
  <c r="B12" i="18"/>
  <c r="A12" i="18"/>
  <c r="AA12" i="18" s="1"/>
  <c r="X11" i="18"/>
  <c r="Y11" i="18" s="1"/>
  <c r="W11" i="18"/>
  <c r="B11" i="18"/>
  <c r="A11" i="18"/>
  <c r="AA11" i="18" s="1"/>
  <c r="X10" i="18"/>
  <c r="Y10" i="18" s="1"/>
  <c r="W10" i="18"/>
  <c r="B10" i="18"/>
  <c r="AB10" i="18" s="1"/>
  <c r="A10" i="18"/>
  <c r="AA10" i="18" s="1"/>
  <c r="X9" i="18"/>
  <c r="Y9" i="18" s="1"/>
  <c r="W9" i="18"/>
  <c r="B9" i="18"/>
  <c r="A9" i="18"/>
  <c r="AA9" i="18" s="1"/>
  <c r="X8" i="18"/>
  <c r="Y8" i="18" s="1"/>
  <c r="W8" i="18"/>
  <c r="B8" i="18"/>
  <c r="A8" i="18"/>
  <c r="AA8" i="18" s="1"/>
  <c r="X7" i="18"/>
  <c r="Y7" i="18" s="1"/>
  <c r="W7" i="18"/>
  <c r="B7" i="18"/>
  <c r="A7" i="18"/>
  <c r="AA7" i="18" s="1"/>
  <c r="X6" i="18"/>
  <c r="Y6" i="18" s="1"/>
  <c r="W6" i="18"/>
  <c r="B6" i="18"/>
  <c r="A6" i="18"/>
  <c r="AA6" i="18" s="1"/>
  <c r="X5" i="18"/>
  <c r="Y5" i="18" s="1"/>
  <c r="W5" i="18"/>
  <c r="B5" i="18"/>
  <c r="A5" i="18"/>
  <c r="AA5" i="18" s="1"/>
  <c r="X4" i="18"/>
  <c r="Y4" i="18" s="1"/>
  <c r="W4" i="18"/>
  <c r="B4" i="18"/>
  <c r="X40" i="18"/>
  <c r="Y40" i="18" s="1"/>
  <c r="W40" i="18"/>
  <c r="B40" i="18"/>
  <c r="X3" i="18"/>
  <c r="Y3" i="18" s="1"/>
  <c r="W3" i="18"/>
  <c r="B3" i="18"/>
  <c r="A3" i="18"/>
  <c r="AA3" i="18" s="1"/>
  <c r="X2" i="18"/>
  <c r="Y2" i="18" s="1"/>
  <c r="Z2" i="18" s="1"/>
  <c r="W2" i="18"/>
  <c r="B2" i="18"/>
  <c r="A2" i="18"/>
  <c r="AA2" i="18" s="1"/>
  <c r="X39" i="18"/>
  <c r="Y39" i="18" s="1"/>
  <c r="W39" i="18"/>
  <c r="B39" i="18"/>
  <c r="A39" i="18"/>
  <c r="AA39" i="18" s="1"/>
  <c r="Z84" i="18" l="1"/>
  <c r="Z43" i="18"/>
  <c r="AB280" i="18"/>
  <c r="Z217" i="18"/>
  <c r="Z255" i="18"/>
  <c r="Z299" i="18"/>
  <c r="Z111" i="18"/>
  <c r="Z185" i="18"/>
  <c r="Z281" i="18"/>
  <c r="AB175" i="18"/>
  <c r="AB60" i="18"/>
  <c r="AB91" i="18"/>
  <c r="AB99" i="18"/>
  <c r="AB102" i="18"/>
  <c r="AB171" i="18"/>
  <c r="AB73" i="18"/>
  <c r="AB247" i="18"/>
  <c r="AB249" i="18"/>
  <c r="AB220" i="18"/>
  <c r="AB282" i="18"/>
  <c r="AB292" i="18"/>
  <c r="AB134" i="18"/>
  <c r="AB145" i="18"/>
  <c r="AB230" i="18"/>
  <c r="AB235" i="18"/>
  <c r="AB84" i="18"/>
  <c r="AB288" i="18"/>
  <c r="AB42" i="18"/>
  <c r="AB37" i="18"/>
  <c r="AB113" i="18"/>
  <c r="AB143" i="18"/>
  <c r="AB302" i="18"/>
  <c r="AB318" i="18"/>
  <c r="AB21" i="18"/>
  <c r="AB57" i="18"/>
  <c r="AB69" i="18"/>
  <c r="AB70" i="18"/>
  <c r="AB88" i="18"/>
  <c r="AB124" i="18"/>
  <c r="AB149" i="18"/>
  <c r="AB190" i="18"/>
  <c r="AB207" i="18"/>
  <c r="AB208" i="18"/>
  <c r="AB210" i="18"/>
  <c r="AB246" i="18"/>
  <c r="AB265" i="18"/>
  <c r="AB174" i="18"/>
  <c r="AB228" i="18"/>
  <c r="AB308" i="18"/>
  <c r="AB3" i="18"/>
  <c r="AB96" i="18"/>
  <c r="AB97" i="18"/>
  <c r="AB159" i="18"/>
  <c r="AB273" i="18"/>
  <c r="AB320" i="18"/>
  <c r="AB312" i="18"/>
  <c r="AB59" i="18"/>
  <c r="AB146" i="18"/>
  <c r="AB148" i="18"/>
  <c r="AB180" i="18"/>
  <c r="AB256" i="18"/>
  <c r="AB258" i="18"/>
  <c r="AB19" i="18"/>
  <c r="AB65" i="18"/>
  <c r="AB89" i="18"/>
  <c r="AB90" i="18"/>
  <c r="AB104" i="18"/>
  <c r="AB183" i="18"/>
  <c r="AB185" i="18"/>
  <c r="AB252" i="18"/>
  <c r="AB241" i="18"/>
  <c r="AB267" i="18"/>
  <c r="AB296" i="18"/>
  <c r="AB264" i="18"/>
  <c r="AB284" i="18"/>
  <c r="AB310" i="18"/>
  <c r="AB311" i="18"/>
  <c r="AB317" i="18"/>
  <c r="AB211" i="18"/>
  <c r="AB197" i="18"/>
  <c r="AB223" i="18"/>
  <c r="AB6" i="18"/>
  <c r="AB7" i="18"/>
  <c r="AB8" i="18"/>
  <c r="AB34" i="18"/>
  <c r="AB49" i="18"/>
  <c r="AB63" i="18"/>
  <c r="AB67" i="18"/>
  <c r="AB78" i="18"/>
  <c r="AB95" i="18"/>
  <c r="AB203" i="18"/>
  <c r="AB205" i="18"/>
  <c r="AB206" i="18"/>
  <c r="AB262" i="18"/>
  <c r="AB290" i="18"/>
  <c r="AB5" i="18"/>
  <c r="AB15" i="18"/>
  <c r="AB30" i="18"/>
  <c r="AB36" i="18"/>
  <c r="AB45" i="18"/>
  <c r="AB47" i="18"/>
  <c r="AB55" i="18"/>
  <c r="AB56" i="18"/>
  <c r="AB61" i="18"/>
  <c r="AB71" i="18"/>
  <c r="AB74" i="18"/>
  <c r="AB75" i="18"/>
  <c r="AB76" i="18"/>
  <c r="AB93" i="18"/>
  <c r="AB115" i="18"/>
  <c r="AB116" i="18"/>
  <c r="AB120" i="18"/>
  <c r="AB150" i="18"/>
  <c r="AB216" i="18"/>
  <c r="AB219" i="18"/>
  <c r="AB259" i="18"/>
  <c r="AB281" i="18"/>
  <c r="AB289" i="18"/>
  <c r="AB291" i="18"/>
  <c r="AB261" i="18"/>
  <c r="AB263" i="18"/>
  <c r="AB266" i="18"/>
  <c r="AB283" i="18"/>
  <c r="AB297" i="18"/>
  <c r="AB293" i="18"/>
  <c r="AB321" i="18"/>
  <c r="AB11" i="18"/>
  <c r="AB18" i="18"/>
  <c r="AB22" i="18"/>
  <c r="AB23" i="18"/>
  <c r="AB24" i="18"/>
  <c r="AB41" i="18"/>
  <c r="AB29" i="18"/>
  <c r="AB32" i="18"/>
  <c r="AB33" i="18"/>
  <c r="AB38" i="18"/>
  <c r="AB48" i="18"/>
  <c r="AB62" i="18"/>
  <c r="AB53" i="18"/>
  <c r="AB66" i="18"/>
  <c r="AB82" i="18"/>
  <c r="AB108" i="18"/>
  <c r="AB129" i="18"/>
  <c r="AB234" i="18"/>
  <c r="AB268" i="18"/>
  <c r="AB303" i="18"/>
  <c r="AB304" i="18"/>
  <c r="AB139" i="18"/>
  <c r="AB117" i="18"/>
  <c r="AB118" i="18"/>
  <c r="AB119" i="18"/>
  <c r="AB126" i="18"/>
  <c r="AB127" i="18"/>
  <c r="AB128" i="18"/>
  <c r="AB144" i="18"/>
  <c r="AB133" i="18"/>
  <c r="AB137" i="18"/>
  <c r="AB138" i="18"/>
  <c r="AB176" i="18"/>
  <c r="AB177" i="18"/>
  <c r="AB161" i="18"/>
  <c r="AB182" i="18"/>
  <c r="AB165" i="18"/>
  <c r="AB187" i="18"/>
  <c r="AB212" i="18"/>
  <c r="AB193" i="18"/>
  <c r="AB196" i="18"/>
  <c r="AB218" i="18"/>
  <c r="AB237" i="18"/>
  <c r="AB238" i="18"/>
  <c r="AB245" i="18"/>
  <c r="AB253" i="18"/>
  <c r="AB271" i="18"/>
  <c r="AB272" i="18"/>
  <c r="AB286" i="18"/>
  <c r="AB287" i="18"/>
  <c r="AB300" i="18"/>
  <c r="AB301" i="18"/>
  <c r="AB307" i="18"/>
  <c r="AB319" i="18"/>
  <c r="AB309" i="18"/>
  <c r="AB315" i="18"/>
  <c r="AB316" i="18"/>
  <c r="AB156" i="18"/>
  <c r="AB167" i="18"/>
  <c r="AB168" i="18"/>
  <c r="AB169" i="18"/>
  <c r="AB213" i="18"/>
  <c r="AB201" i="18"/>
  <c r="AB224" i="18"/>
  <c r="AB232" i="18"/>
  <c r="AB233" i="18"/>
  <c r="AB255" i="18"/>
  <c r="AB274" i="18"/>
  <c r="AB269" i="18"/>
  <c r="AB270" i="18"/>
  <c r="AB285" i="18"/>
  <c r="AB298" i="18"/>
  <c r="AB294" i="18"/>
  <c r="AB295" i="18"/>
  <c r="AB299" i="18"/>
  <c r="AB305" i="18"/>
  <c r="AB306" i="18"/>
  <c r="AB313" i="18"/>
  <c r="AB314" i="18"/>
  <c r="AB9" i="18"/>
  <c r="AB25" i="18"/>
  <c r="AB35" i="18"/>
  <c r="AB44" i="18"/>
  <c r="AB46" i="18"/>
  <c r="AB50" i="18"/>
  <c r="AB54" i="18"/>
  <c r="AB64" i="18"/>
  <c r="AB68" i="18"/>
  <c r="AB77" i="18"/>
  <c r="AB85" i="18"/>
  <c r="AB86" i="18"/>
  <c r="AB107" i="18"/>
  <c r="AB98" i="18"/>
  <c r="AB100" i="18"/>
  <c r="AB101" i="18"/>
  <c r="AB111" i="18"/>
  <c r="AB112" i="18"/>
  <c r="AB114" i="18"/>
  <c r="AB130" i="18"/>
  <c r="AB16" i="18"/>
  <c r="AB28" i="18"/>
  <c r="AB52" i="18"/>
  <c r="AB79" i="18"/>
  <c r="AB105" i="18"/>
  <c r="AB135" i="18"/>
  <c r="AB2" i="18"/>
  <c r="AB4" i="18"/>
  <c r="AB17" i="18"/>
  <c r="AB20" i="18"/>
  <c r="AB26" i="18"/>
  <c r="AB27" i="18"/>
  <c r="AB31" i="18"/>
  <c r="AB43" i="18"/>
  <c r="AB58" i="18"/>
  <c r="AB81" i="18"/>
  <c r="AB72" i="18"/>
  <c r="AB87" i="18"/>
  <c r="AB142" i="18"/>
  <c r="AB80" i="18"/>
  <c r="AB92" i="18"/>
  <c r="AB94" i="18"/>
  <c r="AB103" i="18"/>
  <c r="AB109" i="18"/>
  <c r="AB110" i="18"/>
  <c r="AB106" i="18"/>
  <c r="AB140" i="18"/>
  <c r="AB141" i="18"/>
  <c r="AB121" i="18"/>
  <c r="AB123" i="18"/>
  <c r="AB131" i="18"/>
  <c r="AB132" i="18"/>
  <c r="AB136" i="18"/>
  <c r="AB152" i="18"/>
  <c r="AB153" i="18"/>
  <c r="AB155" i="18"/>
  <c r="AB158" i="18"/>
  <c r="AB163" i="18"/>
  <c r="AB181" i="18"/>
  <c r="AB166" i="18"/>
  <c r="AB172" i="18"/>
  <c r="AB199" i="18"/>
  <c r="AB202" i="18"/>
  <c r="AB217" i="18"/>
  <c r="AB222" i="18"/>
  <c r="AB231" i="18"/>
  <c r="AB251" i="18"/>
  <c r="AB242" i="18"/>
  <c r="AB243" i="18"/>
  <c r="AB257" i="18"/>
  <c r="AB122" i="18"/>
  <c r="AB125" i="18"/>
  <c r="AB147" i="18"/>
  <c r="AB179" i="18"/>
  <c r="AB162" i="18"/>
  <c r="AB164" i="18"/>
  <c r="AB173" i="18"/>
  <c r="AB186" i="18"/>
  <c r="AB191" i="18"/>
  <c r="AB192" i="18"/>
  <c r="AB195" i="18"/>
  <c r="AB215" i="18"/>
  <c r="AB200" i="18"/>
  <c r="AB260" i="18"/>
  <c r="AB151" i="18"/>
  <c r="AB154" i="18"/>
  <c r="AB178" i="18"/>
  <c r="AB160" i="18"/>
  <c r="AB184" i="18"/>
  <c r="AB188" i="18"/>
  <c r="AB189" i="18"/>
  <c r="AB194" i="18"/>
  <c r="AB214" i="18"/>
  <c r="AB198" i="18"/>
  <c r="AB204" i="18"/>
  <c r="AB248" i="18"/>
  <c r="AB221" i="18"/>
  <c r="AB229" i="18"/>
  <c r="AB236" i="18"/>
  <c r="AB239" i="18"/>
  <c r="AB244" i="18"/>
  <c r="AB51" i="18"/>
  <c r="AB170" i="18"/>
  <c r="AB209" i="18"/>
  <c r="AB157" i="18"/>
  <c r="AB227" i="18"/>
  <c r="AB240" i="18"/>
  <c r="AD2" i="17"/>
  <c r="AC2" i="17"/>
  <c r="Z2" i="17"/>
  <c r="Z30" i="17"/>
  <c r="AD30" i="17"/>
  <c r="AC30" i="17"/>
  <c r="Z53" i="17"/>
  <c r="AD53" i="17"/>
  <c r="AC53" i="17"/>
  <c r="AB77" i="17"/>
  <c r="Z72" i="17"/>
  <c r="AD72" i="17"/>
  <c r="AC72" i="17"/>
  <c r="X77" i="17"/>
  <c r="Y77" i="17" s="1"/>
  <c r="Z97" i="17"/>
  <c r="X116" i="17"/>
  <c r="Y116" i="17" s="1"/>
  <c r="AB116" i="17"/>
  <c r="AD97" i="17" s="1"/>
  <c r="Z133" i="17"/>
  <c r="AD133" i="17"/>
  <c r="AC133" i="17"/>
  <c r="AD159" i="17"/>
  <c r="AC159" i="17"/>
  <c r="Z159" i="17"/>
  <c r="AD182" i="17"/>
  <c r="AC182" i="17"/>
  <c r="Z182" i="17"/>
  <c r="AD214" i="17"/>
  <c r="AC214" i="17"/>
  <c r="Z214" i="17"/>
  <c r="Z232" i="17"/>
  <c r="AD232" i="17"/>
  <c r="AC232" i="17"/>
  <c r="Z247" i="17"/>
  <c r="AD247" i="17"/>
  <c r="AC247" i="17"/>
  <c r="X258" i="17"/>
  <c r="Y258" i="17" s="1"/>
  <c r="W258" i="17"/>
  <c r="B258" i="17"/>
  <c r="AB258" i="17" s="1"/>
  <c r="A258" i="17"/>
  <c r="AA258" i="17" s="1"/>
  <c r="X257" i="17"/>
  <c r="Y257" i="17" s="1"/>
  <c r="W257" i="17"/>
  <c r="B257" i="17"/>
  <c r="A257" i="17"/>
  <c r="AA257" i="17" s="1"/>
  <c r="X256" i="17"/>
  <c r="Y256" i="17" s="1"/>
  <c r="W256" i="17"/>
  <c r="B256" i="17"/>
  <c r="A256" i="17"/>
  <c r="AA256" i="17" s="1"/>
  <c r="X260" i="17"/>
  <c r="Y260" i="17" s="1"/>
  <c r="W260" i="17"/>
  <c r="B260" i="17"/>
  <c r="A260" i="17"/>
  <c r="AA260" i="17" s="1"/>
  <c r="X255" i="17"/>
  <c r="Y255" i="17" s="1"/>
  <c r="W255" i="17"/>
  <c r="B255" i="17"/>
  <c r="A255" i="17"/>
  <c r="AA255" i="17" s="1"/>
  <c r="X254" i="17"/>
  <c r="Y254" i="17" s="1"/>
  <c r="W254" i="17"/>
  <c r="B254" i="17"/>
  <c r="A254" i="17"/>
  <c r="AA254" i="17" s="1"/>
  <c r="X253" i="17"/>
  <c r="Y253" i="17" s="1"/>
  <c r="W253" i="17"/>
  <c r="B253" i="17"/>
  <c r="A253" i="17"/>
  <c r="AA253" i="17" s="1"/>
  <c r="X252" i="17"/>
  <c r="Y252" i="17" s="1"/>
  <c r="W252" i="17"/>
  <c r="B252" i="17"/>
  <c r="A252" i="17"/>
  <c r="AA252" i="17" s="1"/>
  <c r="X259" i="17"/>
  <c r="Y259" i="17" s="1"/>
  <c r="W259" i="17"/>
  <c r="B259" i="17"/>
  <c r="A259" i="17"/>
  <c r="AA259" i="17" s="1"/>
  <c r="X251" i="17"/>
  <c r="Y251" i="17" s="1"/>
  <c r="W251" i="17"/>
  <c r="B251" i="17"/>
  <c r="A251" i="17"/>
  <c r="AA251" i="17" s="1"/>
  <c r="X250" i="17"/>
  <c r="Y250" i="17" s="1"/>
  <c r="W250" i="17"/>
  <c r="B250" i="17"/>
  <c r="A250" i="17"/>
  <c r="AA250" i="17" s="1"/>
  <c r="X249" i="17"/>
  <c r="Y249" i="17" s="1"/>
  <c r="W249" i="17"/>
  <c r="B249" i="17"/>
  <c r="A249" i="17"/>
  <c r="AA249" i="17" s="1"/>
  <c r="X248" i="17"/>
  <c r="Y248" i="17" s="1"/>
  <c r="W248" i="17"/>
  <c r="B248" i="17"/>
  <c r="A248" i="17"/>
  <c r="AA248" i="17" s="1"/>
  <c r="X247" i="17"/>
  <c r="Y247" i="17" s="1"/>
  <c r="W247" i="17"/>
  <c r="B247" i="17"/>
  <c r="A247" i="17"/>
  <c r="AA247" i="17" s="1"/>
  <c r="X240" i="17"/>
  <c r="Y240" i="17" s="1"/>
  <c r="W240" i="17"/>
  <c r="B240" i="17"/>
  <c r="A240" i="17"/>
  <c r="AA240" i="17" s="1"/>
  <c r="X239" i="17"/>
  <c r="Y239" i="17" s="1"/>
  <c r="W239" i="17"/>
  <c r="B239" i="17"/>
  <c r="A239" i="17"/>
  <c r="AA239" i="17" s="1"/>
  <c r="X246" i="17"/>
  <c r="Y246" i="17" s="1"/>
  <c r="W246" i="17"/>
  <c r="B246" i="17"/>
  <c r="A246" i="17"/>
  <c r="AA246" i="17" s="1"/>
  <c r="X238" i="17"/>
  <c r="Y238" i="17" s="1"/>
  <c r="W238" i="17"/>
  <c r="B238" i="17"/>
  <c r="A238" i="17"/>
  <c r="AA238" i="17" s="1"/>
  <c r="X245" i="17"/>
  <c r="Y245" i="17" s="1"/>
  <c r="W245" i="17"/>
  <c r="B245" i="17"/>
  <c r="A245" i="17"/>
  <c r="AA245" i="17" s="1"/>
  <c r="X237" i="17"/>
  <c r="Y237" i="17" s="1"/>
  <c r="W237" i="17"/>
  <c r="B237" i="17"/>
  <c r="A237" i="17"/>
  <c r="AA237" i="17" s="1"/>
  <c r="X236" i="17"/>
  <c r="Y236" i="17" s="1"/>
  <c r="W236" i="17"/>
  <c r="B236" i="17"/>
  <c r="A236" i="17"/>
  <c r="AA236" i="17" s="1"/>
  <c r="X235" i="17"/>
  <c r="Y235" i="17" s="1"/>
  <c r="W235" i="17"/>
  <c r="B235" i="17"/>
  <c r="A235" i="17"/>
  <c r="AA235" i="17" s="1"/>
  <c r="X234" i="17"/>
  <c r="Y234" i="17" s="1"/>
  <c r="W234" i="17"/>
  <c r="B234" i="17"/>
  <c r="A234" i="17"/>
  <c r="AA234" i="17" s="1"/>
  <c r="X233" i="17"/>
  <c r="Y233" i="17" s="1"/>
  <c r="W233" i="17"/>
  <c r="B233" i="17"/>
  <c r="A233" i="17"/>
  <c r="AA233" i="17" s="1"/>
  <c r="X244" i="17"/>
  <c r="Y244" i="17" s="1"/>
  <c r="W244" i="17"/>
  <c r="B244" i="17"/>
  <c r="A244" i="17"/>
  <c r="AA244" i="17" s="1"/>
  <c r="X243" i="17"/>
  <c r="Y243" i="17" s="1"/>
  <c r="W243" i="17"/>
  <c r="B243" i="17"/>
  <c r="A243" i="17"/>
  <c r="AA243" i="17" s="1"/>
  <c r="X232" i="17"/>
  <c r="Y232" i="17" s="1"/>
  <c r="W232" i="17"/>
  <c r="B232" i="17"/>
  <c r="A232" i="17"/>
  <c r="AA232" i="17" s="1"/>
  <c r="X242" i="17"/>
  <c r="Y242" i="17" s="1"/>
  <c r="W242" i="17"/>
  <c r="B242" i="17"/>
  <c r="A242" i="17"/>
  <c r="AA242" i="17" s="1"/>
  <c r="X241" i="17"/>
  <c r="Y241" i="17" s="1"/>
  <c r="W241" i="17"/>
  <c r="B241" i="17"/>
  <c r="A241" i="17"/>
  <c r="AA241" i="17" s="1"/>
  <c r="X228" i="17"/>
  <c r="Y228" i="17" s="1"/>
  <c r="W228" i="17"/>
  <c r="B228" i="17"/>
  <c r="A228" i="17"/>
  <c r="AA228" i="17" s="1"/>
  <c r="X227" i="17"/>
  <c r="Y227" i="17" s="1"/>
  <c r="W227" i="17"/>
  <c r="B227" i="17"/>
  <c r="A227" i="17"/>
  <c r="AA227" i="17" s="1"/>
  <c r="X226" i="17"/>
  <c r="Y226" i="17" s="1"/>
  <c r="W226" i="17"/>
  <c r="B226" i="17"/>
  <c r="A226" i="17"/>
  <c r="AA226" i="17" s="1"/>
  <c r="X231" i="17"/>
  <c r="Y231" i="17" s="1"/>
  <c r="W231" i="17"/>
  <c r="B231" i="17"/>
  <c r="A231" i="17"/>
  <c r="AA231" i="17" s="1"/>
  <c r="X225" i="17"/>
  <c r="Y225" i="17" s="1"/>
  <c r="W225" i="17"/>
  <c r="B225" i="17"/>
  <c r="A225" i="17"/>
  <c r="AA225" i="17" s="1"/>
  <c r="X224" i="17"/>
  <c r="Y224" i="17" s="1"/>
  <c r="W224" i="17"/>
  <c r="B224" i="17"/>
  <c r="A224" i="17"/>
  <c r="AA224" i="17" s="1"/>
  <c r="X223" i="17"/>
  <c r="Y223" i="17" s="1"/>
  <c r="W223" i="17"/>
  <c r="B223" i="17"/>
  <c r="A223" i="17"/>
  <c r="AA223" i="17" s="1"/>
  <c r="X230" i="17"/>
  <c r="Y230" i="17" s="1"/>
  <c r="W230" i="17"/>
  <c r="B230" i="17"/>
  <c r="A230" i="17"/>
  <c r="AA230" i="17" s="1"/>
  <c r="X222" i="17"/>
  <c r="Y222" i="17" s="1"/>
  <c r="W222" i="17"/>
  <c r="B222" i="17"/>
  <c r="A222" i="17"/>
  <c r="AA222" i="17" s="1"/>
  <c r="X221" i="17"/>
  <c r="Y221" i="17" s="1"/>
  <c r="W221" i="17"/>
  <c r="B221" i="17"/>
  <c r="A221" i="17"/>
  <c r="AA221" i="17" s="1"/>
  <c r="X220" i="17"/>
  <c r="Y220" i="17" s="1"/>
  <c r="W220" i="17"/>
  <c r="B220" i="17"/>
  <c r="A220" i="17"/>
  <c r="AA220" i="17" s="1"/>
  <c r="X219" i="17"/>
  <c r="Y219" i="17" s="1"/>
  <c r="W219" i="17"/>
  <c r="B219" i="17"/>
  <c r="A219" i="17"/>
  <c r="AA219" i="17" s="1"/>
  <c r="X218" i="17"/>
  <c r="Y218" i="17" s="1"/>
  <c r="W218" i="17"/>
  <c r="B218" i="17"/>
  <c r="A218" i="17"/>
  <c r="AA218" i="17" s="1"/>
  <c r="X217" i="17"/>
  <c r="Y217" i="17" s="1"/>
  <c r="W217" i="17"/>
  <c r="B217" i="17"/>
  <c r="A217" i="17"/>
  <c r="AA217" i="17" s="1"/>
  <c r="X216" i="17"/>
  <c r="Y216" i="17" s="1"/>
  <c r="W216" i="17"/>
  <c r="B216" i="17"/>
  <c r="A216" i="17"/>
  <c r="AA216" i="17" s="1"/>
  <c r="X229" i="17"/>
  <c r="Y229" i="17" s="1"/>
  <c r="W229" i="17"/>
  <c r="B229" i="17"/>
  <c r="A229" i="17"/>
  <c r="AA229" i="17" s="1"/>
  <c r="X215" i="17"/>
  <c r="Y215" i="17" s="1"/>
  <c r="W215" i="17"/>
  <c r="B215" i="17"/>
  <c r="A215" i="17"/>
  <c r="AA215" i="17" s="1"/>
  <c r="X214" i="17"/>
  <c r="Y214" i="17" s="1"/>
  <c r="W214" i="17"/>
  <c r="B214" i="17"/>
  <c r="A214" i="17"/>
  <c r="AA214" i="17" s="1"/>
  <c r="X208" i="17"/>
  <c r="Y208" i="17" s="1"/>
  <c r="W208" i="17"/>
  <c r="B208" i="17"/>
  <c r="A208" i="17"/>
  <c r="AA208" i="17" s="1"/>
  <c r="X207" i="17"/>
  <c r="Y207" i="17" s="1"/>
  <c r="W207" i="17"/>
  <c r="B207" i="17"/>
  <c r="A207" i="17"/>
  <c r="AA207" i="17" s="1"/>
  <c r="X206" i="17"/>
  <c r="Y206" i="17" s="1"/>
  <c r="W206" i="17"/>
  <c r="B206" i="17"/>
  <c r="A206" i="17"/>
  <c r="AA206" i="17" s="1"/>
  <c r="X205" i="17"/>
  <c r="Y205" i="17" s="1"/>
  <c r="W205" i="17"/>
  <c r="B205" i="17"/>
  <c r="A205" i="17"/>
  <c r="AA205" i="17" s="1"/>
  <c r="X204" i="17"/>
  <c r="Y204" i="17" s="1"/>
  <c r="W204" i="17"/>
  <c r="B204" i="17"/>
  <c r="A204" i="17"/>
  <c r="AA204" i="17" s="1"/>
  <c r="X203" i="17"/>
  <c r="Y203" i="17" s="1"/>
  <c r="W203" i="17"/>
  <c r="B203" i="17"/>
  <c r="A203" i="17"/>
  <c r="AA203" i="17" s="1"/>
  <c r="X202" i="17"/>
  <c r="Y202" i="17" s="1"/>
  <c r="W202" i="17"/>
  <c r="B202" i="17"/>
  <c r="A202" i="17"/>
  <c r="AA202" i="17" s="1"/>
  <c r="X213" i="17"/>
  <c r="Y213" i="17" s="1"/>
  <c r="W213" i="17"/>
  <c r="B213" i="17"/>
  <c r="A213" i="17"/>
  <c r="AA213" i="17" s="1"/>
  <c r="X201" i="17"/>
  <c r="Y201" i="17" s="1"/>
  <c r="W201" i="17"/>
  <c r="B201" i="17"/>
  <c r="A201" i="17"/>
  <c r="AA201" i="17" s="1"/>
  <c r="X200" i="17"/>
  <c r="Y200" i="17" s="1"/>
  <c r="W200" i="17"/>
  <c r="B200" i="17"/>
  <c r="A200" i="17"/>
  <c r="AA200" i="17" s="1"/>
  <c r="W212" i="17"/>
  <c r="B212" i="17"/>
  <c r="A212" i="17"/>
  <c r="AA212" i="17" s="1"/>
  <c r="X199" i="17"/>
  <c r="Y199" i="17" s="1"/>
  <c r="W199" i="17"/>
  <c r="B199" i="17"/>
  <c r="A199" i="17"/>
  <c r="AA199" i="17" s="1"/>
  <c r="X198" i="17"/>
  <c r="Y198" i="17" s="1"/>
  <c r="W198" i="17"/>
  <c r="B198" i="17"/>
  <c r="A198" i="17"/>
  <c r="AA198" i="17" s="1"/>
  <c r="X211" i="17"/>
  <c r="Y211" i="17" s="1"/>
  <c r="W211" i="17"/>
  <c r="B211" i="17"/>
  <c r="A211" i="17"/>
  <c r="AA211" i="17" s="1"/>
  <c r="X197" i="17"/>
  <c r="Y197" i="17" s="1"/>
  <c r="W197" i="17"/>
  <c r="B197" i="17"/>
  <c r="A197" i="17"/>
  <c r="AA197" i="17" s="1"/>
  <c r="X196" i="17"/>
  <c r="Y196" i="17" s="1"/>
  <c r="W196" i="17"/>
  <c r="B196" i="17"/>
  <c r="A196" i="17"/>
  <c r="AA196" i="17" s="1"/>
  <c r="X210" i="17"/>
  <c r="Y210" i="17" s="1"/>
  <c r="W210" i="17"/>
  <c r="B210" i="17"/>
  <c r="A210" i="17"/>
  <c r="AA210" i="17" s="1"/>
  <c r="X195" i="17"/>
  <c r="Y195" i="17" s="1"/>
  <c r="W195" i="17"/>
  <c r="B195" i="17"/>
  <c r="A195" i="17"/>
  <c r="AA195" i="17" s="1"/>
  <c r="X194" i="17"/>
  <c r="Y194" i="17" s="1"/>
  <c r="W194" i="17"/>
  <c r="B194" i="17"/>
  <c r="A194" i="17"/>
  <c r="AA194" i="17" s="1"/>
  <c r="X193" i="17"/>
  <c r="Y193" i="17" s="1"/>
  <c r="W193" i="17"/>
  <c r="B193" i="17"/>
  <c r="A193" i="17"/>
  <c r="AA193" i="17" s="1"/>
  <c r="X192" i="17"/>
  <c r="Y192" i="17" s="1"/>
  <c r="W192" i="17"/>
  <c r="B192" i="17"/>
  <c r="A192" i="17"/>
  <c r="AA192" i="17" s="1"/>
  <c r="X191" i="17"/>
  <c r="Y191" i="17" s="1"/>
  <c r="W191" i="17"/>
  <c r="B191" i="17"/>
  <c r="A191" i="17"/>
  <c r="AA191" i="17" s="1"/>
  <c r="X190" i="17"/>
  <c r="Y190" i="17" s="1"/>
  <c r="W190" i="17"/>
  <c r="B190" i="17"/>
  <c r="A190" i="17"/>
  <c r="AA190" i="17" s="1"/>
  <c r="X189" i="17"/>
  <c r="Y189" i="17" s="1"/>
  <c r="W189" i="17"/>
  <c r="B189" i="17"/>
  <c r="A189" i="17"/>
  <c r="AA189" i="17" s="1"/>
  <c r="X209" i="17"/>
  <c r="Y209" i="17" s="1"/>
  <c r="W209" i="17"/>
  <c r="B209" i="17"/>
  <c r="A209" i="17"/>
  <c r="AA209" i="17" s="1"/>
  <c r="X188" i="17"/>
  <c r="Y188" i="17" s="1"/>
  <c r="W188" i="17"/>
  <c r="B188" i="17"/>
  <c r="A188" i="17"/>
  <c r="AA188" i="17" s="1"/>
  <c r="X187" i="17"/>
  <c r="Y187" i="17" s="1"/>
  <c r="W187" i="17"/>
  <c r="B187" i="17"/>
  <c r="A187" i="17"/>
  <c r="AA187" i="17" s="1"/>
  <c r="X186" i="17"/>
  <c r="Y186" i="17" s="1"/>
  <c r="W186" i="17"/>
  <c r="B186" i="17"/>
  <c r="A186" i="17"/>
  <c r="AA186" i="17" s="1"/>
  <c r="X185" i="17"/>
  <c r="Y185" i="17" s="1"/>
  <c r="W185" i="17"/>
  <c r="B185" i="17"/>
  <c r="A185" i="17"/>
  <c r="AA185" i="17" s="1"/>
  <c r="X184" i="17"/>
  <c r="Y184" i="17" s="1"/>
  <c r="W184" i="17"/>
  <c r="B184" i="17"/>
  <c r="A184" i="17"/>
  <c r="AA184" i="17" s="1"/>
  <c r="X183" i="17"/>
  <c r="Y183" i="17" s="1"/>
  <c r="W183" i="17"/>
  <c r="B183" i="17"/>
  <c r="A183" i="17"/>
  <c r="AA183" i="17" s="1"/>
  <c r="X182" i="17"/>
  <c r="Y182" i="17" s="1"/>
  <c r="W182" i="17"/>
  <c r="B182" i="17"/>
  <c r="A182" i="17"/>
  <c r="AA182" i="17" s="1"/>
  <c r="X180" i="17"/>
  <c r="Y180" i="17" s="1"/>
  <c r="W180" i="17"/>
  <c r="B180" i="17"/>
  <c r="A180" i="17"/>
  <c r="AA180" i="17" s="1"/>
  <c r="X179" i="17"/>
  <c r="Y179" i="17" s="1"/>
  <c r="W179" i="17"/>
  <c r="B179" i="17"/>
  <c r="A179" i="17"/>
  <c r="AA179" i="17" s="1"/>
  <c r="X178" i="17"/>
  <c r="Y178" i="17" s="1"/>
  <c r="W178" i="17"/>
  <c r="B178" i="17"/>
  <c r="A178" i="17"/>
  <c r="AA178" i="17" s="1"/>
  <c r="X177" i="17"/>
  <c r="Y177" i="17" s="1"/>
  <c r="W177" i="17"/>
  <c r="B177" i="17"/>
  <c r="A177" i="17"/>
  <c r="AA177" i="17" s="1"/>
  <c r="X176" i="17"/>
  <c r="Y176" i="17" s="1"/>
  <c r="W176" i="17"/>
  <c r="B176" i="17"/>
  <c r="A176" i="17"/>
  <c r="AA176" i="17" s="1"/>
  <c r="X175" i="17"/>
  <c r="Y175" i="17" s="1"/>
  <c r="W175" i="17"/>
  <c r="B175" i="17"/>
  <c r="A175" i="17"/>
  <c r="AA175" i="17" s="1"/>
  <c r="X174" i="17"/>
  <c r="Y174" i="17" s="1"/>
  <c r="W174" i="17"/>
  <c r="B174" i="17"/>
  <c r="A174" i="17"/>
  <c r="AA174" i="17" s="1"/>
  <c r="X173" i="17"/>
  <c r="Y173" i="17" s="1"/>
  <c r="W173" i="17"/>
  <c r="B173" i="17"/>
  <c r="A173" i="17"/>
  <c r="AA173" i="17" s="1"/>
  <c r="X172" i="17"/>
  <c r="Y172" i="17" s="1"/>
  <c r="W172" i="17"/>
  <c r="B172" i="17"/>
  <c r="A172" i="17"/>
  <c r="AA172" i="17" s="1"/>
  <c r="X171" i="17"/>
  <c r="Y171" i="17" s="1"/>
  <c r="W171" i="17"/>
  <c r="B171" i="17"/>
  <c r="A171" i="17"/>
  <c r="AA171" i="17" s="1"/>
  <c r="X170" i="17"/>
  <c r="Y170" i="17" s="1"/>
  <c r="W170" i="17"/>
  <c r="B170" i="17"/>
  <c r="A170" i="17"/>
  <c r="AA170" i="17" s="1"/>
  <c r="X169" i="17"/>
  <c r="Y169" i="17" s="1"/>
  <c r="W169" i="17"/>
  <c r="B169" i="17"/>
  <c r="A169" i="17"/>
  <c r="AA169" i="17" s="1"/>
  <c r="X168" i="17"/>
  <c r="Y168" i="17" s="1"/>
  <c r="W168" i="17"/>
  <c r="B168" i="17"/>
  <c r="A168" i="17"/>
  <c r="AA168" i="17" s="1"/>
  <c r="X167" i="17"/>
  <c r="Y167" i="17" s="1"/>
  <c r="W167" i="17"/>
  <c r="B167" i="17"/>
  <c r="A167" i="17"/>
  <c r="AA167" i="17" s="1"/>
  <c r="X166" i="17"/>
  <c r="Y166" i="17" s="1"/>
  <c r="W166" i="17"/>
  <c r="B166" i="17"/>
  <c r="A166" i="17"/>
  <c r="AA166" i="17" s="1"/>
  <c r="X165" i="17"/>
  <c r="Y165" i="17" s="1"/>
  <c r="W165" i="17"/>
  <c r="B165" i="17"/>
  <c r="A165" i="17"/>
  <c r="AA165" i="17" s="1"/>
  <c r="X181" i="17"/>
  <c r="Y181" i="17" s="1"/>
  <c r="W181" i="17"/>
  <c r="B181" i="17"/>
  <c r="A181" i="17"/>
  <c r="AA181" i="17" s="1"/>
  <c r="X164" i="17"/>
  <c r="Y164" i="17" s="1"/>
  <c r="W164" i="17"/>
  <c r="B164" i="17"/>
  <c r="A164" i="17"/>
  <c r="AA164" i="17" s="1"/>
  <c r="X163" i="17"/>
  <c r="Y163" i="17" s="1"/>
  <c r="W163" i="17"/>
  <c r="B163" i="17"/>
  <c r="A163" i="17"/>
  <c r="AA163" i="17" s="1"/>
  <c r="X162" i="17"/>
  <c r="Y162" i="17" s="1"/>
  <c r="W162" i="17"/>
  <c r="B162" i="17"/>
  <c r="A162" i="17"/>
  <c r="AA162" i="17" s="1"/>
  <c r="X161" i="17"/>
  <c r="Y161" i="17" s="1"/>
  <c r="W161" i="17"/>
  <c r="B161" i="17"/>
  <c r="A161" i="17"/>
  <c r="AA161" i="17" s="1"/>
  <c r="X160" i="17"/>
  <c r="Y160" i="17" s="1"/>
  <c r="W160" i="17"/>
  <c r="B160" i="17"/>
  <c r="A160" i="17"/>
  <c r="AA160" i="17" s="1"/>
  <c r="X159" i="17"/>
  <c r="Y159" i="17" s="1"/>
  <c r="W159" i="17"/>
  <c r="B159" i="17"/>
  <c r="A159" i="17"/>
  <c r="AA159" i="17" s="1"/>
  <c r="X154" i="17"/>
  <c r="Y154" i="17" s="1"/>
  <c r="W154" i="17"/>
  <c r="B154" i="17"/>
  <c r="A154" i="17"/>
  <c r="AA154" i="17" s="1"/>
  <c r="X158" i="17"/>
  <c r="Y158" i="17" s="1"/>
  <c r="W158" i="17"/>
  <c r="B158" i="17"/>
  <c r="A158" i="17"/>
  <c r="AA158" i="17" s="1"/>
  <c r="X153" i="17"/>
  <c r="Y153" i="17" s="1"/>
  <c r="W153" i="17"/>
  <c r="B153" i="17"/>
  <c r="A153" i="17"/>
  <c r="AA153" i="17" s="1"/>
  <c r="X152" i="17"/>
  <c r="Y152" i="17" s="1"/>
  <c r="W152" i="17"/>
  <c r="B152" i="17"/>
  <c r="A152" i="17"/>
  <c r="AA152" i="17" s="1"/>
  <c r="X151" i="17"/>
  <c r="Y151" i="17" s="1"/>
  <c r="W151" i="17"/>
  <c r="B151" i="17"/>
  <c r="A151" i="17"/>
  <c r="AA151" i="17" s="1"/>
  <c r="X150" i="17"/>
  <c r="Y150" i="17" s="1"/>
  <c r="W150" i="17"/>
  <c r="B150" i="17"/>
  <c r="A150" i="17"/>
  <c r="AA150" i="17" s="1"/>
  <c r="X149" i="17"/>
  <c r="Y149" i="17" s="1"/>
  <c r="W149" i="17"/>
  <c r="B149" i="17"/>
  <c r="A149" i="17"/>
  <c r="AA149" i="17" s="1"/>
  <c r="X148" i="17"/>
  <c r="Y148" i="17" s="1"/>
  <c r="W148" i="17"/>
  <c r="B148" i="17"/>
  <c r="A148" i="17"/>
  <c r="AA148" i="17" s="1"/>
  <c r="X147" i="17"/>
  <c r="Y147" i="17" s="1"/>
  <c r="W147" i="17"/>
  <c r="B147" i="17"/>
  <c r="A147" i="17"/>
  <c r="AA147" i="17" s="1"/>
  <c r="X146" i="17"/>
  <c r="Y146" i="17" s="1"/>
  <c r="W146" i="17"/>
  <c r="B146" i="17"/>
  <c r="A146" i="17"/>
  <c r="AA146" i="17" s="1"/>
  <c r="X145" i="17"/>
  <c r="Y145" i="17" s="1"/>
  <c r="W145" i="17"/>
  <c r="B145" i="17"/>
  <c r="A145" i="17"/>
  <c r="AA145" i="17" s="1"/>
  <c r="X144" i="17"/>
  <c r="Y144" i="17" s="1"/>
  <c r="W144" i="17"/>
  <c r="B144" i="17"/>
  <c r="A144" i="17"/>
  <c r="AA144" i="17" s="1"/>
  <c r="X143" i="17"/>
  <c r="Y143" i="17" s="1"/>
  <c r="W143" i="17"/>
  <c r="B143" i="17"/>
  <c r="A143" i="17"/>
  <c r="AA143" i="17" s="1"/>
  <c r="X142" i="17"/>
  <c r="Y142" i="17" s="1"/>
  <c r="W142" i="17"/>
  <c r="B142" i="17"/>
  <c r="A142" i="17"/>
  <c r="AA142" i="17" s="1"/>
  <c r="X141" i="17"/>
  <c r="Y141" i="17" s="1"/>
  <c r="W141" i="17"/>
  <c r="B141" i="17"/>
  <c r="A141" i="17"/>
  <c r="AA141" i="17" s="1"/>
  <c r="X140" i="17"/>
  <c r="Y140" i="17" s="1"/>
  <c r="W140" i="17"/>
  <c r="B140" i="17"/>
  <c r="A140" i="17"/>
  <c r="AA140" i="17" s="1"/>
  <c r="X157" i="17"/>
  <c r="Y157" i="17" s="1"/>
  <c r="W157" i="17"/>
  <c r="B157" i="17"/>
  <c r="A157" i="17"/>
  <c r="AA157" i="17" s="1"/>
  <c r="X139" i="17"/>
  <c r="Y139" i="17" s="1"/>
  <c r="W139" i="17"/>
  <c r="B139" i="17"/>
  <c r="A139" i="17"/>
  <c r="AA139" i="17" s="1"/>
  <c r="X156" i="17"/>
  <c r="Y156" i="17" s="1"/>
  <c r="W156" i="17"/>
  <c r="B156" i="17"/>
  <c r="A156" i="17"/>
  <c r="AA156" i="17" s="1"/>
  <c r="X138" i="17"/>
  <c r="Y138" i="17" s="1"/>
  <c r="W138" i="17"/>
  <c r="B138" i="17"/>
  <c r="A138" i="17"/>
  <c r="AA138" i="17" s="1"/>
  <c r="X137" i="17"/>
  <c r="Y137" i="17" s="1"/>
  <c r="W137" i="17"/>
  <c r="B137" i="17"/>
  <c r="A137" i="17"/>
  <c r="AA137" i="17" s="1"/>
  <c r="X136" i="17"/>
  <c r="Y136" i="17" s="1"/>
  <c r="W136" i="17"/>
  <c r="B136" i="17"/>
  <c r="A136" i="17"/>
  <c r="AA136" i="17" s="1"/>
  <c r="X135" i="17"/>
  <c r="Y135" i="17" s="1"/>
  <c r="W135" i="17"/>
  <c r="B135" i="17"/>
  <c r="A135" i="17"/>
  <c r="AA135" i="17" s="1"/>
  <c r="X134" i="17"/>
  <c r="Y134" i="17" s="1"/>
  <c r="W134" i="17"/>
  <c r="B134" i="17"/>
  <c r="A134" i="17"/>
  <c r="AA134" i="17" s="1"/>
  <c r="X133" i="17"/>
  <c r="Y133" i="17" s="1"/>
  <c r="W133" i="17"/>
  <c r="B133" i="17"/>
  <c r="A133" i="17"/>
  <c r="AA133" i="17" s="1"/>
  <c r="X155" i="17"/>
  <c r="Y155" i="17" s="1"/>
  <c r="W155" i="17"/>
  <c r="B155" i="17"/>
  <c r="A155" i="17"/>
  <c r="AA155" i="17" s="1"/>
  <c r="X121" i="17"/>
  <c r="Y121" i="17" s="1"/>
  <c r="W121" i="17"/>
  <c r="B121" i="17"/>
  <c r="A121" i="17"/>
  <c r="AA121" i="17" s="1"/>
  <c r="X132" i="17"/>
  <c r="Y132" i="17" s="1"/>
  <c r="W132" i="17"/>
  <c r="B132" i="17"/>
  <c r="A132" i="17"/>
  <c r="AA132" i="17" s="1"/>
  <c r="X131" i="17"/>
  <c r="Y131" i="17" s="1"/>
  <c r="W131" i="17"/>
  <c r="B131" i="17"/>
  <c r="A131" i="17"/>
  <c r="AA131" i="17" s="1"/>
  <c r="X130" i="17"/>
  <c r="Y130" i="17" s="1"/>
  <c r="W130" i="17"/>
  <c r="B130" i="17"/>
  <c r="A130" i="17"/>
  <c r="AA130" i="17" s="1"/>
  <c r="X120" i="17"/>
  <c r="Y120" i="17" s="1"/>
  <c r="W120" i="17"/>
  <c r="B120" i="17"/>
  <c r="A120" i="17"/>
  <c r="AA120" i="17" s="1"/>
  <c r="X119" i="17"/>
  <c r="Y119" i="17" s="1"/>
  <c r="W119" i="17"/>
  <c r="B119" i="17"/>
  <c r="A119" i="17"/>
  <c r="AA119" i="17" s="1"/>
  <c r="X118" i="17"/>
  <c r="Y118" i="17" s="1"/>
  <c r="W118" i="17"/>
  <c r="B118" i="17"/>
  <c r="A118" i="17"/>
  <c r="AA118" i="17" s="1"/>
  <c r="X117" i="17"/>
  <c r="Y117" i="17" s="1"/>
  <c r="W117" i="17"/>
  <c r="B117" i="17"/>
  <c r="A117" i="17"/>
  <c r="AA117" i="17" s="1"/>
  <c r="W116" i="17"/>
  <c r="B116" i="17"/>
  <c r="A116" i="17"/>
  <c r="AA116" i="17" s="1"/>
  <c r="X129" i="17"/>
  <c r="Y129" i="17" s="1"/>
  <c r="W129" i="17"/>
  <c r="B129" i="17"/>
  <c r="A129" i="17"/>
  <c r="AA129" i="17" s="1"/>
  <c r="X115" i="17"/>
  <c r="Y115" i="17" s="1"/>
  <c r="W115" i="17"/>
  <c r="B115" i="17"/>
  <c r="A115" i="17"/>
  <c r="AA115" i="17" s="1"/>
  <c r="X114" i="17"/>
  <c r="Y114" i="17" s="1"/>
  <c r="W114" i="17"/>
  <c r="B114" i="17"/>
  <c r="A114" i="17"/>
  <c r="AA114" i="17" s="1"/>
  <c r="X113" i="17"/>
  <c r="Y113" i="17" s="1"/>
  <c r="W113" i="17"/>
  <c r="B113" i="17"/>
  <c r="A113" i="17"/>
  <c r="AA113" i="17" s="1"/>
  <c r="X128" i="17"/>
  <c r="Y128" i="17" s="1"/>
  <c r="W128" i="17"/>
  <c r="B128" i="17"/>
  <c r="A128" i="17"/>
  <c r="AA128" i="17" s="1"/>
  <c r="X112" i="17"/>
  <c r="Y112" i="17" s="1"/>
  <c r="W112" i="17"/>
  <c r="B112" i="17"/>
  <c r="A112" i="17"/>
  <c r="AA112" i="17" s="1"/>
  <c r="X111" i="17"/>
  <c r="Y111" i="17" s="1"/>
  <c r="W111" i="17"/>
  <c r="B111" i="17"/>
  <c r="A111" i="17"/>
  <c r="AA111" i="17" s="1"/>
  <c r="X110" i="17"/>
  <c r="Y110" i="17" s="1"/>
  <c r="W110" i="17"/>
  <c r="B110" i="17"/>
  <c r="A110" i="17"/>
  <c r="AA110" i="17" s="1"/>
  <c r="X109" i="17"/>
  <c r="Y109" i="17" s="1"/>
  <c r="W109" i="17"/>
  <c r="B109" i="17"/>
  <c r="A109" i="17"/>
  <c r="AA109" i="17" s="1"/>
  <c r="Y127" i="17"/>
  <c r="X127" i="17"/>
  <c r="W127" i="17"/>
  <c r="B127" i="17"/>
  <c r="A127" i="17"/>
  <c r="AA127" i="17" s="1"/>
  <c r="X108" i="17"/>
  <c r="Y108" i="17" s="1"/>
  <c r="W108" i="17"/>
  <c r="B108" i="17"/>
  <c r="A108" i="17"/>
  <c r="AA108" i="17" s="1"/>
  <c r="X107" i="17"/>
  <c r="Y107" i="17" s="1"/>
  <c r="W107" i="17"/>
  <c r="B107" i="17"/>
  <c r="A107" i="17"/>
  <c r="AA107" i="17" s="1"/>
  <c r="X106" i="17"/>
  <c r="Y106" i="17" s="1"/>
  <c r="W106" i="17"/>
  <c r="B106" i="17"/>
  <c r="A106" i="17"/>
  <c r="AA106" i="17" s="1"/>
  <c r="X105" i="17"/>
  <c r="Y105" i="17" s="1"/>
  <c r="W105" i="17"/>
  <c r="B105" i="17"/>
  <c r="A105" i="17"/>
  <c r="AA105" i="17" s="1"/>
  <c r="X104" i="17"/>
  <c r="Y104" i="17" s="1"/>
  <c r="W104" i="17"/>
  <c r="B104" i="17"/>
  <c r="A104" i="17"/>
  <c r="AA104" i="17" s="1"/>
  <c r="X126" i="17"/>
  <c r="Y126" i="17" s="1"/>
  <c r="W126" i="17"/>
  <c r="B126" i="17"/>
  <c r="A126" i="17"/>
  <c r="AA126" i="17" s="1"/>
  <c r="X103" i="17"/>
  <c r="Y103" i="17" s="1"/>
  <c r="W103" i="17"/>
  <c r="B103" i="17"/>
  <c r="A103" i="17"/>
  <c r="AA103" i="17" s="1"/>
  <c r="X102" i="17"/>
  <c r="Y102" i="17" s="1"/>
  <c r="W102" i="17"/>
  <c r="B102" i="17"/>
  <c r="A102" i="17"/>
  <c r="AA102" i="17" s="1"/>
  <c r="X125" i="17"/>
  <c r="Y125" i="17" s="1"/>
  <c r="W125" i="17"/>
  <c r="B125" i="17"/>
  <c r="A125" i="17"/>
  <c r="AA125" i="17" s="1"/>
  <c r="X101" i="17"/>
  <c r="Y101" i="17" s="1"/>
  <c r="W101" i="17"/>
  <c r="B101" i="17"/>
  <c r="A101" i="17"/>
  <c r="AA101" i="17" s="1"/>
  <c r="X124" i="17"/>
  <c r="Y124" i="17" s="1"/>
  <c r="W124" i="17"/>
  <c r="B124" i="17"/>
  <c r="A124" i="17"/>
  <c r="AA124" i="17" s="1"/>
  <c r="X100" i="17"/>
  <c r="Y100" i="17" s="1"/>
  <c r="W100" i="17"/>
  <c r="B100" i="17"/>
  <c r="A100" i="17"/>
  <c r="AA100" i="17" s="1"/>
  <c r="X123" i="17"/>
  <c r="Y123" i="17" s="1"/>
  <c r="W123" i="17"/>
  <c r="B123" i="17"/>
  <c r="A123" i="17"/>
  <c r="AA123" i="17" s="1"/>
  <c r="X99" i="17"/>
  <c r="Y99" i="17" s="1"/>
  <c r="W99" i="17"/>
  <c r="B99" i="17"/>
  <c r="A99" i="17"/>
  <c r="AA99" i="17" s="1"/>
  <c r="X98" i="17"/>
  <c r="Y98" i="17" s="1"/>
  <c r="W98" i="17"/>
  <c r="B98" i="17"/>
  <c r="A98" i="17"/>
  <c r="AA98" i="17" s="1"/>
  <c r="X97" i="17"/>
  <c r="Y97" i="17" s="1"/>
  <c r="W97" i="17"/>
  <c r="B97" i="17"/>
  <c r="A97" i="17"/>
  <c r="AA97" i="17" s="1"/>
  <c r="X122" i="17"/>
  <c r="Y122" i="17" s="1"/>
  <c r="W122" i="17"/>
  <c r="B122" i="17"/>
  <c r="A122" i="17"/>
  <c r="AA122" i="17" s="1"/>
  <c r="X88" i="17"/>
  <c r="Y88" i="17" s="1"/>
  <c r="W88" i="17"/>
  <c r="B88" i="17"/>
  <c r="A88" i="17"/>
  <c r="AA88" i="17" s="1"/>
  <c r="X96" i="17"/>
  <c r="Y96" i="17" s="1"/>
  <c r="W96" i="17"/>
  <c r="B96" i="17"/>
  <c r="A96" i="17"/>
  <c r="AA96" i="17" s="1"/>
  <c r="X95" i="17"/>
  <c r="Y95" i="17" s="1"/>
  <c r="W95" i="17"/>
  <c r="B95" i="17"/>
  <c r="A95" i="17"/>
  <c r="AA95" i="17" s="1"/>
  <c r="X87" i="17"/>
  <c r="Y87" i="17" s="1"/>
  <c r="W87" i="17"/>
  <c r="B87" i="17"/>
  <c r="A87" i="17"/>
  <c r="AA87" i="17" s="1"/>
  <c r="X86" i="17"/>
  <c r="Y86" i="17" s="1"/>
  <c r="W86" i="17"/>
  <c r="B86" i="17"/>
  <c r="A86" i="17"/>
  <c r="AA86" i="17" s="1"/>
  <c r="X94" i="17"/>
  <c r="Y94" i="17" s="1"/>
  <c r="W94" i="17"/>
  <c r="B94" i="17"/>
  <c r="A94" i="17"/>
  <c r="AA94" i="17" s="1"/>
  <c r="X85" i="17"/>
  <c r="Y85" i="17" s="1"/>
  <c r="W85" i="17"/>
  <c r="B85" i="17"/>
  <c r="A85" i="17"/>
  <c r="AA85" i="17" s="1"/>
  <c r="X84" i="17"/>
  <c r="Y84" i="17" s="1"/>
  <c r="W84" i="17"/>
  <c r="B84" i="17"/>
  <c r="A84" i="17"/>
  <c r="AA84" i="17" s="1"/>
  <c r="X83" i="17"/>
  <c r="Y83" i="17" s="1"/>
  <c r="W83" i="17"/>
  <c r="B83" i="17"/>
  <c r="A83" i="17"/>
  <c r="AA83" i="17" s="1"/>
  <c r="X93" i="17"/>
  <c r="Y93" i="17" s="1"/>
  <c r="W93" i="17"/>
  <c r="B93" i="17"/>
  <c r="A93" i="17"/>
  <c r="AA93" i="17" s="1"/>
  <c r="X92" i="17"/>
  <c r="Y92" i="17" s="1"/>
  <c r="W92" i="17"/>
  <c r="B92" i="17"/>
  <c r="A92" i="17"/>
  <c r="AA92" i="17" s="1"/>
  <c r="X91" i="17"/>
  <c r="Y91" i="17" s="1"/>
  <c r="W91" i="17"/>
  <c r="B91" i="17"/>
  <c r="A91" i="17"/>
  <c r="AA91" i="17" s="1"/>
  <c r="X82" i="17"/>
  <c r="Y82" i="17" s="1"/>
  <c r="W82" i="17"/>
  <c r="B82" i="17"/>
  <c r="A82" i="17"/>
  <c r="AA82" i="17" s="1"/>
  <c r="X90" i="17"/>
  <c r="Y90" i="17" s="1"/>
  <c r="W90" i="17"/>
  <c r="B90" i="17"/>
  <c r="A90" i="17"/>
  <c r="AA90" i="17" s="1"/>
  <c r="X81" i="17"/>
  <c r="Y81" i="17" s="1"/>
  <c r="W81" i="17"/>
  <c r="B81" i="17"/>
  <c r="A81" i="17"/>
  <c r="AA81" i="17" s="1"/>
  <c r="X80" i="17"/>
  <c r="Y80" i="17" s="1"/>
  <c r="W80" i="17"/>
  <c r="B80" i="17"/>
  <c r="A80" i="17"/>
  <c r="AA80" i="17" s="1"/>
  <c r="X89" i="17"/>
  <c r="Y89" i="17" s="1"/>
  <c r="W89" i="17"/>
  <c r="B89" i="17"/>
  <c r="A89" i="17"/>
  <c r="AA89" i="17" s="1"/>
  <c r="X79" i="17"/>
  <c r="Y79" i="17" s="1"/>
  <c r="W79" i="17"/>
  <c r="B79" i="17"/>
  <c r="A79" i="17"/>
  <c r="AA79" i="17" s="1"/>
  <c r="X78" i="17"/>
  <c r="Y78" i="17" s="1"/>
  <c r="W78" i="17"/>
  <c r="B78" i="17"/>
  <c r="A78" i="17"/>
  <c r="AA78" i="17" s="1"/>
  <c r="W77" i="17"/>
  <c r="B77" i="17"/>
  <c r="A77" i="17"/>
  <c r="AA77" i="17" s="1"/>
  <c r="X76" i="17"/>
  <c r="Y76" i="17" s="1"/>
  <c r="W76" i="17"/>
  <c r="B76" i="17"/>
  <c r="A76" i="17"/>
  <c r="AA76" i="17" s="1"/>
  <c r="X75" i="17"/>
  <c r="Y75" i="17" s="1"/>
  <c r="W75" i="17"/>
  <c r="B75" i="17"/>
  <c r="A75" i="17"/>
  <c r="AA75" i="17" s="1"/>
  <c r="X74" i="17"/>
  <c r="Y74" i="17" s="1"/>
  <c r="W74" i="17"/>
  <c r="B74" i="17"/>
  <c r="A74" i="17"/>
  <c r="AA74" i="17" s="1"/>
  <c r="X73" i="17"/>
  <c r="Y73" i="17" s="1"/>
  <c r="W73" i="17"/>
  <c r="B73" i="17"/>
  <c r="A73" i="17"/>
  <c r="AA73" i="17" s="1"/>
  <c r="X72" i="17"/>
  <c r="Y72" i="17" s="1"/>
  <c r="W72" i="17"/>
  <c r="B72" i="17"/>
  <c r="A72" i="17"/>
  <c r="AA72" i="17" s="1"/>
  <c r="X68" i="17"/>
  <c r="Y68" i="17" s="1"/>
  <c r="W68" i="17"/>
  <c r="B68" i="17"/>
  <c r="A68" i="17"/>
  <c r="AA68" i="17" s="1"/>
  <c r="X67" i="17"/>
  <c r="Y67" i="17" s="1"/>
  <c r="W67" i="17"/>
  <c r="B67" i="17"/>
  <c r="A67" i="17"/>
  <c r="AA67" i="17" s="1"/>
  <c r="X66" i="17"/>
  <c r="Y66" i="17" s="1"/>
  <c r="W66" i="17"/>
  <c r="B66" i="17"/>
  <c r="A66" i="17"/>
  <c r="AA66" i="17" s="1"/>
  <c r="X65" i="17"/>
  <c r="Y65" i="17" s="1"/>
  <c r="W65" i="17"/>
  <c r="B65" i="17"/>
  <c r="A65" i="17"/>
  <c r="AA65" i="17" s="1"/>
  <c r="X64" i="17"/>
  <c r="Y64" i="17" s="1"/>
  <c r="W64" i="17"/>
  <c r="B64" i="17"/>
  <c r="A64" i="17"/>
  <c r="AA64" i="17" s="1"/>
  <c r="X63" i="17"/>
  <c r="Y63" i="17" s="1"/>
  <c r="W63" i="17"/>
  <c r="B63" i="17"/>
  <c r="A63" i="17"/>
  <c r="AA63" i="17" s="1"/>
  <c r="X62" i="17"/>
  <c r="Y62" i="17" s="1"/>
  <c r="W62" i="17"/>
  <c r="B62" i="17"/>
  <c r="A62" i="17"/>
  <c r="AA62" i="17" s="1"/>
  <c r="X61" i="17"/>
  <c r="Y61" i="17" s="1"/>
  <c r="W61" i="17"/>
  <c r="B61" i="17"/>
  <c r="A61" i="17"/>
  <c r="AA61" i="17" s="1"/>
  <c r="X60" i="17"/>
  <c r="Y60" i="17" s="1"/>
  <c r="W60" i="17"/>
  <c r="B60" i="17"/>
  <c r="A60" i="17"/>
  <c r="AA60" i="17" s="1"/>
  <c r="W71" i="17"/>
  <c r="B71" i="17"/>
  <c r="A71" i="17"/>
  <c r="AA71" i="17" s="1"/>
  <c r="X59" i="17"/>
  <c r="Y59" i="17" s="1"/>
  <c r="W59" i="17"/>
  <c r="B59" i="17"/>
  <c r="A59" i="17"/>
  <c r="AA59" i="17" s="1"/>
  <c r="X58" i="17"/>
  <c r="Y58" i="17" s="1"/>
  <c r="W58" i="17"/>
  <c r="B58" i="17"/>
  <c r="A58" i="17"/>
  <c r="AA58" i="17" s="1"/>
  <c r="X70" i="17"/>
  <c r="Y70" i="17" s="1"/>
  <c r="W70" i="17"/>
  <c r="B70" i="17"/>
  <c r="A70" i="17"/>
  <c r="AA70" i="17" s="1"/>
  <c r="X57" i="17"/>
  <c r="Y57" i="17" s="1"/>
  <c r="W57" i="17"/>
  <c r="B57" i="17"/>
  <c r="A57" i="17"/>
  <c r="AA57" i="17" s="1"/>
  <c r="X56" i="17"/>
  <c r="Y56" i="17" s="1"/>
  <c r="W56" i="17"/>
  <c r="B56" i="17"/>
  <c r="A56" i="17"/>
  <c r="AA56" i="17" s="1"/>
  <c r="X69" i="17"/>
  <c r="Y69" i="17" s="1"/>
  <c r="W69" i="17"/>
  <c r="B69" i="17"/>
  <c r="A69" i="17"/>
  <c r="AA69" i="17" s="1"/>
  <c r="X55" i="17"/>
  <c r="Y55" i="17" s="1"/>
  <c r="W55" i="17"/>
  <c r="B55" i="17"/>
  <c r="A55" i="17"/>
  <c r="AA55" i="17" s="1"/>
  <c r="X54" i="17"/>
  <c r="Y54" i="17" s="1"/>
  <c r="W54" i="17"/>
  <c r="B54" i="17"/>
  <c r="A54" i="17"/>
  <c r="AA54" i="17" s="1"/>
  <c r="X53" i="17"/>
  <c r="Y53" i="17" s="1"/>
  <c r="W53" i="17"/>
  <c r="B53" i="17"/>
  <c r="A53" i="17"/>
  <c r="AA53" i="17" s="1"/>
  <c r="W52" i="17"/>
  <c r="B52" i="17"/>
  <c r="A52" i="17"/>
  <c r="AA52" i="17" s="1"/>
  <c r="X49" i="17"/>
  <c r="Y49" i="17" s="1"/>
  <c r="W49" i="17"/>
  <c r="B49" i="17"/>
  <c r="A49" i="17"/>
  <c r="AA49" i="17" s="1"/>
  <c r="X48" i="17"/>
  <c r="Y48" i="17" s="1"/>
  <c r="W48" i="17"/>
  <c r="B48" i="17"/>
  <c r="A48" i="17"/>
  <c r="AA48" i="17" s="1"/>
  <c r="X47" i="17"/>
  <c r="Y47" i="17" s="1"/>
  <c r="W47" i="17"/>
  <c r="B47" i="17"/>
  <c r="A47" i="17"/>
  <c r="AA47" i="17" s="1"/>
  <c r="X46" i="17"/>
  <c r="Y46" i="17" s="1"/>
  <c r="W46" i="17"/>
  <c r="B46" i="17"/>
  <c r="A46" i="17"/>
  <c r="AA46" i="17" s="1"/>
  <c r="X45" i="17"/>
  <c r="Y45" i="17" s="1"/>
  <c r="W45" i="17"/>
  <c r="B45" i="17"/>
  <c r="A45" i="17"/>
  <c r="AA45" i="17" s="1"/>
  <c r="X44" i="17"/>
  <c r="Y44" i="17" s="1"/>
  <c r="W44" i="17"/>
  <c r="B44" i="17"/>
  <c r="A44" i="17"/>
  <c r="AA44" i="17" s="1"/>
  <c r="X43" i="17"/>
  <c r="Y43" i="17" s="1"/>
  <c r="W43" i="17"/>
  <c r="B43" i="17"/>
  <c r="A43" i="17"/>
  <c r="AA43" i="17" s="1"/>
  <c r="X42" i="17"/>
  <c r="Y42" i="17" s="1"/>
  <c r="W42" i="17"/>
  <c r="B42" i="17"/>
  <c r="A42" i="17"/>
  <c r="AA42" i="17" s="1"/>
  <c r="X41" i="17"/>
  <c r="Y41" i="17" s="1"/>
  <c r="W41" i="17"/>
  <c r="B41" i="17"/>
  <c r="A41" i="17"/>
  <c r="AA41" i="17" s="1"/>
  <c r="X51" i="17"/>
  <c r="Y51" i="17" s="1"/>
  <c r="W51" i="17"/>
  <c r="B51" i="17"/>
  <c r="A51" i="17"/>
  <c r="AA51" i="17" s="1"/>
  <c r="X40" i="17"/>
  <c r="Y40" i="17" s="1"/>
  <c r="W40" i="17"/>
  <c r="B40" i="17"/>
  <c r="A40" i="17"/>
  <c r="AA40" i="17" s="1"/>
  <c r="X39" i="17"/>
  <c r="Y39" i="17" s="1"/>
  <c r="W39" i="17"/>
  <c r="B39" i="17"/>
  <c r="A39" i="17"/>
  <c r="AA39" i="17" s="1"/>
  <c r="X38" i="17"/>
  <c r="Y38" i="17" s="1"/>
  <c r="W38" i="17"/>
  <c r="B38" i="17"/>
  <c r="A38" i="17"/>
  <c r="AA38" i="17" s="1"/>
  <c r="X37" i="17"/>
  <c r="Y37" i="17" s="1"/>
  <c r="W37" i="17"/>
  <c r="B37" i="17"/>
  <c r="A37" i="17"/>
  <c r="AA37" i="17" s="1"/>
  <c r="X36" i="17"/>
  <c r="Y36" i="17" s="1"/>
  <c r="W36" i="17"/>
  <c r="B36" i="17"/>
  <c r="A36" i="17"/>
  <c r="AA36" i="17" s="1"/>
  <c r="X35" i="17"/>
  <c r="Y35" i="17" s="1"/>
  <c r="W35" i="17"/>
  <c r="B35" i="17"/>
  <c r="A35" i="17"/>
  <c r="AA35" i="17" s="1"/>
  <c r="X34" i="17"/>
  <c r="Y34" i="17" s="1"/>
  <c r="W34" i="17"/>
  <c r="B34" i="17"/>
  <c r="A34" i="17"/>
  <c r="AA34" i="17" s="1"/>
  <c r="X33" i="17"/>
  <c r="Y33" i="17" s="1"/>
  <c r="W33" i="17"/>
  <c r="B33" i="17"/>
  <c r="A33" i="17"/>
  <c r="AA33" i="17" s="1"/>
  <c r="X32" i="17"/>
  <c r="Y32" i="17" s="1"/>
  <c r="W32" i="17"/>
  <c r="B32" i="17"/>
  <c r="A32" i="17"/>
  <c r="AA32" i="17" s="1"/>
  <c r="X50" i="17"/>
  <c r="Y50" i="17" s="1"/>
  <c r="W50" i="17"/>
  <c r="B50" i="17"/>
  <c r="A50" i="17"/>
  <c r="AA50" i="17" s="1"/>
  <c r="X31" i="17"/>
  <c r="Y31" i="17" s="1"/>
  <c r="W31" i="17"/>
  <c r="B31" i="17"/>
  <c r="A31" i="17"/>
  <c r="AA31" i="17" s="1"/>
  <c r="X30" i="17"/>
  <c r="Y30" i="17" s="1"/>
  <c r="W30" i="17"/>
  <c r="B30" i="17"/>
  <c r="A30" i="17"/>
  <c r="AA30" i="17" s="1"/>
  <c r="X23" i="17"/>
  <c r="Y23" i="17" s="1"/>
  <c r="W23" i="17"/>
  <c r="B23" i="17"/>
  <c r="A23" i="17"/>
  <c r="AA23" i="17" s="1"/>
  <c r="X22" i="17"/>
  <c r="Y22" i="17" s="1"/>
  <c r="W22" i="17"/>
  <c r="B22" i="17"/>
  <c r="A22" i="17"/>
  <c r="AA22" i="17" s="1"/>
  <c r="X21" i="17"/>
  <c r="Y21" i="17" s="1"/>
  <c r="W21" i="17"/>
  <c r="B21" i="17"/>
  <c r="A21" i="17"/>
  <c r="AA21" i="17" s="1"/>
  <c r="X20" i="17"/>
  <c r="Y20" i="17" s="1"/>
  <c r="W20" i="17"/>
  <c r="B20" i="17"/>
  <c r="A20" i="17"/>
  <c r="AA20" i="17" s="1"/>
  <c r="X19" i="17"/>
  <c r="Y19" i="17" s="1"/>
  <c r="W19" i="17"/>
  <c r="B19" i="17"/>
  <c r="A19" i="17"/>
  <c r="AA19" i="17" s="1"/>
  <c r="X29" i="17"/>
  <c r="Y29" i="17" s="1"/>
  <c r="W29" i="17"/>
  <c r="B29" i="17"/>
  <c r="A29" i="17"/>
  <c r="AA29" i="17" s="1"/>
  <c r="X18" i="17"/>
  <c r="Y18" i="17" s="1"/>
  <c r="W18" i="17"/>
  <c r="B18" i="17"/>
  <c r="A18" i="17"/>
  <c r="AA18" i="17" s="1"/>
  <c r="X17" i="17"/>
  <c r="Y17" i="17" s="1"/>
  <c r="W17" i="17"/>
  <c r="B17" i="17"/>
  <c r="A17" i="17"/>
  <c r="AA17" i="17" s="1"/>
  <c r="X16" i="17"/>
  <c r="Y16" i="17" s="1"/>
  <c r="W16" i="17"/>
  <c r="B16" i="17"/>
  <c r="A16" i="17"/>
  <c r="AA16" i="17" s="1"/>
  <c r="X15" i="17"/>
  <c r="Y15" i="17" s="1"/>
  <c r="W15" i="17"/>
  <c r="B15" i="17"/>
  <c r="A15" i="17"/>
  <c r="AA15" i="17" s="1"/>
  <c r="X14" i="17"/>
  <c r="Y14" i="17" s="1"/>
  <c r="W14" i="17"/>
  <c r="B14" i="17"/>
  <c r="A14" i="17"/>
  <c r="AA14" i="17" s="1"/>
  <c r="X13" i="17"/>
  <c r="Y13" i="17" s="1"/>
  <c r="W13" i="17"/>
  <c r="B13" i="17"/>
  <c r="A13" i="17"/>
  <c r="AA13" i="17" s="1"/>
  <c r="W28" i="17"/>
  <c r="B28" i="17"/>
  <c r="A28" i="17"/>
  <c r="AA28" i="17" s="1"/>
  <c r="X12" i="17"/>
  <c r="Y12" i="17" s="1"/>
  <c r="W12" i="17"/>
  <c r="B12" i="17"/>
  <c r="A12" i="17"/>
  <c r="AA12" i="17" s="1"/>
  <c r="X11" i="17"/>
  <c r="Y11" i="17" s="1"/>
  <c r="W11" i="17"/>
  <c r="B11" i="17"/>
  <c r="A11" i="17"/>
  <c r="AA11" i="17" s="1"/>
  <c r="X10" i="17"/>
  <c r="Y10" i="17" s="1"/>
  <c r="W10" i="17"/>
  <c r="B10" i="17"/>
  <c r="A10" i="17"/>
  <c r="AA10" i="17" s="1"/>
  <c r="X9" i="17"/>
  <c r="Y9" i="17" s="1"/>
  <c r="W9" i="17"/>
  <c r="B9" i="17"/>
  <c r="A9" i="17"/>
  <c r="AA9" i="17" s="1"/>
  <c r="X27" i="17"/>
  <c r="Y27" i="17" s="1"/>
  <c r="W27" i="17"/>
  <c r="B27" i="17"/>
  <c r="A27" i="17"/>
  <c r="AA27" i="17" s="1"/>
  <c r="X8" i="17"/>
  <c r="Y8" i="17" s="1"/>
  <c r="W8" i="17"/>
  <c r="B8" i="17"/>
  <c r="A8" i="17"/>
  <c r="AA8" i="17" s="1"/>
  <c r="X7" i="17"/>
  <c r="Y7" i="17" s="1"/>
  <c r="W7" i="17"/>
  <c r="B7" i="17"/>
  <c r="A7" i="17"/>
  <c r="AA7" i="17" s="1"/>
  <c r="X6" i="17"/>
  <c r="Y6" i="17" s="1"/>
  <c r="W6" i="17"/>
  <c r="B6" i="17"/>
  <c r="A6" i="17"/>
  <c r="AA6" i="17" s="1"/>
  <c r="X26" i="17"/>
  <c r="Y26" i="17" s="1"/>
  <c r="W26" i="17"/>
  <c r="B26" i="17"/>
  <c r="A26" i="17"/>
  <c r="AA26" i="17" s="1"/>
  <c r="X5" i="17"/>
  <c r="Y5" i="17" s="1"/>
  <c r="W5" i="17"/>
  <c r="B5" i="17"/>
  <c r="A5" i="17"/>
  <c r="AA5" i="17" s="1"/>
  <c r="X4" i="17"/>
  <c r="Y4" i="17" s="1"/>
  <c r="W4" i="17"/>
  <c r="B4" i="17"/>
  <c r="A4" i="17"/>
  <c r="AA4" i="17" s="1"/>
  <c r="X3" i="17"/>
  <c r="Y3" i="17" s="1"/>
  <c r="W3" i="17"/>
  <c r="B3" i="17"/>
  <c r="A3" i="17"/>
  <c r="AA3" i="17" s="1"/>
  <c r="X25" i="17"/>
  <c r="Y25" i="17" s="1"/>
  <c r="W25" i="17"/>
  <c r="B25" i="17"/>
  <c r="A25" i="17"/>
  <c r="AA25" i="17" s="1"/>
  <c r="X24" i="17"/>
  <c r="Y24" i="17" s="1"/>
  <c r="W24" i="17"/>
  <c r="B24" i="17"/>
  <c r="A24" i="17"/>
  <c r="AA24" i="17" s="1"/>
  <c r="X2" i="17"/>
  <c r="Y2" i="17" s="1"/>
  <c r="W2" i="17"/>
  <c r="B2" i="17"/>
  <c r="A2" i="17"/>
  <c r="AA2" i="17" s="1"/>
  <c r="AD255" i="18" l="1"/>
  <c r="AC2" i="18"/>
  <c r="AC281" i="18"/>
  <c r="AD281" i="18"/>
  <c r="AC43" i="18"/>
  <c r="AD43" i="18"/>
  <c r="AD2" i="18"/>
  <c r="AD111" i="18"/>
  <c r="AC111" i="18"/>
  <c r="AC255" i="18"/>
  <c r="AD185" i="18"/>
  <c r="AC185" i="18"/>
  <c r="AD217" i="18"/>
  <c r="AC217" i="18"/>
  <c r="AD64" i="18"/>
  <c r="AC64" i="18"/>
  <c r="AD299" i="18"/>
  <c r="AC299" i="18"/>
  <c r="AD146" i="18"/>
  <c r="AC146" i="18"/>
  <c r="AC84" i="18"/>
  <c r="AD84" i="18"/>
  <c r="AC97" i="17"/>
  <c r="AB26" i="17"/>
  <c r="AB7" i="17"/>
  <c r="AB11" i="17"/>
  <c r="AB28" i="17"/>
  <c r="AB13" i="17"/>
  <c r="AB16" i="17"/>
  <c r="AB17" i="17"/>
  <c r="AB18" i="17"/>
  <c r="AB29" i="17"/>
  <c r="AB41" i="17"/>
  <c r="AB46" i="17"/>
  <c r="AB47" i="17"/>
  <c r="AB48" i="17"/>
  <c r="AB49" i="17"/>
  <c r="AB54" i="17"/>
  <c r="AB69" i="17"/>
  <c r="AB109" i="17"/>
  <c r="AB111" i="17"/>
  <c r="AB166" i="17"/>
  <c r="AB169" i="17"/>
  <c r="AB216" i="17"/>
  <c r="AB253" i="17"/>
  <c r="AB139" i="17"/>
  <c r="AB162" i="17"/>
  <c r="AB164" i="17"/>
  <c r="AB127" i="17"/>
  <c r="AB121" i="17"/>
  <c r="AB232" i="17"/>
  <c r="AB71" i="17"/>
  <c r="AB75" i="17"/>
  <c r="AB92" i="17"/>
  <c r="AB83" i="17"/>
  <c r="AB99" i="17"/>
  <c r="AB100" i="17"/>
  <c r="AB187" i="17"/>
  <c r="AB236" i="17"/>
  <c r="AB146" i="17"/>
  <c r="AB43" i="17"/>
  <c r="AB57" i="17"/>
  <c r="AB63" i="17"/>
  <c r="AB64" i="17"/>
  <c r="AB66" i="17"/>
  <c r="AB68" i="17"/>
  <c r="AB84" i="17"/>
  <c r="AB85" i="17"/>
  <c r="AB117" i="17"/>
  <c r="AB155" i="17"/>
  <c r="AB148" i="17"/>
  <c r="AB226" i="17"/>
  <c r="AB251" i="17"/>
  <c r="AB259" i="17"/>
  <c r="AB50" i="17"/>
  <c r="AB33" i="17"/>
  <c r="AB34" i="17"/>
  <c r="AB35" i="17"/>
  <c r="AB37" i="17"/>
  <c r="AB40" i="17"/>
  <c r="AB238" i="17"/>
  <c r="AB101" i="17"/>
  <c r="AB125" i="17"/>
  <c r="AB102" i="17"/>
  <c r="AB106" i="17"/>
  <c r="AB143" i="17"/>
  <c r="AB170" i="17"/>
  <c r="AB171" i="17"/>
  <c r="AB176" i="17"/>
  <c r="AB179" i="17"/>
  <c r="AB182" i="17"/>
  <c r="AB65" i="17"/>
  <c r="AB73" i="17"/>
  <c r="AB74" i="17"/>
  <c r="AB88" i="17"/>
  <c r="AB122" i="17"/>
  <c r="AB97" i="17"/>
  <c r="AB126" i="17"/>
  <c r="AB105" i="17"/>
  <c r="AB110" i="17"/>
  <c r="AB144" i="17"/>
  <c r="AB153" i="17"/>
  <c r="AB167" i="17"/>
  <c r="AB168" i="17"/>
  <c r="AB183" i="17"/>
  <c r="AB184" i="17"/>
  <c r="AB185" i="17"/>
  <c r="AB210" i="17"/>
  <c r="AB201" i="17"/>
  <c r="AB215" i="17"/>
  <c r="AB229" i="17"/>
  <c r="AB245" i="17"/>
  <c r="AB248" i="17"/>
  <c r="AB256" i="17"/>
  <c r="AB4" i="17"/>
  <c r="AB25" i="17"/>
  <c r="AB12" i="17"/>
  <c r="AB38" i="17"/>
  <c r="AB55" i="17"/>
  <c r="AB154" i="17"/>
  <c r="AB172" i="17"/>
  <c r="AB173" i="17"/>
  <c r="AB174" i="17"/>
  <c r="AB175" i="17"/>
  <c r="AB188" i="17"/>
  <c r="AB209" i="17"/>
  <c r="AB189" i="17"/>
  <c r="AB190" i="17"/>
  <c r="AB198" i="17"/>
  <c r="AB219" i="17"/>
  <c r="AB227" i="17"/>
  <c r="AB228" i="17"/>
  <c r="AB8" i="17"/>
  <c r="AB3" i="17"/>
  <c r="AB20" i="17"/>
  <c r="AB30" i="17"/>
  <c r="AB42" i="17"/>
  <c r="AB59" i="17"/>
  <c r="AB60" i="17"/>
  <c r="AB61" i="17"/>
  <c r="AB78" i="17"/>
  <c r="AB89" i="17"/>
  <c r="AB80" i="17"/>
  <c r="AB81" i="17"/>
  <c r="AB90" i="17"/>
  <c r="AB107" i="17"/>
  <c r="AB108" i="17"/>
  <c r="AB141" i="17"/>
  <c r="AB147" i="17"/>
  <c r="AB149" i="17"/>
  <c r="AB192" i="17"/>
  <c r="AB193" i="17"/>
  <c r="AB212" i="17"/>
  <c r="AB204" i="17"/>
  <c r="AB214" i="17"/>
  <c r="AB244" i="17"/>
  <c r="AB255" i="17"/>
  <c r="AB24" i="17"/>
  <c r="AB9" i="17"/>
  <c r="AB14" i="17"/>
  <c r="AB15" i="17"/>
  <c r="AB21" i="17"/>
  <c r="AB32" i="17"/>
  <c r="AB39" i="17"/>
  <c r="AB44" i="17"/>
  <c r="AB52" i="17"/>
  <c r="AB70" i="17"/>
  <c r="AB72" i="17"/>
  <c r="AB31" i="17"/>
  <c r="AB36" i="17"/>
  <c r="AB45" i="17"/>
  <c r="AB53" i="17"/>
  <c r="AB56" i="17"/>
  <c r="AB58" i="17"/>
  <c r="AB67" i="17"/>
  <c r="AB76" i="17"/>
  <c r="AB2" i="17"/>
  <c r="AB5" i="17"/>
  <c r="AB6" i="17"/>
  <c r="AB27" i="17"/>
  <c r="AB10" i="17"/>
  <c r="AB19" i="17"/>
  <c r="AB22" i="17"/>
  <c r="AB23" i="17"/>
  <c r="AB51" i="17"/>
  <c r="AB62" i="17"/>
  <c r="AB79" i="17"/>
  <c r="AB82" i="17"/>
  <c r="AB93" i="17"/>
  <c r="AB86" i="17"/>
  <c r="AB87" i="17"/>
  <c r="AB98" i="17"/>
  <c r="AB104" i="17"/>
  <c r="AB115" i="17"/>
  <c r="AB129" i="17"/>
  <c r="AB120" i="17"/>
  <c r="AB130" i="17"/>
  <c r="AB134" i="17"/>
  <c r="AB137" i="17"/>
  <c r="AB138" i="17"/>
  <c r="AB140" i="17"/>
  <c r="AB150" i="17"/>
  <c r="AB159" i="17"/>
  <c r="AB160" i="17"/>
  <c r="AB163" i="17"/>
  <c r="AB165" i="17"/>
  <c r="AB191" i="17"/>
  <c r="AB194" i="17"/>
  <c r="AB197" i="17"/>
  <c r="AB211" i="17"/>
  <c r="AB213" i="17"/>
  <c r="AB202" i="17"/>
  <c r="AB205" i="17"/>
  <c r="AB208" i="17"/>
  <c r="AB220" i="17"/>
  <c r="AB221" i="17"/>
  <c r="AB223" i="17"/>
  <c r="AB237" i="17"/>
  <c r="AB246" i="17"/>
  <c r="AB239" i="17"/>
  <c r="AB247" i="17"/>
  <c r="AB177" i="17"/>
  <c r="AB180" i="17"/>
  <c r="AB195" i="17"/>
  <c r="AB206" i="17"/>
  <c r="AB217" i="17"/>
  <c r="AB224" i="17"/>
  <c r="AB233" i="17"/>
  <c r="AB234" i="17"/>
  <c r="AB240" i="17"/>
  <c r="AB249" i="17"/>
  <c r="AB94" i="17"/>
  <c r="AB95" i="17"/>
  <c r="AB96" i="17"/>
  <c r="AB123" i="17"/>
  <c r="AB103" i="17"/>
  <c r="AB112" i="17"/>
  <c r="AB113" i="17"/>
  <c r="AB114" i="17"/>
  <c r="AB118" i="17"/>
  <c r="AB133" i="17"/>
  <c r="AB135" i="17"/>
  <c r="AB136" i="17"/>
  <c r="AB156" i="17"/>
  <c r="AB157" i="17"/>
  <c r="AB142" i="17"/>
  <c r="AB145" i="17"/>
  <c r="AB151" i="17"/>
  <c r="AB152" i="17"/>
  <c r="AB161" i="17"/>
  <c r="AB181" i="17"/>
  <c r="AB178" i="17"/>
  <c r="AB186" i="17"/>
  <c r="AB196" i="17"/>
  <c r="AB199" i="17"/>
  <c r="AB203" i="17"/>
  <c r="AB207" i="17"/>
  <c r="AB222" i="17"/>
  <c r="AB225" i="17"/>
  <c r="AB235" i="17"/>
  <c r="AB250" i="17"/>
  <c r="AB252" i="17"/>
  <c r="AB254" i="17"/>
  <c r="AB260" i="17"/>
  <c r="AB257" i="17"/>
  <c r="AB124" i="17"/>
  <c r="AB119" i="17"/>
  <c r="AB128" i="17"/>
  <c r="AB218" i="17"/>
  <c r="AB158" i="17"/>
  <c r="AB200" i="17"/>
  <c r="AD254" i="16"/>
  <c r="AC254" i="16"/>
  <c r="Z254" i="16"/>
  <c r="B260" i="16"/>
  <c r="X75" i="16"/>
  <c r="Y75" i="16" s="1"/>
  <c r="AA256" i="16"/>
  <c r="AB244" i="16"/>
  <c r="AD241" i="16" s="1"/>
  <c r="AB169" i="16"/>
  <c r="X268" i="16"/>
  <c r="Y268" i="16" s="1"/>
  <c r="W268" i="16"/>
  <c r="B268" i="16"/>
  <c r="AB268" i="16" s="1"/>
  <c r="A268" i="16"/>
  <c r="AA268" i="16" s="1"/>
  <c r="X267" i="16"/>
  <c r="Y267" i="16" s="1"/>
  <c r="W267" i="16"/>
  <c r="B267" i="16"/>
  <c r="AB267" i="16" s="1"/>
  <c r="A267" i="16"/>
  <c r="AA267" i="16" s="1"/>
  <c r="X266" i="16"/>
  <c r="Y266" i="16" s="1"/>
  <c r="W266" i="16"/>
  <c r="B266" i="16"/>
  <c r="AB266" i="16" s="1"/>
  <c r="A266" i="16"/>
  <c r="AA266" i="16" s="1"/>
  <c r="X265" i="16"/>
  <c r="Y265" i="16" s="1"/>
  <c r="W265" i="16"/>
  <c r="B265" i="16"/>
  <c r="AB265" i="16" s="1"/>
  <c r="A265" i="16"/>
  <c r="AA265" i="16" s="1"/>
  <c r="X264" i="16"/>
  <c r="Y264" i="16" s="1"/>
  <c r="W264" i="16"/>
  <c r="B264" i="16"/>
  <c r="AB264" i="16" s="1"/>
  <c r="A264" i="16"/>
  <c r="AA264" i="16" s="1"/>
  <c r="X263" i="16"/>
  <c r="Y263" i="16" s="1"/>
  <c r="W263" i="16"/>
  <c r="B263" i="16"/>
  <c r="AB263" i="16" s="1"/>
  <c r="A263" i="16"/>
  <c r="AA263" i="16" s="1"/>
  <c r="X262" i="16"/>
  <c r="Y262" i="16" s="1"/>
  <c r="W262" i="16"/>
  <c r="B262" i="16"/>
  <c r="AB262" i="16" s="1"/>
  <c r="A262" i="16"/>
  <c r="AA262" i="16" s="1"/>
  <c r="X261" i="16"/>
  <c r="Y261" i="16" s="1"/>
  <c r="W261" i="16"/>
  <c r="B261" i="16"/>
  <c r="AB261" i="16" s="1"/>
  <c r="A261" i="16"/>
  <c r="AA261" i="16" s="1"/>
  <c r="X272" i="16"/>
  <c r="Y272" i="16" s="1"/>
  <c r="W272" i="16"/>
  <c r="B272" i="16"/>
  <c r="AB272" i="16" s="1"/>
  <c r="A272" i="16"/>
  <c r="AA272" i="16" s="1"/>
  <c r="X260" i="16"/>
  <c r="Y260" i="16" s="1"/>
  <c r="W260" i="16"/>
  <c r="AB260" i="16"/>
  <c r="A260" i="16"/>
  <c r="AA260" i="16" s="1"/>
  <c r="X271" i="16"/>
  <c r="Y271" i="16" s="1"/>
  <c r="W271" i="16"/>
  <c r="B271" i="16"/>
  <c r="AB271" i="16" s="1"/>
  <c r="A271" i="16"/>
  <c r="AA271" i="16" s="1"/>
  <c r="X259" i="16"/>
  <c r="Y259" i="16" s="1"/>
  <c r="W259" i="16"/>
  <c r="B259" i="16"/>
  <c r="AB259" i="16" s="1"/>
  <c r="A259" i="16"/>
  <c r="AA259" i="16" s="1"/>
  <c r="X270" i="16"/>
  <c r="Y270" i="16" s="1"/>
  <c r="W270" i="16"/>
  <c r="B270" i="16"/>
  <c r="AB270" i="16" s="1"/>
  <c r="A270" i="16"/>
  <c r="AA270" i="16" s="1"/>
  <c r="X258" i="16"/>
  <c r="Y258" i="16" s="1"/>
  <c r="W258" i="16"/>
  <c r="B258" i="16"/>
  <c r="AB258" i="16" s="1"/>
  <c r="A258" i="16"/>
  <c r="AA258" i="16" s="1"/>
  <c r="X257" i="16"/>
  <c r="Y257" i="16" s="1"/>
  <c r="W257" i="16"/>
  <c r="B257" i="16"/>
  <c r="AB257" i="16" s="1"/>
  <c r="A257" i="16"/>
  <c r="AA257" i="16" s="1"/>
  <c r="X256" i="16"/>
  <c r="Y256" i="16" s="1"/>
  <c r="W256" i="16"/>
  <c r="B256" i="16"/>
  <c r="AB256" i="16" s="1"/>
  <c r="A256" i="16"/>
  <c r="X255" i="16"/>
  <c r="Y255" i="16" s="1"/>
  <c r="W255" i="16"/>
  <c r="B255" i="16"/>
  <c r="AB255" i="16" s="1"/>
  <c r="A255" i="16"/>
  <c r="AA255" i="16" s="1"/>
  <c r="X269" i="16"/>
  <c r="Y269" i="16" s="1"/>
  <c r="W269" i="16"/>
  <c r="B269" i="16"/>
  <c r="AB269" i="16" s="1"/>
  <c r="A269" i="16"/>
  <c r="AA269" i="16" s="1"/>
  <c r="X254" i="16"/>
  <c r="Y254" i="16" s="1"/>
  <c r="W254" i="16"/>
  <c r="B254" i="16"/>
  <c r="AB254" i="16" s="1"/>
  <c r="A254" i="16"/>
  <c r="AA254" i="16" s="1"/>
  <c r="X253" i="16"/>
  <c r="Y253" i="16" s="1"/>
  <c r="W253" i="16"/>
  <c r="B253" i="16"/>
  <c r="AB253" i="16" s="1"/>
  <c r="A253" i="16"/>
  <c r="AA253" i="16" s="1"/>
  <c r="X252" i="16"/>
  <c r="Y252" i="16" s="1"/>
  <c r="W252" i="16"/>
  <c r="B252" i="16"/>
  <c r="AB252" i="16" s="1"/>
  <c r="A252" i="16"/>
  <c r="AA252" i="16" s="1"/>
  <c r="X251" i="16"/>
  <c r="Y251" i="16" s="1"/>
  <c r="W251" i="16"/>
  <c r="B251" i="16"/>
  <c r="AB251" i="16" s="1"/>
  <c r="A251" i="16"/>
  <c r="AA251" i="16" s="1"/>
  <c r="X250" i="16"/>
  <c r="Y250" i="16" s="1"/>
  <c r="W250" i="16"/>
  <c r="B250" i="16"/>
  <c r="AB250" i="16" s="1"/>
  <c r="A250" i="16"/>
  <c r="AA250" i="16" s="1"/>
  <c r="X249" i="16"/>
  <c r="Y249" i="16" s="1"/>
  <c r="W249" i="16"/>
  <c r="B249" i="16"/>
  <c r="AB249" i="16" s="1"/>
  <c r="A249" i="16"/>
  <c r="AA249" i="16" s="1"/>
  <c r="X248" i="16"/>
  <c r="Y248" i="16" s="1"/>
  <c r="W248" i="16"/>
  <c r="B248" i="16"/>
  <c r="AB248" i="16" s="1"/>
  <c r="A248" i="16"/>
  <c r="AA248" i="16" s="1"/>
  <c r="X247" i="16"/>
  <c r="Y247" i="16" s="1"/>
  <c r="W247" i="16"/>
  <c r="B247" i="16"/>
  <c r="AB247" i="16" s="1"/>
  <c r="A247" i="16"/>
  <c r="AA247" i="16" s="1"/>
  <c r="X246" i="16"/>
  <c r="Y246" i="16" s="1"/>
  <c r="W246" i="16"/>
  <c r="B246" i="16"/>
  <c r="AB246" i="16" s="1"/>
  <c r="A246" i="16"/>
  <c r="AA246" i="16" s="1"/>
  <c r="X245" i="16"/>
  <c r="Y245" i="16" s="1"/>
  <c r="W245" i="16"/>
  <c r="B245" i="16"/>
  <c r="AB245" i="16" s="1"/>
  <c r="A245" i="16"/>
  <c r="AA245" i="16" s="1"/>
  <c r="X244" i="16"/>
  <c r="Y244" i="16" s="1"/>
  <c r="W244" i="16"/>
  <c r="B244" i="16"/>
  <c r="A244" i="16"/>
  <c r="AA244" i="16" s="1"/>
  <c r="X243" i="16"/>
  <c r="Y243" i="16" s="1"/>
  <c r="W243" i="16"/>
  <c r="B243" i="16"/>
  <c r="AB243" i="16" s="1"/>
  <c r="A243" i="16"/>
  <c r="AA243" i="16" s="1"/>
  <c r="X242" i="16"/>
  <c r="Y242" i="16" s="1"/>
  <c r="W242" i="16"/>
  <c r="B242" i="16"/>
  <c r="AB242" i="16" s="1"/>
  <c r="A242" i="16"/>
  <c r="AA242" i="16" s="1"/>
  <c r="X241" i="16"/>
  <c r="Y241" i="16" s="1"/>
  <c r="Z241" i="16" s="1"/>
  <c r="W241" i="16"/>
  <c r="B241" i="16"/>
  <c r="AB241" i="16" s="1"/>
  <c r="AC241" i="16" s="1"/>
  <c r="A241" i="16"/>
  <c r="AA241" i="16" s="1"/>
  <c r="X236" i="16"/>
  <c r="Y236" i="16" s="1"/>
  <c r="W236" i="16"/>
  <c r="B236" i="16"/>
  <c r="AB236" i="16" s="1"/>
  <c r="A236" i="16"/>
  <c r="AA236" i="16" s="1"/>
  <c r="X235" i="16"/>
  <c r="Y235" i="16" s="1"/>
  <c r="W235" i="16"/>
  <c r="B235" i="16"/>
  <c r="AB235" i="16" s="1"/>
  <c r="A235" i="16"/>
  <c r="AA235" i="16" s="1"/>
  <c r="X234" i="16"/>
  <c r="Y234" i="16" s="1"/>
  <c r="W234" i="16"/>
  <c r="B234" i="16"/>
  <c r="AB234" i="16" s="1"/>
  <c r="A234" i="16"/>
  <c r="AA234" i="16" s="1"/>
  <c r="X240" i="16"/>
  <c r="Y240" i="16" s="1"/>
  <c r="W240" i="16"/>
  <c r="B240" i="16"/>
  <c r="A240" i="16"/>
  <c r="AA240" i="16" s="1"/>
  <c r="X239" i="16"/>
  <c r="Y239" i="16" s="1"/>
  <c r="W239" i="16"/>
  <c r="B239" i="16"/>
  <c r="AB239" i="16" s="1"/>
  <c r="A239" i="16"/>
  <c r="AA239" i="16" s="1"/>
  <c r="X233" i="16"/>
  <c r="Y233" i="16" s="1"/>
  <c r="W233" i="16"/>
  <c r="B233" i="16"/>
  <c r="AB233" i="16" s="1"/>
  <c r="A233" i="16"/>
  <c r="AA233" i="16" s="1"/>
  <c r="X232" i="16"/>
  <c r="Y232" i="16" s="1"/>
  <c r="W232" i="16"/>
  <c r="B232" i="16"/>
  <c r="AB232" i="16" s="1"/>
  <c r="A232" i="16"/>
  <c r="AA232" i="16" s="1"/>
  <c r="X231" i="16"/>
  <c r="Y231" i="16" s="1"/>
  <c r="W231" i="16"/>
  <c r="B231" i="16"/>
  <c r="AB231" i="16" s="1"/>
  <c r="A231" i="16"/>
  <c r="AA231" i="16" s="1"/>
  <c r="X230" i="16"/>
  <c r="Y230" i="16" s="1"/>
  <c r="W230" i="16"/>
  <c r="B230" i="16"/>
  <c r="AB230" i="16" s="1"/>
  <c r="A230" i="16"/>
  <c r="AA230" i="16" s="1"/>
  <c r="X229" i="16"/>
  <c r="Y229" i="16" s="1"/>
  <c r="W229" i="16"/>
  <c r="B229" i="16"/>
  <c r="AB229" i="16" s="1"/>
  <c r="A229" i="16"/>
  <c r="AA229" i="16" s="1"/>
  <c r="X228" i="16"/>
  <c r="Y228" i="16" s="1"/>
  <c r="W228" i="16"/>
  <c r="B228" i="16"/>
  <c r="AB228" i="16" s="1"/>
  <c r="A228" i="16"/>
  <c r="AA228" i="16" s="1"/>
  <c r="X227" i="16"/>
  <c r="Y227" i="16" s="1"/>
  <c r="W227" i="16"/>
  <c r="B227" i="16"/>
  <c r="AB227" i="16" s="1"/>
  <c r="A227" i="16"/>
  <c r="AA227" i="16" s="1"/>
  <c r="X226" i="16"/>
  <c r="Y226" i="16" s="1"/>
  <c r="W226" i="16"/>
  <c r="B226" i="16"/>
  <c r="AB226" i="16" s="1"/>
  <c r="A226" i="16"/>
  <c r="AA226" i="16" s="1"/>
  <c r="X225" i="16"/>
  <c r="Y225" i="16" s="1"/>
  <c r="W225" i="16"/>
  <c r="B225" i="16"/>
  <c r="AB225" i="16" s="1"/>
  <c r="A225" i="16"/>
  <c r="AA225" i="16" s="1"/>
  <c r="X224" i="16"/>
  <c r="Y224" i="16" s="1"/>
  <c r="W224" i="16"/>
  <c r="B224" i="16"/>
  <c r="AB224" i="16" s="1"/>
  <c r="A224" i="16"/>
  <c r="AA224" i="16" s="1"/>
  <c r="X238" i="16"/>
  <c r="Y238" i="16" s="1"/>
  <c r="W238" i="16"/>
  <c r="B238" i="16"/>
  <c r="AB238" i="16" s="1"/>
  <c r="A238" i="16"/>
  <c r="AA238" i="16" s="1"/>
  <c r="X223" i="16"/>
  <c r="Y223" i="16" s="1"/>
  <c r="W223" i="16"/>
  <c r="B223" i="16"/>
  <c r="AB223" i="16" s="1"/>
  <c r="A223" i="16"/>
  <c r="AA223" i="16" s="1"/>
  <c r="X222" i="16"/>
  <c r="Y222" i="16" s="1"/>
  <c r="W222" i="16"/>
  <c r="B222" i="16"/>
  <c r="AB222" i="16" s="1"/>
  <c r="A222" i="16"/>
  <c r="AA222" i="16" s="1"/>
  <c r="X237" i="16"/>
  <c r="Y237" i="16" s="1"/>
  <c r="W237" i="16"/>
  <c r="B237" i="16"/>
  <c r="AB237" i="16" s="1"/>
  <c r="A237" i="16"/>
  <c r="AA237" i="16" s="1"/>
  <c r="X221" i="16"/>
  <c r="Y221" i="16" s="1"/>
  <c r="W221" i="16"/>
  <c r="B221" i="16"/>
  <c r="AB221" i="16" s="1"/>
  <c r="A221" i="16"/>
  <c r="AA221" i="16" s="1"/>
  <c r="X220" i="16"/>
  <c r="Y220" i="16" s="1"/>
  <c r="W220" i="16"/>
  <c r="B220" i="16"/>
  <c r="AB220" i="16" s="1"/>
  <c r="A220" i="16"/>
  <c r="AA220" i="16" s="1"/>
  <c r="X219" i="16"/>
  <c r="Y219" i="16" s="1"/>
  <c r="W219" i="16"/>
  <c r="B219" i="16"/>
  <c r="AB219" i="16" s="1"/>
  <c r="A219" i="16"/>
  <c r="AA219" i="16" s="1"/>
  <c r="X218" i="16"/>
  <c r="Y218" i="16" s="1"/>
  <c r="W218" i="16"/>
  <c r="B218" i="16"/>
  <c r="AB218" i="16" s="1"/>
  <c r="A218" i="16"/>
  <c r="AA218" i="16" s="1"/>
  <c r="X201" i="16"/>
  <c r="Y201" i="16" s="1"/>
  <c r="W201" i="16"/>
  <c r="B201" i="16"/>
  <c r="AB201" i="16" s="1"/>
  <c r="A201" i="16"/>
  <c r="AA201" i="16" s="1"/>
  <c r="X217" i="16"/>
  <c r="Y217" i="16" s="1"/>
  <c r="W217" i="16"/>
  <c r="B217" i="16"/>
  <c r="AB217" i="16" s="1"/>
  <c r="A217" i="16"/>
  <c r="AA217" i="16" s="1"/>
  <c r="X216" i="16"/>
  <c r="Y216" i="16" s="1"/>
  <c r="W216" i="16"/>
  <c r="B216" i="16"/>
  <c r="AB216" i="16" s="1"/>
  <c r="A216" i="16"/>
  <c r="AA216" i="16" s="1"/>
  <c r="X215" i="16"/>
  <c r="Y215" i="16" s="1"/>
  <c r="W215" i="16"/>
  <c r="B215" i="16"/>
  <c r="AB215" i="16" s="1"/>
  <c r="A215" i="16"/>
  <c r="AA215" i="16" s="1"/>
  <c r="X200" i="16"/>
  <c r="Y200" i="16" s="1"/>
  <c r="W200" i="16"/>
  <c r="B200" i="16"/>
  <c r="AB200" i="16" s="1"/>
  <c r="A200" i="16"/>
  <c r="AA200" i="16" s="1"/>
  <c r="X199" i="16"/>
  <c r="Y199" i="16" s="1"/>
  <c r="W199" i="16"/>
  <c r="B199" i="16"/>
  <c r="AB199" i="16" s="1"/>
  <c r="A199" i="16"/>
  <c r="AA199" i="16" s="1"/>
  <c r="X214" i="16"/>
  <c r="Y214" i="16" s="1"/>
  <c r="W214" i="16"/>
  <c r="B214" i="16"/>
  <c r="AB214" i="16" s="1"/>
  <c r="A214" i="16"/>
  <c r="AA214" i="16" s="1"/>
  <c r="X213" i="16"/>
  <c r="Y213" i="16" s="1"/>
  <c r="W213" i="16"/>
  <c r="B213" i="16"/>
  <c r="AB213" i="16" s="1"/>
  <c r="A213" i="16"/>
  <c r="AA213" i="16" s="1"/>
  <c r="X212" i="16"/>
  <c r="Y212" i="16" s="1"/>
  <c r="W212" i="16"/>
  <c r="B212" i="16"/>
  <c r="A212" i="16"/>
  <c r="AA212" i="16" s="1"/>
  <c r="X211" i="16"/>
  <c r="Y211" i="16" s="1"/>
  <c r="W211" i="16"/>
  <c r="B211" i="16"/>
  <c r="AB211" i="16" s="1"/>
  <c r="A211" i="16"/>
  <c r="AA211" i="16" s="1"/>
  <c r="X198" i="16"/>
  <c r="Y198" i="16" s="1"/>
  <c r="W198" i="16"/>
  <c r="B198" i="16"/>
  <c r="AB198" i="16" s="1"/>
  <c r="A198" i="16"/>
  <c r="AA198" i="16" s="1"/>
  <c r="X197" i="16"/>
  <c r="Y197" i="16" s="1"/>
  <c r="W197" i="16"/>
  <c r="B197" i="16"/>
  <c r="AB197" i="16" s="1"/>
  <c r="A197" i="16"/>
  <c r="AA197" i="16" s="1"/>
  <c r="X196" i="16"/>
  <c r="Y196" i="16" s="1"/>
  <c r="W196" i="16"/>
  <c r="B196" i="16"/>
  <c r="AB196" i="16" s="1"/>
  <c r="A196" i="16"/>
  <c r="AA196" i="16" s="1"/>
  <c r="X195" i="16"/>
  <c r="Y195" i="16" s="1"/>
  <c r="W195" i="16"/>
  <c r="B195" i="16"/>
  <c r="AB195" i="16" s="1"/>
  <c r="A195" i="16"/>
  <c r="AA195" i="16" s="1"/>
  <c r="X194" i="16"/>
  <c r="Y194" i="16" s="1"/>
  <c r="W194" i="16"/>
  <c r="B194" i="16"/>
  <c r="AB194" i="16" s="1"/>
  <c r="A194" i="16"/>
  <c r="AA194" i="16" s="1"/>
  <c r="X210" i="16"/>
  <c r="Y210" i="16" s="1"/>
  <c r="W210" i="16"/>
  <c r="B210" i="16"/>
  <c r="AB210" i="16" s="1"/>
  <c r="A210" i="16"/>
  <c r="AA210" i="16" s="1"/>
  <c r="X193" i="16"/>
  <c r="Y193" i="16" s="1"/>
  <c r="W193" i="16"/>
  <c r="B193" i="16"/>
  <c r="AB193" i="16" s="1"/>
  <c r="A193" i="16"/>
  <c r="AA193" i="16" s="1"/>
  <c r="X209" i="16"/>
  <c r="Y209" i="16" s="1"/>
  <c r="W209" i="16"/>
  <c r="B209" i="16"/>
  <c r="AB209" i="16" s="1"/>
  <c r="A209" i="16"/>
  <c r="AA209" i="16" s="1"/>
  <c r="X192" i="16"/>
  <c r="Y192" i="16" s="1"/>
  <c r="W192" i="16"/>
  <c r="B192" i="16"/>
  <c r="AB192" i="16" s="1"/>
  <c r="A192" i="16"/>
  <c r="AA192" i="16" s="1"/>
  <c r="X191" i="16"/>
  <c r="Y191" i="16" s="1"/>
  <c r="W191" i="16"/>
  <c r="B191" i="16"/>
  <c r="AB191" i="16" s="1"/>
  <c r="A191" i="16"/>
  <c r="AA191" i="16" s="1"/>
  <c r="X208" i="16"/>
  <c r="Y208" i="16" s="1"/>
  <c r="W208" i="16"/>
  <c r="B208" i="16"/>
  <c r="AB208" i="16" s="1"/>
  <c r="A208" i="16"/>
  <c r="AA208" i="16" s="1"/>
  <c r="X190" i="16"/>
  <c r="Y190" i="16" s="1"/>
  <c r="W190" i="16"/>
  <c r="B190" i="16"/>
  <c r="AB190" i="16" s="1"/>
  <c r="A190" i="16"/>
  <c r="AA190" i="16" s="1"/>
  <c r="X189" i="16"/>
  <c r="Y189" i="16" s="1"/>
  <c r="W189" i="16"/>
  <c r="B189" i="16"/>
  <c r="AB189" i="16" s="1"/>
  <c r="A189" i="16"/>
  <c r="AA189" i="16" s="1"/>
  <c r="X188" i="16"/>
  <c r="Y188" i="16" s="1"/>
  <c r="W188" i="16"/>
  <c r="B188" i="16"/>
  <c r="AB188" i="16" s="1"/>
  <c r="A188" i="16"/>
  <c r="AA188" i="16" s="1"/>
  <c r="X187" i="16"/>
  <c r="Y187" i="16" s="1"/>
  <c r="W187" i="16"/>
  <c r="B187" i="16"/>
  <c r="AB187" i="16" s="1"/>
  <c r="A187" i="16"/>
  <c r="AA187" i="16" s="1"/>
  <c r="X186" i="16"/>
  <c r="Y186" i="16" s="1"/>
  <c r="W186" i="16"/>
  <c r="B186" i="16"/>
  <c r="AB186" i="16" s="1"/>
  <c r="A186" i="16"/>
  <c r="AA186" i="16" s="1"/>
  <c r="X207" i="16"/>
  <c r="Y207" i="16" s="1"/>
  <c r="W207" i="16"/>
  <c r="B207" i="16"/>
  <c r="AB207" i="16" s="1"/>
  <c r="A207" i="16"/>
  <c r="AA207" i="16" s="1"/>
  <c r="X185" i="16"/>
  <c r="Y185" i="16" s="1"/>
  <c r="W185" i="16"/>
  <c r="B185" i="16"/>
  <c r="AB185" i="16" s="1"/>
  <c r="A185" i="16"/>
  <c r="AA185" i="16" s="1"/>
  <c r="X206" i="16"/>
  <c r="Y206" i="16" s="1"/>
  <c r="W206" i="16"/>
  <c r="B206" i="16"/>
  <c r="AB206" i="16" s="1"/>
  <c r="A206" i="16"/>
  <c r="AA206" i="16" s="1"/>
  <c r="X205" i="16"/>
  <c r="Y205" i="16" s="1"/>
  <c r="W205" i="16"/>
  <c r="B205" i="16"/>
  <c r="AB205" i="16" s="1"/>
  <c r="A205" i="16"/>
  <c r="AA205" i="16" s="1"/>
  <c r="X184" i="16"/>
  <c r="Y184" i="16" s="1"/>
  <c r="W184" i="16"/>
  <c r="B184" i="16"/>
  <c r="AB184" i="16" s="1"/>
  <c r="A184" i="16"/>
  <c r="AA184" i="16" s="1"/>
  <c r="X204" i="16"/>
  <c r="Y204" i="16" s="1"/>
  <c r="W204" i="16"/>
  <c r="B204" i="16"/>
  <c r="AB204" i="16" s="1"/>
  <c r="A204" i="16"/>
  <c r="AA204" i="16" s="1"/>
  <c r="X183" i="16"/>
  <c r="Y183" i="16" s="1"/>
  <c r="W183" i="16"/>
  <c r="B183" i="16"/>
  <c r="AB183" i="16" s="1"/>
  <c r="A183" i="16"/>
  <c r="AA183" i="16" s="1"/>
  <c r="X182" i="16"/>
  <c r="Y182" i="16" s="1"/>
  <c r="W182" i="16"/>
  <c r="B182" i="16"/>
  <c r="AB182" i="16" s="1"/>
  <c r="A182" i="16"/>
  <c r="AA182" i="16" s="1"/>
  <c r="X203" i="16"/>
  <c r="Y203" i="16" s="1"/>
  <c r="W203" i="16"/>
  <c r="B203" i="16"/>
  <c r="AB203" i="16" s="1"/>
  <c r="A203" i="16"/>
  <c r="AA203" i="16" s="1"/>
  <c r="X202" i="16"/>
  <c r="Y202" i="16" s="1"/>
  <c r="W202" i="16"/>
  <c r="B202" i="16"/>
  <c r="AB202" i="16" s="1"/>
  <c r="A202" i="16"/>
  <c r="AA202" i="16" s="1"/>
  <c r="X181" i="16"/>
  <c r="Y181" i="16" s="1"/>
  <c r="W181" i="16"/>
  <c r="B181" i="16"/>
  <c r="AB181" i="16" s="1"/>
  <c r="A181" i="16"/>
  <c r="AA181" i="16" s="1"/>
  <c r="X180" i="16"/>
  <c r="Y180" i="16" s="1"/>
  <c r="W180" i="16"/>
  <c r="B180" i="16"/>
  <c r="AB180" i="16" s="1"/>
  <c r="A180" i="16"/>
  <c r="AA180" i="16" s="1"/>
  <c r="X179" i="16"/>
  <c r="Y179" i="16" s="1"/>
  <c r="W179" i="16"/>
  <c r="B179" i="16"/>
  <c r="AB179" i="16" s="1"/>
  <c r="A179" i="16"/>
  <c r="AA179" i="16" s="1"/>
  <c r="X178" i="16"/>
  <c r="Y178" i="16" s="1"/>
  <c r="W178" i="16"/>
  <c r="B178" i="16"/>
  <c r="AB178" i="16" s="1"/>
  <c r="A178" i="16"/>
  <c r="AA178" i="16" s="1"/>
  <c r="X177" i="16"/>
  <c r="Y177" i="16" s="1"/>
  <c r="W177" i="16"/>
  <c r="B177" i="16"/>
  <c r="AB177" i="16" s="1"/>
  <c r="A177" i="16"/>
  <c r="AA177" i="16" s="1"/>
  <c r="X176" i="16"/>
  <c r="Y176" i="16" s="1"/>
  <c r="W176" i="16"/>
  <c r="B176" i="16"/>
  <c r="AB176" i="16" s="1"/>
  <c r="A176" i="16"/>
  <c r="AA176" i="16" s="1"/>
  <c r="X168" i="16"/>
  <c r="Y168" i="16" s="1"/>
  <c r="W168" i="16"/>
  <c r="B168" i="16"/>
  <c r="AB168" i="16" s="1"/>
  <c r="A168" i="16"/>
  <c r="AA168" i="16" s="1"/>
  <c r="X175" i="16"/>
  <c r="Y175" i="16" s="1"/>
  <c r="W175" i="16"/>
  <c r="B175" i="16"/>
  <c r="AB175" i="16" s="1"/>
  <c r="A175" i="16"/>
  <c r="AA175" i="16" s="1"/>
  <c r="X174" i="16"/>
  <c r="Y174" i="16" s="1"/>
  <c r="W174" i="16"/>
  <c r="B174" i="16"/>
  <c r="AB174" i="16" s="1"/>
  <c r="A174" i="16"/>
  <c r="AA174" i="16" s="1"/>
  <c r="X173" i="16"/>
  <c r="Y173" i="16" s="1"/>
  <c r="W173" i="16"/>
  <c r="B173" i="16"/>
  <c r="A173" i="16"/>
  <c r="AA173" i="16" s="1"/>
  <c r="X172" i="16"/>
  <c r="Y172" i="16" s="1"/>
  <c r="W172" i="16"/>
  <c r="B172" i="16"/>
  <c r="A172" i="16"/>
  <c r="AA172" i="16" s="1"/>
  <c r="X167" i="16"/>
  <c r="Y167" i="16" s="1"/>
  <c r="W167" i="16"/>
  <c r="B167" i="16"/>
  <c r="AB167" i="16" s="1"/>
  <c r="A167" i="16"/>
  <c r="AA167" i="16" s="1"/>
  <c r="X166" i="16"/>
  <c r="Y166" i="16" s="1"/>
  <c r="W166" i="16"/>
  <c r="B166" i="16"/>
  <c r="AB166" i="16" s="1"/>
  <c r="A166" i="16"/>
  <c r="AA166" i="16" s="1"/>
  <c r="X165" i="16"/>
  <c r="Y165" i="16" s="1"/>
  <c r="W165" i="16"/>
  <c r="B165" i="16"/>
  <c r="AB165" i="16" s="1"/>
  <c r="A165" i="16"/>
  <c r="AA165" i="16" s="1"/>
  <c r="X164" i="16"/>
  <c r="Y164" i="16" s="1"/>
  <c r="W164" i="16"/>
  <c r="B164" i="16"/>
  <c r="AB164" i="16" s="1"/>
  <c r="A164" i="16"/>
  <c r="AA164" i="16" s="1"/>
  <c r="X163" i="16"/>
  <c r="Y163" i="16" s="1"/>
  <c r="W163" i="16"/>
  <c r="B163" i="16"/>
  <c r="AB163" i="16" s="1"/>
  <c r="A163" i="16"/>
  <c r="AA163" i="16" s="1"/>
  <c r="X162" i="16"/>
  <c r="Y162" i="16" s="1"/>
  <c r="W162" i="16"/>
  <c r="B162" i="16"/>
  <c r="AB162" i="16" s="1"/>
  <c r="A162" i="16"/>
  <c r="AA162" i="16" s="1"/>
  <c r="X161" i="16"/>
  <c r="Y161" i="16" s="1"/>
  <c r="W161" i="16"/>
  <c r="B161" i="16"/>
  <c r="AB161" i="16" s="1"/>
  <c r="A161" i="16"/>
  <c r="AA161" i="16" s="1"/>
  <c r="X160" i="16"/>
  <c r="Y160" i="16" s="1"/>
  <c r="W160" i="16"/>
  <c r="B160" i="16"/>
  <c r="AB160" i="16" s="1"/>
  <c r="A160" i="16"/>
  <c r="AA160" i="16" s="1"/>
  <c r="X159" i="16"/>
  <c r="Y159" i="16" s="1"/>
  <c r="W159" i="16"/>
  <c r="B159" i="16"/>
  <c r="AB159" i="16" s="1"/>
  <c r="A159" i="16"/>
  <c r="AA159" i="16" s="1"/>
  <c r="X158" i="16"/>
  <c r="Y158" i="16" s="1"/>
  <c r="W158" i="16"/>
  <c r="B158" i="16"/>
  <c r="AB158" i="16" s="1"/>
  <c r="A158" i="16"/>
  <c r="AA158" i="16" s="1"/>
  <c r="X157" i="16"/>
  <c r="Y157" i="16" s="1"/>
  <c r="W157" i="16"/>
  <c r="B157" i="16"/>
  <c r="AB157" i="16" s="1"/>
  <c r="A157" i="16"/>
  <c r="AA157" i="16" s="1"/>
  <c r="X156" i="16"/>
  <c r="Y156" i="16" s="1"/>
  <c r="W156" i="16"/>
  <c r="B156" i="16"/>
  <c r="AB156" i="16" s="1"/>
  <c r="A156" i="16"/>
  <c r="AA156" i="16" s="1"/>
  <c r="X155" i="16"/>
  <c r="Y155" i="16" s="1"/>
  <c r="W155" i="16"/>
  <c r="B155" i="16"/>
  <c r="AB155" i="16" s="1"/>
  <c r="A155" i="16"/>
  <c r="AA155" i="16" s="1"/>
  <c r="X154" i="16"/>
  <c r="Y154" i="16" s="1"/>
  <c r="W154" i="16"/>
  <c r="B154" i="16"/>
  <c r="AB154" i="16" s="1"/>
  <c r="A154" i="16"/>
  <c r="AA154" i="16" s="1"/>
  <c r="X153" i="16"/>
  <c r="Y153" i="16" s="1"/>
  <c r="W153" i="16"/>
  <c r="B153" i="16"/>
  <c r="AB153" i="16" s="1"/>
  <c r="A153" i="16"/>
  <c r="AA153" i="16" s="1"/>
  <c r="X171" i="16"/>
  <c r="Y171" i="16" s="1"/>
  <c r="W171" i="16"/>
  <c r="B171" i="16"/>
  <c r="AB171" i="16" s="1"/>
  <c r="A171" i="16"/>
  <c r="AA171" i="16" s="1"/>
  <c r="X152" i="16"/>
  <c r="Y152" i="16" s="1"/>
  <c r="W152" i="16"/>
  <c r="B152" i="16"/>
  <c r="AB152" i="16" s="1"/>
  <c r="A152" i="16"/>
  <c r="AA152" i="16" s="1"/>
  <c r="X151" i="16"/>
  <c r="Y151" i="16" s="1"/>
  <c r="W151" i="16"/>
  <c r="B151" i="16"/>
  <c r="AB151" i="16" s="1"/>
  <c r="A151" i="16"/>
  <c r="AA151" i="16" s="1"/>
  <c r="X170" i="16"/>
  <c r="Y170" i="16" s="1"/>
  <c r="W170" i="16"/>
  <c r="B170" i="16"/>
  <c r="AB170" i="16" s="1"/>
  <c r="A170" i="16"/>
  <c r="AA170" i="16" s="1"/>
  <c r="X150" i="16"/>
  <c r="Y150" i="16" s="1"/>
  <c r="W150" i="16"/>
  <c r="B150" i="16"/>
  <c r="AB150" i="16" s="1"/>
  <c r="A150" i="16"/>
  <c r="AA150" i="16" s="1"/>
  <c r="X169" i="16"/>
  <c r="Y169" i="16" s="1"/>
  <c r="W169" i="16"/>
  <c r="B169" i="16"/>
  <c r="A169" i="16"/>
  <c r="AA169" i="16" s="1"/>
  <c r="X149" i="16"/>
  <c r="Y149" i="16" s="1"/>
  <c r="W149" i="16"/>
  <c r="B149" i="16"/>
  <c r="AB149" i="16" s="1"/>
  <c r="A149" i="16"/>
  <c r="AA149" i="16" s="1"/>
  <c r="X148" i="16"/>
  <c r="Y148" i="16" s="1"/>
  <c r="W148" i="16"/>
  <c r="B148" i="16"/>
  <c r="AB148" i="16" s="1"/>
  <c r="A148" i="16"/>
  <c r="AA148" i="16" s="1"/>
  <c r="X147" i="16"/>
  <c r="Y147" i="16" s="1"/>
  <c r="Z147" i="16" s="1"/>
  <c r="W147" i="16"/>
  <c r="B147" i="16"/>
  <c r="AB147" i="16" s="1"/>
  <c r="A147" i="16"/>
  <c r="AA147" i="16" s="1"/>
  <c r="X145" i="16"/>
  <c r="Y145" i="16" s="1"/>
  <c r="W145" i="16"/>
  <c r="B145" i="16"/>
  <c r="AB145" i="16" s="1"/>
  <c r="A145" i="16"/>
  <c r="AA145" i="16" s="1"/>
  <c r="X144" i="16"/>
  <c r="Y144" i="16" s="1"/>
  <c r="W144" i="16"/>
  <c r="B144" i="16"/>
  <c r="AB144" i="16" s="1"/>
  <c r="A144" i="16"/>
  <c r="AA144" i="16" s="1"/>
  <c r="X143" i="16"/>
  <c r="Y143" i="16" s="1"/>
  <c r="W143" i="16"/>
  <c r="B143" i="16"/>
  <c r="AB143" i="16" s="1"/>
  <c r="A143" i="16"/>
  <c r="AA143" i="16" s="1"/>
  <c r="X146" i="16"/>
  <c r="Y146" i="16" s="1"/>
  <c r="W146" i="16"/>
  <c r="B146" i="16"/>
  <c r="AB146" i="16" s="1"/>
  <c r="A146" i="16"/>
  <c r="AA146" i="16" s="1"/>
  <c r="X142" i="16"/>
  <c r="Y142" i="16" s="1"/>
  <c r="W142" i="16"/>
  <c r="B142" i="16"/>
  <c r="AB142" i="16" s="1"/>
  <c r="A142" i="16"/>
  <c r="AA142" i="16" s="1"/>
  <c r="X141" i="16"/>
  <c r="Y141" i="16" s="1"/>
  <c r="W141" i="16"/>
  <c r="B141" i="16"/>
  <c r="AB141" i="16" s="1"/>
  <c r="A141" i="16"/>
  <c r="AA141" i="16" s="1"/>
  <c r="X140" i="16"/>
  <c r="Y140" i="16" s="1"/>
  <c r="W140" i="16"/>
  <c r="B140" i="16"/>
  <c r="AB140" i="16" s="1"/>
  <c r="A140" i="16"/>
  <c r="AA140" i="16" s="1"/>
  <c r="X139" i="16"/>
  <c r="Y139" i="16" s="1"/>
  <c r="W139" i="16"/>
  <c r="B139" i="16"/>
  <c r="AB139" i="16" s="1"/>
  <c r="A139" i="16"/>
  <c r="AA139" i="16" s="1"/>
  <c r="X138" i="16"/>
  <c r="Y138" i="16" s="1"/>
  <c r="W138" i="16"/>
  <c r="B138" i="16"/>
  <c r="AB138" i="16" s="1"/>
  <c r="A138" i="16"/>
  <c r="AA138" i="16" s="1"/>
  <c r="X137" i="16"/>
  <c r="Y137" i="16" s="1"/>
  <c r="W137" i="16"/>
  <c r="B137" i="16"/>
  <c r="AB137" i="16" s="1"/>
  <c r="A137" i="16"/>
  <c r="AA137" i="16" s="1"/>
  <c r="X136" i="16"/>
  <c r="Y136" i="16" s="1"/>
  <c r="W136" i="16"/>
  <c r="B136" i="16"/>
  <c r="AB136" i="16" s="1"/>
  <c r="A136" i="16"/>
  <c r="AA136" i="16" s="1"/>
  <c r="X135" i="16"/>
  <c r="Y135" i="16" s="1"/>
  <c r="W135" i="16"/>
  <c r="B135" i="16"/>
  <c r="AB135" i="16" s="1"/>
  <c r="A135" i="16"/>
  <c r="AA135" i="16" s="1"/>
  <c r="X134" i="16"/>
  <c r="Y134" i="16" s="1"/>
  <c r="W134" i="16"/>
  <c r="B134" i="16"/>
  <c r="AB134" i="16" s="1"/>
  <c r="A134" i="16"/>
  <c r="AA134" i="16" s="1"/>
  <c r="X133" i="16"/>
  <c r="Y133" i="16" s="1"/>
  <c r="W133" i="16"/>
  <c r="B133" i="16"/>
  <c r="AB133" i="16" s="1"/>
  <c r="A133" i="16"/>
  <c r="AA133" i="16" s="1"/>
  <c r="X132" i="16"/>
  <c r="Y132" i="16" s="1"/>
  <c r="W132" i="16"/>
  <c r="B132" i="16"/>
  <c r="AB132" i="16" s="1"/>
  <c r="A132" i="16"/>
  <c r="AA132" i="16" s="1"/>
  <c r="X131" i="16"/>
  <c r="Y131" i="16" s="1"/>
  <c r="W131" i="16"/>
  <c r="B131" i="16"/>
  <c r="AB131" i="16" s="1"/>
  <c r="A131" i="16"/>
  <c r="AA131" i="16" s="1"/>
  <c r="X130" i="16"/>
  <c r="Y130" i="16" s="1"/>
  <c r="W130" i="16"/>
  <c r="B130" i="16"/>
  <c r="AB130" i="16" s="1"/>
  <c r="A130" i="16"/>
  <c r="AA130" i="16" s="1"/>
  <c r="X129" i="16"/>
  <c r="Y129" i="16" s="1"/>
  <c r="W129" i="16"/>
  <c r="B129" i="16"/>
  <c r="AB129" i="16" s="1"/>
  <c r="A129" i="16"/>
  <c r="AA129" i="16" s="1"/>
  <c r="X128" i="16"/>
  <c r="Y128" i="16" s="1"/>
  <c r="W128" i="16"/>
  <c r="B128" i="16"/>
  <c r="AB128" i="16" s="1"/>
  <c r="A128" i="16"/>
  <c r="AA128" i="16" s="1"/>
  <c r="X127" i="16"/>
  <c r="Y127" i="16" s="1"/>
  <c r="W127" i="16"/>
  <c r="B127" i="16"/>
  <c r="AB127" i="16" s="1"/>
  <c r="A127" i="16"/>
  <c r="AA127" i="16" s="1"/>
  <c r="X126" i="16"/>
  <c r="Y126" i="16" s="1"/>
  <c r="Z126" i="16" s="1"/>
  <c r="W126" i="16"/>
  <c r="B126" i="16"/>
  <c r="AB126" i="16" s="1"/>
  <c r="A126" i="16"/>
  <c r="AA126" i="16" s="1"/>
  <c r="X125" i="16"/>
  <c r="Y125" i="16" s="1"/>
  <c r="W125" i="16"/>
  <c r="B125" i="16"/>
  <c r="AB125" i="16" s="1"/>
  <c r="A125" i="16"/>
  <c r="AA125" i="16" s="1"/>
  <c r="W124" i="16"/>
  <c r="B124" i="16"/>
  <c r="A124" i="16"/>
  <c r="AA124" i="16" s="1"/>
  <c r="X119" i="16"/>
  <c r="Y119" i="16" s="1"/>
  <c r="W119" i="16"/>
  <c r="B119" i="16"/>
  <c r="A119" i="16"/>
  <c r="AA119" i="16" s="1"/>
  <c r="X118" i="16"/>
  <c r="Y118" i="16" s="1"/>
  <c r="W118" i="16"/>
  <c r="B118" i="16"/>
  <c r="A118" i="16"/>
  <c r="AA118" i="16" s="1"/>
  <c r="X117" i="16"/>
  <c r="Y117" i="16" s="1"/>
  <c r="W117" i="16"/>
  <c r="B117" i="16"/>
  <c r="A117" i="16"/>
  <c r="AA117" i="16" s="1"/>
  <c r="X116" i="16"/>
  <c r="Y116" i="16" s="1"/>
  <c r="W116" i="16"/>
  <c r="B116" i="16"/>
  <c r="A116" i="16"/>
  <c r="AA116" i="16" s="1"/>
  <c r="X115" i="16"/>
  <c r="Y115" i="16" s="1"/>
  <c r="W115" i="16"/>
  <c r="B115" i="16"/>
  <c r="A115" i="16"/>
  <c r="AA115" i="16" s="1"/>
  <c r="X114" i="16"/>
  <c r="Y114" i="16" s="1"/>
  <c r="W114" i="16"/>
  <c r="B114" i="16"/>
  <c r="A114" i="16"/>
  <c r="AA114" i="16" s="1"/>
  <c r="X113" i="16"/>
  <c r="Y113" i="16" s="1"/>
  <c r="W113" i="16"/>
  <c r="AB113" i="16" s="1"/>
  <c r="B113" i="16"/>
  <c r="A113" i="16"/>
  <c r="AA113" i="16" s="1"/>
  <c r="X112" i="16"/>
  <c r="Y112" i="16" s="1"/>
  <c r="W112" i="16"/>
  <c r="AB112" i="16" s="1"/>
  <c r="B112" i="16"/>
  <c r="A112" i="16"/>
  <c r="AA112" i="16" s="1"/>
  <c r="X111" i="16"/>
  <c r="Y111" i="16" s="1"/>
  <c r="W111" i="16"/>
  <c r="B111" i="16"/>
  <c r="A111" i="16"/>
  <c r="AA111" i="16" s="1"/>
  <c r="X123" i="16"/>
  <c r="Y123" i="16" s="1"/>
  <c r="W123" i="16"/>
  <c r="B123" i="16"/>
  <c r="A123" i="16"/>
  <c r="AA123" i="16" s="1"/>
  <c r="X110" i="16"/>
  <c r="Y110" i="16" s="1"/>
  <c r="W110" i="16"/>
  <c r="B110" i="16"/>
  <c r="A110" i="16"/>
  <c r="AA110" i="16" s="1"/>
  <c r="X109" i="16"/>
  <c r="Y109" i="16" s="1"/>
  <c r="W109" i="16"/>
  <c r="B109" i="16"/>
  <c r="A109" i="16"/>
  <c r="AA109" i="16" s="1"/>
  <c r="X122" i="16"/>
  <c r="Y122" i="16" s="1"/>
  <c r="W122" i="16"/>
  <c r="B122" i="16"/>
  <c r="A122" i="16"/>
  <c r="AA122" i="16" s="1"/>
  <c r="X121" i="16"/>
  <c r="Y121" i="16" s="1"/>
  <c r="W121" i="16"/>
  <c r="AB121" i="16" s="1"/>
  <c r="B121" i="16"/>
  <c r="A121" i="16"/>
  <c r="AA121" i="16" s="1"/>
  <c r="X108" i="16"/>
  <c r="Y108" i="16" s="1"/>
  <c r="W108" i="16"/>
  <c r="B108" i="16"/>
  <c r="A108" i="16"/>
  <c r="AA108" i="16" s="1"/>
  <c r="X107" i="16"/>
  <c r="Y107" i="16" s="1"/>
  <c r="W107" i="16"/>
  <c r="B107" i="16"/>
  <c r="A107" i="16"/>
  <c r="AA107" i="16" s="1"/>
  <c r="X106" i="16"/>
  <c r="Y106" i="16" s="1"/>
  <c r="W106" i="16"/>
  <c r="B106" i="16"/>
  <c r="A106" i="16"/>
  <c r="AA106" i="16" s="1"/>
  <c r="X120" i="16"/>
  <c r="Y120" i="16" s="1"/>
  <c r="W120" i="16"/>
  <c r="AB120" i="16" s="1"/>
  <c r="B120" i="16"/>
  <c r="A120" i="16"/>
  <c r="AA120" i="16" s="1"/>
  <c r="X105" i="16"/>
  <c r="Y105" i="16" s="1"/>
  <c r="W105" i="16"/>
  <c r="AB105" i="16" s="1"/>
  <c r="B105" i="16"/>
  <c r="A105" i="16"/>
  <c r="AA105" i="16" s="1"/>
  <c r="X104" i="16"/>
  <c r="Y104" i="16" s="1"/>
  <c r="W104" i="16"/>
  <c r="AB104" i="16" s="1"/>
  <c r="B104" i="16"/>
  <c r="A104" i="16"/>
  <c r="AA104" i="16" s="1"/>
  <c r="X103" i="16"/>
  <c r="Y103" i="16" s="1"/>
  <c r="W103" i="16"/>
  <c r="B103" i="16"/>
  <c r="A103" i="16"/>
  <c r="AA103" i="16" s="1"/>
  <c r="X102" i="16"/>
  <c r="Y102" i="16" s="1"/>
  <c r="W102" i="16"/>
  <c r="B102" i="16"/>
  <c r="A102" i="16"/>
  <c r="AA102" i="16" s="1"/>
  <c r="X101" i="16"/>
  <c r="Y101" i="16" s="1"/>
  <c r="W101" i="16"/>
  <c r="B101" i="16"/>
  <c r="A101" i="16"/>
  <c r="AA101" i="16" s="1"/>
  <c r="X100" i="16"/>
  <c r="Y100" i="16" s="1"/>
  <c r="W100" i="16"/>
  <c r="B100" i="16"/>
  <c r="A100" i="16"/>
  <c r="AA100" i="16" s="1"/>
  <c r="X99" i="16"/>
  <c r="Y99" i="16" s="1"/>
  <c r="W99" i="16"/>
  <c r="B99" i="16"/>
  <c r="A99" i="16"/>
  <c r="AA99" i="16" s="1"/>
  <c r="X96" i="16"/>
  <c r="Y96" i="16" s="1"/>
  <c r="W96" i="16"/>
  <c r="AB96" i="16" s="1"/>
  <c r="B96" i="16"/>
  <c r="A96" i="16"/>
  <c r="AA96" i="16" s="1"/>
  <c r="X95" i="16"/>
  <c r="Y95" i="16" s="1"/>
  <c r="W95" i="16"/>
  <c r="B95" i="16"/>
  <c r="A95" i="16"/>
  <c r="AA95" i="16" s="1"/>
  <c r="X94" i="16"/>
  <c r="Y94" i="16" s="1"/>
  <c r="W94" i="16"/>
  <c r="B94" i="16"/>
  <c r="A94" i="16"/>
  <c r="AA94" i="16" s="1"/>
  <c r="X93" i="16"/>
  <c r="Y93" i="16" s="1"/>
  <c r="W93" i="16"/>
  <c r="B93" i="16"/>
  <c r="A93" i="16"/>
  <c r="AA93" i="16" s="1"/>
  <c r="X98" i="16"/>
  <c r="Y98" i="16" s="1"/>
  <c r="W98" i="16"/>
  <c r="B98" i="16"/>
  <c r="A98" i="16"/>
  <c r="AA98" i="16" s="1"/>
  <c r="X92" i="16"/>
  <c r="Y92" i="16" s="1"/>
  <c r="W92" i="16"/>
  <c r="B92" i="16"/>
  <c r="A92" i="16"/>
  <c r="AA92" i="16" s="1"/>
  <c r="X91" i="16"/>
  <c r="Y91" i="16" s="1"/>
  <c r="W91" i="16"/>
  <c r="B91" i="16"/>
  <c r="A91" i="16"/>
  <c r="AA91" i="16" s="1"/>
  <c r="X90" i="16"/>
  <c r="Y90" i="16" s="1"/>
  <c r="W90" i="16"/>
  <c r="B90" i="16"/>
  <c r="A90" i="16"/>
  <c r="AA90" i="16" s="1"/>
  <c r="X89" i="16"/>
  <c r="Y89" i="16" s="1"/>
  <c r="W89" i="16"/>
  <c r="AB89" i="16" s="1"/>
  <c r="B89" i="16"/>
  <c r="A89" i="16"/>
  <c r="AA89" i="16" s="1"/>
  <c r="X97" i="16"/>
  <c r="Y97" i="16" s="1"/>
  <c r="W97" i="16"/>
  <c r="AB97" i="16" s="1"/>
  <c r="B97" i="16"/>
  <c r="A97" i="16"/>
  <c r="AA97" i="16" s="1"/>
  <c r="X88" i="16"/>
  <c r="Y88" i="16" s="1"/>
  <c r="W88" i="16"/>
  <c r="AB88" i="16" s="1"/>
  <c r="B88" i="16"/>
  <c r="A88" i="16"/>
  <c r="AA88" i="16" s="1"/>
  <c r="X87" i="16"/>
  <c r="Y87" i="16" s="1"/>
  <c r="W87" i="16"/>
  <c r="B87" i="16"/>
  <c r="A87" i="16"/>
  <c r="AA87" i="16" s="1"/>
  <c r="X86" i="16"/>
  <c r="Y86" i="16" s="1"/>
  <c r="W86" i="16"/>
  <c r="B86" i="16"/>
  <c r="A86" i="16"/>
  <c r="AA86" i="16" s="1"/>
  <c r="X85" i="16"/>
  <c r="Y85" i="16" s="1"/>
  <c r="W85" i="16"/>
  <c r="B85" i="16"/>
  <c r="A85" i="16"/>
  <c r="AA85" i="16" s="1"/>
  <c r="X84" i="16"/>
  <c r="Y84" i="16" s="1"/>
  <c r="W84" i="16"/>
  <c r="B84" i="16"/>
  <c r="A84" i="16"/>
  <c r="AA84" i="16" s="1"/>
  <c r="X83" i="16"/>
  <c r="Y83" i="16" s="1"/>
  <c r="W83" i="16"/>
  <c r="B83" i="16"/>
  <c r="A83" i="16"/>
  <c r="AA83" i="16" s="1"/>
  <c r="X82" i="16"/>
  <c r="Y82" i="16" s="1"/>
  <c r="W82" i="16"/>
  <c r="B82" i="16"/>
  <c r="A82" i="16"/>
  <c r="AA82" i="16" s="1"/>
  <c r="X81" i="16"/>
  <c r="Y81" i="16" s="1"/>
  <c r="W81" i="16"/>
  <c r="AB81" i="16" s="1"/>
  <c r="B81" i="16"/>
  <c r="A81" i="16"/>
  <c r="AA81" i="16" s="1"/>
  <c r="X80" i="16"/>
  <c r="Y80" i="16" s="1"/>
  <c r="W80" i="16"/>
  <c r="AB80" i="16" s="1"/>
  <c r="B80" i="16"/>
  <c r="A80" i="16"/>
  <c r="AA80" i="16" s="1"/>
  <c r="X79" i="16"/>
  <c r="Y79" i="16" s="1"/>
  <c r="W79" i="16"/>
  <c r="B79" i="16"/>
  <c r="A79" i="16"/>
  <c r="AA79" i="16" s="1"/>
  <c r="X78" i="16"/>
  <c r="Y78" i="16" s="1"/>
  <c r="Z78" i="16" s="1"/>
  <c r="W78" i="16"/>
  <c r="B78" i="16"/>
  <c r="A78" i="16"/>
  <c r="AA78" i="16" s="1"/>
  <c r="X74" i="16"/>
  <c r="Y74" i="16" s="1"/>
  <c r="W74" i="16"/>
  <c r="B74" i="16"/>
  <c r="A74" i="16"/>
  <c r="AA74" i="16" s="1"/>
  <c r="W77" i="16"/>
  <c r="B77" i="16"/>
  <c r="A77" i="16"/>
  <c r="AA77" i="16" s="1"/>
  <c r="X73" i="16"/>
  <c r="Y73" i="16" s="1"/>
  <c r="W73" i="16"/>
  <c r="B73" i="16"/>
  <c r="AB73" i="16" s="1"/>
  <c r="A73" i="16"/>
  <c r="AA73" i="16" s="1"/>
  <c r="X72" i="16"/>
  <c r="Y72" i="16" s="1"/>
  <c r="W72" i="16"/>
  <c r="B72" i="16"/>
  <c r="AB72" i="16" s="1"/>
  <c r="A72" i="16"/>
  <c r="AA72" i="16" s="1"/>
  <c r="X71" i="16"/>
  <c r="Y71" i="16" s="1"/>
  <c r="W71" i="16"/>
  <c r="B71" i="16"/>
  <c r="AB71" i="16" s="1"/>
  <c r="A71" i="16"/>
  <c r="AA71" i="16" s="1"/>
  <c r="X70" i="16"/>
  <c r="Y70" i="16" s="1"/>
  <c r="W70" i="16"/>
  <c r="B70" i="16"/>
  <c r="AB70" i="16" s="1"/>
  <c r="A70" i="16"/>
  <c r="AA70" i="16" s="1"/>
  <c r="X69" i="16"/>
  <c r="Y69" i="16" s="1"/>
  <c r="W69" i="16"/>
  <c r="B69" i="16"/>
  <c r="AB69" i="16" s="1"/>
  <c r="A69" i="16"/>
  <c r="AA69" i="16" s="1"/>
  <c r="X68" i="16"/>
  <c r="Y68" i="16" s="1"/>
  <c r="W68" i="16"/>
  <c r="B68" i="16"/>
  <c r="AB68" i="16" s="1"/>
  <c r="A68" i="16"/>
  <c r="AA68" i="16" s="1"/>
  <c r="X67" i="16"/>
  <c r="Y67" i="16" s="1"/>
  <c r="W67" i="16"/>
  <c r="B67" i="16"/>
  <c r="AB67" i="16" s="1"/>
  <c r="A67" i="16"/>
  <c r="AA67" i="16" s="1"/>
  <c r="X66" i="16"/>
  <c r="Y66" i="16" s="1"/>
  <c r="W66" i="16"/>
  <c r="B66" i="16"/>
  <c r="AB66" i="16" s="1"/>
  <c r="A66" i="16"/>
  <c r="AA66" i="16" s="1"/>
  <c r="X65" i="16"/>
  <c r="Y65" i="16" s="1"/>
  <c r="W65" i="16"/>
  <c r="B65" i="16"/>
  <c r="AB65" i="16" s="1"/>
  <c r="A65" i="16"/>
  <c r="AA65" i="16" s="1"/>
  <c r="X76" i="16"/>
  <c r="Y76" i="16" s="1"/>
  <c r="W76" i="16"/>
  <c r="B76" i="16"/>
  <c r="AB76" i="16" s="1"/>
  <c r="A76" i="16"/>
  <c r="AA76" i="16" s="1"/>
  <c r="X64" i="16"/>
  <c r="Y64" i="16" s="1"/>
  <c r="W64" i="16"/>
  <c r="B64" i="16"/>
  <c r="AB64" i="16" s="1"/>
  <c r="A64" i="16"/>
  <c r="AA64" i="16" s="1"/>
  <c r="X63" i="16"/>
  <c r="Y63" i="16" s="1"/>
  <c r="W63" i="16"/>
  <c r="B63" i="16"/>
  <c r="AB63" i="16" s="1"/>
  <c r="A63" i="16"/>
  <c r="AA63" i="16" s="1"/>
  <c r="X62" i="16"/>
  <c r="Y62" i="16" s="1"/>
  <c r="W62" i="16"/>
  <c r="B62" i="16"/>
  <c r="AB62" i="16" s="1"/>
  <c r="A62" i="16"/>
  <c r="AA62" i="16" s="1"/>
  <c r="X61" i="16"/>
  <c r="Y61" i="16" s="1"/>
  <c r="W61" i="16"/>
  <c r="B61" i="16"/>
  <c r="AB61" i="16" s="1"/>
  <c r="A61" i="16"/>
  <c r="AA61" i="16" s="1"/>
  <c r="X60" i="16"/>
  <c r="Y60" i="16" s="1"/>
  <c r="W60" i="16"/>
  <c r="B60" i="16"/>
  <c r="AB60" i="16" s="1"/>
  <c r="A60" i="16"/>
  <c r="AA60" i="16" s="1"/>
  <c r="X59" i="16"/>
  <c r="Y59" i="16" s="1"/>
  <c r="W59" i="16"/>
  <c r="B59" i="16"/>
  <c r="AB59" i="16" s="1"/>
  <c r="A59" i="16"/>
  <c r="AA59" i="16" s="1"/>
  <c r="X58" i="16"/>
  <c r="Y58" i="16" s="1"/>
  <c r="W58" i="16"/>
  <c r="B58" i="16"/>
  <c r="AB58" i="16" s="1"/>
  <c r="A58" i="16"/>
  <c r="AA58" i="16" s="1"/>
  <c r="X57" i="16"/>
  <c r="Y57" i="16" s="1"/>
  <c r="W57" i="16"/>
  <c r="B57" i="16"/>
  <c r="AB57" i="16" s="1"/>
  <c r="A57" i="16"/>
  <c r="AA57" i="16" s="1"/>
  <c r="W75" i="16"/>
  <c r="B75" i="16"/>
  <c r="A75" i="16"/>
  <c r="AA75" i="16" s="1"/>
  <c r="X47" i="16"/>
  <c r="Y47" i="16" s="1"/>
  <c r="W47" i="16"/>
  <c r="B47" i="16"/>
  <c r="AB47" i="16" s="1"/>
  <c r="A47" i="16"/>
  <c r="AA47" i="16" s="1"/>
  <c r="X46" i="16"/>
  <c r="Y46" i="16" s="1"/>
  <c r="W46" i="16"/>
  <c r="B46" i="16"/>
  <c r="A46" i="16"/>
  <c r="AA46" i="16" s="1"/>
  <c r="X45" i="16"/>
  <c r="Y45" i="16" s="1"/>
  <c r="W45" i="16"/>
  <c r="B45" i="16"/>
  <c r="A45" i="16"/>
  <c r="AA45" i="16" s="1"/>
  <c r="X44" i="16"/>
  <c r="Y44" i="16" s="1"/>
  <c r="W44" i="16"/>
  <c r="B44" i="16"/>
  <c r="A44" i="16"/>
  <c r="AA44" i="16" s="1"/>
  <c r="X56" i="16"/>
  <c r="Y56" i="16" s="1"/>
  <c r="W56" i="16"/>
  <c r="B56" i="16"/>
  <c r="A56" i="16"/>
  <c r="AA56" i="16" s="1"/>
  <c r="X43" i="16"/>
  <c r="Y43" i="16" s="1"/>
  <c r="W43" i="16"/>
  <c r="B43" i="16"/>
  <c r="A43" i="16"/>
  <c r="AA43" i="16" s="1"/>
  <c r="X42" i="16"/>
  <c r="Y42" i="16" s="1"/>
  <c r="W42" i="16"/>
  <c r="B42" i="16"/>
  <c r="A42" i="16"/>
  <c r="AA42" i="16" s="1"/>
  <c r="X55" i="16"/>
  <c r="Y55" i="16" s="1"/>
  <c r="W55" i="16"/>
  <c r="B55" i="16"/>
  <c r="A55" i="16"/>
  <c r="AA55" i="16" s="1"/>
  <c r="X54" i="16"/>
  <c r="Y54" i="16" s="1"/>
  <c r="W54" i="16"/>
  <c r="B54" i="16"/>
  <c r="A54" i="16"/>
  <c r="AA54" i="16" s="1"/>
  <c r="X41" i="16"/>
  <c r="Y41" i="16" s="1"/>
  <c r="W41" i="16"/>
  <c r="B41" i="16"/>
  <c r="A41" i="16"/>
  <c r="AA41" i="16" s="1"/>
  <c r="X53" i="16"/>
  <c r="Y53" i="16" s="1"/>
  <c r="W53" i="16"/>
  <c r="B53" i="16"/>
  <c r="A53" i="16"/>
  <c r="AA53" i="16" s="1"/>
  <c r="X52" i="16"/>
  <c r="Y52" i="16" s="1"/>
  <c r="W52" i="16"/>
  <c r="B52" i="16"/>
  <c r="A52" i="16"/>
  <c r="AA52" i="16" s="1"/>
  <c r="X51" i="16"/>
  <c r="Y51" i="16" s="1"/>
  <c r="W51" i="16"/>
  <c r="B51" i="16"/>
  <c r="A51" i="16"/>
  <c r="AA51" i="16" s="1"/>
  <c r="X40" i="16"/>
  <c r="Y40" i="16" s="1"/>
  <c r="W40" i="16"/>
  <c r="B40" i="16"/>
  <c r="A40" i="16"/>
  <c r="AA40" i="16" s="1"/>
  <c r="X39" i="16"/>
  <c r="Y39" i="16" s="1"/>
  <c r="W39" i="16"/>
  <c r="B39" i="16"/>
  <c r="A39" i="16"/>
  <c r="AA39" i="16" s="1"/>
  <c r="X38" i="16"/>
  <c r="Y38" i="16" s="1"/>
  <c r="W38" i="16"/>
  <c r="B38" i="16"/>
  <c r="A38" i="16"/>
  <c r="AA38" i="16" s="1"/>
  <c r="X50" i="16"/>
  <c r="Y50" i="16" s="1"/>
  <c r="W50" i="16"/>
  <c r="B50" i="16"/>
  <c r="A50" i="16"/>
  <c r="AA50" i="16" s="1"/>
  <c r="X37" i="16"/>
  <c r="Y37" i="16" s="1"/>
  <c r="W37" i="16"/>
  <c r="B37" i="16"/>
  <c r="A37" i="16"/>
  <c r="AA37" i="16" s="1"/>
  <c r="X36" i="16"/>
  <c r="Y36" i="16" s="1"/>
  <c r="W36" i="16"/>
  <c r="B36" i="16"/>
  <c r="A36" i="16"/>
  <c r="AA36" i="16" s="1"/>
  <c r="X35" i="16"/>
  <c r="Y35" i="16" s="1"/>
  <c r="W35" i="16"/>
  <c r="B35" i="16"/>
  <c r="A35" i="16"/>
  <c r="AA35" i="16" s="1"/>
  <c r="X34" i="16"/>
  <c r="Y34" i="16" s="1"/>
  <c r="W34" i="16"/>
  <c r="B34" i="16"/>
  <c r="A34" i="16"/>
  <c r="AA34" i="16" s="1"/>
  <c r="X33" i="16"/>
  <c r="Y33" i="16" s="1"/>
  <c r="W33" i="16"/>
  <c r="B33" i="16"/>
  <c r="A33" i="16"/>
  <c r="AA33" i="16" s="1"/>
  <c r="X32" i="16"/>
  <c r="Y32" i="16" s="1"/>
  <c r="W32" i="16"/>
  <c r="B32" i="16"/>
  <c r="A32" i="16"/>
  <c r="AA32" i="16" s="1"/>
  <c r="X49" i="16"/>
  <c r="Y49" i="16" s="1"/>
  <c r="W49" i="16"/>
  <c r="B49" i="16"/>
  <c r="A49" i="16"/>
  <c r="AA49" i="16" s="1"/>
  <c r="X48" i="16"/>
  <c r="Y48" i="16" s="1"/>
  <c r="W48" i="16"/>
  <c r="B48" i="16"/>
  <c r="A48" i="16"/>
  <c r="AA48" i="16" s="1"/>
  <c r="X31" i="16"/>
  <c r="Y31" i="16" s="1"/>
  <c r="W31" i="16"/>
  <c r="B31" i="16"/>
  <c r="AB31" i="16" s="1"/>
  <c r="A31" i="16"/>
  <c r="AA31" i="16" s="1"/>
  <c r="X30" i="16"/>
  <c r="Y30" i="16" s="1"/>
  <c r="W30" i="16"/>
  <c r="B30" i="16"/>
  <c r="A30" i="16"/>
  <c r="AA30" i="16" s="1"/>
  <c r="X29" i="16"/>
  <c r="Y29" i="16" s="1"/>
  <c r="Z29" i="16" s="1"/>
  <c r="W29" i="16"/>
  <c r="B29" i="16"/>
  <c r="A29" i="16"/>
  <c r="AA29" i="16" s="1"/>
  <c r="X24" i="16"/>
  <c r="Y24" i="16" s="1"/>
  <c r="W24" i="16"/>
  <c r="B24" i="16"/>
  <c r="A24" i="16"/>
  <c r="AA24" i="16" s="1"/>
  <c r="X23" i="16"/>
  <c r="Y23" i="16" s="1"/>
  <c r="W23" i="16"/>
  <c r="B23" i="16"/>
  <c r="A23" i="16"/>
  <c r="AA23" i="16" s="1"/>
  <c r="X22" i="16"/>
  <c r="Y22" i="16" s="1"/>
  <c r="W22" i="16"/>
  <c r="B22" i="16"/>
  <c r="A22" i="16"/>
  <c r="AA22" i="16" s="1"/>
  <c r="X21" i="16"/>
  <c r="Y21" i="16" s="1"/>
  <c r="W21" i="16"/>
  <c r="B21" i="16"/>
  <c r="A21" i="16"/>
  <c r="AA21" i="16" s="1"/>
  <c r="X20" i="16"/>
  <c r="Y20" i="16" s="1"/>
  <c r="W20" i="16"/>
  <c r="B20" i="16"/>
  <c r="A20" i="16"/>
  <c r="AA20" i="16" s="1"/>
  <c r="X28" i="16"/>
  <c r="Y28" i="16" s="1"/>
  <c r="W28" i="16"/>
  <c r="B28" i="16"/>
  <c r="A28" i="16"/>
  <c r="AA28" i="16" s="1"/>
  <c r="X19" i="16"/>
  <c r="Y19" i="16" s="1"/>
  <c r="W19" i="16"/>
  <c r="B19" i="16"/>
  <c r="A19" i="16"/>
  <c r="AA19" i="16" s="1"/>
  <c r="X18" i="16"/>
  <c r="Y18" i="16" s="1"/>
  <c r="W18" i="16"/>
  <c r="B18" i="16"/>
  <c r="A18" i="16"/>
  <c r="AA18" i="16" s="1"/>
  <c r="X17" i="16"/>
  <c r="Y17" i="16" s="1"/>
  <c r="W17" i="16"/>
  <c r="B17" i="16"/>
  <c r="A17" i="16"/>
  <c r="AA17" i="16" s="1"/>
  <c r="X16" i="16"/>
  <c r="Y16" i="16" s="1"/>
  <c r="W16" i="16"/>
  <c r="B16" i="16"/>
  <c r="A16" i="16"/>
  <c r="AA16" i="16" s="1"/>
  <c r="X15" i="16"/>
  <c r="Y15" i="16" s="1"/>
  <c r="W15" i="16"/>
  <c r="B15" i="16"/>
  <c r="A15" i="16"/>
  <c r="AA15" i="16" s="1"/>
  <c r="X14" i="16"/>
  <c r="Y14" i="16" s="1"/>
  <c r="W14" i="16"/>
  <c r="B14" i="16"/>
  <c r="A14" i="16"/>
  <c r="AA14" i="16" s="1"/>
  <c r="X13" i="16"/>
  <c r="Y13" i="16" s="1"/>
  <c r="W13" i="16"/>
  <c r="B13" i="16"/>
  <c r="A13" i="16"/>
  <c r="AA13" i="16" s="1"/>
  <c r="X12" i="16"/>
  <c r="Y12" i="16" s="1"/>
  <c r="W12" i="16"/>
  <c r="B12" i="16"/>
  <c r="A12" i="16"/>
  <c r="AA12" i="16" s="1"/>
  <c r="X11" i="16"/>
  <c r="Y11" i="16" s="1"/>
  <c r="W11" i="16"/>
  <c r="B11" i="16"/>
  <c r="A11" i="16"/>
  <c r="AA11" i="16" s="1"/>
  <c r="X10" i="16"/>
  <c r="Y10" i="16" s="1"/>
  <c r="W10" i="16"/>
  <c r="B10" i="16"/>
  <c r="A10" i="16"/>
  <c r="AA10" i="16" s="1"/>
  <c r="X9" i="16"/>
  <c r="Y9" i="16" s="1"/>
  <c r="W9" i="16"/>
  <c r="B9" i="16"/>
  <c r="A9" i="16"/>
  <c r="AA9" i="16" s="1"/>
  <c r="X8" i="16"/>
  <c r="Y8" i="16" s="1"/>
  <c r="W8" i="16"/>
  <c r="B8" i="16"/>
  <c r="A8" i="16"/>
  <c r="AA8" i="16" s="1"/>
  <c r="X27" i="16"/>
  <c r="Y27" i="16" s="1"/>
  <c r="W27" i="16"/>
  <c r="B27" i="16"/>
  <c r="A27" i="16"/>
  <c r="AA27" i="16" s="1"/>
  <c r="X7" i="16"/>
  <c r="Y7" i="16" s="1"/>
  <c r="W7" i="16"/>
  <c r="B7" i="16"/>
  <c r="A7" i="16"/>
  <c r="AA7" i="16" s="1"/>
  <c r="X26" i="16"/>
  <c r="Y26" i="16" s="1"/>
  <c r="W26" i="16"/>
  <c r="B26" i="16"/>
  <c r="A26" i="16"/>
  <c r="AA26" i="16" s="1"/>
  <c r="X6" i="16"/>
  <c r="Y6" i="16" s="1"/>
  <c r="W6" i="16"/>
  <c r="B6" i="16"/>
  <c r="A6" i="16"/>
  <c r="AA6" i="16" s="1"/>
  <c r="X5" i="16"/>
  <c r="Y5" i="16" s="1"/>
  <c r="W5" i="16"/>
  <c r="B5" i="16"/>
  <c r="A5" i="16"/>
  <c r="AA5" i="16" s="1"/>
  <c r="X4" i="16"/>
  <c r="Y4" i="16" s="1"/>
  <c r="W4" i="16"/>
  <c r="B4" i="16"/>
  <c r="A4" i="16"/>
  <c r="AA4" i="16" s="1"/>
  <c r="X3" i="16"/>
  <c r="Y3" i="16" s="1"/>
  <c r="W3" i="16"/>
  <c r="B3" i="16"/>
  <c r="A3" i="16"/>
  <c r="AA3" i="16" s="1"/>
  <c r="X2" i="16"/>
  <c r="Y2" i="16" s="1"/>
  <c r="W2" i="16"/>
  <c r="B2" i="16"/>
  <c r="A2" i="16"/>
  <c r="AA2" i="16" s="1"/>
  <c r="X25" i="16"/>
  <c r="Y25" i="16" s="1"/>
  <c r="W25" i="16"/>
  <c r="B25" i="16"/>
  <c r="A25" i="16"/>
  <c r="AA25" i="16" s="1"/>
  <c r="AB25" i="16" l="1"/>
  <c r="AB26" i="16"/>
  <c r="AB27" i="16"/>
  <c r="AB9" i="16"/>
  <c r="AB19" i="16"/>
  <c r="AB23" i="16"/>
  <c r="AB35" i="16"/>
  <c r="AB39" i="16"/>
  <c r="AB51" i="16"/>
  <c r="AB43" i="16"/>
  <c r="AB56" i="16"/>
  <c r="Z2" i="16"/>
  <c r="AB17" i="16"/>
  <c r="AB18" i="16"/>
  <c r="AB28" i="16"/>
  <c r="AB20" i="16"/>
  <c r="AB21" i="16"/>
  <c r="AB22" i="16"/>
  <c r="AB24" i="16"/>
  <c r="AB29" i="16"/>
  <c r="AB30" i="16"/>
  <c r="AB48" i="16"/>
  <c r="AB49" i="16"/>
  <c r="AB32" i="16"/>
  <c r="AB33" i="16"/>
  <c r="AB34" i="16"/>
  <c r="AB36" i="16"/>
  <c r="AB37" i="16"/>
  <c r="AB50" i="16"/>
  <c r="AB38" i="16"/>
  <c r="AB40" i="16"/>
  <c r="AB53" i="16"/>
  <c r="AB41" i="16"/>
  <c r="AB55" i="16"/>
  <c r="AB42" i="16"/>
  <c r="AB44" i="16"/>
  <c r="AB45" i="16"/>
  <c r="AB46" i="16"/>
  <c r="AB75" i="16"/>
  <c r="Z218" i="16"/>
  <c r="AD176" i="16"/>
  <c r="AB84" i="16"/>
  <c r="AB85" i="16"/>
  <c r="AB92" i="16"/>
  <c r="AB93" i="16"/>
  <c r="AB100" i="16"/>
  <c r="AB101" i="16"/>
  <c r="AB108" i="16"/>
  <c r="AB109" i="16"/>
  <c r="AB116" i="16"/>
  <c r="AB117" i="16"/>
  <c r="AD126" i="16"/>
  <c r="AC126" i="16"/>
  <c r="AC218" i="16"/>
  <c r="AD218" i="16"/>
  <c r="Z99" i="16"/>
  <c r="AC176" i="16"/>
  <c r="Z176" i="16"/>
  <c r="AD147" i="16"/>
  <c r="AC147" i="16"/>
  <c r="AB74" i="16"/>
  <c r="AC57" i="16" s="1"/>
  <c r="AB78" i="16"/>
  <c r="AB79" i="16"/>
  <c r="AB82" i="16"/>
  <c r="AB83" i="16"/>
  <c r="AB86" i="16"/>
  <c r="AB87" i="16"/>
  <c r="AB90" i="16"/>
  <c r="AB91" i="16"/>
  <c r="AB98" i="16"/>
  <c r="AB94" i="16"/>
  <c r="AB95" i="16"/>
  <c r="AB99" i="16"/>
  <c r="AB102" i="16"/>
  <c r="AB103" i="16"/>
  <c r="AB106" i="16"/>
  <c r="AB107" i="16"/>
  <c r="AB122" i="16"/>
  <c r="AB110" i="16"/>
  <c r="AB111" i="16"/>
  <c r="AB114" i="16"/>
  <c r="AB115" i="16"/>
  <c r="AB118" i="16"/>
  <c r="AB119" i="16"/>
  <c r="Z57" i="16"/>
  <c r="AB8" i="16"/>
  <c r="AB11" i="16"/>
  <c r="AB4" i="16"/>
  <c r="AB16" i="16"/>
  <c r="AB2" i="16"/>
  <c r="AB13" i="16"/>
  <c r="AB10" i="16"/>
  <c r="AB5" i="16"/>
  <c r="AB3" i="16"/>
  <c r="AB7" i="16"/>
  <c r="AB6" i="16"/>
  <c r="AB12" i="16"/>
  <c r="AB15" i="16"/>
  <c r="AB14" i="16"/>
  <c r="X202" i="15"/>
  <c r="Y202" i="15" s="1"/>
  <c r="X121" i="15"/>
  <c r="Y121" i="15" s="1"/>
  <c r="X120" i="15"/>
  <c r="Y120" i="15" s="1"/>
  <c r="X267" i="15"/>
  <c r="Y267" i="15" s="1"/>
  <c r="W267" i="15"/>
  <c r="B267" i="15"/>
  <c r="A267" i="15"/>
  <c r="AA267" i="15" s="1"/>
  <c r="X266" i="15"/>
  <c r="Y266" i="15" s="1"/>
  <c r="W266" i="15"/>
  <c r="B266" i="15"/>
  <c r="A266" i="15"/>
  <c r="AA266" i="15" s="1"/>
  <c r="X265" i="15"/>
  <c r="Y265" i="15" s="1"/>
  <c r="W265" i="15"/>
  <c r="B265" i="15"/>
  <c r="A265" i="15"/>
  <c r="AA265" i="15" s="1"/>
  <c r="X264" i="15"/>
  <c r="Y264" i="15" s="1"/>
  <c r="W264" i="15"/>
  <c r="B264" i="15"/>
  <c r="A264" i="15"/>
  <c r="AA264" i="15" s="1"/>
  <c r="X263" i="15"/>
  <c r="Y263" i="15" s="1"/>
  <c r="W263" i="15"/>
  <c r="B263" i="15"/>
  <c r="A263" i="15"/>
  <c r="AA263" i="15" s="1"/>
  <c r="X262" i="15"/>
  <c r="Y262" i="15" s="1"/>
  <c r="W262" i="15"/>
  <c r="B262" i="15"/>
  <c r="A262" i="15"/>
  <c r="AA262" i="15" s="1"/>
  <c r="X261" i="15"/>
  <c r="Y261" i="15" s="1"/>
  <c r="W261" i="15"/>
  <c r="B261" i="15"/>
  <c r="A261" i="15"/>
  <c r="AA261" i="15" s="1"/>
  <c r="X260" i="15"/>
  <c r="Y260" i="15" s="1"/>
  <c r="W260" i="15"/>
  <c r="B260" i="15"/>
  <c r="A260" i="15"/>
  <c r="AA260" i="15" s="1"/>
  <c r="X259" i="15"/>
  <c r="Y259" i="15" s="1"/>
  <c r="W259" i="15"/>
  <c r="B259" i="15"/>
  <c r="A259" i="15"/>
  <c r="AA259" i="15" s="1"/>
  <c r="X258" i="15"/>
  <c r="Y258" i="15" s="1"/>
  <c r="W258" i="15"/>
  <c r="B258" i="15"/>
  <c r="A258" i="15"/>
  <c r="AA258" i="15" s="1"/>
  <c r="X257" i="15"/>
  <c r="Y257" i="15" s="1"/>
  <c r="W257" i="15"/>
  <c r="B257" i="15"/>
  <c r="A257" i="15"/>
  <c r="AA257" i="15" s="1"/>
  <c r="X256" i="15"/>
  <c r="Y256" i="15" s="1"/>
  <c r="W256" i="15"/>
  <c r="B256" i="15"/>
  <c r="A256" i="15"/>
  <c r="AA256" i="15" s="1"/>
  <c r="W270" i="15"/>
  <c r="B270" i="15"/>
  <c r="A270" i="15"/>
  <c r="AA270" i="15" s="1"/>
  <c r="X255" i="15"/>
  <c r="Y255" i="15" s="1"/>
  <c r="W255" i="15"/>
  <c r="B255" i="15"/>
  <c r="A255" i="15"/>
  <c r="AA255" i="15" s="1"/>
  <c r="X254" i="15"/>
  <c r="Y254" i="15" s="1"/>
  <c r="W254" i="15"/>
  <c r="B254" i="15"/>
  <c r="A254" i="15"/>
  <c r="AA254" i="15" s="1"/>
  <c r="X253" i="15"/>
  <c r="Y253" i="15" s="1"/>
  <c r="W253" i="15"/>
  <c r="B253" i="15"/>
  <c r="A253" i="15"/>
  <c r="AA253" i="15" s="1"/>
  <c r="X252" i="15"/>
  <c r="Y252" i="15" s="1"/>
  <c r="W252" i="15"/>
  <c r="B252" i="15"/>
  <c r="A252" i="15"/>
  <c r="AA252" i="15" s="1"/>
  <c r="X251" i="15"/>
  <c r="Y251" i="15" s="1"/>
  <c r="W251" i="15"/>
  <c r="B251" i="15"/>
  <c r="A251" i="15"/>
  <c r="AA251" i="15" s="1"/>
  <c r="X250" i="15"/>
  <c r="Y250" i="15" s="1"/>
  <c r="W250" i="15"/>
  <c r="B250" i="15"/>
  <c r="A250" i="15"/>
  <c r="AA250" i="15" s="1"/>
  <c r="X249" i="15"/>
  <c r="Y249" i="15" s="1"/>
  <c r="W249" i="15"/>
  <c r="B249" i="15"/>
  <c r="A249" i="15"/>
  <c r="AA249" i="15" s="1"/>
  <c r="X248" i="15"/>
  <c r="Y248" i="15" s="1"/>
  <c r="W248" i="15"/>
  <c r="B248" i="15"/>
  <c r="A248" i="15"/>
  <c r="AA248" i="15" s="1"/>
  <c r="X247" i="15"/>
  <c r="Y247" i="15" s="1"/>
  <c r="W247" i="15"/>
  <c r="B247" i="15"/>
  <c r="A247" i="15"/>
  <c r="AA247" i="15" s="1"/>
  <c r="X246" i="15"/>
  <c r="Y246" i="15" s="1"/>
  <c r="W246" i="15"/>
  <c r="B246" i="15"/>
  <c r="A246" i="15"/>
  <c r="AA246" i="15" s="1"/>
  <c r="X245" i="15"/>
  <c r="Y245" i="15" s="1"/>
  <c r="W245" i="15"/>
  <c r="B245" i="15"/>
  <c r="A245" i="15"/>
  <c r="AA245" i="15" s="1"/>
  <c r="X244" i="15"/>
  <c r="Y244" i="15" s="1"/>
  <c r="W244" i="15"/>
  <c r="B244" i="15"/>
  <c r="A244" i="15"/>
  <c r="AA244" i="15" s="1"/>
  <c r="X269" i="15"/>
  <c r="Y269" i="15" s="1"/>
  <c r="W269" i="15"/>
  <c r="B269" i="15"/>
  <c r="A269" i="15"/>
  <c r="AA269" i="15" s="1"/>
  <c r="X268" i="15"/>
  <c r="Y268" i="15" s="1"/>
  <c r="W268" i="15"/>
  <c r="B268" i="15"/>
  <c r="A268" i="15"/>
  <c r="AA268" i="15" s="1"/>
  <c r="X238" i="15"/>
  <c r="Y238" i="15" s="1"/>
  <c r="W238" i="15"/>
  <c r="B238" i="15"/>
  <c r="A238" i="15"/>
  <c r="AA238" i="15" s="1"/>
  <c r="X243" i="15"/>
  <c r="Y243" i="15" s="1"/>
  <c r="W243" i="15"/>
  <c r="B243" i="15"/>
  <c r="A243" i="15"/>
  <c r="AA243" i="15" s="1"/>
  <c r="X237" i="15"/>
  <c r="Y237" i="15" s="1"/>
  <c r="W237" i="15"/>
  <c r="B237" i="15"/>
  <c r="A237" i="15"/>
  <c r="AA237" i="15" s="1"/>
  <c r="X236" i="15"/>
  <c r="Y236" i="15" s="1"/>
  <c r="W236" i="15"/>
  <c r="B236" i="15"/>
  <c r="A236" i="15"/>
  <c r="AA236" i="15" s="1"/>
  <c r="X235" i="15"/>
  <c r="Y235" i="15" s="1"/>
  <c r="W235" i="15"/>
  <c r="B235" i="15"/>
  <c r="A235" i="15"/>
  <c r="AA235" i="15" s="1"/>
  <c r="X242" i="15"/>
  <c r="Y242" i="15" s="1"/>
  <c r="W242" i="15"/>
  <c r="B242" i="15"/>
  <c r="A242" i="15"/>
  <c r="AA242" i="15" s="1"/>
  <c r="X234" i="15"/>
  <c r="Y234" i="15" s="1"/>
  <c r="W234" i="15"/>
  <c r="B234" i="15"/>
  <c r="A234" i="15"/>
  <c r="AA234" i="15" s="1"/>
  <c r="X233" i="15"/>
  <c r="Y233" i="15" s="1"/>
  <c r="W233" i="15"/>
  <c r="B233" i="15"/>
  <c r="A233" i="15"/>
  <c r="AA233" i="15" s="1"/>
  <c r="X232" i="15"/>
  <c r="Y232" i="15" s="1"/>
  <c r="W232" i="15"/>
  <c r="B232" i="15"/>
  <c r="A232" i="15"/>
  <c r="AA232" i="15" s="1"/>
  <c r="X231" i="15"/>
  <c r="Y231" i="15" s="1"/>
  <c r="W231" i="15"/>
  <c r="B231" i="15"/>
  <c r="A231" i="15"/>
  <c r="AA231" i="15" s="1"/>
  <c r="X241" i="15"/>
  <c r="Y241" i="15" s="1"/>
  <c r="W241" i="15"/>
  <c r="B241" i="15"/>
  <c r="A241" i="15"/>
  <c r="AA241" i="15" s="1"/>
  <c r="X230" i="15"/>
  <c r="Y230" i="15" s="1"/>
  <c r="W230" i="15"/>
  <c r="B230" i="15"/>
  <c r="A230" i="15"/>
  <c r="AA230" i="15" s="1"/>
  <c r="X229" i="15"/>
  <c r="Y229" i="15" s="1"/>
  <c r="W229" i="15"/>
  <c r="B229" i="15"/>
  <c r="A229" i="15"/>
  <c r="AA229" i="15" s="1"/>
  <c r="X228" i="15"/>
  <c r="Y228" i="15" s="1"/>
  <c r="W228" i="15"/>
  <c r="B228" i="15"/>
  <c r="A228" i="15"/>
  <c r="AA228" i="15" s="1"/>
  <c r="X227" i="15"/>
  <c r="Y227" i="15" s="1"/>
  <c r="W227" i="15"/>
  <c r="B227" i="15"/>
  <c r="A227" i="15"/>
  <c r="AA227" i="15" s="1"/>
  <c r="X226" i="15"/>
  <c r="Y226" i="15" s="1"/>
  <c r="W226" i="15"/>
  <c r="B226" i="15"/>
  <c r="A226" i="15"/>
  <c r="AA226" i="15" s="1"/>
  <c r="X225" i="15"/>
  <c r="Y225" i="15" s="1"/>
  <c r="W225" i="15"/>
  <c r="B225" i="15"/>
  <c r="A225" i="15"/>
  <c r="AA225" i="15" s="1"/>
  <c r="X224" i="15"/>
  <c r="Y224" i="15" s="1"/>
  <c r="W224" i="15"/>
  <c r="B224" i="15"/>
  <c r="A224" i="15"/>
  <c r="AA224" i="15" s="1"/>
  <c r="X223" i="15"/>
  <c r="Y223" i="15" s="1"/>
  <c r="W223" i="15"/>
  <c r="B223" i="15"/>
  <c r="A223" i="15"/>
  <c r="AA223" i="15" s="1"/>
  <c r="X222" i="15"/>
  <c r="Y222" i="15" s="1"/>
  <c r="W222" i="15"/>
  <c r="B222" i="15"/>
  <c r="A222" i="15"/>
  <c r="AA222" i="15" s="1"/>
  <c r="X221" i="15"/>
  <c r="Y221" i="15" s="1"/>
  <c r="W221" i="15"/>
  <c r="B221" i="15"/>
  <c r="A221" i="15"/>
  <c r="AA221" i="15" s="1"/>
  <c r="X220" i="15"/>
  <c r="Y220" i="15" s="1"/>
  <c r="W220" i="15"/>
  <c r="B220" i="15"/>
  <c r="A220" i="15"/>
  <c r="AA220" i="15" s="1"/>
  <c r="X219" i="15"/>
  <c r="Y219" i="15" s="1"/>
  <c r="W219" i="15"/>
  <c r="B219" i="15"/>
  <c r="A219" i="15"/>
  <c r="AA219" i="15" s="1"/>
  <c r="X240" i="15"/>
  <c r="Y240" i="15" s="1"/>
  <c r="W240" i="15"/>
  <c r="B240" i="15"/>
  <c r="A240" i="15"/>
  <c r="AA240" i="15" s="1"/>
  <c r="X239" i="15"/>
  <c r="Y239" i="15" s="1"/>
  <c r="W239" i="15"/>
  <c r="B239" i="15"/>
  <c r="A239" i="15"/>
  <c r="AA239" i="15" s="1"/>
  <c r="W218" i="15"/>
  <c r="B218" i="15"/>
  <c r="A218" i="15"/>
  <c r="AA218" i="15" s="1"/>
  <c r="X215" i="15"/>
  <c r="Y215" i="15" s="1"/>
  <c r="W215" i="15"/>
  <c r="B215" i="15"/>
  <c r="A215" i="15"/>
  <c r="AA215" i="15" s="1"/>
  <c r="X217" i="15"/>
  <c r="Y217" i="15" s="1"/>
  <c r="W217" i="15"/>
  <c r="B217" i="15"/>
  <c r="A217" i="15"/>
  <c r="AA217" i="15" s="1"/>
  <c r="X214" i="15"/>
  <c r="Y214" i="15" s="1"/>
  <c r="W214" i="15"/>
  <c r="B214" i="15"/>
  <c r="A214" i="15"/>
  <c r="AA214" i="15" s="1"/>
  <c r="X213" i="15"/>
  <c r="Y213" i="15" s="1"/>
  <c r="W213" i="15"/>
  <c r="B213" i="15"/>
  <c r="A213" i="15"/>
  <c r="AA213" i="15" s="1"/>
  <c r="X212" i="15"/>
  <c r="Y212" i="15" s="1"/>
  <c r="W212" i="15"/>
  <c r="B212" i="15"/>
  <c r="A212" i="15"/>
  <c r="AA212" i="15" s="1"/>
  <c r="X216" i="15"/>
  <c r="Y216" i="15" s="1"/>
  <c r="W216" i="15"/>
  <c r="B216" i="15"/>
  <c r="A216" i="15"/>
  <c r="AA216" i="15" s="1"/>
  <c r="X211" i="15"/>
  <c r="Y211" i="15" s="1"/>
  <c r="W211" i="15"/>
  <c r="B211" i="15"/>
  <c r="A211" i="15"/>
  <c r="AA211" i="15" s="1"/>
  <c r="X210" i="15"/>
  <c r="Y210" i="15" s="1"/>
  <c r="W210" i="15"/>
  <c r="B210" i="15"/>
  <c r="A210" i="15"/>
  <c r="AA210" i="15" s="1"/>
  <c r="X209" i="15"/>
  <c r="Y209" i="15" s="1"/>
  <c r="W209" i="15"/>
  <c r="B209" i="15"/>
  <c r="A209" i="15"/>
  <c r="AA209" i="15" s="1"/>
  <c r="X208" i="15"/>
  <c r="Y208" i="15" s="1"/>
  <c r="W208" i="15"/>
  <c r="B208" i="15"/>
  <c r="A208" i="15"/>
  <c r="AA208" i="15" s="1"/>
  <c r="X207" i="15"/>
  <c r="Y207" i="15" s="1"/>
  <c r="W207" i="15"/>
  <c r="B207" i="15"/>
  <c r="A207" i="15"/>
  <c r="AA207" i="15" s="1"/>
  <c r="X206" i="15"/>
  <c r="Y206" i="15" s="1"/>
  <c r="Z206" i="15" s="1"/>
  <c r="W206" i="15"/>
  <c r="B206" i="15"/>
  <c r="A206" i="15"/>
  <c r="AA206" i="15" s="1"/>
  <c r="X203" i="15"/>
  <c r="Y203" i="15" s="1"/>
  <c r="W203" i="15"/>
  <c r="B203" i="15"/>
  <c r="A203" i="15"/>
  <c r="AA203" i="15" s="1"/>
  <c r="W202" i="15"/>
  <c r="B202" i="15"/>
  <c r="A202" i="15"/>
  <c r="AA202" i="15" s="1"/>
  <c r="X205" i="15"/>
  <c r="Y205" i="15" s="1"/>
  <c r="W205" i="15"/>
  <c r="B205" i="15"/>
  <c r="A205" i="15"/>
  <c r="AA205" i="15" s="1"/>
  <c r="X201" i="15"/>
  <c r="Y201" i="15" s="1"/>
  <c r="W201" i="15"/>
  <c r="B201" i="15"/>
  <c r="A201" i="15"/>
  <c r="AA201" i="15" s="1"/>
  <c r="X200" i="15"/>
  <c r="Y200" i="15" s="1"/>
  <c r="W200" i="15"/>
  <c r="B200" i="15"/>
  <c r="A200" i="15"/>
  <c r="AA200" i="15" s="1"/>
  <c r="X199" i="15"/>
  <c r="Y199" i="15" s="1"/>
  <c r="W199" i="15"/>
  <c r="B199" i="15"/>
  <c r="A199" i="15"/>
  <c r="AA199" i="15" s="1"/>
  <c r="X198" i="15"/>
  <c r="Y198" i="15" s="1"/>
  <c r="W198" i="15"/>
  <c r="B198" i="15"/>
  <c r="A198" i="15"/>
  <c r="AA198" i="15" s="1"/>
  <c r="X197" i="15"/>
  <c r="Y197" i="15" s="1"/>
  <c r="W197" i="15"/>
  <c r="B197" i="15"/>
  <c r="A197" i="15"/>
  <c r="AA197" i="15" s="1"/>
  <c r="X196" i="15"/>
  <c r="Y196" i="15" s="1"/>
  <c r="W196" i="15"/>
  <c r="B196" i="15"/>
  <c r="A196" i="15"/>
  <c r="AA196" i="15" s="1"/>
  <c r="X195" i="15"/>
  <c r="Y195" i="15" s="1"/>
  <c r="W195" i="15"/>
  <c r="B195" i="15"/>
  <c r="A195" i="15"/>
  <c r="AA195" i="15" s="1"/>
  <c r="X194" i="15"/>
  <c r="Y194" i="15" s="1"/>
  <c r="W194" i="15"/>
  <c r="B194" i="15"/>
  <c r="A194" i="15"/>
  <c r="AA194" i="15" s="1"/>
  <c r="X193" i="15"/>
  <c r="Y193" i="15" s="1"/>
  <c r="W193" i="15"/>
  <c r="B193" i="15"/>
  <c r="A193" i="15"/>
  <c r="AA193" i="15" s="1"/>
  <c r="X192" i="15"/>
  <c r="Y192" i="15" s="1"/>
  <c r="W192" i="15"/>
  <c r="B192" i="15"/>
  <c r="A192" i="15"/>
  <c r="AA192" i="15" s="1"/>
  <c r="X191" i="15"/>
  <c r="Y191" i="15" s="1"/>
  <c r="W191" i="15"/>
  <c r="B191" i="15"/>
  <c r="A191" i="15"/>
  <c r="AA191" i="15" s="1"/>
  <c r="X204" i="15"/>
  <c r="Y204" i="15" s="1"/>
  <c r="W204" i="15"/>
  <c r="B204" i="15"/>
  <c r="A204" i="15"/>
  <c r="AA204" i="15" s="1"/>
  <c r="X190" i="15"/>
  <c r="Y190" i="15" s="1"/>
  <c r="W190" i="15"/>
  <c r="B190" i="15"/>
  <c r="A190" i="15"/>
  <c r="AA190" i="15" s="1"/>
  <c r="X189" i="15"/>
  <c r="Y189" i="15" s="1"/>
  <c r="W189" i="15"/>
  <c r="B189" i="15"/>
  <c r="A189" i="15"/>
  <c r="AA189" i="15" s="1"/>
  <c r="X188" i="15"/>
  <c r="Y188" i="15" s="1"/>
  <c r="W188" i="15"/>
  <c r="B188" i="15"/>
  <c r="A188" i="15"/>
  <c r="AA188" i="15" s="1"/>
  <c r="X187" i="15"/>
  <c r="Y187" i="15" s="1"/>
  <c r="W187" i="15"/>
  <c r="B187" i="15"/>
  <c r="A187" i="15"/>
  <c r="AA187" i="15" s="1"/>
  <c r="X186" i="15"/>
  <c r="Y186" i="15" s="1"/>
  <c r="W186" i="15"/>
  <c r="B186" i="15"/>
  <c r="A186" i="15"/>
  <c r="AA186" i="15" s="1"/>
  <c r="X185" i="15"/>
  <c r="Y185" i="15" s="1"/>
  <c r="W185" i="15"/>
  <c r="B185" i="15"/>
  <c r="A185" i="15"/>
  <c r="AA185" i="15" s="1"/>
  <c r="X184" i="15"/>
  <c r="Y184" i="15" s="1"/>
  <c r="W184" i="15"/>
  <c r="B184" i="15"/>
  <c r="A184" i="15"/>
  <c r="AA184" i="15" s="1"/>
  <c r="X183" i="15"/>
  <c r="Y183" i="15" s="1"/>
  <c r="W183" i="15"/>
  <c r="B183" i="15"/>
  <c r="A183" i="15"/>
  <c r="AA183" i="15" s="1"/>
  <c r="X182" i="15"/>
  <c r="Y182" i="15" s="1"/>
  <c r="W182" i="15"/>
  <c r="B182" i="15"/>
  <c r="A182" i="15"/>
  <c r="AA182" i="15" s="1"/>
  <c r="X177" i="15"/>
  <c r="Y177" i="15" s="1"/>
  <c r="W177" i="15"/>
  <c r="B177" i="15"/>
  <c r="A177" i="15"/>
  <c r="AA177" i="15" s="1"/>
  <c r="X176" i="15"/>
  <c r="Y176" i="15" s="1"/>
  <c r="W176" i="15"/>
  <c r="B176" i="15"/>
  <c r="A176" i="15"/>
  <c r="AA176" i="15" s="1"/>
  <c r="X175" i="15"/>
  <c r="Y175" i="15" s="1"/>
  <c r="W175" i="15"/>
  <c r="B175" i="15"/>
  <c r="A175" i="15"/>
  <c r="AA175" i="15" s="1"/>
  <c r="X174" i="15"/>
  <c r="Y174" i="15" s="1"/>
  <c r="W174" i="15"/>
  <c r="B174" i="15"/>
  <c r="A174" i="15"/>
  <c r="AA174" i="15" s="1"/>
  <c r="X173" i="15"/>
  <c r="Y173" i="15" s="1"/>
  <c r="W173" i="15"/>
  <c r="B173" i="15"/>
  <c r="A173" i="15"/>
  <c r="AA173" i="15" s="1"/>
  <c r="X172" i="15"/>
  <c r="Y172" i="15" s="1"/>
  <c r="W172" i="15"/>
  <c r="B172" i="15"/>
  <c r="A172" i="15"/>
  <c r="AA172" i="15" s="1"/>
  <c r="X171" i="15"/>
  <c r="Y171" i="15" s="1"/>
  <c r="W171" i="15"/>
  <c r="B171" i="15"/>
  <c r="A171" i="15"/>
  <c r="AA171" i="15" s="1"/>
  <c r="X170" i="15"/>
  <c r="Y170" i="15" s="1"/>
  <c r="W170" i="15"/>
  <c r="B170" i="15"/>
  <c r="A170" i="15"/>
  <c r="AA170" i="15" s="1"/>
  <c r="X169" i="15"/>
  <c r="Y169" i="15" s="1"/>
  <c r="W169" i="15"/>
  <c r="B169" i="15"/>
  <c r="A169" i="15"/>
  <c r="AA169" i="15" s="1"/>
  <c r="X168" i="15"/>
  <c r="Y168" i="15" s="1"/>
  <c r="W168" i="15"/>
  <c r="B168" i="15"/>
  <c r="A168" i="15"/>
  <c r="AA168" i="15" s="1"/>
  <c r="X167" i="15"/>
  <c r="Y167" i="15" s="1"/>
  <c r="W167" i="15"/>
  <c r="B167" i="15"/>
  <c r="A167" i="15"/>
  <c r="AA167" i="15" s="1"/>
  <c r="X166" i="15"/>
  <c r="Y166" i="15" s="1"/>
  <c r="W166" i="15"/>
  <c r="B166" i="15"/>
  <c r="A166" i="15"/>
  <c r="AA166" i="15" s="1"/>
  <c r="X165" i="15"/>
  <c r="Y165" i="15" s="1"/>
  <c r="W165" i="15"/>
  <c r="B165" i="15"/>
  <c r="A165" i="15"/>
  <c r="AA165" i="15" s="1"/>
  <c r="X164" i="15"/>
  <c r="Y164" i="15" s="1"/>
  <c r="W164" i="15"/>
  <c r="B164" i="15"/>
  <c r="A164" i="15"/>
  <c r="AA164" i="15" s="1"/>
  <c r="X181" i="15"/>
  <c r="Y181" i="15" s="1"/>
  <c r="W181" i="15"/>
  <c r="B181" i="15"/>
  <c r="A181" i="15"/>
  <c r="AA181" i="15" s="1"/>
  <c r="X163" i="15"/>
  <c r="Y163" i="15" s="1"/>
  <c r="W163" i="15"/>
  <c r="B163" i="15"/>
  <c r="A163" i="15"/>
  <c r="AA163" i="15" s="1"/>
  <c r="X180" i="15"/>
  <c r="Y180" i="15" s="1"/>
  <c r="W180" i="15"/>
  <c r="B180" i="15"/>
  <c r="A180" i="15"/>
  <c r="AA180" i="15" s="1"/>
  <c r="X162" i="15"/>
  <c r="Y162" i="15" s="1"/>
  <c r="W162" i="15"/>
  <c r="B162" i="15"/>
  <c r="A162" i="15"/>
  <c r="AA162" i="15" s="1"/>
  <c r="X179" i="15"/>
  <c r="Y179" i="15" s="1"/>
  <c r="W179" i="15"/>
  <c r="B179" i="15"/>
  <c r="A179" i="15"/>
  <c r="AA179" i="15" s="1"/>
  <c r="X161" i="15"/>
  <c r="Y161" i="15" s="1"/>
  <c r="W161" i="15"/>
  <c r="B161" i="15"/>
  <c r="A161" i="15"/>
  <c r="AA161" i="15" s="1"/>
  <c r="X160" i="15"/>
  <c r="Y160" i="15" s="1"/>
  <c r="W160" i="15"/>
  <c r="B160" i="15"/>
  <c r="A160" i="15"/>
  <c r="AA160" i="15" s="1"/>
  <c r="X178" i="15"/>
  <c r="Y178" i="15" s="1"/>
  <c r="W178" i="15"/>
  <c r="B178" i="15"/>
  <c r="A178" i="15"/>
  <c r="AA178" i="15" s="1"/>
  <c r="X159" i="15"/>
  <c r="Y159" i="15" s="1"/>
  <c r="W159" i="15"/>
  <c r="B159" i="15"/>
  <c r="A159" i="15"/>
  <c r="AA159" i="15" s="1"/>
  <c r="X158" i="15"/>
  <c r="Y158" i="15" s="1"/>
  <c r="W158" i="15"/>
  <c r="B158" i="15"/>
  <c r="A158" i="15"/>
  <c r="AA158" i="15" s="1"/>
  <c r="X157" i="15"/>
  <c r="Y157" i="15" s="1"/>
  <c r="W157" i="15"/>
  <c r="B157" i="15"/>
  <c r="A157" i="15"/>
  <c r="AA157" i="15" s="1"/>
  <c r="X156" i="15"/>
  <c r="Y156" i="15" s="1"/>
  <c r="W156" i="15"/>
  <c r="B156" i="15"/>
  <c r="A156" i="15"/>
  <c r="AA156" i="15" s="1"/>
  <c r="X155" i="15"/>
  <c r="Y155" i="15" s="1"/>
  <c r="Z155" i="15" s="1"/>
  <c r="W155" i="15"/>
  <c r="B155" i="15"/>
  <c r="A155" i="15"/>
  <c r="AA155" i="15" s="1"/>
  <c r="X147" i="15"/>
  <c r="Y147" i="15" s="1"/>
  <c r="W147" i="15"/>
  <c r="B147" i="15"/>
  <c r="A147" i="15"/>
  <c r="AA147" i="15" s="1"/>
  <c r="X146" i="15"/>
  <c r="Y146" i="15" s="1"/>
  <c r="W146" i="15"/>
  <c r="B146" i="15"/>
  <c r="A146" i="15"/>
  <c r="AA146" i="15" s="1"/>
  <c r="X145" i="15"/>
  <c r="Y145" i="15" s="1"/>
  <c r="W145" i="15"/>
  <c r="B145" i="15"/>
  <c r="A145" i="15"/>
  <c r="AA145" i="15" s="1"/>
  <c r="X154" i="15"/>
  <c r="Y154" i="15" s="1"/>
  <c r="W154" i="15"/>
  <c r="B154" i="15"/>
  <c r="A154" i="15"/>
  <c r="AA154" i="15" s="1"/>
  <c r="X144" i="15"/>
  <c r="Y144" i="15" s="1"/>
  <c r="W144" i="15"/>
  <c r="B144" i="15"/>
  <c r="A144" i="15"/>
  <c r="AA144" i="15" s="1"/>
  <c r="X153" i="15"/>
  <c r="Y153" i="15" s="1"/>
  <c r="W153" i="15"/>
  <c r="B153" i="15"/>
  <c r="A153" i="15"/>
  <c r="AA153" i="15" s="1"/>
  <c r="X143" i="15"/>
  <c r="Y143" i="15" s="1"/>
  <c r="W143" i="15"/>
  <c r="B143" i="15"/>
  <c r="A143" i="15"/>
  <c r="AA143" i="15" s="1"/>
  <c r="X152" i="15"/>
  <c r="Y152" i="15" s="1"/>
  <c r="W152" i="15"/>
  <c r="B152" i="15"/>
  <c r="A152" i="15"/>
  <c r="AA152" i="15" s="1"/>
  <c r="X142" i="15"/>
  <c r="Y142" i="15" s="1"/>
  <c r="W142" i="15"/>
  <c r="B142" i="15"/>
  <c r="A142" i="15"/>
  <c r="AA142" i="15" s="1"/>
  <c r="X151" i="15"/>
  <c r="Y151" i="15" s="1"/>
  <c r="W151" i="15"/>
  <c r="B151" i="15"/>
  <c r="A151" i="15"/>
  <c r="AA151" i="15" s="1"/>
  <c r="X141" i="15"/>
  <c r="Y141" i="15" s="1"/>
  <c r="W141" i="15"/>
  <c r="B141" i="15"/>
  <c r="A141" i="15"/>
  <c r="AA141" i="15" s="1"/>
  <c r="X140" i="15"/>
  <c r="Y140" i="15" s="1"/>
  <c r="W140" i="15"/>
  <c r="B140" i="15"/>
  <c r="A140" i="15"/>
  <c r="AA140" i="15" s="1"/>
  <c r="X139" i="15"/>
  <c r="Y139" i="15" s="1"/>
  <c r="W139" i="15"/>
  <c r="B139" i="15"/>
  <c r="A139" i="15"/>
  <c r="AA139" i="15" s="1"/>
  <c r="X138" i="15"/>
  <c r="Y138" i="15" s="1"/>
  <c r="W138" i="15"/>
  <c r="B138" i="15"/>
  <c r="A138" i="15"/>
  <c r="AA138" i="15" s="1"/>
  <c r="X137" i="15"/>
  <c r="Y137" i="15" s="1"/>
  <c r="W137" i="15"/>
  <c r="B137" i="15"/>
  <c r="A137" i="15"/>
  <c r="AA137" i="15" s="1"/>
  <c r="X136" i="15"/>
  <c r="Y136" i="15" s="1"/>
  <c r="W136" i="15"/>
  <c r="B136" i="15"/>
  <c r="A136" i="15"/>
  <c r="AA136" i="15" s="1"/>
  <c r="X135" i="15"/>
  <c r="Y135" i="15" s="1"/>
  <c r="W135" i="15"/>
  <c r="B135" i="15"/>
  <c r="A135" i="15"/>
  <c r="AA135" i="15" s="1"/>
  <c r="X150" i="15"/>
  <c r="Y150" i="15" s="1"/>
  <c r="W150" i="15"/>
  <c r="B150" i="15"/>
  <c r="A150" i="15"/>
  <c r="AA150" i="15" s="1"/>
  <c r="X134" i="15"/>
  <c r="Y134" i="15" s="1"/>
  <c r="W134" i="15"/>
  <c r="B134" i="15"/>
  <c r="A134" i="15"/>
  <c r="AA134" i="15" s="1"/>
  <c r="X149" i="15"/>
  <c r="Y149" i="15" s="1"/>
  <c r="W149" i="15"/>
  <c r="B149" i="15"/>
  <c r="A149" i="15"/>
  <c r="AA149" i="15" s="1"/>
  <c r="X133" i="15"/>
  <c r="Y133" i="15" s="1"/>
  <c r="W133" i="15"/>
  <c r="B133" i="15"/>
  <c r="A133" i="15"/>
  <c r="AA133" i="15" s="1"/>
  <c r="X132" i="15"/>
  <c r="Y132" i="15" s="1"/>
  <c r="W132" i="15"/>
  <c r="B132" i="15"/>
  <c r="A132" i="15"/>
  <c r="AA132" i="15" s="1"/>
  <c r="X131" i="15"/>
  <c r="Y131" i="15" s="1"/>
  <c r="W131" i="15"/>
  <c r="B131" i="15"/>
  <c r="A131" i="15"/>
  <c r="AA131" i="15" s="1"/>
  <c r="X130" i="15"/>
  <c r="Y130" i="15" s="1"/>
  <c r="W130" i="15"/>
  <c r="B130" i="15"/>
  <c r="A130" i="15"/>
  <c r="AA130" i="15" s="1"/>
  <c r="X129" i="15"/>
  <c r="Y129" i="15" s="1"/>
  <c r="W129" i="15"/>
  <c r="B129" i="15"/>
  <c r="A129" i="15"/>
  <c r="AA129" i="15" s="1"/>
  <c r="X148" i="15"/>
  <c r="Y148" i="15" s="1"/>
  <c r="W148" i="15"/>
  <c r="B148" i="15"/>
  <c r="A148" i="15"/>
  <c r="AA148" i="15" s="1"/>
  <c r="X128" i="15"/>
  <c r="Y128" i="15" s="1"/>
  <c r="Z128" i="15" s="1"/>
  <c r="W128" i="15"/>
  <c r="B128" i="15"/>
  <c r="A128" i="15"/>
  <c r="AA128" i="15" s="1"/>
  <c r="W121" i="15"/>
  <c r="B121" i="15"/>
  <c r="A121" i="15"/>
  <c r="AA121" i="15" s="1"/>
  <c r="X127" i="15"/>
  <c r="Y127" i="15" s="1"/>
  <c r="W127" i="15"/>
  <c r="B127" i="15"/>
  <c r="A127" i="15"/>
  <c r="AA127" i="15" s="1"/>
  <c r="X126" i="15"/>
  <c r="Y126" i="15" s="1"/>
  <c r="W126" i="15"/>
  <c r="B126" i="15"/>
  <c r="A126" i="15"/>
  <c r="AA126" i="15" s="1"/>
  <c r="W120" i="15"/>
  <c r="B120" i="15"/>
  <c r="A120" i="15"/>
  <c r="AA120" i="15" s="1"/>
  <c r="X125" i="15"/>
  <c r="Y125" i="15" s="1"/>
  <c r="W125" i="15"/>
  <c r="B125" i="15"/>
  <c r="A125" i="15"/>
  <c r="AA125" i="15" s="1"/>
  <c r="X119" i="15"/>
  <c r="Y119" i="15" s="1"/>
  <c r="W119" i="15"/>
  <c r="B119" i="15"/>
  <c r="A119" i="15"/>
  <c r="AA119" i="15" s="1"/>
  <c r="X118" i="15"/>
  <c r="Y118" i="15" s="1"/>
  <c r="W118" i="15"/>
  <c r="B118" i="15"/>
  <c r="A118" i="15"/>
  <c r="AA118" i="15" s="1"/>
  <c r="X117" i="15"/>
  <c r="Y117" i="15" s="1"/>
  <c r="W117" i="15"/>
  <c r="B117" i="15"/>
  <c r="A117" i="15"/>
  <c r="AA117" i="15" s="1"/>
  <c r="X124" i="15"/>
  <c r="Y124" i="15" s="1"/>
  <c r="W124" i="15"/>
  <c r="B124" i="15"/>
  <c r="A124" i="15"/>
  <c r="AA124" i="15" s="1"/>
  <c r="X116" i="15"/>
  <c r="Y116" i="15" s="1"/>
  <c r="W116" i="15"/>
  <c r="B116" i="15"/>
  <c r="A116" i="15"/>
  <c r="AA116" i="15" s="1"/>
  <c r="X115" i="15"/>
  <c r="Y115" i="15" s="1"/>
  <c r="W115" i="15"/>
  <c r="B115" i="15"/>
  <c r="A115" i="15"/>
  <c r="AA115" i="15" s="1"/>
  <c r="X114" i="15"/>
  <c r="Y114" i="15" s="1"/>
  <c r="W114" i="15"/>
  <c r="B114" i="15"/>
  <c r="A114" i="15"/>
  <c r="AA114" i="15" s="1"/>
  <c r="X113" i="15"/>
  <c r="Y113" i="15" s="1"/>
  <c r="W113" i="15"/>
  <c r="B113" i="15"/>
  <c r="A113" i="15"/>
  <c r="AA113" i="15" s="1"/>
  <c r="X112" i="15"/>
  <c r="Y112" i="15" s="1"/>
  <c r="W112" i="15"/>
  <c r="B112" i="15"/>
  <c r="A112" i="15"/>
  <c r="AA112" i="15" s="1"/>
  <c r="X111" i="15"/>
  <c r="Y111" i="15" s="1"/>
  <c r="W111" i="15"/>
  <c r="B111" i="15"/>
  <c r="A111" i="15"/>
  <c r="AA111" i="15" s="1"/>
  <c r="X110" i="15"/>
  <c r="Y110" i="15" s="1"/>
  <c r="W110" i="15"/>
  <c r="B110" i="15"/>
  <c r="A110" i="15"/>
  <c r="AA110" i="15" s="1"/>
  <c r="X109" i="15"/>
  <c r="Y109" i="15" s="1"/>
  <c r="W109" i="15"/>
  <c r="B109" i="15"/>
  <c r="A109" i="15"/>
  <c r="AA109" i="15" s="1"/>
  <c r="X108" i="15"/>
  <c r="Y108" i="15" s="1"/>
  <c r="W108" i="15"/>
  <c r="B108" i="15"/>
  <c r="A108" i="15"/>
  <c r="AA108" i="15" s="1"/>
  <c r="X107" i="15"/>
  <c r="Y107" i="15" s="1"/>
  <c r="W107" i="15"/>
  <c r="B107" i="15"/>
  <c r="A107" i="15"/>
  <c r="AA107" i="15" s="1"/>
  <c r="X106" i="15"/>
  <c r="Y106" i="15" s="1"/>
  <c r="W106" i="15"/>
  <c r="B106" i="15"/>
  <c r="A106" i="15"/>
  <c r="AA106" i="15" s="1"/>
  <c r="X105" i="15"/>
  <c r="Y105" i="15" s="1"/>
  <c r="W105" i="15"/>
  <c r="B105" i="15"/>
  <c r="A105" i="15"/>
  <c r="AA105" i="15" s="1"/>
  <c r="X123" i="15"/>
  <c r="Y123" i="15" s="1"/>
  <c r="W123" i="15"/>
  <c r="B123" i="15"/>
  <c r="A123" i="15"/>
  <c r="AA123" i="15" s="1"/>
  <c r="X104" i="15"/>
  <c r="Y104" i="15" s="1"/>
  <c r="W104" i="15"/>
  <c r="B104" i="15"/>
  <c r="A104" i="15"/>
  <c r="AA104" i="15" s="1"/>
  <c r="X103" i="15"/>
  <c r="Y103" i="15" s="1"/>
  <c r="W103" i="15"/>
  <c r="B103" i="15"/>
  <c r="A103" i="15"/>
  <c r="AA103" i="15" s="1"/>
  <c r="X102" i="15"/>
  <c r="Y102" i="15" s="1"/>
  <c r="W102" i="15"/>
  <c r="B102" i="15"/>
  <c r="A102" i="15"/>
  <c r="AA102" i="15" s="1"/>
  <c r="X122" i="15"/>
  <c r="Y122" i="15" s="1"/>
  <c r="W122" i="15"/>
  <c r="B122" i="15"/>
  <c r="A122" i="15"/>
  <c r="AA122" i="15" s="1"/>
  <c r="X101" i="15"/>
  <c r="Y101" i="15" s="1"/>
  <c r="W101" i="15"/>
  <c r="B101" i="15"/>
  <c r="A101" i="15"/>
  <c r="AA101" i="15" s="1"/>
  <c r="X100" i="15"/>
  <c r="Y100" i="15" s="1"/>
  <c r="W100" i="15"/>
  <c r="B100" i="15"/>
  <c r="A100" i="15"/>
  <c r="AA100" i="15" s="1"/>
  <c r="X99" i="15"/>
  <c r="Y99" i="15" s="1"/>
  <c r="W99" i="15"/>
  <c r="B99" i="15"/>
  <c r="A99" i="15"/>
  <c r="AA99" i="15" s="1"/>
  <c r="X98" i="15"/>
  <c r="Y98" i="15" s="1"/>
  <c r="W98" i="15"/>
  <c r="B98" i="15"/>
  <c r="A98" i="15"/>
  <c r="AA98" i="15" s="1"/>
  <c r="X97" i="15"/>
  <c r="Y97" i="15" s="1"/>
  <c r="W97" i="15"/>
  <c r="B97" i="15"/>
  <c r="A97" i="15"/>
  <c r="AA97" i="15" s="1"/>
  <c r="X96" i="15"/>
  <c r="Y96" i="15" s="1"/>
  <c r="W96" i="15"/>
  <c r="B96" i="15"/>
  <c r="A96" i="15"/>
  <c r="AA96" i="15" s="1"/>
  <c r="X88" i="15"/>
  <c r="Y88" i="15" s="1"/>
  <c r="W88" i="15"/>
  <c r="B88" i="15"/>
  <c r="A88" i="15"/>
  <c r="AA88" i="15" s="1"/>
  <c r="X87" i="15"/>
  <c r="Y87" i="15" s="1"/>
  <c r="W87" i="15"/>
  <c r="B87" i="15"/>
  <c r="A87" i="15"/>
  <c r="AA87" i="15" s="1"/>
  <c r="X86" i="15"/>
  <c r="Y86" i="15" s="1"/>
  <c r="W86" i="15"/>
  <c r="B86" i="15"/>
  <c r="A86" i="15"/>
  <c r="AA86" i="15" s="1"/>
  <c r="X95" i="15"/>
  <c r="Y95" i="15" s="1"/>
  <c r="W95" i="15"/>
  <c r="B95" i="15"/>
  <c r="A95" i="15"/>
  <c r="AA95" i="15" s="1"/>
  <c r="X94" i="15"/>
  <c r="Y94" i="15" s="1"/>
  <c r="W94" i="15"/>
  <c r="B94" i="15"/>
  <c r="A94" i="15"/>
  <c r="AA94" i="15" s="1"/>
  <c r="X85" i="15"/>
  <c r="Y85" i="15" s="1"/>
  <c r="W85" i="15"/>
  <c r="B85" i="15"/>
  <c r="A85" i="15"/>
  <c r="AA85" i="15" s="1"/>
  <c r="X84" i="15"/>
  <c r="Y84" i="15" s="1"/>
  <c r="W84" i="15"/>
  <c r="B84" i="15"/>
  <c r="A84" i="15"/>
  <c r="AA84" i="15" s="1"/>
  <c r="X83" i="15"/>
  <c r="Y83" i="15" s="1"/>
  <c r="W83" i="15"/>
  <c r="B83" i="15"/>
  <c r="A83" i="15"/>
  <c r="AA83" i="15" s="1"/>
  <c r="X82" i="15"/>
  <c r="Y82" i="15" s="1"/>
  <c r="W82" i="15"/>
  <c r="B82" i="15"/>
  <c r="A82" i="15"/>
  <c r="AA82" i="15" s="1"/>
  <c r="X81" i="15"/>
  <c r="Y81" i="15" s="1"/>
  <c r="W81" i="15"/>
  <c r="B81" i="15"/>
  <c r="A81" i="15"/>
  <c r="AA81" i="15" s="1"/>
  <c r="X93" i="15"/>
  <c r="Y93" i="15" s="1"/>
  <c r="W93" i="15"/>
  <c r="B93" i="15"/>
  <c r="A93" i="15"/>
  <c r="AA93" i="15" s="1"/>
  <c r="X80" i="15"/>
  <c r="Y80" i="15" s="1"/>
  <c r="W80" i="15"/>
  <c r="B80" i="15"/>
  <c r="A80" i="15"/>
  <c r="AA80" i="15" s="1"/>
  <c r="X79" i="15"/>
  <c r="Y79" i="15" s="1"/>
  <c r="W79" i="15"/>
  <c r="B79" i="15"/>
  <c r="A79" i="15"/>
  <c r="AA79" i="15" s="1"/>
  <c r="X78" i="15"/>
  <c r="Y78" i="15" s="1"/>
  <c r="W78" i="15"/>
  <c r="B78" i="15"/>
  <c r="A78" i="15"/>
  <c r="AA78" i="15" s="1"/>
  <c r="X77" i="15"/>
  <c r="Y77" i="15" s="1"/>
  <c r="W77" i="15"/>
  <c r="B77" i="15"/>
  <c r="A77" i="15"/>
  <c r="AA77" i="15" s="1"/>
  <c r="X92" i="15"/>
  <c r="Y92" i="15" s="1"/>
  <c r="W92" i="15"/>
  <c r="B92" i="15"/>
  <c r="A92" i="15"/>
  <c r="AA92" i="15" s="1"/>
  <c r="X76" i="15"/>
  <c r="Y76" i="15" s="1"/>
  <c r="W76" i="15"/>
  <c r="B76" i="15"/>
  <c r="A76" i="15"/>
  <c r="AA76" i="15" s="1"/>
  <c r="X75" i="15"/>
  <c r="Y75" i="15" s="1"/>
  <c r="W75" i="15"/>
  <c r="B75" i="15"/>
  <c r="A75" i="15"/>
  <c r="AA75" i="15" s="1"/>
  <c r="X91" i="15"/>
  <c r="Y91" i="15" s="1"/>
  <c r="W91" i="15"/>
  <c r="B91" i="15"/>
  <c r="A91" i="15"/>
  <c r="AA91" i="15" s="1"/>
  <c r="X90" i="15"/>
  <c r="Y90" i="15" s="1"/>
  <c r="W90" i="15"/>
  <c r="B90" i="15"/>
  <c r="A90" i="15"/>
  <c r="AA90" i="15" s="1"/>
  <c r="X74" i="15"/>
  <c r="Y74" i="15" s="1"/>
  <c r="W74" i="15"/>
  <c r="B74" i="15"/>
  <c r="A74" i="15"/>
  <c r="AA74" i="15" s="1"/>
  <c r="X73" i="15"/>
  <c r="Y73" i="15" s="1"/>
  <c r="W73" i="15"/>
  <c r="B73" i="15"/>
  <c r="A73" i="15"/>
  <c r="AA73" i="15" s="1"/>
  <c r="W89" i="15"/>
  <c r="B89" i="15"/>
  <c r="A89" i="15"/>
  <c r="AA89" i="15" s="1"/>
  <c r="X72" i="15"/>
  <c r="Y72" i="15" s="1"/>
  <c r="W72" i="15"/>
  <c r="B72" i="15"/>
  <c r="A72" i="15"/>
  <c r="AA72" i="15" s="1"/>
  <c r="X69" i="15"/>
  <c r="Y69" i="15" s="1"/>
  <c r="W69" i="15"/>
  <c r="B69" i="15"/>
  <c r="A69" i="15"/>
  <c r="AA69" i="15" s="1"/>
  <c r="X68" i="15"/>
  <c r="Y68" i="15" s="1"/>
  <c r="W68" i="15"/>
  <c r="B68" i="15"/>
  <c r="A68" i="15"/>
  <c r="AA68" i="15" s="1"/>
  <c r="X67" i="15"/>
  <c r="Y67" i="15" s="1"/>
  <c r="W67" i="15"/>
  <c r="B67" i="15"/>
  <c r="A67" i="15"/>
  <c r="AA67" i="15" s="1"/>
  <c r="X66" i="15"/>
  <c r="Y66" i="15" s="1"/>
  <c r="W66" i="15"/>
  <c r="B66" i="15"/>
  <c r="A66" i="15"/>
  <c r="AA66" i="15" s="1"/>
  <c r="X71" i="15"/>
  <c r="Y71" i="15" s="1"/>
  <c r="W71" i="15"/>
  <c r="B71" i="15"/>
  <c r="A71" i="15"/>
  <c r="AA71" i="15" s="1"/>
  <c r="X70" i="15"/>
  <c r="Y70" i="15" s="1"/>
  <c r="W70" i="15"/>
  <c r="B70" i="15"/>
  <c r="A70" i="15"/>
  <c r="AA70" i="15" s="1"/>
  <c r="X65" i="15"/>
  <c r="Y65" i="15" s="1"/>
  <c r="W65" i="15"/>
  <c r="B65" i="15"/>
  <c r="A65" i="15"/>
  <c r="AA65" i="15" s="1"/>
  <c r="X64" i="15"/>
  <c r="Y64" i="15" s="1"/>
  <c r="W64" i="15"/>
  <c r="B64" i="15"/>
  <c r="A64" i="15"/>
  <c r="AA64" i="15" s="1"/>
  <c r="X63" i="15"/>
  <c r="Y63" i="15" s="1"/>
  <c r="W63" i="15"/>
  <c r="B63" i="15"/>
  <c r="A63" i="15"/>
  <c r="AA63" i="15" s="1"/>
  <c r="X62" i="15"/>
  <c r="Y62" i="15" s="1"/>
  <c r="W62" i="15"/>
  <c r="B62" i="15"/>
  <c r="A62" i="15"/>
  <c r="AA62" i="15" s="1"/>
  <c r="X61" i="15"/>
  <c r="Y61" i="15" s="1"/>
  <c r="W61" i="15"/>
  <c r="B61" i="15"/>
  <c r="A61" i="15"/>
  <c r="AA61" i="15" s="1"/>
  <c r="X60" i="15"/>
  <c r="Y60" i="15" s="1"/>
  <c r="W60" i="15"/>
  <c r="B60" i="15"/>
  <c r="A60" i="15"/>
  <c r="AA60" i="15" s="1"/>
  <c r="X59" i="15"/>
  <c r="Y59" i="15" s="1"/>
  <c r="W59" i="15"/>
  <c r="B59" i="15"/>
  <c r="A59" i="15"/>
  <c r="AA59" i="15" s="1"/>
  <c r="X58" i="15"/>
  <c r="Y58" i="15" s="1"/>
  <c r="W58" i="15"/>
  <c r="B58" i="15"/>
  <c r="A58" i="15"/>
  <c r="AA58" i="15" s="1"/>
  <c r="X57" i="15"/>
  <c r="Y57" i="15" s="1"/>
  <c r="W57" i="15"/>
  <c r="B57" i="15"/>
  <c r="A57" i="15"/>
  <c r="AA57" i="15" s="1"/>
  <c r="X56" i="15"/>
  <c r="Y56" i="15" s="1"/>
  <c r="W56" i="15"/>
  <c r="B56" i="15"/>
  <c r="A56" i="15"/>
  <c r="AA56" i="15" s="1"/>
  <c r="X55" i="15"/>
  <c r="Y55" i="15" s="1"/>
  <c r="Z55" i="15" s="1"/>
  <c r="W55" i="15"/>
  <c r="B55" i="15"/>
  <c r="A55" i="15"/>
  <c r="AA55" i="15" s="1"/>
  <c r="X52" i="15"/>
  <c r="Y52" i="15" s="1"/>
  <c r="W52" i="15"/>
  <c r="B52" i="15"/>
  <c r="A52" i="15"/>
  <c r="AA52" i="15" s="1"/>
  <c r="X51" i="15"/>
  <c r="Y51" i="15" s="1"/>
  <c r="W51" i="15"/>
  <c r="B51" i="15"/>
  <c r="A51" i="15"/>
  <c r="AA51" i="15" s="1"/>
  <c r="X50" i="15"/>
  <c r="Y50" i="15" s="1"/>
  <c r="W50" i="15"/>
  <c r="B50" i="15"/>
  <c r="A50" i="15"/>
  <c r="AA50" i="15" s="1"/>
  <c r="X54" i="15"/>
  <c r="Y54" i="15" s="1"/>
  <c r="W54" i="15"/>
  <c r="B54" i="15"/>
  <c r="A54" i="15"/>
  <c r="AA54" i="15" s="1"/>
  <c r="X49" i="15"/>
  <c r="Y49" i="15" s="1"/>
  <c r="W49" i="15"/>
  <c r="B49" i="15"/>
  <c r="A49" i="15"/>
  <c r="AA49" i="15" s="1"/>
  <c r="X48" i="15"/>
  <c r="Y48" i="15" s="1"/>
  <c r="W48" i="15"/>
  <c r="B48" i="15"/>
  <c r="A48" i="15"/>
  <c r="AA48" i="15" s="1"/>
  <c r="X47" i="15"/>
  <c r="Y47" i="15" s="1"/>
  <c r="W47" i="15"/>
  <c r="B47" i="15"/>
  <c r="A47" i="15"/>
  <c r="AA47" i="15" s="1"/>
  <c r="X46" i="15"/>
  <c r="Y46" i="15" s="1"/>
  <c r="W46" i="15"/>
  <c r="B46" i="15"/>
  <c r="A46" i="15"/>
  <c r="AA46" i="15" s="1"/>
  <c r="X45" i="15"/>
  <c r="Y45" i="15" s="1"/>
  <c r="W45" i="15"/>
  <c r="B45" i="15"/>
  <c r="A45" i="15"/>
  <c r="AA45" i="15" s="1"/>
  <c r="X44" i="15"/>
  <c r="Y44" i="15" s="1"/>
  <c r="W44" i="15"/>
  <c r="B44" i="15"/>
  <c r="A44" i="15"/>
  <c r="AA44" i="15" s="1"/>
  <c r="X53" i="15"/>
  <c r="Y53" i="15" s="1"/>
  <c r="W53" i="15"/>
  <c r="B53" i="15"/>
  <c r="A53" i="15"/>
  <c r="AA53" i="15" s="1"/>
  <c r="X43" i="15"/>
  <c r="Y43" i="15" s="1"/>
  <c r="W43" i="15"/>
  <c r="B43" i="15"/>
  <c r="A43" i="15"/>
  <c r="AA43" i="15" s="1"/>
  <c r="X42" i="15"/>
  <c r="Y42" i="15" s="1"/>
  <c r="Z42" i="15" s="1"/>
  <c r="W42" i="15"/>
  <c r="B42" i="15"/>
  <c r="A42" i="15"/>
  <c r="AA42" i="15" s="1"/>
  <c r="X32" i="15"/>
  <c r="Y32" i="15" s="1"/>
  <c r="W32" i="15"/>
  <c r="B32" i="15"/>
  <c r="A32" i="15"/>
  <c r="AA32" i="15" s="1"/>
  <c r="X31" i="15"/>
  <c r="Y31" i="15" s="1"/>
  <c r="W31" i="15"/>
  <c r="B31" i="15"/>
  <c r="A31" i="15"/>
  <c r="AA31" i="15" s="1"/>
  <c r="X30" i="15"/>
  <c r="Y30" i="15" s="1"/>
  <c r="W30" i="15"/>
  <c r="B30" i="15"/>
  <c r="A30" i="15"/>
  <c r="AA30" i="15" s="1"/>
  <c r="X29" i="15"/>
  <c r="Y29" i="15" s="1"/>
  <c r="W29" i="15"/>
  <c r="B29" i="15"/>
  <c r="A29" i="15"/>
  <c r="AA29" i="15" s="1"/>
  <c r="X28" i="15"/>
  <c r="Y28" i="15" s="1"/>
  <c r="W28" i="15"/>
  <c r="B28" i="15"/>
  <c r="A28" i="15"/>
  <c r="AA28" i="15" s="1"/>
  <c r="X27" i="15"/>
  <c r="Y27" i="15" s="1"/>
  <c r="W27" i="15"/>
  <c r="B27" i="15"/>
  <c r="A27" i="15"/>
  <c r="AA27" i="15" s="1"/>
  <c r="X26" i="15"/>
  <c r="Y26" i="15" s="1"/>
  <c r="W26" i="15"/>
  <c r="B26" i="15"/>
  <c r="A26" i="15"/>
  <c r="AA26" i="15" s="1"/>
  <c r="X25" i="15"/>
  <c r="Y25" i="15" s="1"/>
  <c r="W25" i="15"/>
  <c r="B25" i="15"/>
  <c r="A25" i="15"/>
  <c r="AA25" i="15" s="1"/>
  <c r="X24" i="15"/>
  <c r="Y24" i="15" s="1"/>
  <c r="W24" i="15"/>
  <c r="B24" i="15"/>
  <c r="A24" i="15"/>
  <c r="AA24" i="15" s="1"/>
  <c r="X23" i="15"/>
  <c r="Y23" i="15" s="1"/>
  <c r="W23" i="15"/>
  <c r="B23" i="15"/>
  <c r="A23" i="15"/>
  <c r="AA23" i="15" s="1"/>
  <c r="X41" i="15"/>
  <c r="Y41" i="15" s="1"/>
  <c r="W41" i="15"/>
  <c r="B41" i="15"/>
  <c r="A41" i="15"/>
  <c r="AA41" i="15" s="1"/>
  <c r="X22" i="15"/>
  <c r="Y22" i="15" s="1"/>
  <c r="W22" i="15"/>
  <c r="B22" i="15"/>
  <c r="A22" i="15"/>
  <c r="AA22" i="15" s="1"/>
  <c r="X21" i="15"/>
  <c r="Y21" i="15" s="1"/>
  <c r="W21" i="15"/>
  <c r="B21" i="15"/>
  <c r="A21" i="15"/>
  <c r="AA21" i="15" s="1"/>
  <c r="X20" i="15"/>
  <c r="Y20" i="15" s="1"/>
  <c r="W20" i="15"/>
  <c r="B20" i="15"/>
  <c r="A20" i="15"/>
  <c r="AA20" i="15" s="1"/>
  <c r="X19" i="15"/>
  <c r="Y19" i="15" s="1"/>
  <c r="W19" i="15"/>
  <c r="B19" i="15"/>
  <c r="A19" i="15"/>
  <c r="AA19" i="15" s="1"/>
  <c r="X18" i="15"/>
  <c r="Y18" i="15" s="1"/>
  <c r="W18" i="15"/>
  <c r="B18" i="15"/>
  <c r="A18" i="15"/>
  <c r="AA18" i="15" s="1"/>
  <c r="X17" i="15"/>
  <c r="Y17" i="15" s="1"/>
  <c r="W17" i="15"/>
  <c r="B17" i="15"/>
  <c r="A17" i="15"/>
  <c r="AA17" i="15" s="1"/>
  <c r="X16" i="15"/>
  <c r="Y16" i="15" s="1"/>
  <c r="W16" i="15"/>
  <c r="B16" i="15"/>
  <c r="A16" i="15"/>
  <c r="AA16" i="15" s="1"/>
  <c r="X15" i="15"/>
  <c r="Y15" i="15" s="1"/>
  <c r="W15" i="15"/>
  <c r="B15" i="15"/>
  <c r="A15" i="15"/>
  <c r="AA15" i="15" s="1"/>
  <c r="X14" i="15"/>
  <c r="Y14" i="15" s="1"/>
  <c r="W14" i="15"/>
  <c r="B14" i="15"/>
  <c r="A14" i="15"/>
  <c r="AA14" i="15" s="1"/>
  <c r="X13" i="15"/>
  <c r="Y13" i="15" s="1"/>
  <c r="W13" i="15"/>
  <c r="B13" i="15"/>
  <c r="A13" i="15"/>
  <c r="AA13" i="15" s="1"/>
  <c r="X12" i="15"/>
  <c r="Y12" i="15" s="1"/>
  <c r="W12" i="15"/>
  <c r="B12" i="15"/>
  <c r="A12" i="15"/>
  <c r="AA12" i="15" s="1"/>
  <c r="X11" i="15"/>
  <c r="Y11" i="15" s="1"/>
  <c r="W11" i="15"/>
  <c r="B11" i="15"/>
  <c r="A11" i="15"/>
  <c r="AA11" i="15" s="1"/>
  <c r="X10" i="15"/>
  <c r="Y10" i="15" s="1"/>
  <c r="W10" i="15"/>
  <c r="B10" i="15"/>
  <c r="A10" i="15"/>
  <c r="AA10" i="15" s="1"/>
  <c r="X40" i="15"/>
  <c r="Y40" i="15" s="1"/>
  <c r="W40" i="15"/>
  <c r="B40" i="15"/>
  <c r="A40" i="15"/>
  <c r="AA40" i="15" s="1"/>
  <c r="X9" i="15"/>
  <c r="Y9" i="15" s="1"/>
  <c r="W9" i="15"/>
  <c r="B9" i="15"/>
  <c r="A9" i="15"/>
  <c r="AA9" i="15" s="1"/>
  <c r="X8" i="15"/>
  <c r="Y8" i="15" s="1"/>
  <c r="W8" i="15"/>
  <c r="B8" i="15"/>
  <c r="A8" i="15"/>
  <c r="AA8" i="15" s="1"/>
  <c r="X7" i="15"/>
  <c r="Y7" i="15" s="1"/>
  <c r="W7" i="15"/>
  <c r="B7" i="15"/>
  <c r="A7" i="15"/>
  <c r="AA7" i="15" s="1"/>
  <c r="X39" i="15"/>
  <c r="Y39" i="15" s="1"/>
  <c r="W39" i="15"/>
  <c r="B39" i="15"/>
  <c r="A39" i="15"/>
  <c r="AA39" i="15" s="1"/>
  <c r="X6" i="15"/>
  <c r="Y6" i="15" s="1"/>
  <c r="W6" i="15"/>
  <c r="B6" i="15"/>
  <c r="A6" i="15"/>
  <c r="AA6" i="15" s="1"/>
  <c r="X5" i="15"/>
  <c r="Y5" i="15" s="1"/>
  <c r="W5" i="15"/>
  <c r="B5" i="15"/>
  <c r="A5" i="15"/>
  <c r="AA5" i="15" s="1"/>
  <c r="X4" i="15"/>
  <c r="Y4" i="15" s="1"/>
  <c r="W4" i="15"/>
  <c r="B4" i="15"/>
  <c r="A4" i="15"/>
  <c r="AA4" i="15" s="1"/>
  <c r="X3" i="15"/>
  <c r="Y3" i="15" s="1"/>
  <c r="W3" i="15"/>
  <c r="B3" i="15"/>
  <c r="A3" i="15"/>
  <c r="AA3" i="15" s="1"/>
  <c r="X2" i="15"/>
  <c r="Y2" i="15" s="1"/>
  <c r="W2" i="15"/>
  <c r="B2" i="15"/>
  <c r="A2" i="15"/>
  <c r="AA2" i="15" s="1"/>
  <c r="X38" i="15"/>
  <c r="Y38" i="15" s="1"/>
  <c r="W38" i="15"/>
  <c r="B38" i="15"/>
  <c r="A38" i="15"/>
  <c r="AA38" i="15" s="1"/>
  <c r="X37" i="15"/>
  <c r="Y37" i="15" s="1"/>
  <c r="W37" i="15"/>
  <c r="B37" i="15"/>
  <c r="A37" i="15"/>
  <c r="AA37" i="15" s="1"/>
  <c r="X36" i="15"/>
  <c r="Y36" i="15" s="1"/>
  <c r="W36" i="15"/>
  <c r="B36" i="15"/>
  <c r="A36" i="15"/>
  <c r="AA36" i="15" s="1"/>
  <c r="X35" i="15"/>
  <c r="Y35" i="15" s="1"/>
  <c r="W35" i="15"/>
  <c r="B35" i="15"/>
  <c r="A35" i="15"/>
  <c r="AA35" i="15" s="1"/>
  <c r="X34" i="15"/>
  <c r="Y34" i="15" s="1"/>
  <c r="W34" i="15"/>
  <c r="B34" i="15"/>
  <c r="A34" i="15"/>
  <c r="AA34" i="15" s="1"/>
  <c r="X33" i="15"/>
  <c r="Y33" i="15" s="1"/>
  <c r="W33" i="15"/>
  <c r="B33" i="15"/>
  <c r="A33" i="15"/>
  <c r="AA33" i="15" s="1"/>
  <c r="A43" i="14"/>
  <c r="AA43" i="14" s="1"/>
  <c r="B302" i="14"/>
  <c r="A302" i="14"/>
  <c r="AA302" i="14" s="1"/>
  <c r="B301" i="14"/>
  <c r="A301" i="14"/>
  <c r="AA301" i="14" s="1"/>
  <c r="B300" i="14"/>
  <c r="A300" i="14"/>
  <c r="AA300" i="14" s="1"/>
  <c r="B299" i="14"/>
  <c r="A299" i="14"/>
  <c r="AA299" i="14" s="1"/>
  <c r="B298" i="14"/>
  <c r="A298" i="14"/>
  <c r="AA298" i="14" s="1"/>
  <c r="B297" i="14"/>
  <c r="A297" i="14"/>
  <c r="AA297" i="14" s="1"/>
  <c r="B296" i="14"/>
  <c r="A296" i="14"/>
  <c r="AA296" i="14" s="1"/>
  <c r="B295" i="14"/>
  <c r="A295" i="14"/>
  <c r="AA295" i="14" s="1"/>
  <c r="B294" i="14"/>
  <c r="A294" i="14"/>
  <c r="AA294" i="14" s="1"/>
  <c r="B293" i="14"/>
  <c r="A293" i="14"/>
  <c r="AA293" i="14" s="1"/>
  <c r="B306" i="14"/>
  <c r="A306" i="14"/>
  <c r="AA306" i="14" s="1"/>
  <c r="B292" i="14"/>
  <c r="A292" i="14"/>
  <c r="AA292" i="14" s="1"/>
  <c r="B291" i="14"/>
  <c r="A291" i="14"/>
  <c r="AA291" i="14" s="1"/>
  <c r="B305" i="14"/>
  <c r="A305" i="14"/>
  <c r="AA305" i="14" s="1"/>
  <c r="B280" i="14"/>
  <c r="A280" i="14"/>
  <c r="AA280" i="14" s="1"/>
  <c r="B279" i="14"/>
  <c r="A279" i="14"/>
  <c r="AA279" i="14" s="1"/>
  <c r="B304" i="14"/>
  <c r="A304" i="14"/>
  <c r="AA304" i="14" s="1"/>
  <c r="B290" i="14"/>
  <c r="A290" i="14"/>
  <c r="AA290" i="14" s="1"/>
  <c r="B289" i="14"/>
  <c r="A289" i="14"/>
  <c r="AA289" i="14" s="1"/>
  <c r="B288" i="14"/>
  <c r="A288" i="14"/>
  <c r="AA288" i="14" s="1"/>
  <c r="B278" i="14"/>
  <c r="A278" i="14"/>
  <c r="AA278" i="14" s="1"/>
  <c r="B287" i="14"/>
  <c r="A287" i="14"/>
  <c r="AA287" i="14" s="1"/>
  <c r="B277" i="14"/>
  <c r="A277" i="14"/>
  <c r="AA277" i="14" s="1"/>
  <c r="X302" i="14"/>
  <c r="Y302" i="14" s="1"/>
  <c r="W302" i="14"/>
  <c r="X301" i="14"/>
  <c r="Y301" i="14" s="1"/>
  <c r="W301" i="14"/>
  <c r="X300" i="14"/>
  <c r="Y300" i="14" s="1"/>
  <c r="W300" i="14"/>
  <c r="X299" i="14"/>
  <c r="Y299" i="14" s="1"/>
  <c r="W299" i="14"/>
  <c r="X298" i="14"/>
  <c r="Y298" i="14" s="1"/>
  <c r="W298" i="14"/>
  <c r="X297" i="14"/>
  <c r="Y297" i="14" s="1"/>
  <c r="W297" i="14"/>
  <c r="X296" i="14"/>
  <c r="Y296" i="14" s="1"/>
  <c r="W296" i="14"/>
  <c r="X295" i="14"/>
  <c r="Y295" i="14" s="1"/>
  <c r="W295" i="14"/>
  <c r="X294" i="14"/>
  <c r="Y294" i="14" s="1"/>
  <c r="W294" i="14"/>
  <c r="X293" i="14"/>
  <c r="Y293" i="14" s="1"/>
  <c r="W293" i="14"/>
  <c r="X306" i="14"/>
  <c r="Y306" i="14" s="1"/>
  <c r="W306" i="14"/>
  <c r="X292" i="14"/>
  <c r="Y292" i="14" s="1"/>
  <c r="W292" i="14"/>
  <c r="X291" i="14"/>
  <c r="Y291" i="14" s="1"/>
  <c r="W291" i="14"/>
  <c r="X305" i="14"/>
  <c r="Y305" i="14" s="1"/>
  <c r="W305" i="14"/>
  <c r="X280" i="14"/>
  <c r="Y280" i="14" s="1"/>
  <c r="W280" i="14"/>
  <c r="X279" i="14"/>
  <c r="Y279" i="14" s="1"/>
  <c r="W279" i="14"/>
  <c r="X304" i="14"/>
  <c r="Y304" i="14" s="1"/>
  <c r="W304" i="14"/>
  <c r="X290" i="14"/>
  <c r="Y290" i="14" s="1"/>
  <c r="W290" i="14"/>
  <c r="X289" i="14"/>
  <c r="Y289" i="14" s="1"/>
  <c r="W289" i="14"/>
  <c r="X288" i="14"/>
  <c r="Y288" i="14" s="1"/>
  <c r="W288" i="14"/>
  <c r="X278" i="14"/>
  <c r="Y278" i="14" s="1"/>
  <c r="W278" i="14"/>
  <c r="X287" i="14"/>
  <c r="Y287" i="14" s="1"/>
  <c r="W287" i="14"/>
  <c r="X277" i="14"/>
  <c r="Y277" i="14" s="1"/>
  <c r="W277" i="14"/>
  <c r="X276" i="14"/>
  <c r="Y276" i="14" s="1"/>
  <c r="W276" i="14"/>
  <c r="B276" i="14"/>
  <c r="A276" i="14"/>
  <c r="AA276" i="14" s="1"/>
  <c r="X286" i="14"/>
  <c r="Y286" i="14" s="1"/>
  <c r="W286" i="14"/>
  <c r="B286" i="14"/>
  <c r="A286" i="14"/>
  <c r="AA286" i="14" s="1"/>
  <c r="X281" i="14"/>
  <c r="Y281" i="14" s="1"/>
  <c r="W281" i="14"/>
  <c r="B281" i="14"/>
  <c r="A281" i="14"/>
  <c r="AA281" i="14" s="1"/>
  <c r="X275" i="14"/>
  <c r="Y275" i="14" s="1"/>
  <c r="W275" i="14"/>
  <c r="B275" i="14"/>
  <c r="A275" i="14"/>
  <c r="AA275" i="14" s="1"/>
  <c r="X274" i="14"/>
  <c r="Y274" i="14" s="1"/>
  <c r="W274" i="14"/>
  <c r="B274" i="14"/>
  <c r="A274" i="14"/>
  <c r="AA274" i="14" s="1"/>
  <c r="X285" i="14"/>
  <c r="Y285" i="14" s="1"/>
  <c r="W285" i="14"/>
  <c r="B285" i="14"/>
  <c r="A285" i="14"/>
  <c r="AA285" i="14" s="1"/>
  <c r="X273" i="14"/>
  <c r="Y273" i="14" s="1"/>
  <c r="W273" i="14"/>
  <c r="B273" i="14"/>
  <c r="A273" i="14"/>
  <c r="AA273" i="14" s="1"/>
  <c r="X272" i="14"/>
  <c r="Y272" i="14" s="1"/>
  <c r="W272" i="14"/>
  <c r="B272" i="14"/>
  <c r="A272" i="14"/>
  <c r="AA272" i="14" s="1"/>
  <c r="X271" i="14"/>
  <c r="Y271" i="14" s="1"/>
  <c r="W271" i="14"/>
  <c r="B271" i="14"/>
  <c r="A271" i="14"/>
  <c r="AA271" i="14" s="1"/>
  <c r="X270" i="14"/>
  <c r="Y270" i="14" s="1"/>
  <c r="W270" i="14"/>
  <c r="B270" i="14"/>
  <c r="A270" i="14"/>
  <c r="AA270" i="14" s="1"/>
  <c r="X269" i="14"/>
  <c r="Y269" i="14" s="1"/>
  <c r="W269" i="14"/>
  <c r="B269" i="14"/>
  <c r="A269" i="14"/>
  <c r="AA269" i="14" s="1"/>
  <c r="X266" i="14"/>
  <c r="Y266" i="14" s="1"/>
  <c r="W266" i="14"/>
  <c r="B266" i="14"/>
  <c r="A266" i="14"/>
  <c r="AA266" i="14" s="1"/>
  <c r="X265" i="14"/>
  <c r="Y265" i="14" s="1"/>
  <c r="W265" i="14"/>
  <c r="B265" i="14"/>
  <c r="A265" i="14"/>
  <c r="AA265" i="14" s="1"/>
  <c r="X283" i="14"/>
  <c r="Y283" i="14" s="1"/>
  <c r="W283" i="14"/>
  <c r="B283" i="14"/>
  <c r="A283" i="14"/>
  <c r="AA283" i="14" s="1"/>
  <c r="X264" i="14"/>
  <c r="Y264" i="14" s="1"/>
  <c r="W264" i="14"/>
  <c r="B264" i="14"/>
  <c r="A264" i="14"/>
  <c r="AA264" i="14" s="1"/>
  <c r="X263" i="14"/>
  <c r="Y263" i="14" s="1"/>
  <c r="W263" i="14"/>
  <c r="B263" i="14"/>
  <c r="A263" i="14"/>
  <c r="AA263" i="14" s="1"/>
  <c r="X262" i="14"/>
  <c r="Y262" i="14" s="1"/>
  <c r="W262" i="14"/>
  <c r="B262" i="14"/>
  <c r="A262" i="14"/>
  <c r="AA262" i="14" s="1"/>
  <c r="X261" i="14"/>
  <c r="Y261" i="14" s="1"/>
  <c r="W261" i="14"/>
  <c r="B261" i="14"/>
  <c r="A261" i="14"/>
  <c r="AA261" i="14" s="1"/>
  <c r="X260" i="14"/>
  <c r="Y260" i="14" s="1"/>
  <c r="W260" i="14"/>
  <c r="B260" i="14"/>
  <c r="A260" i="14"/>
  <c r="AA260" i="14" s="1"/>
  <c r="X259" i="14"/>
  <c r="Y259" i="14" s="1"/>
  <c r="W259" i="14"/>
  <c r="B259" i="14"/>
  <c r="A259" i="14"/>
  <c r="AA259" i="14" s="1"/>
  <c r="X258" i="14"/>
  <c r="Y258" i="14" s="1"/>
  <c r="W258" i="14"/>
  <c r="B258" i="14"/>
  <c r="A258" i="14"/>
  <c r="AA258" i="14" s="1"/>
  <c r="X257" i="14"/>
  <c r="Y257" i="14" s="1"/>
  <c r="W257" i="14"/>
  <c r="B257" i="14"/>
  <c r="A257" i="14"/>
  <c r="AA257" i="14" s="1"/>
  <c r="X268" i="14"/>
  <c r="Y268" i="14" s="1"/>
  <c r="W268" i="14"/>
  <c r="B268" i="14"/>
  <c r="A268" i="14"/>
  <c r="AA268" i="14" s="1"/>
  <c r="X256" i="14"/>
  <c r="Y256" i="14" s="1"/>
  <c r="W256" i="14"/>
  <c r="B256" i="14"/>
  <c r="A256" i="14"/>
  <c r="AA256" i="14" s="1"/>
  <c r="X255" i="14"/>
  <c r="Y255" i="14" s="1"/>
  <c r="W255" i="14"/>
  <c r="B255" i="14"/>
  <c r="A255" i="14"/>
  <c r="AA255" i="14" s="1"/>
  <c r="X254" i="14"/>
  <c r="Y254" i="14" s="1"/>
  <c r="W254" i="14"/>
  <c r="B254" i="14"/>
  <c r="A254" i="14"/>
  <c r="AA254" i="14" s="1"/>
  <c r="X253" i="14"/>
  <c r="Y253" i="14" s="1"/>
  <c r="W253" i="14"/>
  <c r="B253" i="14"/>
  <c r="A253" i="14"/>
  <c r="AA253" i="14" s="1"/>
  <c r="X252" i="14"/>
  <c r="Y252" i="14" s="1"/>
  <c r="W252" i="14"/>
  <c r="B252" i="14"/>
  <c r="A252" i="14"/>
  <c r="AA252" i="14" s="1"/>
  <c r="X251" i="14"/>
  <c r="Y251" i="14" s="1"/>
  <c r="W251" i="14"/>
  <c r="B251" i="14"/>
  <c r="A251" i="14"/>
  <c r="AA251" i="14" s="1"/>
  <c r="X250" i="14"/>
  <c r="Y250" i="14" s="1"/>
  <c r="W250" i="14"/>
  <c r="B250" i="14"/>
  <c r="A250" i="14"/>
  <c r="AA250" i="14" s="1"/>
  <c r="X249" i="14"/>
  <c r="Y249" i="14" s="1"/>
  <c r="W249" i="14"/>
  <c r="B249" i="14"/>
  <c r="A249" i="14"/>
  <c r="AA249" i="14" s="1"/>
  <c r="X267" i="14"/>
  <c r="Y267" i="14" s="1"/>
  <c r="W267" i="14"/>
  <c r="B267" i="14"/>
  <c r="A267" i="14"/>
  <c r="AA267" i="14" s="1"/>
  <c r="X248" i="14"/>
  <c r="Y248" i="14" s="1"/>
  <c r="W248" i="14"/>
  <c r="B248" i="14"/>
  <c r="A248" i="14"/>
  <c r="AA248" i="14" s="1"/>
  <c r="X247" i="14"/>
  <c r="Y247" i="14" s="1"/>
  <c r="W247" i="14"/>
  <c r="B247" i="14"/>
  <c r="A247" i="14"/>
  <c r="AA247" i="14" s="1"/>
  <c r="X246" i="14"/>
  <c r="Y246" i="14" s="1"/>
  <c r="W246" i="14"/>
  <c r="B246" i="14"/>
  <c r="A246" i="14"/>
  <c r="AA246" i="14" s="1"/>
  <c r="X245" i="14"/>
  <c r="Y245" i="14" s="1"/>
  <c r="W245" i="14"/>
  <c r="B245" i="14"/>
  <c r="A245" i="14"/>
  <c r="AA245" i="14" s="1"/>
  <c r="X232" i="14"/>
  <c r="Y232" i="14" s="1"/>
  <c r="W232" i="14"/>
  <c r="B232" i="14"/>
  <c r="A232" i="14"/>
  <c r="AA232" i="14" s="1"/>
  <c r="X231" i="14"/>
  <c r="Y231" i="14" s="1"/>
  <c r="W231" i="14"/>
  <c r="B231" i="14"/>
  <c r="A231" i="14"/>
  <c r="AA231" i="14" s="1"/>
  <c r="X241" i="14"/>
  <c r="Y241" i="14" s="1"/>
  <c r="W241" i="14"/>
  <c r="B241" i="14"/>
  <c r="A241" i="14"/>
  <c r="AA241" i="14" s="1"/>
  <c r="X230" i="14"/>
  <c r="Y230" i="14" s="1"/>
  <c r="W230" i="14"/>
  <c r="B230" i="14"/>
  <c r="A230" i="14"/>
  <c r="AA230" i="14" s="1"/>
  <c r="X229" i="14"/>
  <c r="Y229" i="14" s="1"/>
  <c r="W229" i="14"/>
  <c r="B229" i="14"/>
  <c r="A229" i="14"/>
  <c r="AA229" i="14" s="1"/>
  <c r="X240" i="14"/>
  <c r="Y240" i="14" s="1"/>
  <c r="W240" i="14"/>
  <c r="B240" i="14"/>
  <c r="A240" i="14"/>
  <c r="AA240" i="14" s="1"/>
  <c r="X228" i="14"/>
  <c r="Y228" i="14" s="1"/>
  <c r="W228" i="14"/>
  <c r="B228" i="14"/>
  <c r="A228" i="14"/>
  <c r="AA228" i="14" s="1"/>
  <c r="X227" i="14"/>
  <c r="Y227" i="14" s="1"/>
  <c r="W227" i="14"/>
  <c r="B227" i="14"/>
  <c r="A227" i="14"/>
  <c r="AA227" i="14" s="1"/>
  <c r="X226" i="14"/>
  <c r="Y226" i="14" s="1"/>
  <c r="W226" i="14"/>
  <c r="B226" i="14"/>
  <c r="A226" i="14"/>
  <c r="AA226" i="14" s="1"/>
  <c r="X244" i="14"/>
  <c r="Y244" i="14" s="1"/>
  <c r="W244" i="14"/>
  <c r="B244" i="14"/>
  <c r="A244" i="14"/>
  <c r="AA244" i="14" s="1"/>
  <c r="X284" i="14"/>
  <c r="Y284" i="14" s="1"/>
  <c r="W284" i="14"/>
  <c r="B284" i="14"/>
  <c r="A284" i="14"/>
  <c r="AA284" i="14" s="1"/>
  <c r="X282" i="14"/>
  <c r="Y282" i="14" s="1"/>
  <c r="W282" i="14"/>
  <c r="B282" i="14"/>
  <c r="A282" i="14"/>
  <c r="AA282" i="14" s="1"/>
  <c r="X225" i="14"/>
  <c r="Y225" i="14" s="1"/>
  <c r="W225" i="14"/>
  <c r="B225" i="14"/>
  <c r="A225" i="14"/>
  <c r="AA225" i="14" s="1"/>
  <c r="X224" i="14"/>
  <c r="Y224" i="14" s="1"/>
  <c r="W224" i="14"/>
  <c r="B224" i="14"/>
  <c r="A224" i="14"/>
  <c r="AA224" i="14" s="1"/>
  <c r="X223" i="14"/>
  <c r="Y223" i="14" s="1"/>
  <c r="W223" i="14"/>
  <c r="B223" i="14"/>
  <c r="A223" i="14"/>
  <c r="AA223" i="14" s="1"/>
  <c r="X239" i="14"/>
  <c r="Y239" i="14" s="1"/>
  <c r="W239" i="14"/>
  <c r="B239" i="14"/>
  <c r="A239" i="14"/>
  <c r="AA239" i="14" s="1"/>
  <c r="X222" i="14"/>
  <c r="Y222" i="14" s="1"/>
  <c r="W222" i="14"/>
  <c r="B222" i="14"/>
  <c r="A222" i="14"/>
  <c r="AA222" i="14" s="1"/>
  <c r="X221" i="14"/>
  <c r="Y221" i="14" s="1"/>
  <c r="W221" i="14"/>
  <c r="B221" i="14"/>
  <c r="A221" i="14"/>
  <c r="AA221" i="14" s="1"/>
  <c r="X220" i="14"/>
  <c r="Y220" i="14" s="1"/>
  <c r="W220" i="14"/>
  <c r="B220" i="14"/>
  <c r="A220" i="14"/>
  <c r="AA220" i="14" s="1"/>
  <c r="X219" i="14"/>
  <c r="Y219" i="14" s="1"/>
  <c r="W219" i="14"/>
  <c r="B219" i="14"/>
  <c r="A219" i="14"/>
  <c r="AA219" i="14" s="1"/>
  <c r="X218" i="14"/>
  <c r="Y218" i="14" s="1"/>
  <c r="W218" i="14"/>
  <c r="B218" i="14"/>
  <c r="A218" i="14"/>
  <c r="AA218" i="14" s="1"/>
  <c r="X238" i="14"/>
  <c r="Y238" i="14" s="1"/>
  <c r="W238" i="14"/>
  <c r="B238" i="14"/>
  <c r="A238" i="14"/>
  <c r="AA238" i="14" s="1"/>
  <c r="X237" i="14"/>
  <c r="Y237" i="14" s="1"/>
  <c r="W237" i="14"/>
  <c r="B237" i="14"/>
  <c r="A237" i="14"/>
  <c r="AA237" i="14" s="1"/>
  <c r="X217" i="14"/>
  <c r="Y217" i="14" s="1"/>
  <c r="W217" i="14"/>
  <c r="B217" i="14"/>
  <c r="A217" i="14"/>
  <c r="AA217" i="14" s="1"/>
  <c r="X236" i="14"/>
  <c r="Y236" i="14" s="1"/>
  <c r="W236" i="14"/>
  <c r="B236" i="14"/>
  <c r="A236" i="14"/>
  <c r="AA236" i="14" s="1"/>
  <c r="X235" i="14"/>
  <c r="Y235" i="14" s="1"/>
  <c r="W235" i="14"/>
  <c r="B235" i="14"/>
  <c r="A235" i="14"/>
  <c r="AA235" i="14" s="1"/>
  <c r="X234" i="14"/>
  <c r="Y234" i="14" s="1"/>
  <c r="W234" i="14"/>
  <c r="B234" i="14"/>
  <c r="A234" i="14"/>
  <c r="AA234" i="14" s="1"/>
  <c r="X216" i="14"/>
  <c r="Y216" i="14" s="1"/>
  <c r="W216" i="14"/>
  <c r="B216" i="14"/>
  <c r="A216" i="14"/>
  <c r="AA216" i="14" s="1"/>
  <c r="X195" i="14"/>
  <c r="Y195" i="14" s="1"/>
  <c r="W195" i="14"/>
  <c r="B195" i="14"/>
  <c r="A195" i="14"/>
  <c r="AA195" i="14" s="1"/>
  <c r="X193" i="14"/>
  <c r="Y193" i="14" s="1"/>
  <c r="W193" i="14"/>
  <c r="B193" i="14"/>
  <c r="A193" i="14"/>
  <c r="AA193" i="14" s="1"/>
  <c r="X192" i="14"/>
  <c r="Y192" i="14" s="1"/>
  <c r="W192" i="14"/>
  <c r="B192" i="14"/>
  <c r="A192" i="14"/>
  <c r="AA192" i="14" s="1"/>
  <c r="X191" i="14"/>
  <c r="Y191" i="14" s="1"/>
  <c r="W191" i="14"/>
  <c r="B191" i="14"/>
  <c r="A191" i="14"/>
  <c r="AA191" i="14" s="1"/>
  <c r="X213" i="14"/>
  <c r="Y213" i="14" s="1"/>
  <c r="W213" i="14"/>
  <c r="B213" i="14"/>
  <c r="A213" i="14"/>
  <c r="AA213" i="14" s="1"/>
  <c r="X190" i="14"/>
  <c r="Y190" i="14" s="1"/>
  <c r="W190" i="14"/>
  <c r="B190" i="14"/>
  <c r="A190" i="14"/>
  <c r="AA190" i="14" s="1"/>
  <c r="X189" i="14"/>
  <c r="Y189" i="14" s="1"/>
  <c r="W189" i="14"/>
  <c r="B189" i="14"/>
  <c r="A189" i="14"/>
  <c r="AA189" i="14" s="1"/>
  <c r="X212" i="14"/>
  <c r="Y212" i="14" s="1"/>
  <c r="W212" i="14"/>
  <c r="B212" i="14"/>
  <c r="A212" i="14"/>
  <c r="AA212" i="14" s="1"/>
  <c r="X188" i="14"/>
  <c r="Y188" i="14" s="1"/>
  <c r="W188" i="14"/>
  <c r="B188" i="14"/>
  <c r="A188" i="14"/>
  <c r="AA188" i="14" s="1"/>
  <c r="X243" i="14"/>
  <c r="Y243" i="14" s="1"/>
  <c r="W243" i="14"/>
  <c r="B243" i="14"/>
  <c r="A243" i="14"/>
  <c r="AA243" i="14" s="1"/>
  <c r="X187" i="14"/>
  <c r="Y187" i="14" s="1"/>
  <c r="W187" i="14"/>
  <c r="B187" i="14"/>
  <c r="A187" i="14"/>
  <c r="AA187" i="14" s="1"/>
  <c r="X233" i="14"/>
  <c r="Y233" i="14" s="1"/>
  <c r="W233" i="14"/>
  <c r="B233" i="14"/>
  <c r="A233" i="14"/>
  <c r="AA233" i="14" s="1"/>
  <c r="X211" i="14"/>
  <c r="Y211" i="14" s="1"/>
  <c r="W211" i="14"/>
  <c r="B211" i="14"/>
  <c r="A211" i="14"/>
  <c r="AA211" i="14" s="1"/>
  <c r="X186" i="14"/>
  <c r="Y186" i="14" s="1"/>
  <c r="W186" i="14"/>
  <c r="B186" i="14"/>
  <c r="A186" i="14"/>
  <c r="AA186" i="14" s="1"/>
  <c r="X185" i="14"/>
  <c r="Y185" i="14" s="1"/>
  <c r="W185" i="14"/>
  <c r="B185" i="14"/>
  <c r="A185" i="14"/>
  <c r="AA185" i="14" s="1"/>
  <c r="X210" i="14"/>
  <c r="Y210" i="14" s="1"/>
  <c r="W210" i="14"/>
  <c r="B210" i="14"/>
  <c r="A210" i="14"/>
  <c r="AA210" i="14" s="1"/>
  <c r="X184" i="14"/>
  <c r="Y184" i="14" s="1"/>
  <c r="W184" i="14"/>
  <c r="B184" i="14"/>
  <c r="A184" i="14"/>
  <c r="AA184" i="14" s="1"/>
  <c r="X183" i="14"/>
  <c r="Y183" i="14" s="1"/>
  <c r="W183" i="14"/>
  <c r="B183" i="14"/>
  <c r="A183" i="14"/>
  <c r="AA183" i="14" s="1"/>
  <c r="X182" i="14"/>
  <c r="Y182" i="14" s="1"/>
  <c r="W182" i="14"/>
  <c r="B182" i="14"/>
  <c r="A182" i="14"/>
  <c r="AA182" i="14" s="1"/>
  <c r="X181" i="14"/>
  <c r="Y181" i="14" s="1"/>
  <c r="W181" i="14"/>
  <c r="B181" i="14"/>
  <c r="A181" i="14"/>
  <c r="AA181" i="14" s="1"/>
  <c r="X209" i="14"/>
  <c r="Y209" i="14" s="1"/>
  <c r="W209" i="14"/>
  <c r="B209" i="14"/>
  <c r="A209" i="14"/>
  <c r="AA209" i="14" s="1"/>
  <c r="X208" i="14"/>
  <c r="Y208" i="14" s="1"/>
  <c r="W208" i="14"/>
  <c r="B208" i="14"/>
  <c r="A208" i="14"/>
  <c r="AA208" i="14" s="1"/>
  <c r="X207" i="14"/>
  <c r="Y207" i="14" s="1"/>
  <c r="W207" i="14"/>
  <c r="B207" i="14"/>
  <c r="A207" i="14"/>
  <c r="AA207" i="14" s="1"/>
  <c r="X180" i="14"/>
  <c r="Y180" i="14" s="1"/>
  <c r="W180" i="14"/>
  <c r="B180" i="14"/>
  <c r="A180" i="14"/>
  <c r="AA180" i="14" s="1"/>
  <c r="X206" i="14"/>
  <c r="Y206" i="14" s="1"/>
  <c r="W206" i="14"/>
  <c r="B206" i="14"/>
  <c r="A206" i="14"/>
  <c r="AA206" i="14" s="1"/>
  <c r="X179" i="14"/>
  <c r="Y179" i="14" s="1"/>
  <c r="W179" i="14"/>
  <c r="B179" i="14"/>
  <c r="A179" i="14"/>
  <c r="AA179" i="14" s="1"/>
  <c r="X178" i="14"/>
  <c r="Y178" i="14" s="1"/>
  <c r="W178" i="14"/>
  <c r="B178" i="14"/>
  <c r="A178" i="14"/>
  <c r="AA178" i="14" s="1"/>
  <c r="X205" i="14"/>
  <c r="Y205" i="14" s="1"/>
  <c r="W205" i="14"/>
  <c r="B205" i="14"/>
  <c r="A205" i="14"/>
  <c r="AA205" i="14" s="1"/>
  <c r="X204" i="14"/>
  <c r="Y204" i="14" s="1"/>
  <c r="W204" i="14"/>
  <c r="B204" i="14"/>
  <c r="A204" i="14"/>
  <c r="AA204" i="14" s="1"/>
  <c r="X177" i="14"/>
  <c r="Y177" i="14" s="1"/>
  <c r="W177" i="14"/>
  <c r="B177" i="14"/>
  <c r="A177" i="14"/>
  <c r="AA177" i="14" s="1"/>
  <c r="X176" i="14"/>
  <c r="Y176" i="14" s="1"/>
  <c r="W176" i="14"/>
  <c r="B176" i="14"/>
  <c r="A176" i="14"/>
  <c r="AA176" i="14" s="1"/>
  <c r="X175" i="14"/>
  <c r="Y175" i="14" s="1"/>
  <c r="W175" i="14"/>
  <c r="B175" i="14"/>
  <c r="A175" i="14"/>
  <c r="AA175" i="14" s="1"/>
  <c r="X174" i="14"/>
  <c r="Y174" i="14" s="1"/>
  <c r="W174" i="14"/>
  <c r="B174" i="14"/>
  <c r="A174" i="14"/>
  <c r="AA174" i="14" s="1"/>
  <c r="X173" i="14"/>
  <c r="Y173" i="14" s="1"/>
  <c r="W173" i="14"/>
  <c r="B173" i="14"/>
  <c r="A173" i="14"/>
  <c r="AA173" i="14" s="1"/>
  <c r="X203" i="14"/>
  <c r="Y203" i="14" s="1"/>
  <c r="W203" i="14"/>
  <c r="B203" i="14"/>
  <c r="A203" i="14"/>
  <c r="AA203" i="14" s="1"/>
  <c r="X172" i="14"/>
  <c r="Y172" i="14" s="1"/>
  <c r="W172" i="14"/>
  <c r="B172" i="14"/>
  <c r="A172" i="14"/>
  <c r="AA172" i="14" s="1"/>
  <c r="X202" i="14"/>
  <c r="Y202" i="14" s="1"/>
  <c r="W202" i="14"/>
  <c r="B202" i="14"/>
  <c r="A202" i="14"/>
  <c r="AA202" i="14" s="1"/>
  <c r="X201" i="14"/>
  <c r="Y201" i="14" s="1"/>
  <c r="W201" i="14"/>
  <c r="B201" i="14"/>
  <c r="A201" i="14"/>
  <c r="AA201" i="14" s="1"/>
  <c r="X200" i="14"/>
  <c r="Y200" i="14" s="1"/>
  <c r="W200" i="14"/>
  <c r="B200" i="14"/>
  <c r="A200" i="14"/>
  <c r="AA200" i="14" s="1"/>
  <c r="W199" i="14"/>
  <c r="B199" i="14"/>
  <c r="A199" i="14"/>
  <c r="AA199" i="14" s="1"/>
  <c r="X198" i="14"/>
  <c r="Y198" i="14" s="1"/>
  <c r="W198" i="14"/>
  <c r="B198" i="14"/>
  <c r="A198" i="14"/>
  <c r="AA198" i="14" s="1"/>
  <c r="X197" i="14"/>
  <c r="Y197" i="14" s="1"/>
  <c r="W197" i="14"/>
  <c r="B197" i="14"/>
  <c r="A197" i="14"/>
  <c r="AA197" i="14" s="1"/>
  <c r="X215" i="14"/>
  <c r="Y215" i="14" s="1"/>
  <c r="W215" i="14"/>
  <c r="B215" i="14"/>
  <c r="A215" i="14"/>
  <c r="AA215" i="14" s="1"/>
  <c r="X171" i="14"/>
  <c r="Y171" i="14" s="1"/>
  <c r="W171" i="14"/>
  <c r="B171" i="14"/>
  <c r="A171" i="14"/>
  <c r="AA171" i="14" s="1"/>
  <c r="X196" i="14"/>
  <c r="Y196" i="14" s="1"/>
  <c r="W196" i="14"/>
  <c r="B196" i="14"/>
  <c r="A196" i="14"/>
  <c r="AA196" i="14" s="1"/>
  <c r="X170" i="14"/>
  <c r="Y170" i="14" s="1"/>
  <c r="W170" i="14"/>
  <c r="B170" i="14"/>
  <c r="A170" i="14"/>
  <c r="AA170" i="14" s="1"/>
  <c r="X169" i="14"/>
  <c r="Y169" i="14" s="1"/>
  <c r="W169" i="14"/>
  <c r="B169" i="14"/>
  <c r="A169" i="14"/>
  <c r="AA169" i="14" s="1"/>
  <c r="X168" i="14"/>
  <c r="Y168" i="14" s="1"/>
  <c r="W168" i="14"/>
  <c r="B168" i="14"/>
  <c r="A168" i="14"/>
  <c r="AA168" i="14" s="1"/>
  <c r="X167" i="14"/>
  <c r="Y167" i="14" s="1"/>
  <c r="W167" i="14"/>
  <c r="B167" i="14"/>
  <c r="A167" i="14"/>
  <c r="AA167" i="14" s="1"/>
  <c r="X166" i="14"/>
  <c r="Y166" i="14" s="1"/>
  <c r="W166" i="14"/>
  <c r="B166" i="14"/>
  <c r="A166" i="14"/>
  <c r="AA166" i="14" s="1"/>
  <c r="X165" i="14"/>
  <c r="Y165" i="14" s="1"/>
  <c r="W165" i="14"/>
  <c r="B165" i="14"/>
  <c r="A165" i="14"/>
  <c r="AA165" i="14" s="1"/>
  <c r="X162" i="14"/>
  <c r="Y162" i="14" s="1"/>
  <c r="W162" i="14"/>
  <c r="B162" i="14"/>
  <c r="A162" i="14"/>
  <c r="AA162" i="14" s="1"/>
  <c r="X150" i="14"/>
  <c r="Y150" i="14" s="1"/>
  <c r="W150" i="14"/>
  <c r="B150" i="14"/>
  <c r="A150" i="14"/>
  <c r="AA150" i="14" s="1"/>
  <c r="X164" i="14"/>
  <c r="Y164" i="14" s="1"/>
  <c r="W164" i="14"/>
  <c r="B164" i="14"/>
  <c r="AA164" i="14"/>
  <c r="X149" i="14"/>
  <c r="Y149" i="14" s="1"/>
  <c r="W149" i="14"/>
  <c r="B149" i="14"/>
  <c r="A149" i="14"/>
  <c r="AA149" i="14" s="1"/>
  <c r="X163" i="14"/>
  <c r="Y163" i="14" s="1"/>
  <c r="W163" i="14"/>
  <c r="B163" i="14"/>
  <c r="AA163" i="14"/>
  <c r="X148" i="14"/>
  <c r="Y148" i="14" s="1"/>
  <c r="W148" i="14"/>
  <c r="B148" i="14"/>
  <c r="A148" i="14"/>
  <c r="AA148" i="14" s="1"/>
  <c r="X147" i="14"/>
  <c r="Y147" i="14" s="1"/>
  <c r="W147" i="14"/>
  <c r="B147" i="14"/>
  <c r="A147" i="14"/>
  <c r="AA147" i="14" s="1"/>
  <c r="X146" i="14"/>
  <c r="Y146" i="14" s="1"/>
  <c r="W146" i="14"/>
  <c r="B146" i="14"/>
  <c r="A146" i="14"/>
  <c r="AA146" i="14" s="1"/>
  <c r="X161" i="14"/>
  <c r="Y161" i="14" s="1"/>
  <c r="W161" i="14"/>
  <c r="B161" i="14"/>
  <c r="A161" i="14"/>
  <c r="AA161" i="14" s="1"/>
  <c r="X145" i="14"/>
  <c r="Y145" i="14" s="1"/>
  <c r="W145" i="14"/>
  <c r="B145" i="14"/>
  <c r="A145" i="14"/>
  <c r="AA145" i="14" s="1"/>
  <c r="X194" i="14"/>
  <c r="Y194" i="14" s="1"/>
  <c r="W194" i="14"/>
  <c r="B194" i="14"/>
  <c r="A194" i="14"/>
  <c r="AA194" i="14" s="1"/>
  <c r="X214" i="14"/>
  <c r="Y214" i="14" s="1"/>
  <c r="W214" i="14"/>
  <c r="B214" i="14"/>
  <c r="A214" i="14"/>
  <c r="AA214" i="14" s="1"/>
  <c r="X144" i="14"/>
  <c r="Y144" i="14" s="1"/>
  <c r="W144" i="14"/>
  <c r="B144" i="14"/>
  <c r="A144" i="14"/>
  <c r="AA144" i="14" s="1"/>
  <c r="X160" i="14"/>
  <c r="Y160" i="14" s="1"/>
  <c r="W160" i="14"/>
  <c r="B160" i="14"/>
  <c r="A160" i="14"/>
  <c r="AA160" i="14" s="1"/>
  <c r="X159" i="14"/>
  <c r="Y159" i="14" s="1"/>
  <c r="W159" i="14"/>
  <c r="B159" i="14"/>
  <c r="A159" i="14"/>
  <c r="AA159" i="14" s="1"/>
  <c r="X143" i="14"/>
  <c r="Y143" i="14" s="1"/>
  <c r="W143" i="14"/>
  <c r="B143" i="14"/>
  <c r="A143" i="14"/>
  <c r="AA143" i="14" s="1"/>
  <c r="X142" i="14"/>
  <c r="Y142" i="14" s="1"/>
  <c r="W142" i="14"/>
  <c r="B142" i="14"/>
  <c r="A142" i="14"/>
  <c r="AA142" i="14" s="1"/>
  <c r="X141" i="14"/>
  <c r="Y141" i="14" s="1"/>
  <c r="W141" i="14"/>
  <c r="B141" i="14"/>
  <c r="A141" i="14"/>
  <c r="AA141" i="14" s="1"/>
  <c r="X140" i="14"/>
  <c r="Y140" i="14" s="1"/>
  <c r="W140" i="14"/>
  <c r="B140" i="14"/>
  <c r="A140" i="14"/>
  <c r="AA140" i="14" s="1"/>
  <c r="X139" i="14"/>
  <c r="Y139" i="14" s="1"/>
  <c r="W139" i="14"/>
  <c r="B139" i="14"/>
  <c r="A139" i="14"/>
  <c r="AA139" i="14" s="1"/>
  <c r="X138" i="14"/>
  <c r="Y138" i="14" s="1"/>
  <c r="W138" i="14"/>
  <c r="B138" i="14"/>
  <c r="A138" i="14"/>
  <c r="AA138" i="14" s="1"/>
  <c r="X137" i="14"/>
  <c r="Y137" i="14" s="1"/>
  <c r="W137" i="14"/>
  <c r="B137" i="14"/>
  <c r="A137" i="14"/>
  <c r="AA137" i="14" s="1"/>
  <c r="X158" i="14"/>
  <c r="Y158" i="14" s="1"/>
  <c r="W158" i="14"/>
  <c r="B158" i="14"/>
  <c r="A158" i="14"/>
  <c r="AA158" i="14" s="1"/>
  <c r="X136" i="14"/>
  <c r="Y136" i="14" s="1"/>
  <c r="W136" i="14"/>
  <c r="B136" i="14"/>
  <c r="A136" i="14"/>
  <c r="AA136" i="14" s="1"/>
  <c r="X157" i="14"/>
  <c r="Y157" i="14" s="1"/>
  <c r="W157" i="14"/>
  <c r="B157" i="14"/>
  <c r="A157" i="14"/>
  <c r="AA157" i="14" s="1"/>
  <c r="X135" i="14"/>
  <c r="Y135" i="14" s="1"/>
  <c r="W135" i="14"/>
  <c r="B135" i="14"/>
  <c r="A135" i="14"/>
  <c r="AA135" i="14" s="1"/>
  <c r="X156" i="14"/>
  <c r="Y156" i="14" s="1"/>
  <c r="W156" i="14"/>
  <c r="B156" i="14"/>
  <c r="A156" i="14"/>
  <c r="AA156" i="14" s="1"/>
  <c r="X134" i="14"/>
  <c r="Y134" i="14" s="1"/>
  <c r="W134" i="14"/>
  <c r="B134" i="14"/>
  <c r="A134" i="14"/>
  <c r="AA134" i="14" s="1"/>
  <c r="X155" i="14"/>
  <c r="Y155" i="14" s="1"/>
  <c r="W155" i="14"/>
  <c r="B155" i="14"/>
  <c r="A155" i="14"/>
  <c r="AA155" i="14" s="1"/>
  <c r="X133" i="14"/>
  <c r="Y133" i="14" s="1"/>
  <c r="W133" i="14"/>
  <c r="B133" i="14"/>
  <c r="A133" i="14"/>
  <c r="AA133" i="14" s="1"/>
  <c r="X154" i="14"/>
  <c r="Y154" i="14" s="1"/>
  <c r="W154" i="14"/>
  <c r="B154" i="14"/>
  <c r="A154" i="14"/>
  <c r="AA154" i="14" s="1"/>
  <c r="X153" i="14"/>
  <c r="Y153" i="14" s="1"/>
  <c r="W153" i="14"/>
  <c r="B153" i="14"/>
  <c r="A153" i="14"/>
  <c r="AA153" i="14" s="1"/>
  <c r="X152" i="14"/>
  <c r="Y152" i="14" s="1"/>
  <c r="W152" i="14"/>
  <c r="B152" i="14"/>
  <c r="A152" i="14"/>
  <c r="AA152" i="14" s="1"/>
  <c r="X130" i="14"/>
  <c r="Y130" i="14" s="1"/>
  <c r="W130" i="14"/>
  <c r="B130" i="14"/>
  <c r="A130" i="14"/>
  <c r="AA130" i="14" s="1"/>
  <c r="X117" i="14"/>
  <c r="Y117" i="14" s="1"/>
  <c r="W117" i="14"/>
  <c r="B117" i="14"/>
  <c r="A117" i="14"/>
  <c r="AA117" i="14" s="1"/>
  <c r="X116" i="14"/>
  <c r="Y116" i="14" s="1"/>
  <c r="W116" i="14"/>
  <c r="B116" i="14"/>
  <c r="A116" i="14"/>
  <c r="AA116" i="14" s="1"/>
  <c r="X129" i="14"/>
  <c r="Y129" i="14" s="1"/>
  <c r="W129" i="14"/>
  <c r="B129" i="14"/>
  <c r="A129" i="14"/>
  <c r="AA129" i="14" s="1"/>
  <c r="X115" i="14"/>
  <c r="Y115" i="14" s="1"/>
  <c r="W115" i="14"/>
  <c r="B115" i="14"/>
  <c r="A115" i="14"/>
  <c r="AA115" i="14" s="1"/>
  <c r="X132" i="14"/>
  <c r="Y132" i="14" s="1"/>
  <c r="W132" i="14"/>
  <c r="B132" i="14"/>
  <c r="A132" i="14"/>
  <c r="AA132" i="14" s="1"/>
  <c r="X114" i="14"/>
  <c r="Y114" i="14" s="1"/>
  <c r="W114" i="14"/>
  <c r="B114" i="14"/>
  <c r="A114" i="14"/>
  <c r="AA114" i="14" s="1"/>
  <c r="X113" i="14"/>
  <c r="Y113" i="14" s="1"/>
  <c r="W113" i="14"/>
  <c r="B113" i="14"/>
  <c r="A113" i="14"/>
  <c r="AA113" i="14" s="1"/>
  <c r="X112" i="14"/>
  <c r="Y112" i="14" s="1"/>
  <c r="W112" i="14"/>
  <c r="B112" i="14"/>
  <c r="A112" i="14"/>
  <c r="AA112" i="14" s="1"/>
  <c r="X111" i="14"/>
  <c r="Y111" i="14" s="1"/>
  <c r="W111" i="14"/>
  <c r="B111" i="14"/>
  <c r="A111" i="14"/>
  <c r="AA111" i="14" s="1"/>
  <c r="X128" i="14"/>
  <c r="Y128" i="14" s="1"/>
  <c r="W128" i="14"/>
  <c r="B128" i="14"/>
  <c r="A128" i="14"/>
  <c r="AA128" i="14" s="1"/>
  <c r="X110" i="14"/>
  <c r="Y110" i="14" s="1"/>
  <c r="W110" i="14"/>
  <c r="B110" i="14"/>
  <c r="A110" i="14"/>
  <c r="AA110" i="14" s="1"/>
  <c r="X109" i="14"/>
  <c r="Y109" i="14" s="1"/>
  <c r="W109" i="14"/>
  <c r="B109" i="14"/>
  <c r="A109" i="14"/>
  <c r="AA109" i="14" s="1"/>
  <c r="X108" i="14"/>
  <c r="Y108" i="14" s="1"/>
  <c r="W108" i="14"/>
  <c r="B108" i="14"/>
  <c r="A108" i="14"/>
  <c r="AA108" i="14" s="1"/>
  <c r="X107" i="14"/>
  <c r="Y107" i="14" s="1"/>
  <c r="W107" i="14"/>
  <c r="B107" i="14"/>
  <c r="A107" i="14"/>
  <c r="AA107" i="14" s="1"/>
  <c r="X127" i="14"/>
  <c r="Y127" i="14" s="1"/>
  <c r="W127" i="14"/>
  <c r="B127" i="14"/>
  <c r="A127" i="14"/>
  <c r="AA127" i="14" s="1"/>
  <c r="X126" i="14"/>
  <c r="Y126" i="14" s="1"/>
  <c r="W126" i="14"/>
  <c r="B126" i="14"/>
  <c r="A126" i="14"/>
  <c r="AA126" i="14" s="1"/>
  <c r="X125" i="14"/>
  <c r="Y125" i="14" s="1"/>
  <c r="W125" i="14"/>
  <c r="B125" i="14"/>
  <c r="A125" i="14"/>
  <c r="AA125" i="14" s="1"/>
  <c r="X124" i="14"/>
  <c r="Y124" i="14" s="1"/>
  <c r="W124" i="14"/>
  <c r="B124" i="14"/>
  <c r="A124" i="14"/>
  <c r="AA124" i="14" s="1"/>
  <c r="X106" i="14"/>
  <c r="Y106" i="14" s="1"/>
  <c r="W106" i="14"/>
  <c r="B106" i="14"/>
  <c r="A106" i="14"/>
  <c r="AA106" i="14" s="1"/>
  <c r="X105" i="14"/>
  <c r="Y105" i="14" s="1"/>
  <c r="W105" i="14"/>
  <c r="B105" i="14"/>
  <c r="A105" i="14"/>
  <c r="AA105" i="14" s="1"/>
  <c r="X104" i="14"/>
  <c r="Y104" i="14" s="1"/>
  <c r="W104" i="14"/>
  <c r="B104" i="14"/>
  <c r="A104" i="14"/>
  <c r="AA104" i="14" s="1"/>
  <c r="X103" i="14"/>
  <c r="Y103" i="14" s="1"/>
  <c r="W103" i="14"/>
  <c r="B103" i="14"/>
  <c r="A103" i="14"/>
  <c r="AA103" i="14" s="1"/>
  <c r="X102" i="14"/>
  <c r="Y102" i="14" s="1"/>
  <c r="W102" i="14"/>
  <c r="B102" i="14"/>
  <c r="A102" i="14"/>
  <c r="AA102" i="14" s="1"/>
  <c r="X101" i="14"/>
  <c r="Y101" i="14" s="1"/>
  <c r="W101" i="14"/>
  <c r="B101" i="14"/>
  <c r="A101" i="14"/>
  <c r="AA101" i="14" s="1"/>
  <c r="X100" i="14"/>
  <c r="Y100" i="14" s="1"/>
  <c r="W100" i="14"/>
  <c r="B100" i="14"/>
  <c r="A100" i="14"/>
  <c r="AA100" i="14" s="1"/>
  <c r="X151" i="14"/>
  <c r="Y151" i="14" s="1"/>
  <c r="W151" i="14"/>
  <c r="B151" i="14"/>
  <c r="A151" i="14"/>
  <c r="AA151" i="14" s="1"/>
  <c r="W123" i="14"/>
  <c r="B123" i="14"/>
  <c r="A123" i="14"/>
  <c r="AA123" i="14" s="1"/>
  <c r="X99" i="14"/>
  <c r="Y99" i="14" s="1"/>
  <c r="W99" i="14"/>
  <c r="B99" i="14"/>
  <c r="A99" i="14"/>
  <c r="AA99" i="14" s="1"/>
  <c r="X98" i="14"/>
  <c r="Y98" i="14" s="1"/>
  <c r="W98" i="14"/>
  <c r="B98" i="14"/>
  <c r="A98" i="14"/>
  <c r="AA98" i="14" s="1"/>
  <c r="X122" i="14"/>
  <c r="Y122" i="14" s="1"/>
  <c r="W122" i="14"/>
  <c r="B122" i="14"/>
  <c r="A122" i="14"/>
  <c r="AA122" i="14" s="1"/>
  <c r="X97" i="14"/>
  <c r="Y97" i="14" s="1"/>
  <c r="W97" i="14"/>
  <c r="B97" i="14"/>
  <c r="A97" i="14"/>
  <c r="AA97" i="14" s="1"/>
  <c r="X131" i="14"/>
  <c r="Y131" i="14" s="1"/>
  <c r="W131" i="14"/>
  <c r="B131" i="14"/>
  <c r="A131" i="14"/>
  <c r="AA131" i="14" s="1"/>
  <c r="X121" i="14"/>
  <c r="Y121" i="14" s="1"/>
  <c r="W121" i="14"/>
  <c r="B121" i="14"/>
  <c r="A121" i="14"/>
  <c r="AA121" i="14" s="1"/>
  <c r="X96" i="14"/>
  <c r="Y96" i="14" s="1"/>
  <c r="W96" i="14"/>
  <c r="B96" i="14"/>
  <c r="A96" i="14"/>
  <c r="AA96" i="14" s="1"/>
  <c r="X95" i="14"/>
  <c r="Y95" i="14" s="1"/>
  <c r="W95" i="14"/>
  <c r="B95" i="14"/>
  <c r="A95" i="14"/>
  <c r="AA95" i="14" s="1"/>
  <c r="X94" i="14"/>
  <c r="Y94" i="14" s="1"/>
  <c r="W94" i="14"/>
  <c r="B94" i="14"/>
  <c r="A94" i="14"/>
  <c r="AA94" i="14" s="1"/>
  <c r="W120" i="14"/>
  <c r="B120" i="14"/>
  <c r="A120" i="14"/>
  <c r="AA120" i="14" s="1"/>
  <c r="X93" i="14"/>
  <c r="Y93" i="14" s="1"/>
  <c r="W93" i="14"/>
  <c r="B93" i="14"/>
  <c r="A93" i="14"/>
  <c r="AA93" i="14" s="1"/>
  <c r="X92" i="14"/>
  <c r="Y92" i="14" s="1"/>
  <c r="W92" i="14"/>
  <c r="B92" i="14"/>
  <c r="A92" i="14"/>
  <c r="AA92" i="14" s="1"/>
  <c r="X91" i="14"/>
  <c r="Y91" i="14" s="1"/>
  <c r="W91" i="14"/>
  <c r="B91" i="14"/>
  <c r="A91" i="14"/>
  <c r="AA91" i="14" s="1"/>
  <c r="X119" i="14"/>
  <c r="Y119" i="14" s="1"/>
  <c r="W119" i="14"/>
  <c r="B119" i="14"/>
  <c r="A119" i="14"/>
  <c r="AA119" i="14" s="1"/>
  <c r="X90" i="14"/>
  <c r="Y90" i="14" s="1"/>
  <c r="W90" i="14"/>
  <c r="B90" i="14"/>
  <c r="A90" i="14"/>
  <c r="AA90" i="14" s="1"/>
  <c r="X89" i="14"/>
  <c r="Y89" i="14" s="1"/>
  <c r="W89" i="14"/>
  <c r="B89" i="14"/>
  <c r="A89" i="14"/>
  <c r="AA89" i="14" s="1"/>
  <c r="X88" i="14"/>
  <c r="Y88" i="14" s="1"/>
  <c r="W88" i="14"/>
  <c r="B88" i="14"/>
  <c r="A88" i="14"/>
  <c r="AA88" i="14" s="1"/>
  <c r="X87" i="14"/>
  <c r="Y87" i="14" s="1"/>
  <c r="W87" i="14"/>
  <c r="B87" i="14"/>
  <c r="A87" i="14"/>
  <c r="AA87" i="14" s="1"/>
  <c r="X86" i="14"/>
  <c r="Y86" i="14" s="1"/>
  <c r="W86" i="14"/>
  <c r="B86" i="14"/>
  <c r="A86" i="14"/>
  <c r="AA86" i="14" s="1"/>
  <c r="X83" i="14"/>
  <c r="Y83" i="14" s="1"/>
  <c r="W83" i="14"/>
  <c r="B83" i="14"/>
  <c r="A83" i="14"/>
  <c r="AA83" i="14" s="1"/>
  <c r="X82" i="14"/>
  <c r="Y82" i="14" s="1"/>
  <c r="W82" i="14"/>
  <c r="B82" i="14"/>
  <c r="A82" i="14"/>
  <c r="AA82" i="14" s="1"/>
  <c r="X81" i="14"/>
  <c r="Y81" i="14" s="1"/>
  <c r="W81" i="14"/>
  <c r="B81" i="14"/>
  <c r="A81" i="14"/>
  <c r="AA81" i="14" s="1"/>
  <c r="X80" i="14"/>
  <c r="Y80" i="14" s="1"/>
  <c r="W80" i="14"/>
  <c r="B80" i="14"/>
  <c r="A80" i="14"/>
  <c r="AA80" i="14" s="1"/>
  <c r="X79" i="14"/>
  <c r="Y79" i="14" s="1"/>
  <c r="W79" i="14"/>
  <c r="B79" i="14"/>
  <c r="A79" i="14"/>
  <c r="AA79" i="14" s="1"/>
  <c r="X118" i="14"/>
  <c r="Y118" i="14" s="1"/>
  <c r="W118" i="14"/>
  <c r="B118" i="14"/>
  <c r="A118" i="14"/>
  <c r="AA118" i="14" s="1"/>
  <c r="X85" i="14"/>
  <c r="Y85" i="14" s="1"/>
  <c r="W85" i="14"/>
  <c r="B85" i="14"/>
  <c r="A85" i="14"/>
  <c r="AA85" i="14" s="1"/>
  <c r="X78" i="14"/>
  <c r="Y78" i="14" s="1"/>
  <c r="W78" i="14"/>
  <c r="B78" i="14"/>
  <c r="A78" i="14"/>
  <c r="AA78" i="14" s="1"/>
  <c r="X77" i="14"/>
  <c r="Y77" i="14" s="1"/>
  <c r="W77" i="14"/>
  <c r="B77" i="14"/>
  <c r="A77" i="14"/>
  <c r="AA77" i="14" s="1"/>
  <c r="X76" i="14"/>
  <c r="Y76" i="14" s="1"/>
  <c r="W76" i="14"/>
  <c r="B76" i="14"/>
  <c r="A76" i="14"/>
  <c r="AA76" i="14" s="1"/>
  <c r="X75" i="14"/>
  <c r="Y75" i="14" s="1"/>
  <c r="W75" i="14"/>
  <c r="B75" i="14"/>
  <c r="A75" i="14"/>
  <c r="AA75" i="14" s="1"/>
  <c r="X74" i="14"/>
  <c r="Y74" i="14" s="1"/>
  <c r="W74" i="14"/>
  <c r="B74" i="14"/>
  <c r="A74" i="14"/>
  <c r="AA74" i="14" s="1"/>
  <c r="X73" i="14"/>
  <c r="Y73" i="14" s="1"/>
  <c r="W73" i="14"/>
  <c r="B73" i="14"/>
  <c r="A73" i="14"/>
  <c r="AA73" i="14" s="1"/>
  <c r="X72" i="14"/>
  <c r="Y72" i="14" s="1"/>
  <c r="W72" i="14"/>
  <c r="B72" i="14"/>
  <c r="A72" i="14"/>
  <c r="AA72" i="14" s="1"/>
  <c r="X71" i="14"/>
  <c r="Y71" i="14" s="1"/>
  <c r="W71" i="14"/>
  <c r="B71" i="14"/>
  <c r="A71" i="14"/>
  <c r="AA71" i="14" s="1"/>
  <c r="X70" i="14"/>
  <c r="Y70" i="14" s="1"/>
  <c r="W70" i="14"/>
  <c r="B70" i="14"/>
  <c r="A70" i="14"/>
  <c r="AA70" i="14" s="1"/>
  <c r="X69" i="14"/>
  <c r="Y69" i="14" s="1"/>
  <c r="W69" i="14"/>
  <c r="B69" i="14"/>
  <c r="A69" i="14"/>
  <c r="AA69" i="14" s="1"/>
  <c r="X68" i="14"/>
  <c r="Y68" i="14" s="1"/>
  <c r="W68" i="14"/>
  <c r="B68" i="14"/>
  <c r="A68" i="14"/>
  <c r="AA68" i="14" s="1"/>
  <c r="X67" i="14"/>
  <c r="Y67" i="14" s="1"/>
  <c r="W67" i="14"/>
  <c r="B67" i="14"/>
  <c r="A67" i="14"/>
  <c r="AA67" i="14" s="1"/>
  <c r="X64" i="14"/>
  <c r="Y64" i="14" s="1"/>
  <c r="W64" i="14"/>
  <c r="B64" i="14"/>
  <c r="A64" i="14"/>
  <c r="AA64" i="14" s="1"/>
  <c r="X66" i="14"/>
  <c r="Y66" i="14" s="1"/>
  <c r="W66" i="14"/>
  <c r="B66" i="14"/>
  <c r="A66" i="14"/>
  <c r="AA66" i="14" s="1"/>
  <c r="X84" i="14"/>
  <c r="Y84" i="14" s="1"/>
  <c r="W84" i="14"/>
  <c r="B84" i="14"/>
  <c r="A84" i="14"/>
  <c r="AA84" i="14" s="1"/>
  <c r="X303" i="14"/>
  <c r="Y303" i="14" s="1"/>
  <c r="W303" i="14"/>
  <c r="B303" i="14"/>
  <c r="A303" i="14"/>
  <c r="AA303" i="14" s="1"/>
  <c r="X242" i="14"/>
  <c r="Y242" i="14" s="1"/>
  <c r="W242" i="14"/>
  <c r="B242" i="14"/>
  <c r="A242" i="14"/>
  <c r="AA242" i="14" s="1"/>
  <c r="X63" i="14"/>
  <c r="Y63" i="14" s="1"/>
  <c r="W63" i="14"/>
  <c r="B63" i="14"/>
  <c r="A63" i="14"/>
  <c r="AA63" i="14" s="1"/>
  <c r="X62" i="14"/>
  <c r="Y62" i="14" s="1"/>
  <c r="W62" i="14"/>
  <c r="B62" i="14"/>
  <c r="A62" i="14"/>
  <c r="AA62" i="14" s="1"/>
  <c r="X61" i="14"/>
  <c r="Y61" i="14" s="1"/>
  <c r="W61" i="14"/>
  <c r="B61" i="14"/>
  <c r="A61" i="14"/>
  <c r="AA61" i="14" s="1"/>
  <c r="X60" i="14"/>
  <c r="Y60" i="14" s="1"/>
  <c r="W60" i="14"/>
  <c r="B60" i="14"/>
  <c r="A60" i="14"/>
  <c r="AA60" i="14" s="1"/>
  <c r="X59" i="14"/>
  <c r="Y59" i="14" s="1"/>
  <c r="W59" i="14"/>
  <c r="B59" i="14"/>
  <c r="A59" i="14"/>
  <c r="AA59" i="14" s="1"/>
  <c r="X58" i="14"/>
  <c r="Y58" i="14" s="1"/>
  <c r="W58" i="14"/>
  <c r="B58" i="14"/>
  <c r="A58" i="14"/>
  <c r="AA58" i="14" s="1"/>
  <c r="X57" i="14"/>
  <c r="Y57" i="14" s="1"/>
  <c r="W57" i="14"/>
  <c r="B57" i="14"/>
  <c r="A57" i="14"/>
  <c r="AA57" i="14" s="1"/>
  <c r="X56" i="14"/>
  <c r="Y56" i="14" s="1"/>
  <c r="W56" i="14"/>
  <c r="B56" i="14"/>
  <c r="A56" i="14"/>
  <c r="AA56" i="14" s="1"/>
  <c r="X55" i="14"/>
  <c r="Y55" i="14" s="1"/>
  <c r="W55" i="14"/>
  <c r="B55" i="14"/>
  <c r="A55" i="14"/>
  <c r="AA55" i="14" s="1"/>
  <c r="X54" i="14"/>
  <c r="Y54" i="14" s="1"/>
  <c r="W54" i="14"/>
  <c r="B54" i="14"/>
  <c r="A54" i="14"/>
  <c r="AA54" i="14" s="1"/>
  <c r="X53" i="14"/>
  <c r="Y53" i="14" s="1"/>
  <c r="W53" i="14"/>
  <c r="B53" i="14"/>
  <c r="A53" i="14"/>
  <c r="AA53" i="14" s="1"/>
  <c r="X52" i="14"/>
  <c r="Y52" i="14" s="1"/>
  <c r="W52" i="14"/>
  <c r="B52" i="14"/>
  <c r="A52" i="14"/>
  <c r="AA52" i="14" s="1"/>
  <c r="X51" i="14"/>
  <c r="Y51" i="14" s="1"/>
  <c r="W51" i="14"/>
  <c r="B51" i="14"/>
  <c r="A51" i="14"/>
  <c r="AA51" i="14" s="1"/>
  <c r="X50" i="14"/>
  <c r="Y50" i="14" s="1"/>
  <c r="W50" i="14"/>
  <c r="B50" i="14"/>
  <c r="A50" i="14"/>
  <c r="AA50" i="14" s="1"/>
  <c r="X49" i="14"/>
  <c r="Y49" i="14" s="1"/>
  <c r="W49" i="14"/>
  <c r="B49" i="14"/>
  <c r="A49" i="14"/>
  <c r="AA49" i="14" s="1"/>
  <c r="X65" i="14"/>
  <c r="Y65" i="14" s="1"/>
  <c r="W65" i="14"/>
  <c r="B65" i="14"/>
  <c r="A65" i="14"/>
  <c r="AA65" i="14" s="1"/>
  <c r="X48" i="14"/>
  <c r="Y48" i="14" s="1"/>
  <c r="W48" i="14"/>
  <c r="B48" i="14"/>
  <c r="A48" i="14"/>
  <c r="AA48" i="14" s="1"/>
  <c r="X47" i="14"/>
  <c r="Y47" i="14" s="1"/>
  <c r="W47" i="14"/>
  <c r="B47" i="14"/>
  <c r="A47" i="14"/>
  <c r="AA47" i="14" s="1"/>
  <c r="X46" i="14"/>
  <c r="Y46" i="14" s="1"/>
  <c r="W46" i="14"/>
  <c r="B46" i="14"/>
  <c r="A46" i="14"/>
  <c r="AA46" i="14" s="1"/>
  <c r="X39" i="14"/>
  <c r="Y39" i="14" s="1"/>
  <c r="W39" i="14"/>
  <c r="B39" i="14"/>
  <c r="A39" i="14"/>
  <c r="AA39" i="14" s="1"/>
  <c r="X38" i="14"/>
  <c r="Y38" i="14" s="1"/>
  <c r="W38" i="14"/>
  <c r="B38" i="14"/>
  <c r="A38" i="14"/>
  <c r="AA38" i="14" s="1"/>
  <c r="X45" i="14"/>
  <c r="Y45" i="14" s="1"/>
  <c r="W45" i="14"/>
  <c r="B45" i="14"/>
  <c r="A45" i="14"/>
  <c r="AA45" i="14" s="1"/>
  <c r="X43" i="14"/>
  <c r="Y43" i="14" s="1"/>
  <c r="W43" i="14"/>
  <c r="B43" i="14"/>
  <c r="X42" i="14"/>
  <c r="Y42" i="14" s="1"/>
  <c r="W42" i="14"/>
  <c r="B42" i="14"/>
  <c r="A42" i="14"/>
  <c r="AA42" i="14" s="1"/>
  <c r="X37" i="14"/>
  <c r="Y37" i="14" s="1"/>
  <c r="W37" i="14"/>
  <c r="B37" i="14"/>
  <c r="A37" i="14"/>
  <c r="AA37" i="14" s="1"/>
  <c r="X36" i="14"/>
  <c r="Y36" i="14" s="1"/>
  <c r="W36" i="14"/>
  <c r="B36" i="14"/>
  <c r="A36" i="14"/>
  <c r="AA36" i="14" s="1"/>
  <c r="X35" i="14"/>
  <c r="Y35" i="14" s="1"/>
  <c r="W35" i="14"/>
  <c r="B35" i="14"/>
  <c r="A35" i="14"/>
  <c r="AA35" i="14" s="1"/>
  <c r="X34" i="14"/>
  <c r="Y34" i="14" s="1"/>
  <c r="W34" i="14"/>
  <c r="B34" i="14"/>
  <c r="A34" i="14"/>
  <c r="AA34" i="14" s="1"/>
  <c r="X33" i="14"/>
  <c r="Y33" i="14" s="1"/>
  <c r="W33" i="14"/>
  <c r="B33" i="14"/>
  <c r="A33" i="14"/>
  <c r="AA33" i="14" s="1"/>
  <c r="X32" i="14"/>
  <c r="Y32" i="14" s="1"/>
  <c r="W32" i="14"/>
  <c r="B32" i="14"/>
  <c r="A32" i="14"/>
  <c r="AA32" i="14" s="1"/>
  <c r="X31" i="14"/>
  <c r="Y31" i="14" s="1"/>
  <c r="W31" i="14"/>
  <c r="B31" i="14"/>
  <c r="A31" i="14"/>
  <c r="AA31" i="14" s="1"/>
  <c r="X41" i="14"/>
  <c r="Y41" i="14" s="1"/>
  <c r="W41" i="14"/>
  <c r="B41" i="14"/>
  <c r="A41" i="14"/>
  <c r="AA41" i="14" s="1"/>
  <c r="X22" i="14"/>
  <c r="Y22" i="14" s="1"/>
  <c r="W22" i="14"/>
  <c r="B22" i="14"/>
  <c r="A22" i="14"/>
  <c r="AA22" i="14" s="1"/>
  <c r="X29" i="14"/>
  <c r="Y29" i="14" s="1"/>
  <c r="W29" i="14"/>
  <c r="B29" i="14"/>
  <c r="A29" i="14"/>
  <c r="AA29" i="14" s="1"/>
  <c r="X21" i="14"/>
  <c r="Y21" i="14" s="1"/>
  <c r="W21" i="14"/>
  <c r="B21" i="14"/>
  <c r="A21" i="14"/>
  <c r="AA21" i="14" s="1"/>
  <c r="X20" i="14"/>
  <c r="Y20" i="14" s="1"/>
  <c r="W20" i="14"/>
  <c r="B20" i="14"/>
  <c r="A20" i="14"/>
  <c r="AA20" i="14" s="1"/>
  <c r="X44" i="14"/>
  <c r="Y44" i="14" s="1"/>
  <c r="W44" i="14"/>
  <c r="B44" i="14"/>
  <c r="A44" i="14"/>
  <c r="AA44" i="14" s="1"/>
  <c r="X19" i="14"/>
  <c r="Y19" i="14" s="1"/>
  <c r="W19" i="14"/>
  <c r="B19" i="14"/>
  <c r="A19" i="14"/>
  <c r="AA19" i="14" s="1"/>
  <c r="X18" i="14"/>
  <c r="Y18" i="14" s="1"/>
  <c r="W18" i="14"/>
  <c r="B18" i="14"/>
  <c r="A18" i="14"/>
  <c r="AA18" i="14" s="1"/>
  <c r="X17" i="14"/>
  <c r="Y17" i="14" s="1"/>
  <c r="W17" i="14"/>
  <c r="B17" i="14"/>
  <c r="A17" i="14"/>
  <c r="AA17" i="14" s="1"/>
  <c r="X16" i="14"/>
  <c r="Y16" i="14" s="1"/>
  <c r="W16" i="14"/>
  <c r="B16" i="14"/>
  <c r="A16" i="14"/>
  <c r="AA16" i="14" s="1"/>
  <c r="X15" i="14"/>
  <c r="Y15" i="14" s="1"/>
  <c r="W15" i="14"/>
  <c r="B15" i="14"/>
  <c r="A15" i="14"/>
  <c r="AA15" i="14" s="1"/>
  <c r="X14" i="14"/>
  <c r="Y14" i="14" s="1"/>
  <c r="W14" i="14"/>
  <c r="B14" i="14"/>
  <c r="A14" i="14"/>
  <c r="AA14" i="14" s="1"/>
  <c r="X13" i="14"/>
  <c r="Y13" i="14" s="1"/>
  <c r="W13" i="14"/>
  <c r="B13" i="14"/>
  <c r="A13" i="14"/>
  <c r="AA13" i="14" s="1"/>
  <c r="X12" i="14"/>
  <c r="Y12" i="14" s="1"/>
  <c r="B12" i="14"/>
  <c r="A12" i="14"/>
  <c r="AA12" i="14" s="1"/>
  <c r="X11" i="14"/>
  <c r="Y11" i="14" s="1"/>
  <c r="W11" i="14"/>
  <c r="B11" i="14"/>
  <c r="A11" i="14"/>
  <c r="AA11" i="14" s="1"/>
  <c r="X10" i="14"/>
  <c r="Y10" i="14" s="1"/>
  <c r="W10" i="14"/>
  <c r="B10" i="14"/>
  <c r="A10" i="14"/>
  <c r="AA10" i="14" s="1"/>
  <c r="X9" i="14"/>
  <c r="Y9" i="14" s="1"/>
  <c r="W9" i="14"/>
  <c r="B9" i="14"/>
  <c r="A9" i="14"/>
  <c r="AA9" i="14" s="1"/>
  <c r="X8" i="14"/>
  <c r="Y8" i="14" s="1"/>
  <c r="W8" i="14"/>
  <c r="B8" i="14"/>
  <c r="A8" i="14"/>
  <c r="AA8" i="14" s="1"/>
  <c r="X7" i="14"/>
  <c r="Y7" i="14" s="1"/>
  <c r="W7" i="14"/>
  <c r="B7" i="14"/>
  <c r="A7" i="14"/>
  <c r="AA7" i="14" s="1"/>
  <c r="X40" i="14"/>
  <c r="Y40" i="14" s="1"/>
  <c r="W40" i="14"/>
  <c r="B40" i="14"/>
  <c r="A40" i="14"/>
  <c r="AA40" i="14" s="1"/>
  <c r="X6" i="14"/>
  <c r="Y6" i="14" s="1"/>
  <c r="W6" i="14"/>
  <c r="B6" i="14"/>
  <c r="A6" i="14"/>
  <c r="AA6" i="14" s="1"/>
  <c r="X5" i="14"/>
  <c r="Y5" i="14" s="1"/>
  <c r="W5" i="14"/>
  <c r="B5" i="14"/>
  <c r="A5" i="14"/>
  <c r="AA5" i="14" s="1"/>
  <c r="X28" i="14"/>
  <c r="Y28" i="14" s="1"/>
  <c r="W28" i="14"/>
  <c r="B28" i="14"/>
  <c r="A28" i="14"/>
  <c r="AA28" i="14" s="1"/>
  <c r="X27" i="14"/>
  <c r="Y27" i="14" s="1"/>
  <c r="W27" i="14"/>
  <c r="B27" i="14"/>
  <c r="A27" i="14"/>
  <c r="AA27" i="14" s="1"/>
  <c r="X4" i="14"/>
  <c r="Y4" i="14" s="1"/>
  <c r="W4" i="14"/>
  <c r="B4" i="14"/>
  <c r="A4" i="14"/>
  <c r="AA4" i="14" s="1"/>
  <c r="X26" i="14"/>
  <c r="Y26" i="14" s="1"/>
  <c r="W26" i="14"/>
  <c r="B26" i="14"/>
  <c r="A26" i="14"/>
  <c r="AA26" i="14" s="1"/>
  <c r="X25" i="14"/>
  <c r="Y25" i="14" s="1"/>
  <c r="W25" i="14"/>
  <c r="B25" i="14"/>
  <c r="A25" i="14"/>
  <c r="AA25" i="14" s="1"/>
  <c r="X3" i="14"/>
  <c r="Y3" i="14" s="1"/>
  <c r="W3" i="14"/>
  <c r="B3" i="14"/>
  <c r="A3" i="14"/>
  <c r="AA3" i="14" s="1"/>
  <c r="X30" i="14"/>
  <c r="Y30" i="14" s="1"/>
  <c r="W30" i="14"/>
  <c r="B30" i="14"/>
  <c r="AA30" i="14"/>
  <c r="X24" i="14"/>
  <c r="Y24" i="14" s="1"/>
  <c r="W24" i="14"/>
  <c r="B24" i="14"/>
  <c r="A24" i="14"/>
  <c r="AA24" i="14" s="1"/>
  <c r="X23" i="14"/>
  <c r="Y23" i="14" s="1"/>
  <c r="W23" i="14"/>
  <c r="B23" i="14"/>
  <c r="A23" i="14"/>
  <c r="AA23" i="14" s="1"/>
  <c r="X2" i="14"/>
  <c r="Y2" i="14" s="1"/>
  <c r="W2" i="14"/>
  <c r="B2" i="14"/>
  <c r="A2" i="14"/>
  <c r="AA2" i="14" s="1"/>
  <c r="B280" i="13"/>
  <c r="A280" i="13"/>
  <c r="AA280" i="13" s="1"/>
  <c r="B279" i="13"/>
  <c r="A279" i="13"/>
  <c r="AA279" i="13" s="1"/>
  <c r="B278" i="13"/>
  <c r="A278" i="13"/>
  <c r="AA278" i="13" s="1"/>
  <c r="B277" i="13"/>
  <c r="A277" i="13"/>
  <c r="AA277" i="13" s="1"/>
  <c r="B276" i="13"/>
  <c r="A276" i="13"/>
  <c r="AA276" i="13" s="1"/>
  <c r="B275" i="13"/>
  <c r="A275" i="13"/>
  <c r="AA275" i="13" s="1"/>
  <c r="B274" i="13"/>
  <c r="A274" i="13"/>
  <c r="AA274" i="13" s="1"/>
  <c r="B273" i="13"/>
  <c r="A273" i="13"/>
  <c r="AA273" i="13" s="1"/>
  <c r="B283" i="13"/>
  <c r="A283" i="13"/>
  <c r="AA283" i="13" s="1"/>
  <c r="B272" i="13"/>
  <c r="A272" i="13"/>
  <c r="AA272" i="13" s="1"/>
  <c r="B271" i="13"/>
  <c r="A271" i="13"/>
  <c r="AA271" i="13" s="1"/>
  <c r="B270" i="13"/>
  <c r="A270" i="13"/>
  <c r="AA270" i="13" s="1"/>
  <c r="B269" i="13"/>
  <c r="A269" i="13"/>
  <c r="AA269" i="13" s="1"/>
  <c r="B268" i="13"/>
  <c r="A268" i="13"/>
  <c r="AA268" i="13" s="1"/>
  <c r="B282" i="13"/>
  <c r="A282" i="13"/>
  <c r="AA282" i="13" s="1"/>
  <c r="B267" i="13"/>
  <c r="A267" i="13"/>
  <c r="AA267" i="13" s="1"/>
  <c r="B281" i="13"/>
  <c r="A281" i="13"/>
  <c r="AA281" i="13" s="1"/>
  <c r="B261" i="13"/>
  <c r="A261" i="13"/>
  <c r="AA261" i="13" s="1"/>
  <c r="B266" i="13"/>
  <c r="A266" i="13"/>
  <c r="AA266" i="13" s="1"/>
  <c r="B260" i="13"/>
  <c r="A260" i="13"/>
  <c r="AA260" i="13" s="1"/>
  <c r="B259" i="13"/>
  <c r="A259" i="13"/>
  <c r="AA259" i="13" s="1"/>
  <c r="B258" i="13"/>
  <c r="A258" i="13"/>
  <c r="AA258" i="13" s="1"/>
  <c r="B257" i="13"/>
  <c r="A257" i="13"/>
  <c r="AA257" i="13" s="1"/>
  <c r="B256" i="13"/>
  <c r="A256" i="13"/>
  <c r="AA256" i="13" s="1"/>
  <c r="B255" i="13"/>
  <c r="A255" i="13"/>
  <c r="AA255" i="13" s="1"/>
  <c r="B254" i="13"/>
  <c r="A254" i="13"/>
  <c r="AA254" i="13" s="1"/>
  <c r="B253" i="13"/>
  <c r="A253" i="13"/>
  <c r="AA253" i="13" s="1"/>
  <c r="B252" i="13"/>
  <c r="A252" i="13"/>
  <c r="AA252" i="13" s="1"/>
  <c r="B264" i="13"/>
  <c r="A264" i="13"/>
  <c r="AA264" i="13" s="1"/>
  <c r="B263" i="13"/>
  <c r="A263" i="13"/>
  <c r="AA263" i="13" s="1"/>
  <c r="B251" i="13"/>
  <c r="A251" i="13"/>
  <c r="AA251" i="13" s="1"/>
  <c r="B250" i="13"/>
  <c r="A250" i="13"/>
  <c r="AA250" i="13" s="1"/>
  <c r="B265" i="13"/>
  <c r="A265" i="13"/>
  <c r="AA265" i="13" s="1"/>
  <c r="B249" i="13"/>
  <c r="A249" i="13"/>
  <c r="AA249" i="13" s="1"/>
  <c r="B248" i="13"/>
  <c r="A248" i="13"/>
  <c r="AA248" i="13" s="1"/>
  <c r="B247" i="13"/>
  <c r="A247" i="13"/>
  <c r="AA247" i="13" s="1"/>
  <c r="B246" i="13"/>
  <c r="A246" i="13"/>
  <c r="AA246" i="13" s="1"/>
  <c r="B245" i="13"/>
  <c r="A245" i="13"/>
  <c r="AA245" i="13" s="1"/>
  <c r="B262" i="13"/>
  <c r="A262" i="13"/>
  <c r="AA262" i="13" s="1"/>
  <c r="B237" i="13"/>
  <c r="A237" i="13"/>
  <c r="AA237" i="13" s="1"/>
  <c r="B244" i="13"/>
  <c r="A244" i="13"/>
  <c r="AA244" i="13" s="1"/>
  <c r="B236" i="13"/>
  <c r="A236" i="13"/>
  <c r="AA236" i="13" s="1"/>
  <c r="B243" i="13"/>
  <c r="A243" i="13"/>
  <c r="AA243" i="13" s="1"/>
  <c r="B235" i="13"/>
  <c r="A235" i="13"/>
  <c r="AA235" i="13" s="1"/>
  <c r="B234" i="13"/>
  <c r="A234" i="13"/>
  <c r="AA234" i="13" s="1"/>
  <c r="B233" i="13"/>
  <c r="A233" i="13"/>
  <c r="AA233" i="13" s="1"/>
  <c r="B232" i="13"/>
  <c r="A232" i="13"/>
  <c r="AA232" i="13" s="1"/>
  <c r="X280" i="13"/>
  <c r="Y280" i="13" s="1"/>
  <c r="W280" i="13"/>
  <c r="X279" i="13"/>
  <c r="Y279" i="13" s="1"/>
  <c r="W279" i="13"/>
  <c r="X278" i="13"/>
  <c r="Y278" i="13" s="1"/>
  <c r="W278" i="13"/>
  <c r="X277" i="13"/>
  <c r="Y277" i="13" s="1"/>
  <c r="W277" i="13"/>
  <c r="X276" i="13"/>
  <c r="Y276" i="13" s="1"/>
  <c r="W276" i="13"/>
  <c r="X275" i="13"/>
  <c r="Y275" i="13" s="1"/>
  <c r="W275" i="13"/>
  <c r="X274" i="13"/>
  <c r="Y274" i="13" s="1"/>
  <c r="W274" i="13"/>
  <c r="X273" i="13"/>
  <c r="Y273" i="13" s="1"/>
  <c r="W273" i="13"/>
  <c r="X283" i="13"/>
  <c r="Y283" i="13" s="1"/>
  <c r="W283" i="13"/>
  <c r="X272" i="13"/>
  <c r="Y272" i="13" s="1"/>
  <c r="W272" i="13"/>
  <c r="X271" i="13"/>
  <c r="Y271" i="13" s="1"/>
  <c r="W271" i="13"/>
  <c r="X270" i="13"/>
  <c r="Y270" i="13" s="1"/>
  <c r="W270" i="13"/>
  <c r="X269" i="13"/>
  <c r="Y269" i="13" s="1"/>
  <c r="W269" i="13"/>
  <c r="X268" i="13"/>
  <c r="Y268" i="13" s="1"/>
  <c r="W268" i="13"/>
  <c r="X282" i="13"/>
  <c r="Y282" i="13" s="1"/>
  <c r="W282" i="13"/>
  <c r="X267" i="13"/>
  <c r="Y267" i="13" s="1"/>
  <c r="W267" i="13"/>
  <c r="X281" i="13"/>
  <c r="Y281" i="13" s="1"/>
  <c r="W281" i="13"/>
  <c r="X261" i="13"/>
  <c r="Y261" i="13" s="1"/>
  <c r="W261" i="13"/>
  <c r="X266" i="13"/>
  <c r="Y266" i="13" s="1"/>
  <c r="W266" i="13"/>
  <c r="X260" i="13"/>
  <c r="Y260" i="13" s="1"/>
  <c r="W260" i="13"/>
  <c r="X259" i="13"/>
  <c r="Y259" i="13" s="1"/>
  <c r="W259" i="13"/>
  <c r="X258" i="13"/>
  <c r="Y258" i="13" s="1"/>
  <c r="W258" i="13"/>
  <c r="X257" i="13"/>
  <c r="Y257" i="13" s="1"/>
  <c r="W257" i="13"/>
  <c r="X256" i="13"/>
  <c r="Y256" i="13" s="1"/>
  <c r="W256" i="13"/>
  <c r="X255" i="13"/>
  <c r="Y255" i="13" s="1"/>
  <c r="W255" i="13"/>
  <c r="X254" i="13"/>
  <c r="Y254" i="13" s="1"/>
  <c r="W254" i="13"/>
  <c r="X253" i="13"/>
  <c r="Y253" i="13" s="1"/>
  <c r="W253" i="13"/>
  <c r="X252" i="13"/>
  <c r="Y252" i="13" s="1"/>
  <c r="W252" i="13"/>
  <c r="X264" i="13"/>
  <c r="Y264" i="13" s="1"/>
  <c r="W264" i="13"/>
  <c r="X263" i="13"/>
  <c r="Y263" i="13" s="1"/>
  <c r="W263" i="13"/>
  <c r="X251" i="13"/>
  <c r="Y251" i="13" s="1"/>
  <c r="W251" i="13"/>
  <c r="X250" i="13"/>
  <c r="Y250" i="13" s="1"/>
  <c r="W250" i="13"/>
  <c r="X265" i="13"/>
  <c r="Y265" i="13" s="1"/>
  <c r="W265" i="13"/>
  <c r="X249" i="13"/>
  <c r="Y249" i="13" s="1"/>
  <c r="W249" i="13"/>
  <c r="X248" i="13"/>
  <c r="Y248" i="13" s="1"/>
  <c r="W248" i="13"/>
  <c r="X247" i="13"/>
  <c r="Y247" i="13" s="1"/>
  <c r="W247" i="13"/>
  <c r="X246" i="13"/>
  <c r="Y246" i="13" s="1"/>
  <c r="W246" i="13"/>
  <c r="X245" i="13"/>
  <c r="Y245" i="13" s="1"/>
  <c r="W245" i="13"/>
  <c r="X262" i="13"/>
  <c r="Y262" i="13" s="1"/>
  <c r="W262" i="13"/>
  <c r="X237" i="13"/>
  <c r="Y237" i="13" s="1"/>
  <c r="W237" i="13"/>
  <c r="X244" i="13"/>
  <c r="Y244" i="13" s="1"/>
  <c r="W244" i="13"/>
  <c r="X236" i="13"/>
  <c r="Y236" i="13" s="1"/>
  <c r="W236" i="13"/>
  <c r="X243" i="13"/>
  <c r="Y243" i="13" s="1"/>
  <c r="W243" i="13"/>
  <c r="X235" i="13"/>
  <c r="Y235" i="13" s="1"/>
  <c r="W235" i="13"/>
  <c r="X234" i="13"/>
  <c r="Y234" i="13" s="1"/>
  <c r="W234" i="13"/>
  <c r="X233" i="13"/>
  <c r="Y233" i="13" s="1"/>
  <c r="W233" i="13"/>
  <c r="X232" i="13"/>
  <c r="Y232" i="13" s="1"/>
  <c r="W232" i="13"/>
  <c r="X231" i="13"/>
  <c r="Y231" i="13" s="1"/>
  <c r="W231" i="13"/>
  <c r="B231" i="13"/>
  <c r="A231" i="13"/>
  <c r="AA231" i="13" s="1"/>
  <c r="X230" i="13"/>
  <c r="Y230" i="13" s="1"/>
  <c r="W230" i="13"/>
  <c r="B230" i="13"/>
  <c r="A230" i="13"/>
  <c r="AA230" i="13" s="1"/>
  <c r="X229" i="13"/>
  <c r="Y229" i="13" s="1"/>
  <c r="W229" i="13"/>
  <c r="B229" i="13"/>
  <c r="A229" i="13"/>
  <c r="AA229" i="13" s="1"/>
  <c r="X228" i="13"/>
  <c r="Y228" i="13" s="1"/>
  <c r="W228" i="13"/>
  <c r="B228" i="13"/>
  <c r="A228" i="13"/>
  <c r="AA228" i="13" s="1"/>
  <c r="X227" i="13"/>
  <c r="Y227" i="13" s="1"/>
  <c r="W227" i="13"/>
  <c r="B227" i="13"/>
  <c r="A227" i="13"/>
  <c r="AA227" i="13" s="1"/>
  <c r="X226" i="13"/>
  <c r="Y226" i="13" s="1"/>
  <c r="W226" i="13"/>
  <c r="B226" i="13"/>
  <c r="A226" i="13"/>
  <c r="AA226" i="13" s="1"/>
  <c r="X241" i="13"/>
  <c r="Y241" i="13" s="1"/>
  <c r="W241" i="13"/>
  <c r="B241" i="13"/>
  <c r="A241" i="13"/>
  <c r="AA241" i="13" s="1"/>
  <c r="X240" i="13"/>
  <c r="Y240" i="13" s="1"/>
  <c r="W240" i="13"/>
  <c r="B240" i="13"/>
  <c r="A240" i="13"/>
  <c r="AA240" i="13" s="1"/>
  <c r="X225" i="13"/>
  <c r="Y225" i="13" s="1"/>
  <c r="W225" i="13"/>
  <c r="B225" i="13"/>
  <c r="A225" i="13"/>
  <c r="AA225" i="13" s="1"/>
  <c r="X224" i="13"/>
  <c r="Y224" i="13" s="1"/>
  <c r="W224" i="13"/>
  <c r="B224" i="13"/>
  <c r="A224" i="13"/>
  <c r="AA224" i="13" s="1"/>
  <c r="X223" i="13"/>
  <c r="Y223" i="13" s="1"/>
  <c r="W223" i="13"/>
  <c r="B223" i="13"/>
  <c r="A223" i="13"/>
  <c r="AA223" i="13" s="1"/>
  <c r="X222" i="13"/>
  <c r="Y222" i="13" s="1"/>
  <c r="W222" i="13"/>
  <c r="B222" i="13"/>
  <c r="A222" i="13"/>
  <c r="AA222" i="13" s="1"/>
  <c r="X221" i="13"/>
  <c r="Y221" i="13" s="1"/>
  <c r="W221" i="13"/>
  <c r="B221" i="13"/>
  <c r="A221" i="13"/>
  <c r="AA221" i="13" s="1"/>
  <c r="X220" i="13"/>
  <c r="Y220" i="13" s="1"/>
  <c r="W220" i="13"/>
  <c r="B220" i="13"/>
  <c r="A220" i="13"/>
  <c r="AA220" i="13" s="1"/>
  <c r="X219" i="13"/>
  <c r="Y219" i="13" s="1"/>
  <c r="W219" i="13"/>
  <c r="B219" i="13"/>
  <c r="A219" i="13"/>
  <c r="AA219" i="13" s="1"/>
  <c r="X218" i="13"/>
  <c r="Y218" i="13" s="1"/>
  <c r="W218" i="13"/>
  <c r="B218" i="13"/>
  <c r="A218" i="13"/>
  <c r="AA218" i="13" s="1"/>
  <c r="X210" i="13"/>
  <c r="Y210" i="13" s="1"/>
  <c r="W210" i="13"/>
  <c r="B210" i="13"/>
  <c r="A210" i="13"/>
  <c r="AA210" i="13" s="1"/>
  <c r="X209" i="13"/>
  <c r="Y209" i="13" s="1"/>
  <c r="W209" i="13"/>
  <c r="B209" i="13"/>
  <c r="A209" i="13"/>
  <c r="AA209" i="13" s="1"/>
  <c r="X208" i="13"/>
  <c r="Y208" i="13" s="1"/>
  <c r="W208" i="13"/>
  <c r="B208" i="13"/>
  <c r="A208" i="13"/>
  <c r="AA208" i="13" s="1"/>
  <c r="X207" i="13"/>
  <c r="Y207" i="13" s="1"/>
  <c r="W207" i="13"/>
  <c r="B207" i="13"/>
  <c r="A207" i="13"/>
  <c r="AA207" i="13" s="1"/>
  <c r="X206" i="13"/>
  <c r="Y206" i="13" s="1"/>
  <c r="W206" i="13"/>
  <c r="B206" i="13"/>
  <c r="A206" i="13"/>
  <c r="AA206" i="13" s="1"/>
  <c r="X205" i="13"/>
  <c r="Y205" i="13" s="1"/>
  <c r="W205" i="13"/>
  <c r="B205" i="13"/>
  <c r="A205" i="13"/>
  <c r="AA205" i="13" s="1"/>
  <c r="X204" i="13"/>
  <c r="Y204" i="13" s="1"/>
  <c r="W204" i="13"/>
  <c r="B204" i="13"/>
  <c r="A204" i="13"/>
  <c r="AA204" i="13" s="1"/>
  <c r="X203" i="13"/>
  <c r="Y203" i="13" s="1"/>
  <c r="W203" i="13"/>
  <c r="B203" i="13"/>
  <c r="A203" i="13"/>
  <c r="AA203" i="13" s="1"/>
  <c r="X202" i="13"/>
  <c r="Y202" i="13" s="1"/>
  <c r="W202" i="13"/>
  <c r="B202" i="13"/>
  <c r="A202" i="13"/>
  <c r="AA202" i="13" s="1"/>
  <c r="X201" i="13"/>
  <c r="Y201" i="13" s="1"/>
  <c r="W201" i="13"/>
  <c r="B201" i="13"/>
  <c r="A201" i="13"/>
  <c r="AA201" i="13" s="1"/>
  <c r="X200" i="13"/>
  <c r="Y200" i="13" s="1"/>
  <c r="W200" i="13"/>
  <c r="B200" i="13"/>
  <c r="A200" i="13"/>
  <c r="AA200" i="13" s="1"/>
  <c r="X199" i="13"/>
  <c r="Y199" i="13" s="1"/>
  <c r="W199" i="13"/>
  <c r="B199" i="13"/>
  <c r="A199" i="13"/>
  <c r="AA199" i="13" s="1"/>
  <c r="X198" i="13"/>
  <c r="Y198" i="13" s="1"/>
  <c r="W198" i="13"/>
  <c r="B198" i="13"/>
  <c r="A198" i="13"/>
  <c r="AA198" i="13" s="1"/>
  <c r="X197" i="13"/>
  <c r="Y197" i="13" s="1"/>
  <c r="W197" i="13"/>
  <c r="B197" i="13"/>
  <c r="A197" i="13"/>
  <c r="AA197" i="13" s="1"/>
  <c r="X217" i="13"/>
  <c r="Y217" i="13" s="1"/>
  <c r="W217" i="13"/>
  <c r="B217" i="13"/>
  <c r="A217" i="13"/>
  <c r="AA217" i="13" s="1"/>
  <c r="X196" i="13"/>
  <c r="Y196" i="13" s="1"/>
  <c r="W196" i="13"/>
  <c r="B196" i="13"/>
  <c r="A196" i="13"/>
  <c r="AA196" i="13" s="1"/>
  <c r="X195" i="13"/>
  <c r="Y195" i="13" s="1"/>
  <c r="W195" i="13"/>
  <c r="B195" i="13"/>
  <c r="A195" i="13"/>
  <c r="AA195" i="13" s="1"/>
  <c r="X215" i="13"/>
  <c r="Y215" i="13" s="1"/>
  <c r="W215" i="13"/>
  <c r="B215" i="13"/>
  <c r="A215" i="13"/>
  <c r="AA215" i="13" s="1"/>
  <c r="X216" i="13"/>
  <c r="Y216" i="13" s="1"/>
  <c r="W216" i="13"/>
  <c r="B216" i="13"/>
  <c r="A216" i="13"/>
  <c r="AA216" i="13" s="1"/>
  <c r="X194" i="13"/>
  <c r="Y194" i="13" s="1"/>
  <c r="W194" i="13"/>
  <c r="B194" i="13"/>
  <c r="A194" i="13"/>
  <c r="AA194" i="13" s="1"/>
  <c r="X193" i="13"/>
  <c r="Y193" i="13" s="1"/>
  <c r="W193" i="13"/>
  <c r="B193" i="13"/>
  <c r="A193" i="13"/>
  <c r="AA193" i="13" s="1"/>
  <c r="X239" i="13"/>
  <c r="Y239" i="13" s="1"/>
  <c r="W239" i="13"/>
  <c r="B239" i="13"/>
  <c r="A239" i="13"/>
  <c r="AA239" i="13" s="1"/>
  <c r="X192" i="13"/>
  <c r="Y192" i="13" s="1"/>
  <c r="W192" i="13"/>
  <c r="B192" i="13"/>
  <c r="A192" i="13"/>
  <c r="AA192" i="13" s="1"/>
  <c r="X191" i="13"/>
  <c r="Y191" i="13" s="1"/>
  <c r="W191" i="13"/>
  <c r="B191" i="13"/>
  <c r="A191" i="13"/>
  <c r="AA191" i="13" s="1"/>
  <c r="X190" i="13"/>
  <c r="Y190" i="13" s="1"/>
  <c r="W190" i="13"/>
  <c r="B190" i="13"/>
  <c r="A190" i="13"/>
  <c r="AA190" i="13" s="1"/>
  <c r="X214" i="13"/>
  <c r="Y214" i="13" s="1"/>
  <c r="W214" i="13"/>
  <c r="B214" i="13"/>
  <c r="A214" i="13"/>
  <c r="AA214" i="13" s="1"/>
  <c r="X189" i="13"/>
  <c r="Y189" i="13" s="1"/>
  <c r="W189" i="13"/>
  <c r="B189" i="13"/>
  <c r="A189" i="13"/>
  <c r="AA189" i="13" s="1"/>
  <c r="X213" i="13"/>
  <c r="Y213" i="13" s="1"/>
  <c r="W213" i="13"/>
  <c r="B213" i="13"/>
  <c r="A213" i="13"/>
  <c r="AA213" i="13" s="1"/>
  <c r="X188" i="13"/>
  <c r="Y188" i="13" s="1"/>
  <c r="W188" i="13"/>
  <c r="B188" i="13"/>
  <c r="A188" i="13"/>
  <c r="AA188" i="13" s="1"/>
  <c r="X177" i="13"/>
  <c r="Y177" i="13" s="1"/>
  <c r="W177" i="13"/>
  <c r="B177" i="13"/>
  <c r="A177" i="13"/>
  <c r="AA177" i="13" s="1"/>
  <c r="X185" i="13"/>
  <c r="Y185" i="13" s="1"/>
  <c r="W185" i="13"/>
  <c r="B185" i="13"/>
  <c r="A185" i="13"/>
  <c r="AA185" i="13" s="1"/>
  <c r="X176" i="13"/>
  <c r="Y176" i="13" s="1"/>
  <c r="W176" i="13"/>
  <c r="B176" i="13"/>
  <c r="A176" i="13"/>
  <c r="AA176" i="13" s="1"/>
  <c r="X175" i="13"/>
  <c r="Y175" i="13" s="1"/>
  <c r="W175" i="13"/>
  <c r="B175" i="13"/>
  <c r="A175" i="13"/>
  <c r="AA175" i="13" s="1"/>
  <c r="X184" i="13"/>
  <c r="Y184" i="13" s="1"/>
  <c r="W184" i="13"/>
  <c r="B184" i="13"/>
  <c r="A184" i="13"/>
  <c r="AA184" i="13" s="1"/>
  <c r="X183" i="13"/>
  <c r="Y183" i="13" s="1"/>
  <c r="W183" i="13"/>
  <c r="B183" i="13"/>
  <c r="A183" i="13"/>
  <c r="AA183" i="13" s="1"/>
  <c r="X174" i="13"/>
  <c r="Y174" i="13" s="1"/>
  <c r="W174" i="13"/>
  <c r="B174" i="13"/>
  <c r="A174" i="13"/>
  <c r="AA174" i="13" s="1"/>
  <c r="X173" i="13"/>
  <c r="Y173" i="13" s="1"/>
  <c r="W173" i="13"/>
  <c r="B173" i="13"/>
  <c r="A173" i="13"/>
  <c r="AA173" i="13" s="1"/>
  <c r="X172" i="13"/>
  <c r="Y172" i="13" s="1"/>
  <c r="W172" i="13"/>
  <c r="B172" i="13"/>
  <c r="A172" i="13"/>
  <c r="AA172" i="13" s="1"/>
  <c r="X182" i="13"/>
  <c r="Y182" i="13" s="1"/>
  <c r="W182" i="13"/>
  <c r="B182" i="13"/>
  <c r="A182" i="13"/>
  <c r="AA182" i="13" s="1"/>
  <c r="X171" i="13"/>
  <c r="Y171" i="13" s="1"/>
  <c r="W171" i="13"/>
  <c r="B171" i="13"/>
  <c r="A171" i="13"/>
  <c r="AA171" i="13" s="1"/>
  <c r="X181" i="13"/>
  <c r="Y181" i="13" s="1"/>
  <c r="W181" i="13"/>
  <c r="B181" i="13"/>
  <c r="A181" i="13"/>
  <c r="AA181" i="13" s="1"/>
  <c r="X212" i="13"/>
  <c r="Y212" i="13" s="1"/>
  <c r="W212" i="13"/>
  <c r="B212" i="13"/>
  <c r="A212" i="13"/>
  <c r="AA212" i="13" s="1"/>
  <c r="X170" i="13"/>
  <c r="Y170" i="13" s="1"/>
  <c r="W170" i="13"/>
  <c r="B170" i="13"/>
  <c r="A170" i="13"/>
  <c r="AA170" i="13" s="1"/>
  <c r="X187" i="13"/>
  <c r="Y187" i="13" s="1"/>
  <c r="W187" i="13"/>
  <c r="B187" i="13"/>
  <c r="A187" i="13"/>
  <c r="AA187" i="13" s="1"/>
  <c r="X169" i="13"/>
  <c r="Y169" i="13" s="1"/>
  <c r="W169" i="13"/>
  <c r="B169" i="13"/>
  <c r="A169" i="13"/>
  <c r="AA169" i="13" s="1"/>
  <c r="X168" i="13"/>
  <c r="Y168" i="13" s="1"/>
  <c r="W168" i="13"/>
  <c r="B168" i="13"/>
  <c r="A168" i="13"/>
  <c r="AA168" i="13" s="1"/>
  <c r="X167" i="13"/>
  <c r="Y167" i="13" s="1"/>
  <c r="W167" i="13"/>
  <c r="B167" i="13"/>
  <c r="A167" i="13"/>
  <c r="AA167" i="13" s="1"/>
  <c r="X166" i="13"/>
  <c r="Y166" i="13" s="1"/>
  <c r="W166" i="13"/>
  <c r="B166" i="13"/>
  <c r="A166" i="13"/>
  <c r="AA166" i="13" s="1"/>
  <c r="X180" i="13"/>
  <c r="Y180" i="13" s="1"/>
  <c r="W180" i="13"/>
  <c r="B180" i="13"/>
  <c r="A180" i="13"/>
  <c r="AA180" i="13" s="1"/>
  <c r="X165" i="13"/>
  <c r="Y165" i="13" s="1"/>
  <c r="W165" i="13"/>
  <c r="B165" i="13"/>
  <c r="A165" i="13"/>
  <c r="AA165" i="13" s="1"/>
  <c r="X164" i="13"/>
  <c r="Y164" i="13" s="1"/>
  <c r="W164" i="13"/>
  <c r="B164" i="13"/>
  <c r="A164" i="13"/>
  <c r="AA164" i="13" s="1"/>
  <c r="X186" i="13"/>
  <c r="Y186" i="13" s="1"/>
  <c r="W186" i="13"/>
  <c r="B186" i="13"/>
  <c r="A186" i="13"/>
  <c r="AA186" i="13" s="1"/>
  <c r="X163" i="13"/>
  <c r="Y163" i="13" s="1"/>
  <c r="W163" i="13"/>
  <c r="B163" i="13"/>
  <c r="A163" i="13"/>
  <c r="AA163" i="13" s="1"/>
  <c r="X162" i="13"/>
  <c r="Y162" i="13" s="1"/>
  <c r="W162" i="13"/>
  <c r="B162" i="13"/>
  <c r="A162" i="13"/>
  <c r="AA162" i="13" s="1"/>
  <c r="X161" i="13"/>
  <c r="Y161" i="13" s="1"/>
  <c r="W161" i="13"/>
  <c r="B161" i="13"/>
  <c r="A161" i="13"/>
  <c r="AA161" i="13" s="1"/>
  <c r="X160" i="13"/>
  <c r="Y160" i="13" s="1"/>
  <c r="W160" i="13"/>
  <c r="B160" i="13"/>
  <c r="A160" i="13"/>
  <c r="AA160" i="13" s="1"/>
  <c r="X159" i="13"/>
  <c r="Y159" i="13" s="1"/>
  <c r="W159" i="13"/>
  <c r="B159" i="13"/>
  <c r="A159" i="13"/>
  <c r="AA159" i="13" s="1"/>
  <c r="X179" i="13"/>
  <c r="Y179" i="13" s="1"/>
  <c r="W179" i="13"/>
  <c r="B179" i="13"/>
  <c r="A179" i="13"/>
  <c r="AA179" i="13" s="1"/>
  <c r="X158" i="13"/>
  <c r="Y158" i="13" s="1"/>
  <c r="W158" i="13"/>
  <c r="B158" i="13"/>
  <c r="A158" i="13"/>
  <c r="AA158" i="13" s="1"/>
  <c r="X157" i="13"/>
  <c r="Y157" i="13" s="1"/>
  <c r="W157" i="13"/>
  <c r="B157" i="13"/>
  <c r="A157" i="13"/>
  <c r="AA157" i="13" s="1"/>
  <c r="X154" i="13"/>
  <c r="Y154" i="13" s="1"/>
  <c r="W154" i="13"/>
  <c r="B154" i="13"/>
  <c r="A154" i="13"/>
  <c r="AA154" i="13" s="1"/>
  <c r="X156" i="13"/>
  <c r="Y156" i="13" s="1"/>
  <c r="W156" i="13"/>
  <c r="B156" i="13"/>
  <c r="A156" i="13"/>
  <c r="AA156" i="13" s="1"/>
  <c r="X145" i="13"/>
  <c r="Y145" i="13" s="1"/>
  <c r="W145" i="13"/>
  <c r="B145" i="13"/>
  <c r="A145" i="13"/>
  <c r="AA145" i="13" s="1"/>
  <c r="X178" i="13"/>
  <c r="Y178" i="13" s="1"/>
  <c r="W178" i="13"/>
  <c r="B178" i="13"/>
  <c r="A178" i="13"/>
  <c r="AA178" i="13" s="1"/>
  <c r="X144" i="13"/>
  <c r="Y144" i="13" s="1"/>
  <c r="W144" i="13"/>
  <c r="B144" i="13"/>
  <c r="A144" i="13"/>
  <c r="AA144" i="13" s="1"/>
  <c r="X143" i="13"/>
  <c r="Y143" i="13" s="1"/>
  <c r="W143" i="13"/>
  <c r="B143" i="13"/>
  <c r="A143" i="13"/>
  <c r="AA143" i="13" s="1"/>
  <c r="X155" i="13"/>
  <c r="Y155" i="13" s="1"/>
  <c r="W155" i="13"/>
  <c r="B155" i="13"/>
  <c r="A155" i="13"/>
  <c r="AA155" i="13" s="1"/>
  <c r="X142" i="13"/>
  <c r="Y142" i="13" s="1"/>
  <c r="W142" i="13"/>
  <c r="B142" i="13"/>
  <c r="A142" i="13"/>
  <c r="AA142" i="13" s="1"/>
  <c r="X141" i="13"/>
  <c r="Y141" i="13" s="1"/>
  <c r="W141" i="13"/>
  <c r="B141" i="13"/>
  <c r="A141" i="13"/>
  <c r="AA141" i="13" s="1"/>
  <c r="X140" i="13"/>
  <c r="Y140" i="13" s="1"/>
  <c r="W140" i="13"/>
  <c r="B140" i="13"/>
  <c r="A140" i="13"/>
  <c r="AA140" i="13" s="1"/>
  <c r="X139" i="13"/>
  <c r="Y139" i="13" s="1"/>
  <c r="W139" i="13"/>
  <c r="B139" i="13"/>
  <c r="A139" i="13"/>
  <c r="AA139" i="13" s="1"/>
  <c r="X153" i="13"/>
  <c r="Y153" i="13" s="1"/>
  <c r="W153" i="13"/>
  <c r="B153" i="13"/>
  <c r="A153" i="13"/>
  <c r="AA153" i="13" s="1"/>
  <c r="X152" i="13"/>
  <c r="Y152" i="13" s="1"/>
  <c r="W152" i="13"/>
  <c r="B152" i="13"/>
  <c r="A152" i="13"/>
  <c r="AA152" i="13" s="1"/>
  <c r="X138" i="13"/>
  <c r="Y138" i="13" s="1"/>
  <c r="W138" i="13"/>
  <c r="B138" i="13"/>
  <c r="A138" i="13"/>
  <c r="AA138" i="13" s="1"/>
  <c r="X137" i="13"/>
  <c r="Y137" i="13" s="1"/>
  <c r="W137" i="13"/>
  <c r="B137" i="13"/>
  <c r="A137" i="13"/>
  <c r="AA137" i="13" s="1"/>
  <c r="X136" i="13"/>
  <c r="Y136" i="13" s="1"/>
  <c r="W136" i="13"/>
  <c r="B136" i="13"/>
  <c r="A136" i="13"/>
  <c r="AA136" i="13" s="1"/>
  <c r="X135" i="13"/>
  <c r="Y135" i="13" s="1"/>
  <c r="W135" i="13"/>
  <c r="B135" i="13"/>
  <c r="A135" i="13"/>
  <c r="AA135" i="13" s="1"/>
  <c r="X134" i="13"/>
  <c r="Y134" i="13" s="1"/>
  <c r="W134" i="13"/>
  <c r="B134" i="13"/>
  <c r="A134" i="13"/>
  <c r="AA134" i="13" s="1"/>
  <c r="X133" i="13"/>
  <c r="Y133" i="13" s="1"/>
  <c r="W133" i="13"/>
  <c r="B133" i="13"/>
  <c r="A133" i="13"/>
  <c r="AA133" i="13" s="1"/>
  <c r="X132" i="13"/>
  <c r="Y132" i="13" s="1"/>
  <c r="W132" i="13"/>
  <c r="B132" i="13"/>
  <c r="A132" i="13"/>
  <c r="AA132" i="13" s="1"/>
  <c r="X151" i="13"/>
  <c r="Y151" i="13" s="1"/>
  <c r="W151" i="13"/>
  <c r="B151" i="13"/>
  <c r="A151" i="13"/>
  <c r="AA151" i="13" s="1"/>
  <c r="X131" i="13"/>
  <c r="Y131" i="13" s="1"/>
  <c r="W131" i="13"/>
  <c r="B131" i="13"/>
  <c r="A131" i="13"/>
  <c r="AA131" i="13" s="1"/>
  <c r="X211" i="13"/>
  <c r="Y211" i="13" s="1"/>
  <c r="W211" i="13"/>
  <c r="B211" i="13"/>
  <c r="A211" i="13"/>
  <c r="AA211" i="13" s="1"/>
  <c r="X150" i="13"/>
  <c r="Y150" i="13" s="1"/>
  <c r="W150" i="13"/>
  <c r="B150" i="13"/>
  <c r="A150" i="13"/>
  <c r="AA150" i="13" s="1"/>
  <c r="X130" i="13"/>
  <c r="Y130" i="13" s="1"/>
  <c r="W130" i="13"/>
  <c r="B130" i="13"/>
  <c r="A130" i="13"/>
  <c r="AA130" i="13" s="1"/>
  <c r="X129" i="13"/>
  <c r="Y129" i="13" s="1"/>
  <c r="W129" i="13"/>
  <c r="B129" i="13"/>
  <c r="A129" i="13"/>
  <c r="AA129" i="13" s="1"/>
  <c r="X128" i="13"/>
  <c r="Y128" i="13" s="1"/>
  <c r="W128" i="13"/>
  <c r="B128" i="13"/>
  <c r="A128" i="13"/>
  <c r="AA128" i="13" s="1"/>
  <c r="X127" i="13"/>
  <c r="Y127" i="13" s="1"/>
  <c r="W127" i="13"/>
  <c r="B127" i="13"/>
  <c r="A127" i="13"/>
  <c r="AA127" i="13" s="1"/>
  <c r="X126" i="13"/>
  <c r="Y126" i="13" s="1"/>
  <c r="W126" i="13"/>
  <c r="B126" i="13"/>
  <c r="A126" i="13"/>
  <c r="AA126" i="13" s="1"/>
  <c r="X149" i="13"/>
  <c r="Y149" i="13" s="1"/>
  <c r="W149" i="13"/>
  <c r="B149" i="13"/>
  <c r="A149" i="13"/>
  <c r="AA149" i="13" s="1"/>
  <c r="X125" i="13"/>
  <c r="Y125" i="13" s="1"/>
  <c r="W125" i="13"/>
  <c r="B125" i="13"/>
  <c r="A125" i="13"/>
  <c r="AA125" i="13" s="1"/>
  <c r="X124" i="13"/>
  <c r="Y124" i="13" s="1"/>
  <c r="W124" i="13"/>
  <c r="B124" i="13"/>
  <c r="A124" i="13"/>
  <c r="AA124" i="13" s="1"/>
  <c r="X123" i="13"/>
  <c r="Y123" i="13" s="1"/>
  <c r="W123" i="13"/>
  <c r="B123" i="13"/>
  <c r="A123" i="13"/>
  <c r="AA123" i="13" s="1"/>
  <c r="X148" i="13"/>
  <c r="Y148" i="13" s="1"/>
  <c r="W148" i="13"/>
  <c r="B148" i="13"/>
  <c r="A148" i="13"/>
  <c r="AA148" i="13" s="1"/>
  <c r="X147" i="13"/>
  <c r="Y147" i="13" s="1"/>
  <c r="W147" i="13"/>
  <c r="B147" i="13"/>
  <c r="A147" i="13"/>
  <c r="AA147" i="13" s="1"/>
  <c r="X122" i="13"/>
  <c r="Y122" i="13" s="1"/>
  <c r="W122" i="13"/>
  <c r="B122" i="13"/>
  <c r="A122" i="13"/>
  <c r="AA122" i="13" s="1"/>
  <c r="X121" i="13"/>
  <c r="Y121" i="13" s="1"/>
  <c r="W121" i="13"/>
  <c r="B121" i="13"/>
  <c r="A121" i="13"/>
  <c r="AA121" i="13" s="1"/>
  <c r="X120" i="13"/>
  <c r="Y120" i="13" s="1"/>
  <c r="W120" i="13"/>
  <c r="B120" i="13"/>
  <c r="A120" i="13"/>
  <c r="AA120" i="13" s="1"/>
  <c r="X111" i="13"/>
  <c r="Y111" i="13" s="1"/>
  <c r="W111" i="13"/>
  <c r="B111" i="13"/>
  <c r="A111" i="13"/>
  <c r="AA111" i="13" s="1"/>
  <c r="X110" i="13"/>
  <c r="Y110" i="13" s="1"/>
  <c r="W110" i="13"/>
  <c r="B110" i="13"/>
  <c r="A110" i="13"/>
  <c r="AA110" i="13" s="1"/>
  <c r="X109" i="13"/>
  <c r="Y109" i="13" s="1"/>
  <c r="W109" i="13"/>
  <c r="B109" i="13"/>
  <c r="A109" i="13"/>
  <c r="AA109" i="13" s="1"/>
  <c r="X108" i="13"/>
  <c r="Y108" i="13" s="1"/>
  <c r="W108" i="13"/>
  <c r="B108" i="13"/>
  <c r="A108" i="13"/>
  <c r="AA108" i="13" s="1"/>
  <c r="X238" i="13"/>
  <c r="Y238" i="13" s="1"/>
  <c r="W238" i="13"/>
  <c r="B238" i="13"/>
  <c r="A238" i="13"/>
  <c r="AA238" i="13" s="1"/>
  <c r="X107" i="13"/>
  <c r="Y107" i="13" s="1"/>
  <c r="W107" i="13"/>
  <c r="B107" i="13"/>
  <c r="A107" i="13"/>
  <c r="AA107" i="13" s="1"/>
  <c r="X119" i="13"/>
  <c r="Y119" i="13" s="1"/>
  <c r="W119" i="13"/>
  <c r="B119" i="13"/>
  <c r="A119" i="13"/>
  <c r="AA119" i="13" s="1"/>
  <c r="X106" i="13"/>
  <c r="Y106" i="13" s="1"/>
  <c r="W106" i="13"/>
  <c r="B106" i="13"/>
  <c r="A106" i="13"/>
  <c r="AA106" i="13" s="1"/>
  <c r="X116" i="13"/>
  <c r="Y116" i="13" s="1"/>
  <c r="W116" i="13"/>
  <c r="B116" i="13"/>
  <c r="A116" i="13"/>
  <c r="AA116" i="13" s="1"/>
  <c r="X118" i="13"/>
  <c r="Y118" i="13" s="1"/>
  <c r="W118" i="13"/>
  <c r="B118" i="13"/>
  <c r="A118" i="13"/>
  <c r="AA118" i="13" s="1"/>
  <c r="X105" i="13"/>
  <c r="Y105" i="13" s="1"/>
  <c r="W105" i="13"/>
  <c r="B105" i="13"/>
  <c r="A105" i="13"/>
  <c r="AA105" i="13" s="1"/>
  <c r="X104" i="13"/>
  <c r="Y104" i="13" s="1"/>
  <c r="W104" i="13"/>
  <c r="B104" i="13"/>
  <c r="A104" i="13"/>
  <c r="AA104" i="13" s="1"/>
  <c r="X103" i="13"/>
  <c r="Y103" i="13" s="1"/>
  <c r="W103" i="13"/>
  <c r="B103" i="13"/>
  <c r="A103" i="13"/>
  <c r="AA103" i="13" s="1"/>
  <c r="X117" i="13"/>
  <c r="Y117" i="13" s="1"/>
  <c r="W117" i="13"/>
  <c r="B117" i="13"/>
  <c r="A117" i="13"/>
  <c r="AA117" i="13" s="1"/>
  <c r="X146" i="13"/>
  <c r="Y146" i="13" s="1"/>
  <c r="W146" i="13"/>
  <c r="B146" i="13"/>
  <c r="A146" i="13"/>
  <c r="AA146" i="13" s="1"/>
  <c r="X115" i="13"/>
  <c r="Y115" i="13" s="1"/>
  <c r="W115" i="13"/>
  <c r="B115" i="13"/>
  <c r="A115" i="13"/>
  <c r="AA115" i="13" s="1"/>
  <c r="X102" i="13"/>
  <c r="Y102" i="13" s="1"/>
  <c r="W102" i="13"/>
  <c r="B102" i="13"/>
  <c r="A102" i="13"/>
  <c r="AA102" i="13" s="1"/>
  <c r="X114" i="13"/>
  <c r="Y114" i="13" s="1"/>
  <c r="W114" i="13"/>
  <c r="B114" i="13"/>
  <c r="A114" i="13"/>
  <c r="AA114" i="13" s="1"/>
  <c r="X101" i="13"/>
  <c r="Y101" i="13" s="1"/>
  <c r="W101" i="13"/>
  <c r="B101" i="13"/>
  <c r="A101" i="13"/>
  <c r="AA101" i="13" s="1"/>
  <c r="X100" i="13"/>
  <c r="Y100" i="13" s="1"/>
  <c r="W100" i="13"/>
  <c r="B100" i="13"/>
  <c r="A100" i="13"/>
  <c r="AA100" i="13" s="1"/>
  <c r="X99" i="13"/>
  <c r="Y99" i="13" s="1"/>
  <c r="W99" i="13"/>
  <c r="B99" i="13"/>
  <c r="A99" i="13"/>
  <c r="AA99" i="13" s="1"/>
  <c r="X98" i="13"/>
  <c r="Y98" i="13" s="1"/>
  <c r="W98" i="13"/>
  <c r="B98" i="13"/>
  <c r="A98" i="13"/>
  <c r="AA98" i="13" s="1"/>
  <c r="X97" i="13"/>
  <c r="Y97" i="13" s="1"/>
  <c r="W97" i="13"/>
  <c r="B97" i="13"/>
  <c r="A97" i="13"/>
  <c r="AA97" i="13" s="1"/>
  <c r="X113" i="13"/>
  <c r="Y113" i="13" s="1"/>
  <c r="W113" i="13"/>
  <c r="B113" i="13"/>
  <c r="A113" i="13"/>
  <c r="AA113" i="13" s="1"/>
  <c r="X242" i="13"/>
  <c r="Y242" i="13" s="1"/>
  <c r="W242" i="13"/>
  <c r="B242" i="13"/>
  <c r="A242" i="13"/>
  <c r="AA242" i="13" s="1"/>
  <c r="X96" i="13"/>
  <c r="Y96" i="13" s="1"/>
  <c r="W96" i="13"/>
  <c r="B96" i="13"/>
  <c r="A96" i="13"/>
  <c r="AA96" i="13" s="1"/>
  <c r="X95" i="13"/>
  <c r="Y95" i="13" s="1"/>
  <c r="W95" i="13"/>
  <c r="B95" i="13"/>
  <c r="A95" i="13"/>
  <c r="AA95" i="13" s="1"/>
  <c r="X94" i="13"/>
  <c r="Y94" i="13" s="1"/>
  <c r="W94" i="13"/>
  <c r="B94" i="13"/>
  <c r="A94" i="13"/>
  <c r="AA94" i="13" s="1"/>
  <c r="X93" i="13"/>
  <c r="Y93" i="13" s="1"/>
  <c r="W93" i="13"/>
  <c r="B93" i="13"/>
  <c r="A93" i="13"/>
  <c r="AA93" i="13" s="1"/>
  <c r="X92" i="13"/>
  <c r="Y92" i="13" s="1"/>
  <c r="W92" i="13"/>
  <c r="B92" i="13"/>
  <c r="A92" i="13"/>
  <c r="AA92" i="13" s="1"/>
  <c r="X91" i="13"/>
  <c r="Y91" i="13" s="1"/>
  <c r="W91" i="13"/>
  <c r="B91" i="13"/>
  <c r="A91" i="13"/>
  <c r="AA91" i="13" s="1"/>
  <c r="X90" i="13"/>
  <c r="Y90" i="13" s="1"/>
  <c r="W90" i="13"/>
  <c r="B90" i="13"/>
  <c r="A90" i="13"/>
  <c r="AA90" i="13" s="1"/>
  <c r="X89" i="13"/>
  <c r="Y89" i="13" s="1"/>
  <c r="W89" i="13"/>
  <c r="B89" i="13"/>
  <c r="A89" i="13"/>
  <c r="AA89" i="13" s="1"/>
  <c r="X88" i="13"/>
  <c r="Y88" i="13" s="1"/>
  <c r="W88" i="13"/>
  <c r="B88" i="13"/>
  <c r="A88" i="13"/>
  <c r="AA88" i="13" s="1"/>
  <c r="X77" i="13"/>
  <c r="Y77" i="13" s="1"/>
  <c r="W77" i="13"/>
  <c r="B77" i="13"/>
  <c r="A77" i="13"/>
  <c r="AA77" i="13" s="1"/>
  <c r="X76" i="13"/>
  <c r="Y76" i="13" s="1"/>
  <c r="W76" i="13"/>
  <c r="B76" i="13"/>
  <c r="A76" i="13"/>
  <c r="AA76" i="13" s="1"/>
  <c r="X75" i="13"/>
  <c r="Y75" i="13" s="1"/>
  <c r="W75" i="13"/>
  <c r="B75" i="13"/>
  <c r="A75" i="13"/>
  <c r="AA75" i="13" s="1"/>
  <c r="X74" i="13"/>
  <c r="Y74" i="13" s="1"/>
  <c r="W74" i="13"/>
  <c r="B74" i="13"/>
  <c r="A74" i="13"/>
  <c r="AA74" i="13" s="1"/>
  <c r="X87" i="13"/>
  <c r="Y87" i="13" s="1"/>
  <c r="W87" i="13"/>
  <c r="B87" i="13"/>
  <c r="A87" i="13"/>
  <c r="AA87" i="13" s="1"/>
  <c r="X73" i="13"/>
  <c r="Y73" i="13" s="1"/>
  <c r="W73" i="13"/>
  <c r="B73" i="13"/>
  <c r="A73" i="13"/>
  <c r="AA73" i="13" s="1"/>
  <c r="X72" i="13"/>
  <c r="Y72" i="13" s="1"/>
  <c r="W72" i="13"/>
  <c r="B72" i="13"/>
  <c r="A72" i="13"/>
  <c r="AA72" i="13" s="1"/>
  <c r="X86" i="13"/>
  <c r="Y86" i="13" s="1"/>
  <c r="W86" i="13"/>
  <c r="B86" i="13"/>
  <c r="A86" i="13"/>
  <c r="AA86" i="13" s="1"/>
  <c r="X71" i="13"/>
  <c r="Y71" i="13" s="1"/>
  <c r="W71" i="13"/>
  <c r="B71" i="13"/>
  <c r="A71" i="13"/>
  <c r="AA71" i="13" s="1"/>
  <c r="X85" i="13"/>
  <c r="Y85" i="13" s="1"/>
  <c r="W85" i="13"/>
  <c r="B85" i="13"/>
  <c r="A85" i="13"/>
  <c r="AA85" i="13" s="1"/>
  <c r="X70" i="13"/>
  <c r="Y70" i="13" s="1"/>
  <c r="W70" i="13"/>
  <c r="B70" i="13"/>
  <c r="A70" i="13"/>
  <c r="AA70" i="13" s="1"/>
  <c r="X69" i="13"/>
  <c r="Y69" i="13" s="1"/>
  <c r="W69" i="13"/>
  <c r="B69" i="13"/>
  <c r="A69" i="13"/>
  <c r="AA69" i="13" s="1"/>
  <c r="X84" i="13"/>
  <c r="Y84" i="13" s="1"/>
  <c r="W84" i="13"/>
  <c r="B84" i="13"/>
  <c r="A84" i="13"/>
  <c r="AA84" i="13" s="1"/>
  <c r="X68" i="13"/>
  <c r="Y68" i="13" s="1"/>
  <c r="W68" i="13"/>
  <c r="B68" i="13"/>
  <c r="A68" i="13"/>
  <c r="AA68" i="13" s="1"/>
  <c r="X67" i="13"/>
  <c r="Y67" i="13" s="1"/>
  <c r="W67" i="13"/>
  <c r="B67" i="13"/>
  <c r="A67" i="13"/>
  <c r="AA67" i="13" s="1"/>
  <c r="X66" i="13"/>
  <c r="Y66" i="13" s="1"/>
  <c r="W66" i="13"/>
  <c r="B66" i="13"/>
  <c r="A66" i="13"/>
  <c r="AA66" i="13" s="1"/>
  <c r="X65" i="13"/>
  <c r="Y65" i="13" s="1"/>
  <c r="W65" i="13"/>
  <c r="B65" i="13"/>
  <c r="A65" i="13"/>
  <c r="AA65" i="13" s="1"/>
  <c r="X64" i="13"/>
  <c r="Y64" i="13" s="1"/>
  <c r="W64" i="13"/>
  <c r="B64" i="13"/>
  <c r="A64" i="13"/>
  <c r="AA64" i="13" s="1"/>
  <c r="X63" i="13"/>
  <c r="Y63" i="13" s="1"/>
  <c r="W63" i="13"/>
  <c r="B63" i="13"/>
  <c r="A63" i="13"/>
  <c r="AA63" i="13" s="1"/>
  <c r="X83" i="13"/>
  <c r="Y83" i="13" s="1"/>
  <c r="W83" i="13"/>
  <c r="B83" i="13"/>
  <c r="A83" i="13"/>
  <c r="AA83" i="13" s="1"/>
  <c r="X62" i="13"/>
  <c r="Y62" i="13" s="1"/>
  <c r="W62" i="13"/>
  <c r="B62" i="13"/>
  <c r="A62" i="13"/>
  <c r="AA62" i="13" s="1"/>
  <c r="X82" i="13"/>
  <c r="Y82" i="13" s="1"/>
  <c r="W82" i="13"/>
  <c r="B82" i="13"/>
  <c r="A82" i="13"/>
  <c r="AA82" i="13" s="1"/>
  <c r="X61" i="13"/>
  <c r="Y61" i="13" s="1"/>
  <c r="W61" i="13"/>
  <c r="B61" i="13"/>
  <c r="A61" i="13"/>
  <c r="AA61" i="13" s="1"/>
  <c r="X81" i="13"/>
  <c r="Y81" i="13" s="1"/>
  <c r="W81" i="13"/>
  <c r="B81" i="13"/>
  <c r="A81" i="13"/>
  <c r="AA81" i="13" s="1"/>
  <c r="X112" i="13"/>
  <c r="Y112" i="13" s="1"/>
  <c r="W112" i="13"/>
  <c r="B112" i="13"/>
  <c r="A112" i="13"/>
  <c r="AA112" i="13" s="1"/>
  <c r="X60" i="13"/>
  <c r="Y60" i="13" s="1"/>
  <c r="W60" i="13"/>
  <c r="B60" i="13"/>
  <c r="A60" i="13"/>
  <c r="AA60" i="13" s="1"/>
  <c r="X80" i="13"/>
  <c r="Y80" i="13" s="1"/>
  <c r="W80" i="13"/>
  <c r="B80" i="13"/>
  <c r="A80" i="13"/>
  <c r="AA80" i="13" s="1"/>
  <c r="X59" i="13"/>
  <c r="Y59" i="13" s="1"/>
  <c r="W59" i="13"/>
  <c r="B59" i="13"/>
  <c r="A59" i="13"/>
  <c r="AA59" i="13" s="1"/>
  <c r="X79" i="13"/>
  <c r="Y79" i="13" s="1"/>
  <c r="W79" i="13"/>
  <c r="B79" i="13"/>
  <c r="A79" i="13"/>
  <c r="AA79" i="13" s="1"/>
  <c r="X58" i="13"/>
  <c r="Y58" i="13" s="1"/>
  <c r="W58" i="13"/>
  <c r="B58" i="13"/>
  <c r="A58" i="13"/>
  <c r="AA58" i="13" s="1"/>
  <c r="X57" i="13"/>
  <c r="Y57" i="13" s="1"/>
  <c r="W57" i="13"/>
  <c r="B57" i="13"/>
  <c r="A57" i="13"/>
  <c r="AA57" i="13" s="1"/>
  <c r="X55" i="13"/>
  <c r="Y55" i="13" s="1"/>
  <c r="W55" i="13"/>
  <c r="B55" i="13"/>
  <c r="A55" i="13"/>
  <c r="AA55" i="13" s="1"/>
  <c r="X78" i="13"/>
  <c r="Y78" i="13" s="1"/>
  <c r="W78" i="13"/>
  <c r="B78" i="13"/>
  <c r="A78" i="13"/>
  <c r="AA78" i="13" s="1"/>
  <c r="X54" i="13"/>
  <c r="Y54" i="13" s="1"/>
  <c r="W54" i="13"/>
  <c r="B54" i="13"/>
  <c r="A54" i="13"/>
  <c r="AA54" i="13" s="1"/>
  <c r="X53" i="13"/>
  <c r="Y53" i="13" s="1"/>
  <c r="W53" i="13"/>
  <c r="B53" i="13"/>
  <c r="A53" i="13"/>
  <c r="AA53" i="13" s="1"/>
  <c r="X52" i="13"/>
  <c r="Y52" i="13" s="1"/>
  <c r="W52" i="13"/>
  <c r="B52" i="13"/>
  <c r="A52" i="13"/>
  <c r="AA52" i="13" s="1"/>
  <c r="X51" i="13"/>
  <c r="Y51" i="13" s="1"/>
  <c r="W51" i="13"/>
  <c r="B51" i="13"/>
  <c r="A51" i="13"/>
  <c r="AA51" i="13" s="1"/>
  <c r="X50" i="13"/>
  <c r="Y50" i="13" s="1"/>
  <c r="W50" i="13"/>
  <c r="B50" i="13"/>
  <c r="A50" i="13"/>
  <c r="AA50" i="13" s="1"/>
  <c r="X49" i="13"/>
  <c r="Y49" i="13" s="1"/>
  <c r="W49" i="13"/>
  <c r="B49" i="13"/>
  <c r="A49" i="13"/>
  <c r="AA49" i="13" s="1"/>
  <c r="X48" i="13"/>
  <c r="Y48" i="13" s="1"/>
  <c r="W48" i="13"/>
  <c r="B48" i="13"/>
  <c r="A48" i="13"/>
  <c r="AA48" i="13" s="1"/>
  <c r="X47" i="13"/>
  <c r="Y47" i="13" s="1"/>
  <c r="W47" i="13"/>
  <c r="B47" i="13"/>
  <c r="A47" i="13"/>
  <c r="AA47" i="13" s="1"/>
  <c r="X46" i="13"/>
  <c r="Y46" i="13" s="1"/>
  <c r="W46" i="13"/>
  <c r="B46" i="13"/>
  <c r="A46" i="13"/>
  <c r="AA46" i="13" s="1"/>
  <c r="X45" i="13"/>
  <c r="Y45" i="13" s="1"/>
  <c r="W45" i="13"/>
  <c r="B45" i="13"/>
  <c r="A45" i="13"/>
  <c r="AA45" i="13" s="1"/>
  <c r="X36" i="13"/>
  <c r="Y36" i="13" s="1"/>
  <c r="W36" i="13"/>
  <c r="B36" i="13"/>
  <c r="A36" i="13"/>
  <c r="AA36" i="13" s="1"/>
  <c r="X35" i="13"/>
  <c r="Y35" i="13" s="1"/>
  <c r="W35" i="13"/>
  <c r="B35" i="13"/>
  <c r="A35" i="13"/>
  <c r="AA35" i="13" s="1"/>
  <c r="X44" i="13"/>
  <c r="Y44" i="13" s="1"/>
  <c r="W44" i="13"/>
  <c r="B44" i="13"/>
  <c r="A44" i="13"/>
  <c r="AA44" i="13" s="1"/>
  <c r="X56" i="13"/>
  <c r="Y56" i="13" s="1"/>
  <c r="W56" i="13"/>
  <c r="B56" i="13"/>
  <c r="A56" i="13"/>
  <c r="AA56" i="13" s="1"/>
  <c r="X40" i="13"/>
  <c r="Y40" i="13" s="1"/>
  <c r="W40" i="13"/>
  <c r="B40" i="13"/>
  <c r="A40" i="13"/>
  <c r="AA40" i="13" s="1"/>
  <c r="X43" i="13"/>
  <c r="Y43" i="13" s="1"/>
  <c r="W43" i="13"/>
  <c r="B43" i="13"/>
  <c r="A43" i="13"/>
  <c r="AA43" i="13" s="1"/>
  <c r="X39" i="13"/>
  <c r="Y39" i="13" s="1"/>
  <c r="W39" i="13"/>
  <c r="B39" i="13"/>
  <c r="A39" i="13"/>
  <c r="AA39" i="13" s="1"/>
  <c r="X34" i="13"/>
  <c r="Y34" i="13" s="1"/>
  <c r="W34" i="13"/>
  <c r="B34" i="13"/>
  <c r="A34" i="13"/>
  <c r="AA34" i="13" s="1"/>
  <c r="X42" i="13"/>
  <c r="Y42" i="13" s="1"/>
  <c r="W42" i="13"/>
  <c r="B42" i="13"/>
  <c r="A42" i="13"/>
  <c r="AA42" i="13" s="1"/>
  <c r="X33" i="13"/>
  <c r="Y33" i="13" s="1"/>
  <c r="W33" i="13"/>
  <c r="B33" i="13"/>
  <c r="A33" i="13"/>
  <c r="AA33" i="13" s="1"/>
  <c r="X32" i="13"/>
  <c r="Y32" i="13" s="1"/>
  <c r="W32" i="13"/>
  <c r="B32" i="13"/>
  <c r="A32" i="13"/>
  <c r="AA32" i="13" s="1"/>
  <c r="X31" i="13"/>
  <c r="Y31" i="13" s="1"/>
  <c r="W31" i="13"/>
  <c r="B31" i="13"/>
  <c r="A31" i="13"/>
  <c r="AA31" i="13" s="1"/>
  <c r="X30" i="13"/>
  <c r="Y30" i="13" s="1"/>
  <c r="W30" i="13"/>
  <c r="B30" i="13"/>
  <c r="A30" i="13"/>
  <c r="AA30" i="13" s="1"/>
  <c r="X29" i="13"/>
  <c r="Y29" i="13" s="1"/>
  <c r="W29" i="13"/>
  <c r="B29" i="13"/>
  <c r="A29" i="13"/>
  <c r="AA29" i="13" s="1"/>
  <c r="X28" i="13"/>
  <c r="Y28" i="13" s="1"/>
  <c r="W28" i="13"/>
  <c r="B28" i="13"/>
  <c r="A28" i="13"/>
  <c r="AA28" i="13" s="1"/>
  <c r="X19" i="13"/>
  <c r="Y19" i="13" s="1"/>
  <c r="W19" i="13"/>
  <c r="B19" i="13"/>
  <c r="A19" i="13"/>
  <c r="AA19" i="13" s="1"/>
  <c r="X18" i="13"/>
  <c r="Y18" i="13" s="1"/>
  <c r="W18" i="13"/>
  <c r="B18" i="13"/>
  <c r="A18" i="13"/>
  <c r="AA18" i="13" s="1"/>
  <c r="X27" i="13"/>
  <c r="Y27" i="13" s="1"/>
  <c r="W27" i="13"/>
  <c r="B27" i="13"/>
  <c r="A27" i="13"/>
  <c r="AA27" i="13" s="1"/>
  <c r="X25" i="13"/>
  <c r="Y25" i="13" s="1"/>
  <c r="W25" i="13"/>
  <c r="B25" i="13"/>
  <c r="A25" i="13"/>
  <c r="AA25" i="13" s="1"/>
  <c r="X17" i="13"/>
  <c r="Y17" i="13" s="1"/>
  <c r="W17" i="13"/>
  <c r="B17" i="13"/>
  <c r="A17" i="13"/>
  <c r="AA17" i="13" s="1"/>
  <c r="X16" i="13"/>
  <c r="Y16" i="13" s="1"/>
  <c r="W16" i="13"/>
  <c r="B16" i="13"/>
  <c r="A16" i="13"/>
  <c r="AA16" i="13" s="1"/>
  <c r="X15" i="13"/>
  <c r="Y15" i="13" s="1"/>
  <c r="W15" i="13"/>
  <c r="B15" i="13"/>
  <c r="A15" i="13"/>
  <c r="AA15" i="13" s="1"/>
  <c r="X38" i="13"/>
  <c r="Y38" i="13" s="1"/>
  <c r="W38" i="13"/>
  <c r="B38" i="13"/>
  <c r="A38" i="13"/>
  <c r="AA38" i="13" s="1"/>
  <c r="X14" i="13"/>
  <c r="Y14" i="13" s="1"/>
  <c r="W14" i="13"/>
  <c r="B14" i="13"/>
  <c r="A14" i="13"/>
  <c r="AA14" i="13" s="1"/>
  <c r="X13" i="13"/>
  <c r="Y13" i="13" s="1"/>
  <c r="W13" i="13"/>
  <c r="B13" i="13"/>
  <c r="A13" i="13"/>
  <c r="AA13" i="13" s="1"/>
  <c r="X12" i="13"/>
  <c r="Y12" i="13" s="1"/>
  <c r="W12" i="13"/>
  <c r="B12" i="13"/>
  <c r="A12" i="13"/>
  <c r="AA12" i="13" s="1"/>
  <c r="X24" i="13"/>
  <c r="Y24" i="13" s="1"/>
  <c r="W24" i="13"/>
  <c r="B24" i="13"/>
  <c r="A24" i="13"/>
  <c r="AA24" i="13" s="1"/>
  <c r="X23" i="13"/>
  <c r="Y23" i="13" s="1"/>
  <c r="W23" i="13"/>
  <c r="B23" i="13"/>
  <c r="A23" i="13"/>
  <c r="AA23" i="13" s="1"/>
  <c r="X37" i="13"/>
  <c r="Y37" i="13" s="1"/>
  <c r="W37" i="13"/>
  <c r="B37" i="13"/>
  <c r="A37" i="13"/>
  <c r="AA37" i="13" s="1"/>
  <c r="X22" i="13"/>
  <c r="Y22" i="13" s="1"/>
  <c r="W22" i="13"/>
  <c r="B22" i="13"/>
  <c r="A22" i="13"/>
  <c r="AA22" i="13" s="1"/>
  <c r="X41" i="13"/>
  <c r="Y41" i="13" s="1"/>
  <c r="W41" i="13"/>
  <c r="B41" i="13"/>
  <c r="A41" i="13"/>
  <c r="AA41" i="13" s="1"/>
  <c r="X11" i="13"/>
  <c r="Y11" i="13" s="1"/>
  <c r="W11" i="13"/>
  <c r="B11" i="13"/>
  <c r="A11" i="13"/>
  <c r="AA11" i="13" s="1"/>
  <c r="X10" i="13"/>
  <c r="Y10" i="13" s="1"/>
  <c r="W10" i="13"/>
  <c r="B10" i="13"/>
  <c r="A10" i="13"/>
  <c r="AA10" i="13" s="1"/>
  <c r="X9" i="13"/>
  <c r="Y9" i="13" s="1"/>
  <c r="W9" i="13"/>
  <c r="B9" i="13"/>
  <c r="A9" i="13"/>
  <c r="AA9" i="13" s="1"/>
  <c r="X8" i="13"/>
  <c r="Y8" i="13" s="1"/>
  <c r="W8" i="13"/>
  <c r="B8" i="13"/>
  <c r="A8" i="13"/>
  <c r="AA8" i="13" s="1"/>
  <c r="X7" i="13"/>
  <c r="Y7" i="13" s="1"/>
  <c r="W7" i="13"/>
  <c r="B7" i="13"/>
  <c r="A7" i="13"/>
  <c r="AA7" i="13" s="1"/>
  <c r="X6" i="13"/>
  <c r="Y6" i="13" s="1"/>
  <c r="W6" i="13"/>
  <c r="B6" i="13"/>
  <c r="A6" i="13"/>
  <c r="AA6" i="13" s="1"/>
  <c r="X5" i="13"/>
  <c r="Y5" i="13" s="1"/>
  <c r="W5" i="13"/>
  <c r="B5" i="13"/>
  <c r="A5" i="13"/>
  <c r="AA5" i="13" s="1"/>
  <c r="X21" i="13"/>
  <c r="Y21" i="13" s="1"/>
  <c r="W21" i="13"/>
  <c r="B21" i="13"/>
  <c r="A21" i="13"/>
  <c r="AA21" i="13" s="1"/>
  <c r="X4" i="13"/>
  <c r="Y4" i="13" s="1"/>
  <c r="W4" i="13"/>
  <c r="B4" i="13"/>
  <c r="A4" i="13"/>
  <c r="AA4" i="13" s="1"/>
  <c r="X3" i="13"/>
  <c r="Y3" i="13" s="1"/>
  <c r="W3" i="13"/>
  <c r="B3" i="13"/>
  <c r="A3" i="13"/>
  <c r="AA3" i="13" s="1"/>
  <c r="X26" i="13"/>
  <c r="Y26" i="13" s="1"/>
  <c r="W26" i="13"/>
  <c r="B26" i="13"/>
  <c r="AA26" i="13"/>
  <c r="X20" i="13"/>
  <c r="Y20" i="13" s="1"/>
  <c r="W20" i="13"/>
  <c r="B20" i="13"/>
  <c r="A20" i="13"/>
  <c r="AA20" i="13" s="1"/>
  <c r="X2" i="13"/>
  <c r="Y2" i="13" s="1"/>
  <c r="W2" i="13"/>
  <c r="B2" i="13"/>
  <c r="A2" i="13"/>
  <c r="AA2" i="13" s="1"/>
  <c r="AB26" i="14" l="1"/>
  <c r="AB124" i="14"/>
  <c r="AB127" i="14"/>
  <c r="Z2" i="14"/>
  <c r="AB290" i="14"/>
  <c r="AD29" i="16"/>
  <c r="AC29" i="16"/>
  <c r="AB6" i="15"/>
  <c r="AB7" i="15"/>
  <c r="AB12" i="15"/>
  <c r="AB16" i="15"/>
  <c r="AB17" i="15"/>
  <c r="AB18" i="15"/>
  <c r="Z96" i="15"/>
  <c r="AB260" i="14"/>
  <c r="AB287" i="14"/>
  <c r="AB288" i="14"/>
  <c r="AB292" i="14"/>
  <c r="AB277" i="14"/>
  <c r="AB278" i="14"/>
  <c r="AB289" i="14"/>
  <c r="AB304" i="14"/>
  <c r="AB280" i="14"/>
  <c r="AB291" i="14"/>
  <c r="AB294" i="14"/>
  <c r="AB296" i="14"/>
  <c r="AB298" i="14"/>
  <c r="AB300" i="14"/>
  <c r="AB302" i="14"/>
  <c r="AB120" i="14"/>
  <c r="AB281" i="14"/>
  <c r="AB279" i="14"/>
  <c r="AB305" i="14"/>
  <c r="AB293" i="14"/>
  <c r="AB295" i="14"/>
  <c r="AB297" i="14"/>
  <c r="AB299" i="14"/>
  <c r="AB301" i="14"/>
  <c r="AB210" i="13"/>
  <c r="AB218" i="13"/>
  <c r="AB233" i="13"/>
  <c r="AB235" i="13"/>
  <c r="AB236" i="13"/>
  <c r="AB237" i="13"/>
  <c r="AB245" i="13"/>
  <c r="AB247" i="13"/>
  <c r="AB249" i="13"/>
  <c r="AB250" i="13"/>
  <c r="AB252" i="13"/>
  <c r="AB254" i="13"/>
  <c r="AB256" i="13"/>
  <c r="AB258" i="13"/>
  <c r="AB260" i="13"/>
  <c r="AB261" i="13"/>
  <c r="AB267" i="13"/>
  <c r="AB268" i="13"/>
  <c r="AB270" i="13"/>
  <c r="AB272" i="13"/>
  <c r="AB273" i="13"/>
  <c r="AB275" i="13"/>
  <c r="AB277" i="13"/>
  <c r="AB279" i="13"/>
  <c r="AB232" i="13"/>
  <c r="AB234" i="13"/>
  <c r="AB243" i="13"/>
  <c r="AB244" i="13"/>
  <c r="AB262" i="13"/>
  <c r="AB246" i="13"/>
  <c r="AB248" i="13"/>
  <c r="AB265" i="13"/>
  <c r="AB251" i="13"/>
  <c r="AB264" i="13"/>
  <c r="AB253" i="13"/>
  <c r="AB255" i="13"/>
  <c r="AB257" i="13"/>
  <c r="AB259" i="13"/>
  <c r="AB266" i="13"/>
  <c r="AB281" i="13"/>
  <c r="AB282" i="13"/>
  <c r="AB269" i="13"/>
  <c r="AB271" i="13"/>
  <c r="AB283" i="13"/>
  <c r="AB274" i="13"/>
  <c r="AB276" i="13"/>
  <c r="AB278" i="13"/>
  <c r="AB280" i="13"/>
  <c r="AC99" i="16"/>
  <c r="AD99" i="16"/>
  <c r="AD2" i="16"/>
  <c r="AC2" i="16"/>
  <c r="AD57" i="16"/>
  <c r="AC78" i="16"/>
  <c r="AD78" i="16"/>
  <c r="Z72" i="15"/>
  <c r="Z219" i="15"/>
  <c r="Z244" i="15"/>
  <c r="Z2" i="15"/>
  <c r="Z182" i="15"/>
  <c r="AB48" i="14"/>
  <c r="AB51" i="14"/>
  <c r="AB52" i="14"/>
  <c r="AB60" i="14"/>
  <c r="AB71" i="14"/>
  <c r="AB75" i="14"/>
  <c r="AB76" i="14"/>
  <c r="AB79" i="14"/>
  <c r="AB80" i="14"/>
  <c r="AB106" i="15"/>
  <c r="AB255" i="15"/>
  <c r="AB265" i="15"/>
  <c r="AB46" i="15"/>
  <c r="AB83" i="15"/>
  <c r="AB79" i="15"/>
  <c r="AB148" i="15"/>
  <c r="AB138" i="15"/>
  <c r="AB139" i="15"/>
  <c r="AB141" i="15"/>
  <c r="AB151" i="15"/>
  <c r="AB153" i="15"/>
  <c r="AB145" i="15"/>
  <c r="AB146" i="15"/>
  <c r="AB147" i="15"/>
  <c r="AB156" i="15"/>
  <c r="AB161" i="15"/>
  <c r="AB162" i="15"/>
  <c r="AB163" i="15"/>
  <c r="AB165" i="15"/>
  <c r="AB166" i="15"/>
  <c r="AB168" i="15"/>
  <c r="AB185" i="15"/>
  <c r="AB186" i="15"/>
  <c r="AB187" i="15"/>
  <c r="AB188" i="15"/>
  <c r="AB192" i="15"/>
  <c r="AB193" i="15"/>
  <c r="AB194" i="15"/>
  <c r="AB269" i="15"/>
  <c r="AB244" i="15"/>
  <c r="AB91" i="15"/>
  <c r="AB77" i="15"/>
  <c r="AB206" i="15"/>
  <c r="AB207" i="15"/>
  <c r="AB216" i="15"/>
  <c r="AB213" i="15"/>
  <c r="AB214" i="15"/>
  <c r="AB217" i="15"/>
  <c r="AB243" i="15"/>
  <c r="AB35" i="15"/>
  <c r="AB41" i="15"/>
  <c r="AB51" i="15"/>
  <c r="AB61" i="15"/>
  <c r="AB63" i="15"/>
  <c r="AB113" i="15"/>
  <c r="AB115" i="15"/>
  <c r="AB124" i="15"/>
  <c r="AB118" i="15"/>
  <c r="AB120" i="15"/>
  <c r="AB66" i="15"/>
  <c r="AB48" i="15"/>
  <c r="AB76" i="15"/>
  <c r="AB99" i="15"/>
  <c r="AB104" i="15"/>
  <c r="AB109" i="15"/>
  <c r="AB111" i="15"/>
  <c r="AB112" i="15"/>
  <c r="AB211" i="15"/>
  <c r="AB224" i="15"/>
  <c r="AB225" i="15"/>
  <c r="AB230" i="15"/>
  <c r="AB241" i="15"/>
  <c r="AB231" i="15"/>
  <c r="AB242" i="15"/>
  <c r="AB235" i="15"/>
  <c r="AB260" i="15"/>
  <c r="AB261" i="15"/>
  <c r="AB70" i="15"/>
  <c r="AB268" i="15"/>
  <c r="AB9" i="15"/>
  <c r="AB33" i="15"/>
  <c r="AB29" i="15"/>
  <c r="AB42" i="15"/>
  <c r="AB53" i="15"/>
  <c r="AB73" i="15"/>
  <c r="AB95" i="15"/>
  <c r="AB87" i="15"/>
  <c r="AB159" i="15"/>
  <c r="AB203" i="15"/>
  <c r="AB215" i="15"/>
  <c r="AB220" i="15"/>
  <c r="AB221" i="15"/>
  <c r="AB251" i="15"/>
  <c r="AB252" i="15"/>
  <c r="AB253" i="15"/>
  <c r="AB270" i="15"/>
  <c r="AB3" i="15"/>
  <c r="AB5" i="15"/>
  <c r="AB13" i="15"/>
  <c r="AB15" i="15"/>
  <c r="AB23" i="15"/>
  <c r="AB25" i="15"/>
  <c r="AB27" i="15"/>
  <c r="AB45" i="15"/>
  <c r="AB52" i="15"/>
  <c r="AB56" i="15"/>
  <c r="AB65" i="15"/>
  <c r="AB72" i="15"/>
  <c r="AB90" i="15"/>
  <c r="AB80" i="15"/>
  <c r="AB81" i="15"/>
  <c r="AB88" i="15"/>
  <c r="AB97" i="15"/>
  <c r="AB105" i="15"/>
  <c r="AB108" i="15"/>
  <c r="AB116" i="15"/>
  <c r="AB136" i="15"/>
  <c r="AB158" i="15"/>
  <c r="AB160" i="15"/>
  <c r="AB200" i="15"/>
  <c r="AB201" i="15"/>
  <c r="AB236" i="15"/>
  <c r="AB247" i="15"/>
  <c r="AB256" i="15"/>
  <c r="AB257" i="15"/>
  <c r="AB258" i="15"/>
  <c r="AB172" i="15"/>
  <c r="AB173" i="15"/>
  <c r="AB174" i="15"/>
  <c r="AB175" i="15"/>
  <c r="AB37" i="15"/>
  <c r="AB10" i="15"/>
  <c r="AB19" i="15"/>
  <c r="AB21" i="15"/>
  <c r="AB30" i="15"/>
  <c r="AB32" i="15"/>
  <c r="AB54" i="15"/>
  <c r="AB58" i="15"/>
  <c r="AB60" i="15"/>
  <c r="AB67" i="15"/>
  <c r="AB68" i="15"/>
  <c r="AB84" i="15"/>
  <c r="AB100" i="15"/>
  <c r="AB122" i="15"/>
  <c r="AB126" i="15"/>
  <c r="AB121" i="15"/>
  <c r="AB129" i="15"/>
  <c r="AB130" i="15"/>
  <c r="AB132" i="15"/>
  <c r="AB149" i="15"/>
  <c r="AB134" i="15"/>
  <c r="AB150" i="15"/>
  <c r="AB142" i="15"/>
  <c r="AB143" i="15"/>
  <c r="AB182" i="15"/>
  <c r="AB209" i="15"/>
  <c r="AB210" i="15"/>
  <c r="AB226" i="15"/>
  <c r="AB227" i="15"/>
  <c r="AB228" i="15"/>
  <c r="AB238" i="15"/>
  <c r="AB264" i="15"/>
  <c r="AB267" i="15"/>
  <c r="AB39" i="15"/>
  <c r="AB8" i="15"/>
  <c r="AB40" i="15"/>
  <c r="AB11" i="15"/>
  <c r="AB14" i="15"/>
  <c r="AB43" i="15"/>
  <c r="AB44" i="15"/>
  <c r="AB47" i="15"/>
  <c r="AB49" i="15"/>
  <c r="AB50" i="15"/>
  <c r="AB55" i="15"/>
  <c r="AB57" i="15"/>
  <c r="AB59" i="15"/>
  <c r="AB69" i="15"/>
  <c r="AB89" i="15"/>
  <c r="AB74" i="15"/>
  <c r="AB75" i="15"/>
  <c r="AB92" i="15"/>
  <c r="AB78" i="15"/>
  <c r="AB94" i="15"/>
  <c r="AB86" i="15"/>
  <c r="AB110" i="15"/>
  <c r="AB205" i="15"/>
  <c r="AB212" i="15"/>
  <c r="AB222" i="15"/>
  <c r="AB38" i="15"/>
  <c r="AB4" i="15"/>
  <c r="AB20" i="15"/>
  <c r="AB22" i="15"/>
  <c r="AB24" i="15"/>
  <c r="AB26" i="15"/>
  <c r="AB28" i="15"/>
  <c r="AB31" i="15"/>
  <c r="AB62" i="15"/>
  <c r="AB64" i="15"/>
  <c r="AB71" i="15"/>
  <c r="AB93" i="15"/>
  <c r="AB82" i="15"/>
  <c r="AB85" i="15"/>
  <c r="AB96" i="15"/>
  <c r="AB98" i="15"/>
  <c r="AB101" i="15"/>
  <c r="AB102" i="15"/>
  <c r="AB167" i="15"/>
  <c r="AB262" i="15"/>
  <c r="AB140" i="15"/>
  <c r="AB144" i="15"/>
  <c r="AB179" i="15"/>
  <c r="AB164" i="15"/>
  <c r="AB171" i="15"/>
  <c r="AB177" i="15"/>
  <c r="AB204" i="15"/>
  <c r="AB191" i="15"/>
  <c r="AB196" i="15"/>
  <c r="AB197" i="15"/>
  <c r="AB202" i="15"/>
  <c r="AB208" i="15"/>
  <c r="AB239" i="15"/>
  <c r="AB223" i="15"/>
  <c r="AB229" i="15"/>
  <c r="AB233" i="15"/>
  <c r="AB234" i="15"/>
  <c r="AB246" i="15"/>
  <c r="AB249" i="15"/>
  <c r="AB250" i="15"/>
  <c r="AB263" i="15"/>
  <c r="AB114" i="15"/>
  <c r="AB125" i="15"/>
  <c r="AB127" i="15"/>
  <c r="AB128" i="15"/>
  <c r="AB103" i="15"/>
  <c r="AB123" i="15"/>
  <c r="AB107" i="15"/>
  <c r="AB117" i="15"/>
  <c r="AB119" i="15"/>
  <c r="AB131" i="15"/>
  <c r="AB133" i="15"/>
  <c r="AB135" i="15"/>
  <c r="AB137" i="15"/>
  <c r="AB155" i="15"/>
  <c r="AB157" i="15"/>
  <c r="AB178" i="15"/>
  <c r="AB181" i="15"/>
  <c r="AB169" i="15"/>
  <c r="AB170" i="15"/>
  <c r="AB176" i="15"/>
  <c r="AB183" i="15"/>
  <c r="AB184" i="15"/>
  <c r="AB189" i="15"/>
  <c r="AB190" i="15"/>
  <c r="AB195" i="15"/>
  <c r="AB198" i="15"/>
  <c r="AB199" i="15"/>
  <c r="AB218" i="15"/>
  <c r="AB219" i="15"/>
  <c r="AB232" i="15"/>
  <c r="AB237" i="15"/>
  <c r="AB245" i="15"/>
  <c r="AB248" i="15"/>
  <c r="AB254" i="15"/>
  <c r="AB259" i="15"/>
  <c r="AB266" i="15"/>
  <c r="AB104" i="14"/>
  <c r="AB216" i="14"/>
  <c r="AB235" i="14"/>
  <c r="AB230" i="14"/>
  <c r="AB241" i="14"/>
  <c r="AB231" i="14"/>
  <c r="AB247" i="14"/>
  <c r="AB248" i="14"/>
  <c r="AB256" i="14"/>
  <c r="AB268" i="14"/>
  <c r="AB257" i="14"/>
  <c r="AB262" i="14"/>
  <c r="AB263" i="14"/>
  <c r="AB264" i="14"/>
  <c r="AB283" i="14"/>
  <c r="AB44" i="14"/>
  <c r="AB101" i="14"/>
  <c r="AB102" i="14"/>
  <c r="AB145" i="14"/>
  <c r="AB161" i="14"/>
  <c r="AB146" i="14"/>
  <c r="AB148" i="14"/>
  <c r="AB163" i="14"/>
  <c r="AB165" i="14"/>
  <c r="AB169" i="14"/>
  <c r="AB196" i="14"/>
  <c r="AB171" i="14"/>
  <c r="AB203" i="14"/>
  <c r="AB176" i="14"/>
  <c r="AB204" i="14"/>
  <c r="AB134" i="14"/>
  <c r="AB82" i="14"/>
  <c r="AB28" i="14"/>
  <c r="AB6" i="14"/>
  <c r="AB40" i="14"/>
  <c r="AB7" i="14"/>
  <c r="AB9" i="14"/>
  <c r="AB217" i="14"/>
  <c r="AB219" i="14"/>
  <c r="AB275" i="14"/>
  <c r="AB286" i="14"/>
  <c r="AB107" i="14"/>
  <c r="AB128" i="14"/>
  <c r="AB111" i="14"/>
  <c r="AB112" i="14"/>
  <c r="AB180" i="14"/>
  <c r="AB208" i="14"/>
  <c r="AB210" i="14"/>
  <c r="AB187" i="14"/>
  <c r="AB243" i="14"/>
  <c r="AB190" i="14"/>
  <c r="AB251" i="14"/>
  <c r="AB265" i="14"/>
  <c r="AB270" i="14"/>
  <c r="AB271" i="14"/>
  <c r="AB272" i="14"/>
  <c r="AB273" i="14"/>
  <c r="AB132" i="14"/>
  <c r="AB116" i="14"/>
  <c r="AB117" i="14"/>
  <c r="AB10" i="14"/>
  <c r="AB13" i="14"/>
  <c r="AB41" i="14"/>
  <c r="AB34" i="14"/>
  <c r="AB35" i="14"/>
  <c r="AB37" i="14"/>
  <c r="AB39" i="14"/>
  <c r="AB47" i="14"/>
  <c r="AB93" i="14"/>
  <c r="AB94" i="14"/>
  <c r="AB121" i="14"/>
  <c r="AB131" i="14"/>
  <c r="AB97" i="14"/>
  <c r="AB122" i="14"/>
  <c r="AB99" i="14"/>
  <c r="AB133" i="14"/>
  <c r="AB157" i="14"/>
  <c r="AB140" i="14"/>
  <c r="AB141" i="14"/>
  <c r="AB159" i="14"/>
  <c r="AB144" i="14"/>
  <c r="AB239" i="14"/>
  <c r="AB223" i="14"/>
  <c r="AB224" i="14"/>
  <c r="AB226" i="14"/>
  <c r="AB228" i="14"/>
  <c r="AB240" i="14"/>
  <c r="AB72" i="14"/>
  <c r="AB125" i="14"/>
  <c r="AB136" i="14"/>
  <c r="AB137" i="14"/>
  <c r="AB201" i="14"/>
  <c r="AB185" i="14"/>
  <c r="AB32" i="14"/>
  <c r="AB42" i="14"/>
  <c r="AB65" i="14"/>
  <c r="AB53" i="14"/>
  <c r="AB56" i="14"/>
  <c r="AB57" i="14"/>
  <c r="AB58" i="14"/>
  <c r="AB81" i="14"/>
  <c r="AB83" i="14"/>
  <c r="AB86" i="14"/>
  <c r="AB87" i="14"/>
  <c r="AB108" i="14"/>
  <c r="AB164" i="14"/>
  <c r="AB173" i="14"/>
  <c r="AB282" i="14"/>
  <c r="AB30" i="14"/>
  <c r="AB27" i="14"/>
  <c r="AB14" i="14"/>
  <c r="AB15" i="14"/>
  <c r="AB17" i="14"/>
  <c r="AB19" i="14"/>
  <c r="AB21" i="14"/>
  <c r="AB38" i="14"/>
  <c r="AB61" i="14"/>
  <c r="AB62" i="14"/>
  <c r="AB63" i="14"/>
  <c r="AB242" i="14"/>
  <c r="AB303" i="14"/>
  <c r="AB66" i="14"/>
  <c r="AB68" i="14"/>
  <c r="AB69" i="14"/>
  <c r="AB70" i="14"/>
  <c r="AB90" i="14"/>
  <c r="AB106" i="14"/>
  <c r="AB115" i="14"/>
  <c r="AB153" i="14"/>
  <c r="AB155" i="14"/>
  <c r="AB166" i="14"/>
  <c r="AB197" i="14"/>
  <c r="AB198" i="14"/>
  <c r="AB199" i="14"/>
  <c r="AB178" i="14"/>
  <c r="AB183" i="14"/>
  <c r="AB184" i="14"/>
  <c r="AB192" i="14"/>
  <c r="AB218" i="14"/>
  <c r="AB232" i="14"/>
  <c r="AB250" i="14"/>
  <c r="AB253" i="14"/>
  <c r="AB5" i="14"/>
  <c r="AB11" i="14"/>
  <c r="AB36" i="14"/>
  <c r="AB46" i="14"/>
  <c r="AB8" i="14"/>
  <c r="AB12" i="14"/>
  <c r="AB45" i="14"/>
  <c r="AB54" i="14"/>
  <c r="AB59" i="14"/>
  <c r="AB64" i="14"/>
  <c r="AB255" i="14"/>
  <c r="AB2" i="14"/>
  <c r="AB24" i="14"/>
  <c r="AB3" i="14"/>
  <c r="AB4" i="14"/>
  <c r="AB16" i="14"/>
  <c r="AB18" i="14"/>
  <c r="AB20" i="14"/>
  <c r="AB29" i="14"/>
  <c r="AB22" i="14"/>
  <c r="AB31" i="14"/>
  <c r="AB33" i="14"/>
  <c r="AB49" i="14"/>
  <c r="AB50" i="14"/>
  <c r="AB55" i="14"/>
  <c r="AB84" i="14"/>
  <c r="AB67" i="14"/>
  <c r="AB73" i="14"/>
  <c r="AB74" i="14"/>
  <c r="AB85" i="14"/>
  <c r="AB89" i="14"/>
  <c r="AB96" i="14"/>
  <c r="AB100" i="14"/>
  <c r="AB182" i="14"/>
  <c r="AB249" i="14"/>
  <c r="AB118" i="14"/>
  <c r="AB98" i="14"/>
  <c r="AB114" i="14"/>
  <c r="AB189" i="14"/>
  <c r="AB261" i="14"/>
  <c r="AB269" i="14"/>
  <c r="AB274" i="14"/>
  <c r="AB77" i="14"/>
  <c r="AB78" i="14"/>
  <c r="AB88" i="14"/>
  <c r="AB91" i="14"/>
  <c r="AB92" i="14"/>
  <c r="AB95" i="14"/>
  <c r="AB151" i="14"/>
  <c r="AB103" i="14"/>
  <c r="AB109" i="14"/>
  <c r="AB129" i="14"/>
  <c r="AB152" i="14"/>
  <c r="AB158" i="14"/>
  <c r="AB138" i="14"/>
  <c r="AB142" i="14"/>
  <c r="AB143" i="14"/>
  <c r="AB160" i="14"/>
  <c r="AB214" i="14"/>
  <c r="AB149" i="14"/>
  <c r="AB170" i="14"/>
  <c r="AB200" i="14"/>
  <c r="AB177" i="14"/>
  <c r="AB207" i="14"/>
  <c r="AB181" i="14"/>
  <c r="AB186" i="14"/>
  <c r="AB211" i="14"/>
  <c r="AB188" i="14"/>
  <c r="AB234" i="14"/>
  <c r="AB220" i="14"/>
  <c r="AB221" i="14"/>
  <c r="AB225" i="14"/>
  <c r="AB227" i="14"/>
  <c r="AB229" i="14"/>
  <c r="AB267" i="14"/>
  <c r="AB254" i="14"/>
  <c r="AB258" i="14"/>
  <c r="AB259" i="14"/>
  <c r="AB276" i="14"/>
  <c r="AB105" i="14"/>
  <c r="AB110" i="14"/>
  <c r="AB113" i="14"/>
  <c r="AB154" i="14"/>
  <c r="AB156" i="14"/>
  <c r="AB135" i="14"/>
  <c r="AB139" i="14"/>
  <c r="AB194" i="14"/>
  <c r="AB147" i="14"/>
  <c r="AB150" i="14"/>
  <c r="AB162" i="14"/>
  <c r="AB167" i="14"/>
  <c r="AB168" i="14"/>
  <c r="AB215" i="14"/>
  <c r="AB202" i="14"/>
  <c r="AB172" i="14"/>
  <c r="AB174" i="14"/>
  <c r="AB175" i="14"/>
  <c r="AB179" i="14"/>
  <c r="AB206" i="14"/>
  <c r="AB212" i="14"/>
  <c r="AB193" i="14"/>
  <c r="AB195" i="14"/>
  <c r="AB237" i="14"/>
  <c r="AB238" i="14"/>
  <c r="AB222" i="14"/>
  <c r="AB284" i="14"/>
  <c r="AB244" i="14"/>
  <c r="AB245" i="14"/>
  <c r="AB246" i="14"/>
  <c r="AB252" i="14"/>
  <c r="AB266" i="14"/>
  <c r="AB285" i="14"/>
  <c r="AB233" i="14"/>
  <c r="AB191" i="14"/>
  <c r="AB5" i="13"/>
  <c r="AB211" i="13"/>
  <c r="AB131" i="13"/>
  <c r="AB151" i="13"/>
  <c r="AB188" i="13"/>
  <c r="AB189" i="13"/>
  <c r="AB196" i="13"/>
  <c r="AB199" i="13"/>
  <c r="AB202" i="13"/>
  <c r="AB230" i="13"/>
  <c r="AB231" i="13"/>
  <c r="AB43" i="13"/>
  <c r="AB242" i="13"/>
  <c r="AB180" i="13"/>
  <c r="AB53" i="13"/>
  <c r="AB57" i="13"/>
  <c r="AB84" i="13"/>
  <c r="AB69" i="13"/>
  <c r="AB97" i="13"/>
  <c r="AB108" i="13"/>
  <c r="AB109" i="13"/>
  <c r="AB118" i="13"/>
  <c r="AB50" i="13"/>
  <c r="AB23" i="13"/>
  <c r="AB68" i="13"/>
  <c r="AB127" i="13"/>
  <c r="AB208" i="13"/>
  <c r="AB219" i="13"/>
  <c r="AB66" i="13"/>
  <c r="AB28" i="13"/>
  <c r="AB32" i="13"/>
  <c r="AB75" i="13"/>
  <c r="AB145" i="13"/>
  <c r="AB156" i="13"/>
  <c r="AB4" i="13"/>
  <c r="AB9" i="13"/>
  <c r="AB17" i="13"/>
  <c r="AB25" i="13"/>
  <c r="AB18" i="13"/>
  <c r="AB36" i="13"/>
  <c r="AB45" i="13"/>
  <c r="AB47" i="13"/>
  <c r="AB70" i="13"/>
  <c r="AB99" i="13"/>
  <c r="AB146" i="13"/>
  <c r="AB104" i="13"/>
  <c r="AB153" i="13"/>
  <c r="AB155" i="13"/>
  <c r="AB143" i="13"/>
  <c r="AB169" i="13"/>
  <c r="AB173" i="13"/>
  <c r="AB175" i="13"/>
  <c r="AB176" i="13"/>
  <c r="AB2" i="13"/>
  <c r="AB12" i="13"/>
  <c r="AB33" i="13"/>
  <c r="AB78" i="13"/>
  <c r="AB58" i="13"/>
  <c r="AB62" i="13"/>
  <c r="AB63" i="13"/>
  <c r="AB92" i="13"/>
  <c r="AB124" i="13"/>
  <c r="AB149" i="13"/>
  <c r="AB158" i="13"/>
  <c r="AB164" i="13"/>
  <c r="AB203" i="13"/>
  <c r="AB205" i="13"/>
  <c r="AB224" i="13"/>
  <c r="AB225" i="13"/>
  <c r="AB241" i="13"/>
  <c r="AB226" i="13"/>
  <c r="AB20" i="13"/>
  <c r="AB10" i="13"/>
  <c r="AB41" i="13"/>
  <c r="AB27" i="13"/>
  <c r="AB30" i="13"/>
  <c r="AB31" i="13"/>
  <c r="AB39" i="13"/>
  <c r="AB46" i="13"/>
  <c r="AB55" i="13"/>
  <c r="AB67" i="13"/>
  <c r="AB72" i="13"/>
  <c r="AB76" i="13"/>
  <c r="AB77" i="13"/>
  <c r="AB95" i="13"/>
  <c r="AB96" i="13"/>
  <c r="AB117" i="13"/>
  <c r="AB116" i="13"/>
  <c r="AB106" i="13"/>
  <c r="AB126" i="13"/>
  <c r="AB128" i="13"/>
  <c r="AB129" i="13"/>
  <c r="AB144" i="13"/>
  <c r="AB165" i="13"/>
  <c r="AB166" i="13"/>
  <c r="AB185" i="13"/>
  <c r="AB240" i="13"/>
  <c r="AB154" i="13"/>
  <c r="AB157" i="13"/>
  <c r="AB179" i="13"/>
  <c r="AB159" i="13"/>
  <c r="AB168" i="13"/>
  <c r="AB187" i="13"/>
  <c r="AB170" i="13"/>
  <c r="AB26" i="13"/>
  <c r="AB22" i="13"/>
  <c r="AB15" i="13"/>
  <c r="AB44" i="13"/>
  <c r="AB49" i="13"/>
  <c r="AB52" i="13"/>
  <c r="AB112" i="13"/>
  <c r="AB81" i="13"/>
  <c r="AB61" i="13"/>
  <c r="AB89" i="13"/>
  <c r="AB90" i="13"/>
  <c r="AB91" i="13"/>
  <c r="AB100" i="13"/>
  <c r="AB101" i="13"/>
  <c r="AB111" i="13"/>
  <c r="AB120" i="13"/>
  <c r="AB121" i="13"/>
  <c r="AB133" i="13"/>
  <c r="AB134" i="13"/>
  <c r="AB135" i="13"/>
  <c r="AB138" i="13"/>
  <c r="AB152" i="13"/>
  <c r="AB139" i="13"/>
  <c r="AB140" i="13"/>
  <c r="AB162" i="13"/>
  <c r="AB171" i="13"/>
  <c r="AB213" i="13"/>
  <c r="AB190" i="13"/>
  <c r="AB191" i="13"/>
  <c r="AB192" i="13"/>
  <c r="AB216" i="13"/>
  <c r="AB204" i="13"/>
  <c r="AB6" i="13"/>
  <c r="AB11" i="13"/>
  <c r="AB3" i="13"/>
  <c r="AB7" i="13"/>
  <c r="AB8" i="13"/>
  <c r="AB37" i="13"/>
  <c r="AB14" i="13"/>
  <c r="AB38" i="13"/>
  <c r="AB29" i="13"/>
  <c r="AB42" i="13"/>
  <c r="AB34" i="13"/>
  <c r="AB35" i="13"/>
  <c r="AB48" i="13"/>
  <c r="AB142" i="13"/>
  <c r="AB161" i="13"/>
  <c r="AB181" i="13"/>
  <c r="AB184" i="13"/>
  <c r="AB194" i="13"/>
  <c r="AB198" i="13"/>
  <c r="AB21" i="13"/>
  <c r="AB24" i="13"/>
  <c r="AB82" i="13"/>
  <c r="AB195" i="13"/>
  <c r="AB209" i="13"/>
  <c r="AB16" i="13"/>
  <c r="AB19" i="13"/>
  <c r="AB40" i="13"/>
  <c r="AB56" i="13"/>
  <c r="AB51" i="13"/>
  <c r="AB60" i="13"/>
  <c r="AB83" i="13"/>
  <c r="AB73" i="13"/>
  <c r="AB115" i="13"/>
  <c r="AB107" i="13"/>
  <c r="AB150" i="13"/>
  <c r="AB172" i="13"/>
  <c r="AB71" i="13"/>
  <c r="AB87" i="13"/>
  <c r="AB74" i="13"/>
  <c r="AB93" i="13"/>
  <c r="AB94" i="13"/>
  <c r="AB98" i="13"/>
  <c r="AB114" i="13"/>
  <c r="AB102" i="13"/>
  <c r="AB105" i="13"/>
  <c r="AB110" i="13"/>
  <c r="AB123" i="13"/>
  <c r="AB132" i="13"/>
  <c r="AB178" i="13"/>
  <c r="AB167" i="13"/>
  <c r="AB177" i="13"/>
  <c r="AB214" i="13"/>
  <c r="AB206" i="13"/>
  <c r="AB207" i="13"/>
  <c r="AB222" i="13"/>
  <c r="AB223" i="13"/>
  <c r="AB227" i="13"/>
  <c r="AB54" i="13"/>
  <c r="AB79" i="13"/>
  <c r="AB59" i="13"/>
  <c r="AB80" i="13"/>
  <c r="AB64" i="13"/>
  <c r="AB65" i="13"/>
  <c r="AB88" i="13"/>
  <c r="AB113" i="13"/>
  <c r="AB103" i="13"/>
  <c r="AB119" i="13"/>
  <c r="AB122" i="13"/>
  <c r="AB125" i="13"/>
  <c r="AB130" i="13"/>
  <c r="AB136" i="13"/>
  <c r="AB137" i="13"/>
  <c r="AB141" i="13"/>
  <c r="AB160" i="13"/>
  <c r="AB163" i="13"/>
  <c r="AB186" i="13"/>
  <c r="AB212" i="13"/>
  <c r="AB174" i="13"/>
  <c r="AB239" i="13"/>
  <c r="AB193" i="13"/>
  <c r="AB215" i="13"/>
  <c r="AB217" i="13"/>
  <c r="AB197" i="13"/>
  <c r="AB200" i="13"/>
  <c r="AB201" i="13"/>
  <c r="AB220" i="13"/>
  <c r="AB221" i="13"/>
  <c r="AB228" i="13"/>
  <c r="AB229" i="13"/>
  <c r="AB148" i="13"/>
  <c r="AB182" i="13"/>
  <c r="AC2" i="14" l="1"/>
  <c r="AC155" i="15"/>
  <c r="AD155" i="15"/>
  <c r="AD128" i="15"/>
  <c r="AC128" i="15"/>
  <c r="AC182" i="15"/>
  <c r="AD182" i="15"/>
  <c r="AC42" i="15"/>
  <c r="AD42" i="15"/>
  <c r="AD206" i="15"/>
  <c r="AC206" i="15"/>
  <c r="AC219" i="15"/>
  <c r="AD219" i="15"/>
  <c r="AC55" i="15"/>
  <c r="AD55" i="15"/>
  <c r="AD96" i="15"/>
  <c r="AC96" i="15"/>
  <c r="AC72" i="15"/>
  <c r="AD72" i="15"/>
  <c r="AC244" i="15"/>
  <c r="AD244" i="15"/>
  <c r="AC2" i="15"/>
  <c r="AD2" i="15"/>
  <c r="AD2" i="13"/>
  <c r="X286" i="12"/>
  <c r="Y286" i="12" s="1"/>
  <c r="W286" i="12"/>
  <c r="X285" i="12"/>
  <c r="Y285" i="12" s="1"/>
  <c r="W285" i="12"/>
  <c r="X284" i="12"/>
  <c r="Y284" i="12" s="1"/>
  <c r="W284" i="12"/>
  <c r="X280" i="12"/>
  <c r="Y280" i="12" s="1"/>
  <c r="W280" i="12"/>
  <c r="X279" i="12"/>
  <c r="Y279" i="12" s="1"/>
  <c r="W279" i="12"/>
  <c r="X278" i="12"/>
  <c r="Y278" i="12" s="1"/>
  <c r="W278" i="12"/>
  <c r="X277" i="12"/>
  <c r="Y277" i="12" s="1"/>
  <c r="W277" i="12"/>
  <c r="X276" i="12"/>
  <c r="Y276" i="12" s="1"/>
  <c r="W276" i="12"/>
  <c r="X275" i="12"/>
  <c r="Y275" i="12" s="1"/>
  <c r="W275" i="12"/>
  <c r="X274" i="12"/>
  <c r="Y274" i="12" s="1"/>
  <c r="W274" i="12"/>
  <c r="X273" i="12"/>
  <c r="Y273" i="12" s="1"/>
  <c r="W273" i="12"/>
  <c r="X272" i="12"/>
  <c r="Y272" i="12" s="1"/>
  <c r="W272" i="12"/>
  <c r="X271" i="12"/>
  <c r="Y271" i="12" s="1"/>
  <c r="W271" i="12"/>
  <c r="X270" i="12"/>
  <c r="Y270" i="12" s="1"/>
  <c r="W270" i="12"/>
  <c r="X269" i="12"/>
  <c r="Y269" i="12" s="1"/>
  <c r="W269" i="12"/>
  <c r="X268" i="12"/>
  <c r="Y268" i="12" s="1"/>
  <c r="W268" i="12"/>
  <c r="X267" i="12"/>
  <c r="Y267" i="12" s="1"/>
  <c r="W267" i="12"/>
  <c r="X266" i="12"/>
  <c r="Y266" i="12" s="1"/>
  <c r="W266" i="12"/>
  <c r="X265" i="12"/>
  <c r="Y265" i="12" s="1"/>
  <c r="W265" i="12"/>
  <c r="X283" i="12"/>
  <c r="Y283" i="12" s="1"/>
  <c r="W283" i="12"/>
  <c r="X263" i="12"/>
  <c r="Y263" i="12" s="1"/>
  <c r="W263" i="12"/>
  <c r="X262" i="12"/>
  <c r="Y262" i="12" s="1"/>
  <c r="W262" i="12"/>
  <c r="X261" i="12"/>
  <c r="Y261" i="12" s="1"/>
  <c r="W261" i="12"/>
  <c r="X282" i="12"/>
  <c r="Y282" i="12" s="1"/>
  <c r="W282" i="12"/>
  <c r="X260" i="12"/>
  <c r="Y260" i="12" s="1"/>
  <c r="W260" i="12"/>
  <c r="X258" i="12"/>
  <c r="Y258" i="12" s="1"/>
  <c r="W258" i="12"/>
  <c r="X257" i="12"/>
  <c r="Y257" i="12" s="1"/>
  <c r="W257" i="12"/>
  <c r="X256" i="12"/>
  <c r="Y256" i="12" s="1"/>
  <c r="W256" i="12"/>
  <c r="X255" i="12"/>
  <c r="Y255" i="12" s="1"/>
  <c r="W255" i="12"/>
  <c r="X254" i="12"/>
  <c r="Y254" i="12" s="1"/>
  <c r="W254" i="12"/>
  <c r="X253" i="12"/>
  <c r="Y253" i="12" s="1"/>
  <c r="W253" i="12"/>
  <c r="X252" i="12"/>
  <c r="Y252" i="12" s="1"/>
  <c r="W252" i="12"/>
  <c r="X251" i="12"/>
  <c r="Y251" i="12" s="1"/>
  <c r="W251" i="12"/>
  <c r="X250" i="12"/>
  <c r="Y250" i="12" s="1"/>
  <c r="W250" i="12"/>
  <c r="X249" i="12"/>
  <c r="Y249" i="12" s="1"/>
  <c r="W249" i="12"/>
  <c r="X248" i="12"/>
  <c r="Y248" i="12" s="1"/>
  <c r="W248" i="12"/>
  <c r="X247" i="12"/>
  <c r="Y247" i="12" s="1"/>
  <c r="W247" i="12"/>
  <c r="X259" i="12"/>
  <c r="Y259" i="12" s="1"/>
  <c r="W259" i="12"/>
  <c r="X245" i="12"/>
  <c r="Y245" i="12" s="1"/>
  <c r="W245" i="12"/>
  <c r="X244" i="12"/>
  <c r="Y244" i="12" s="1"/>
  <c r="W244" i="12"/>
  <c r="X243" i="12"/>
  <c r="Y243" i="12" s="1"/>
  <c r="W243" i="12"/>
  <c r="X242" i="12"/>
  <c r="Y242" i="12" s="1"/>
  <c r="W242" i="12"/>
  <c r="X241" i="12"/>
  <c r="Y241" i="12" s="1"/>
  <c r="W241" i="12"/>
  <c r="X240" i="12"/>
  <c r="Y240" i="12" s="1"/>
  <c r="W240" i="12"/>
  <c r="X239" i="12"/>
  <c r="Y239" i="12" s="1"/>
  <c r="W239" i="12"/>
  <c r="X238" i="12"/>
  <c r="Y238" i="12" s="1"/>
  <c r="W238" i="12"/>
  <c r="X237" i="12"/>
  <c r="Y237" i="12" s="1"/>
  <c r="W237" i="12"/>
  <c r="X236" i="12"/>
  <c r="Y236" i="12" s="1"/>
  <c r="W236" i="12"/>
  <c r="X235" i="12"/>
  <c r="Y235" i="12" s="1"/>
  <c r="W235" i="12"/>
  <c r="X234" i="12"/>
  <c r="Y234" i="12" s="1"/>
  <c r="W234" i="12"/>
  <c r="X233" i="12"/>
  <c r="Y233" i="12" s="1"/>
  <c r="W233" i="12"/>
  <c r="X232" i="12"/>
  <c r="Y232" i="12" s="1"/>
  <c r="W232" i="12"/>
  <c r="W221" i="12"/>
  <c r="X221" i="12"/>
  <c r="Y221" i="12" s="1"/>
  <c r="W222" i="12"/>
  <c r="X222" i="12"/>
  <c r="Y222" i="12" s="1"/>
  <c r="W223" i="12"/>
  <c r="X223" i="12"/>
  <c r="Y223" i="12" s="1"/>
  <c r="W224" i="12"/>
  <c r="X224" i="12"/>
  <c r="Y224" i="12" s="1"/>
  <c r="W225" i="12"/>
  <c r="X225" i="12"/>
  <c r="Y225" i="12" s="1"/>
  <c r="W226" i="12"/>
  <c r="X226" i="12"/>
  <c r="Y226" i="12" s="1"/>
  <c r="W227" i="12"/>
  <c r="X227" i="12"/>
  <c r="Y227" i="12" s="1"/>
  <c r="W228" i="12"/>
  <c r="X228" i="12"/>
  <c r="Y228" i="12" s="1"/>
  <c r="W264" i="12"/>
  <c r="X264" i="12"/>
  <c r="Y264" i="12" s="1"/>
  <c r="W229" i="12"/>
  <c r="X229" i="12"/>
  <c r="Y229" i="12" s="1"/>
  <c r="W246" i="12"/>
  <c r="X246" i="12"/>
  <c r="Y246" i="12" s="1"/>
  <c r="A281" i="12"/>
  <c r="B281" i="12"/>
  <c r="W281" i="12"/>
  <c r="X281" i="12"/>
  <c r="Y281" i="12" s="1"/>
  <c r="AA281" i="12"/>
  <c r="B280" i="12"/>
  <c r="A280" i="12"/>
  <c r="AA280" i="12" s="1"/>
  <c r="B279" i="12"/>
  <c r="A279" i="12"/>
  <c r="AA279" i="12" s="1"/>
  <c r="B278" i="12"/>
  <c r="A278" i="12"/>
  <c r="AA278" i="12" s="1"/>
  <c r="B277" i="12"/>
  <c r="A277" i="12"/>
  <c r="AA277" i="12" s="1"/>
  <c r="B286" i="12"/>
  <c r="A286" i="12"/>
  <c r="AA286" i="12" s="1"/>
  <c r="B285" i="12"/>
  <c r="A285" i="12"/>
  <c r="AA285" i="12" s="1"/>
  <c r="B276" i="12"/>
  <c r="A276" i="12"/>
  <c r="AA276" i="12" s="1"/>
  <c r="B275" i="12"/>
  <c r="A275" i="12"/>
  <c r="AA275" i="12" s="1"/>
  <c r="B274" i="12"/>
  <c r="A274" i="12"/>
  <c r="AA274" i="12" s="1"/>
  <c r="B273" i="12"/>
  <c r="A273" i="12"/>
  <c r="AA273" i="12" s="1"/>
  <c r="B272" i="12"/>
  <c r="A272" i="12"/>
  <c r="AA272" i="12" s="1"/>
  <c r="B271" i="12"/>
  <c r="A271" i="12"/>
  <c r="AA271" i="12" s="1"/>
  <c r="B270" i="12"/>
  <c r="A270" i="12"/>
  <c r="AA270" i="12" s="1"/>
  <c r="B269" i="12"/>
  <c r="A269" i="12"/>
  <c r="AA269" i="12" s="1"/>
  <c r="B284" i="12"/>
  <c r="A284" i="12"/>
  <c r="AA284" i="12" s="1"/>
  <c r="B268" i="12"/>
  <c r="A268" i="12"/>
  <c r="AA268" i="12" s="1"/>
  <c r="B267" i="12"/>
  <c r="A267" i="12"/>
  <c r="AA267" i="12" s="1"/>
  <c r="B266" i="12"/>
  <c r="A266" i="12"/>
  <c r="AA266" i="12" s="1"/>
  <c r="B265" i="12"/>
  <c r="A265" i="12"/>
  <c r="AA265" i="12" s="1"/>
  <c r="B283" i="12"/>
  <c r="A283" i="12"/>
  <c r="AA283" i="12" s="1"/>
  <c r="B258" i="12"/>
  <c r="A258" i="12"/>
  <c r="AA258" i="12" s="1"/>
  <c r="B257" i="12"/>
  <c r="A257" i="12"/>
  <c r="AA257" i="12" s="1"/>
  <c r="B256" i="12"/>
  <c r="A256" i="12"/>
  <c r="AA256" i="12" s="1"/>
  <c r="B255" i="12"/>
  <c r="A255" i="12"/>
  <c r="AA255" i="12" s="1"/>
  <c r="B254" i="12"/>
  <c r="A254" i="12"/>
  <c r="AA254" i="12" s="1"/>
  <c r="B253" i="12"/>
  <c r="A253" i="12"/>
  <c r="AA253" i="12" s="1"/>
  <c r="B263" i="12"/>
  <c r="A263" i="12"/>
  <c r="AA263" i="12" s="1"/>
  <c r="B252" i="12"/>
  <c r="A252" i="12"/>
  <c r="AA252" i="12" s="1"/>
  <c r="B251" i="12"/>
  <c r="A251" i="12"/>
  <c r="AA251" i="12" s="1"/>
  <c r="B262" i="12"/>
  <c r="A262" i="12"/>
  <c r="AA262" i="12" s="1"/>
  <c r="B250" i="12"/>
  <c r="A250" i="12"/>
  <c r="AA250" i="12" s="1"/>
  <c r="B249" i="12"/>
  <c r="A249" i="12"/>
  <c r="AA249" i="12" s="1"/>
  <c r="B248" i="12"/>
  <c r="A248" i="12"/>
  <c r="AA248" i="12" s="1"/>
  <c r="B261" i="12"/>
  <c r="A261" i="12"/>
  <c r="AA261" i="12" s="1"/>
  <c r="B282" i="12"/>
  <c r="A282" i="12"/>
  <c r="AA282" i="12" s="1"/>
  <c r="B260" i="12"/>
  <c r="A260" i="12"/>
  <c r="AA260" i="12" s="1"/>
  <c r="B247" i="12"/>
  <c r="A247" i="12"/>
  <c r="AA247" i="12" s="1"/>
  <c r="B259" i="12"/>
  <c r="A259" i="12"/>
  <c r="AA259" i="12" s="1"/>
  <c r="B246" i="12"/>
  <c r="A246" i="12"/>
  <c r="AA246" i="12" s="1"/>
  <c r="B229" i="12"/>
  <c r="A229" i="12"/>
  <c r="AA229" i="12" s="1"/>
  <c r="B264" i="12"/>
  <c r="A264" i="12"/>
  <c r="AA264" i="12" s="1"/>
  <c r="B245" i="12"/>
  <c r="A245" i="12"/>
  <c r="AA245" i="12" s="1"/>
  <c r="B228" i="12"/>
  <c r="A228" i="12"/>
  <c r="AA228" i="12" s="1"/>
  <c r="B227" i="12"/>
  <c r="A227" i="12"/>
  <c r="AA227" i="12" s="1"/>
  <c r="B226" i="12"/>
  <c r="A226" i="12"/>
  <c r="AA226" i="12" s="1"/>
  <c r="B225" i="12"/>
  <c r="A225" i="12"/>
  <c r="AA225" i="12" s="1"/>
  <c r="B224" i="12"/>
  <c r="A224" i="12"/>
  <c r="AA224" i="12" s="1"/>
  <c r="B223" i="12"/>
  <c r="A223" i="12"/>
  <c r="AA223" i="12" s="1"/>
  <c r="B222" i="12"/>
  <c r="A222" i="12"/>
  <c r="AA222" i="12" s="1"/>
  <c r="B221" i="12"/>
  <c r="A221" i="12"/>
  <c r="AA221" i="12" s="1"/>
  <c r="B244" i="12"/>
  <c r="A244" i="12"/>
  <c r="AA244" i="12" s="1"/>
  <c r="B243" i="12"/>
  <c r="A243" i="12"/>
  <c r="AA243" i="12" s="1"/>
  <c r="B242" i="12"/>
  <c r="A242" i="12"/>
  <c r="AA242" i="12" s="1"/>
  <c r="B241" i="12"/>
  <c r="A241" i="12"/>
  <c r="AA241" i="12" s="1"/>
  <c r="B240" i="12"/>
  <c r="A240" i="12"/>
  <c r="AA240" i="12" s="1"/>
  <c r="B239" i="12"/>
  <c r="A239" i="12"/>
  <c r="AA239" i="12" s="1"/>
  <c r="X220" i="12"/>
  <c r="Y220" i="12" s="1"/>
  <c r="W220" i="12"/>
  <c r="B220" i="12"/>
  <c r="A220" i="12"/>
  <c r="AA220" i="12" s="1"/>
  <c r="B238" i="12"/>
  <c r="A238" i="12"/>
  <c r="AA238" i="12" s="1"/>
  <c r="X219" i="12"/>
  <c r="Y219" i="12" s="1"/>
  <c r="W219" i="12"/>
  <c r="B219" i="12"/>
  <c r="A219" i="12"/>
  <c r="AA219" i="12" s="1"/>
  <c r="B237" i="12"/>
  <c r="A237" i="12"/>
  <c r="AA237" i="12" s="1"/>
  <c r="X218" i="12"/>
  <c r="Y218" i="12" s="1"/>
  <c r="W218" i="12"/>
  <c r="B218" i="12"/>
  <c r="A218" i="12"/>
  <c r="AA218" i="12" s="1"/>
  <c r="B236" i="12"/>
  <c r="AB236" i="12" s="1"/>
  <c r="A236" i="12"/>
  <c r="AA236" i="12" s="1"/>
  <c r="B235" i="12"/>
  <c r="A235" i="12"/>
  <c r="AA235" i="12" s="1"/>
  <c r="B234" i="12"/>
  <c r="A234" i="12"/>
  <c r="AA234" i="12" s="1"/>
  <c r="B233" i="12"/>
  <c r="A233" i="12"/>
  <c r="AA233" i="12" s="1"/>
  <c r="B232" i="12"/>
  <c r="A232" i="12"/>
  <c r="AA232" i="12" s="1"/>
  <c r="X217" i="12"/>
  <c r="Y217" i="12" s="1"/>
  <c r="W217" i="12"/>
  <c r="B217" i="12"/>
  <c r="A217" i="12"/>
  <c r="AA217" i="12" s="1"/>
  <c r="X201" i="12"/>
  <c r="Y201" i="12" s="1"/>
  <c r="W201" i="12"/>
  <c r="B201" i="12"/>
  <c r="A201" i="12"/>
  <c r="AA201" i="12" s="1"/>
  <c r="X200" i="12"/>
  <c r="Y200" i="12" s="1"/>
  <c r="W200" i="12"/>
  <c r="B200" i="12"/>
  <c r="A200" i="12"/>
  <c r="AA200" i="12" s="1"/>
  <c r="X216" i="12"/>
  <c r="Y216" i="12" s="1"/>
  <c r="W216" i="12"/>
  <c r="B216" i="12"/>
  <c r="A216" i="12"/>
  <c r="AA216" i="12" s="1"/>
  <c r="X208" i="12"/>
  <c r="Y208" i="12" s="1"/>
  <c r="W208" i="12"/>
  <c r="B208" i="12"/>
  <c r="A208" i="12"/>
  <c r="AA208" i="12" s="1"/>
  <c r="X199" i="12"/>
  <c r="Y199" i="12" s="1"/>
  <c r="W199" i="12"/>
  <c r="B199" i="12"/>
  <c r="A199" i="12"/>
  <c r="AA199" i="12" s="1"/>
  <c r="X198" i="12"/>
  <c r="Y198" i="12" s="1"/>
  <c r="W198" i="12"/>
  <c r="B198" i="12"/>
  <c r="A198" i="12"/>
  <c r="AA198" i="12" s="1"/>
  <c r="X207" i="12"/>
  <c r="Y207" i="12" s="1"/>
  <c r="W207" i="12"/>
  <c r="B207" i="12"/>
  <c r="A207" i="12"/>
  <c r="AA207" i="12" s="1"/>
  <c r="X197" i="12"/>
  <c r="Y197" i="12" s="1"/>
  <c r="W197" i="12"/>
  <c r="B197" i="12"/>
  <c r="A197" i="12"/>
  <c r="AA197" i="12" s="1"/>
  <c r="X196" i="12"/>
  <c r="Y196" i="12" s="1"/>
  <c r="W196" i="12"/>
  <c r="B196" i="12"/>
  <c r="A196" i="12"/>
  <c r="AA196" i="12" s="1"/>
  <c r="X195" i="12"/>
  <c r="Y195" i="12" s="1"/>
  <c r="W195" i="12"/>
  <c r="B195" i="12"/>
  <c r="A195" i="12"/>
  <c r="AA195" i="12" s="1"/>
  <c r="X194" i="12"/>
  <c r="Y194" i="12" s="1"/>
  <c r="W194" i="12"/>
  <c r="B194" i="12"/>
  <c r="A194" i="12"/>
  <c r="AA194" i="12" s="1"/>
  <c r="X193" i="12"/>
  <c r="Y193" i="12" s="1"/>
  <c r="W193" i="12"/>
  <c r="B193" i="12"/>
  <c r="A193" i="12"/>
  <c r="AA193" i="12" s="1"/>
  <c r="X192" i="12"/>
  <c r="Y192" i="12" s="1"/>
  <c r="W192" i="12"/>
  <c r="B192" i="12"/>
  <c r="A192" i="12"/>
  <c r="AA192" i="12" s="1"/>
  <c r="X191" i="12"/>
  <c r="Y191" i="12" s="1"/>
  <c r="W191" i="12"/>
  <c r="B191" i="12"/>
  <c r="A191" i="12"/>
  <c r="AA191" i="12" s="1"/>
  <c r="X190" i="12"/>
  <c r="Y190" i="12" s="1"/>
  <c r="W190" i="12"/>
  <c r="B190" i="12"/>
  <c r="A190" i="12"/>
  <c r="AA190" i="12" s="1"/>
  <c r="X189" i="12"/>
  <c r="Y189" i="12" s="1"/>
  <c r="W189" i="12"/>
  <c r="B189" i="12"/>
  <c r="A189" i="12"/>
  <c r="AA189" i="12" s="1"/>
  <c r="X188" i="12"/>
  <c r="Y188" i="12" s="1"/>
  <c r="W188" i="12"/>
  <c r="B188" i="12"/>
  <c r="A188" i="12"/>
  <c r="AA188" i="12" s="1"/>
  <c r="X215" i="12"/>
  <c r="Y215" i="12" s="1"/>
  <c r="W215" i="12"/>
  <c r="B215" i="12"/>
  <c r="A215" i="12"/>
  <c r="AA215" i="12" s="1"/>
  <c r="X187" i="12"/>
  <c r="Y187" i="12" s="1"/>
  <c r="W187" i="12"/>
  <c r="B187" i="12"/>
  <c r="A187" i="12"/>
  <c r="AA187" i="12" s="1"/>
  <c r="X186" i="12"/>
  <c r="Y186" i="12" s="1"/>
  <c r="W186" i="12"/>
  <c r="B186" i="12"/>
  <c r="A186" i="12"/>
  <c r="AA186" i="12" s="1"/>
  <c r="X185" i="12"/>
  <c r="Y185" i="12" s="1"/>
  <c r="W185" i="12"/>
  <c r="B185" i="12"/>
  <c r="A185" i="12"/>
  <c r="AA185" i="12" s="1"/>
  <c r="X206" i="12"/>
  <c r="Y206" i="12" s="1"/>
  <c r="W206" i="12"/>
  <c r="B206" i="12"/>
  <c r="A206" i="12"/>
  <c r="AA206" i="12" s="1"/>
  <c r="X184" i="12"/>
  <c r="Y184" i="12" s="1"/>
  <c r="W184" i="12"/>
  <c r="B184" i="12"/>
  <c r="A184" i="12"/>
  <c r="AA184" i="12" s="1"/>
  <c r="X205" i="12"/>
  <c r="Y205" i="12" s="1"/>
  <c r="W205" i="12"/>
  <c r="B205" i="12"/>
  <c r="A205" i="12"/>
  <c r="AA205" i="12" s="1"/>
  <c r="X204" i="12"/>
  <c r="Y204" i="12" s="1"/>
  <c r="W204" i="12"/>
  <c r="B204" i="12"/>
  <c r="A204" i="12"/>
  <c r="AA204" i="12" s="1"/>
  <c r="X183" i="12"/>
  <c r="Y183" i="12" s="1"/>
  <c r="W183" i="12"/>
  <c r="B183" i="12"/>
  <c r="A183" i="12"/>
  <c r="AA183" i="12" s="1"/>
  <c r="X173" i="12"/>
  <c r="Y173" i="12" s="1"/>
  <c r="W173" i="12"/>
  <c r="B173" i="12"/>
  <c r="A173" i="12"/>
  <c r="AA173" i="12" s="1"/>
  <c r="X172" i="12"/>
  <c r="Y172" i="12" s="1"/>
  <c r="W172" i="12"/>
  <c r="B172" i="12"/>
  <c r="A172" i="12"/>
  <c r="AA172" i="12" s="1"/>
  <c r="X182" i="12"/>
  <c r="Y182" i="12" s="1"/>
  <c r="W182" i="12"/>
  <c r="B182" i="12"/>
  <c r="A182" i="12"/>
  <c r="AA182" i="12" s="1"/>
  <c r="X171" i="12"/>
  <c r="Y171" i="12" s="1"/>
  <c r="W171" i="12"/>
  <c r="B171" i="12"/>
  <c r="A171" i="12"/>
  <c r="AA171" i="12" s="1"/>
  <c r="X170" i="12"/>
  <c r="Y170" i="12" s="1"/>
  <c r="W170" i="12"/>
  <c r="B170" i="12"/>
  <c r="A170" i="12"/>
  <c r="AA170" i="12" s="1"/>
  <c r="X176" i="12"/>
  <c r="Y176" i="12" s="1"/>
  <c r="W176" i="12"/>
  <c r="B176" i="12"/>
  <c r="A176" i="12"/>
  <c r="AA176" i="12" s="1"/>
  <c r="X169" i="12"/>
  <c r="Y169" i="12" s="1"/>
  <c r="W169" i="12"/>
  <c r="B169" i="12"/>
  <c r="A169" i="12"/>
  <c r="AA169" i="12" s="1"/>
  <c r="X168" i="12"/>
  <c r="Y168" i="12" s="1"/>
  <c r="W168" i="12"/>
  <c r="B168" i="12"/>
  <c r="A168" i="12"/>
  <c r="AA168" i="12" s="1"/>
  <c r="X167" i="12"/>
  <c r="Y167" i="12" s="1"/>
  <c r="W167" i="12"/>
  <c r="B167" i="12"/>
  <c r="A167" i="12"/>
  <c r="AA167" i="12" s="1"/>
  <c r="X166" i="12"/>
  <c r="Y166" i="12" s="1"/>
  <c r="W166" i="12"/>
  <c r="B166" i="12"/>
  <c r="A166" i="12"/>
  <c r="AA166" i="12" s="1"/>
  <c r="X181" i="12"/>
  <c r="Y181" i="12" s="1"/>
  <c r="W181" i="12"/>
  <c r="B181" i="12"/>
  <c r="A181" i="12"/>
  <c r="AA181" i="12" s="1"/>
  <c r="X165" i="12"/>
  <c r="Y165" i="12" s="1"/>
  <c r="W165" i="12"/>
  <c r="B165" i="12"/>
  <c r="A165" i="12"/>
  <c r="AA165" i="12" s="1"/>
  <c r="X164" i="12"/>
  <c r="Y164" i="12" s="1"/>
  <c r="W164" i="12"/>
  <c r="B164" i="12"/>
  <c r="A164" i="12"/>
  <c r="AA164" i="12" s="1"/>
  <c r="X163" i="12"/>
  <c r="Y163" i="12" s="1"/>
  <c r="W163" i="12"/>
  <c r="B163" i="12"/>
  <c r="A163" i="12"/>
  <c r="AA163" i="12" s="1"/>
  <c r="X214" i="12"/>
  <c r="Y214" i="12" s="1"/>
  <c r="W214" i="12"/>
  <c r="B214" i="12"/>
  <c r="A214" i="12"/>
  <c r="AA214" i="12" s="1"/>
  <c r="X180" i="12"/>
  <c r="Y180" i="12" s="1"/>
  <c r="W180" i="12"/>
  <c r="B180" i="12"/>
  <c r="A180" i="12"/>
  <c r="AA180" i="12" s="1"/>
  <c r="X213" i="12"/>
  <c r="Y213" i="12" s="1"/>
  <c r="W213" i="12"/>
  <c r="B213" i="12"/>
  <c r="A213" i="12"/>
  <c r="AA213" i="12" s="1"/>
  <c r="X162" i="12"/>
  <c r="Y162" i="12" s="1"/>
  <c r="W162" i="12"/>
  <c r="B162" i="12"/>
  <c r="A162" i="12"/>
  <c r="AA162" i="12" s="1"/>
  <c r="X161" i="12"/>
  <c r="Y161" i="12" s="1"/>
  <c r="W161" i="12"/>
  <c r="B161" i="12"/>
  <c r="A161" i="12"/>
  <c r="AA161" i="12" s="1"/>
  <c r="X160" i="12"/>
  <c r="Y160" i="12" s="1"/>
  <c r="W160" i="12"/>
  <c r="B160" i="12"/>
  <c r="A160" i="12"/>
  <c r="AA160" i="12" s="1"/>
  <c r="X159" i="12"/>
  <c r="Y159" i="12" s="1"/>
  <c r="W159" i="12"/>
  <c r="B159" i="12"/>
  <c r="A159" i="12"/>
  <c r="AA159" i="12" s="1"/>
  <c r="X158" i="12"/>
  <c r="Y158" i="12" s="1"/>
  <c r="W158" i="12"/>
  <c r="B158" i="12"/>
  <c r="A158" i="12"/>
  <c r="AA158" i="12" s="1"/>
  <c r="X157" i="12"/>
  <c r="Y157" i="12" s="1"/>
  <c r="W157" i="12"/>
  <c r="B157" i="12"/>
  <c r="A157" i="12"/>
  <c r="AA157" i="12" s="1"/>
  <c r="X175" i="12"/>
  <c r="Y175" i="12" s="1"/>
  <c r="W175" i="12"/>
  <c r="B175" i="12"/>
  <c r="A175" i="12"/>
  <c r="AA175" i="12" s="1"/>
  <c r="X179" i="12"/>
  <c r="Y179" i="12" s="1"/>
  <c r="W179" i="12"/>
  <c r="B179" i="12"/>
  <c r="A179" i="12"/>
  <c r="AA179" i="12" s="1"/>
  <c r="X156" i="12"/>
  <c r="Y156" i="12" s="1"/>
  <c r="W156" i="12"/>
  <c r="B156" i="12"/>
  <c r="A156" i="12"/>
  <c r="AA156" i="12" s="1"/>
  <c r="X155" i="12"/>
  <c r="Y155" i="12" s="1"/>
  <c r="W155" i="12"/>
  <c r="B155" i="12"/>
  <c r="A155" i="12"/>
  <c r="AA155" i="12" s="1"/>
  <c r="X174" i="12"/>
  <c r="Y174" i="12" s="1"/>
  <c r="W174" i="12"/>
  <c r="B174" i="12"/>
  <c r="A174" i="12"/>
  <c r="AA174" i="12" s="1"/>
  <c r="X147" i="12"/>
  <c r="Y147" i="12" s="1"/>
  <c r="W147" i="12"/>
  <c r="B147" i="12"/>
  <c r="A147" i="12"/>
  <c r="AA147" i="12" s="1"/>
  <c r="X140" i="12"/>
  <c r="Y140" i="12" s="1"/>
  <c r="W140" i="12"/>
  <c r="B140" i="12"/>
  <c r="A140" i="12"/>
  <c r="AA140" i="12" s="1"/>
  <c r="X146" i="12"/>
  <c r="Y146" i="12" s="1"/>
  <c r="W146" i="12"/>
  <c r="B146" i="12"/>
  <c r="A146" i="12"/>
  <c r="AA146" i="12" s="1"/>
  <c r="X139" i="12"/>
  <c r="Y139" i="12" s="1"/>
  <c r="W139" i="12"/>
  <c r="B139" i="12"/>
  <c r="A139" i="12"/>
  <c r="AA139" i="12" s="1"/>
  <c r="X138" i="12"/>
  <c r="Y138" i="12" s="1"/>
  <c r="W138" i="12"/>
  <c r="B138" i="12"/>
  <c r="A138" i="12"/>
  <c r="AA138" i="12" s="1"/>
  <c r="X137" i="12"/>
  <c r="Y137" i="12" s="1"/>
  <c r="W137" i="12"/>
  <c r="B137" i="12"/>
  <c r="A137" i="12"/>
  <c r="AA137" i="12" s="1"/>
  <c r="X136" i="12"/>
  <c r="Y136" i="12" s="1"/>
  <c r="W136" i="12"/>
  <c r="B136" i="12"/>
  <c r="A136" i="12"/>
  <c r="AA136" i="12" s="1"/>
  <c r="X135" i="12"/>
  <c r="Y135" i="12" s="1"/>
  <c r="W135" i="12"/>
  <c r="B135" i="12"/>
  <c r="A135" i="12"/>
  <c r="AA135" i="12" s="1"/>
  <c r="X212" i="12"/>
  <c r="Y212" i="12" s="1"/>
  <c r="W212" i="12"/>
  <c r="B212" i="12"/>
  <c r="A212" i="12"/>
  <c r="AA212" i="12" s="1"/>
  <c r="X134" i="12"/>
  <c r="Y134" i="12" s="1"/>
  <c r="W134" i="12"/>
  <c r="B134" i="12"/>
  <c r="A134" i="12"/>
  <c r="AA134" i="12" s="1"/>
  <c r="X154" i="12"/>
  <c r="Y154" i="12" s="1"/>
  <c r="W154" i="12"/>
  <c r="B154" i="12"/>
  <c r="A154" i="12"/>
  <c r="AA154" i="12" s="1"/>
  <c r="X133" i="12"/>
  <c r="Y133" i="12" s="1"/>
  <c r="W133" i="12"/>
  <c r="B133" i="12"/>
  <c r="A133" i="12"/>
  <c r="AA133" i="12" s="1"/>
  <c r="X132" i="12"/>
  <c r="Y132" i="12" s="1"/>
  <c r="W132" i="12"/>
  <c r="B132" i="12"/>
  <c r="A132" i="12"/>
  <c r="AA132" i="12" s="1"/>
  <c r="X153" i="12"/>
  <c r="Y153" i="12" s="1"/>
  <c r="W153" i="12"/>
  <c r="B153" i="12"/>
  <c r="A153" i="12"/>
  <c r="AA153" i="12" s="1"/>
  <c r="X152" i="12"/>
  <c r="Y152" i="12" s="1"/>
  <c r="W152" i="12"/>
  <c r="B152" i="12"/>
  <c r="A152" i="12"/>
  <c r="AA152" i="12" s="1"/>
  <c r="X131" i="12"/>
  <c r="Y131" i="12" s="1"/>
  <c r="W131" i="12"/>
  <c r="B131" i="12"/>
  <c r="A131" i="12"/>
  <c r="AA131" i="12" s="1"/>
  <c r="X178" i="12"/>
  <c r="Y178" i="12" s="1"/>
  <c r="W178" i="12"/>
  <c r="B178" i="12"/>
  <c r="A178" i="12"/>
  <c r="AA178" i="12" s="1"/>
  <c r="X177" i="12"/>
  <c r="Y177" i="12" s="1"/>
  <c r="W177" i="12"/>
  <c r="B177" i="12"/>
  <c r="A177" i="12"/>
  <c r="AA177" i="12" s="1"/>
  <c r="X203" i="12"/>
  <c r="Y203" i="12" s="1"/>
  <c r="W203" i="12"/>
  <c r="B203" i="12"/>
  <c r="A203" i="12"/>
  <c r="AA203" i="12" s="1"/>
  <c r="X130" i="12"/>
  <c r="Y130" i="12" s="1"/>
  <c r="W130" i="12"/>
  <c r="B130" i="12"/>
  <c r="A130" i="12"/>
  <c r="AA130" i="12" s="1"/>
  <c r="X145" i="12"/>
  <c r="Y145" i="12" s="1"/>
  <c r="W145" i="12"/>
  <c r="B145" i="12"/>
  <c r="A145" i="12"/>
  <c r="AA145" i="12" s="1"/>
  <c r="X129" i="12"/>
  <c r="Y129" i="12" s="1"/>
  <c r="W129" i="12"/>
  <c r="B129" i="12"/>
  <c r="A129" i="12"/>
  <c r="AA129" i="12" s="1"/>
  <c r="X128" i="12"/>
  <c r="Y128" i="12" s="1"/>
  <c r="W128" i="12"/>
  <c r="B128" i="12"/>
  <c r="A128" i="12"/>
  <c r="AA128" i="12" s="1"/>
  <c r="X127" i="12"/>
  <c r="Y127" i="12" s="1"/>
  <c r="W127" i="12"/>
  <c r="B127" i="12"/>
  <c r="A127" i="12"/>
  <c r="AA127" i="12" s="1"/>
  <c r="X126" i="12"/>
  <c r="Y126" i="12" s="1"/>
  <c r="W126" i="12"/>
  <c r="B126" i="12"/>
  <c r="A126" i="12"/>
  <c r="AA126" i="12" s="1"/>
  <c r="X144" i="12"/>
  <c r="Y144" i="12" s="1"/>
  <c r="W144" i="12"/>
  <c r="B144" i="12"/>
  <c r="A144" i="12"/>
  <c r="AA144" i="12" s="1"/>
  <c r="X151" i="12"/>
  <c r="Y151" i="12" s="1"/>
  <c r="W151" i="12"/>
  <c r="B151" i="12"/>
  <c r="A151" i="12"/>
  <c r="AA151" i="12" s="1"/>
  <c r="X125" i="12"/>
  <c r="Y125" i="12" s="1"/>
  <c r="W125" i="12"/>
  <c r="B125" i="12"/>
  <c r="A125" i="12"/>
  <c r="AA125" i="12" s="1"/>
  <c r="X119" i="12"/>
  <c r="Y119" i="12" s="1"/>
  <c r="W119" i="12"/>
  <c r="B119" i="12"/>
  <c r="A119" i="12"/>
  <c r="AA119" i="12" s="1"/>
  <c r="X118" i="12"/>
  <c r="Y118" i="12" s="1"/>
  <c r="W118" i="12"/>
  <c r="B118" i="12"/>
  <c r="A118" i="12"/>
  <c r="AA118" i="12" s="1"/>
  <c r="X124" i="12"/>
  <c r="Y124" i="12" s="1"/>
  <c r="W124" i="12"/>
  <c r="B124" i="12"/>
  <c r="A124" i="12"/>
  <c r="AA124" i="12" s="1"/>
  <c r="X117" i="12"/>
  <c r="Y117" i="12" s="1"/>
  <c r="W117" i="12"/>
  <c r="B117" i="12"/>
  <c r="A117" i="12"/>
  <c r="AA117" i="12" s="1"/>
  <c r="X116" i="12"/>
  <c r="Y116" i="12" s="1"/>
  <c r="W116" i="12"/>
  <c r="B116" i="12"/>
  <c r="A116" i="12"/>
  <c r="AA116" i="12" s="1"/>
  <c r="X115" i="12"/>
  <c r="Y115" i="12" s="1"/>
  <c r="W115" i="12"/>
  <c r="B115" i="12"/>
  <c r="A115" i="12"/>
  <c r="AA115" i="12" s="1"/>
  <c r="X114" i="12"/>
  <c r="Y114" i="12" s="1"/>
  <c r="W114" i="12"/>
  <c r="B114" i="12"/>
  <c r="A114" i="12"/>
  <c r="AA114" i="12" s="1"/>
  <c r="X113" i="12"/>
  <c r="Y113" i="12" s="1"/>
  <c r="W113" i="12"/>
  <c r="B113" i="12"/>
  <c r="A113" i="12"/>
  <c r="AA113" i="12" s="1"/>
  <c r="X123" i="12"/>
  <c r="Y123" i="12" s="1"/>
  <c r="W123" i="12"/>
  <c r="B123" i="12"/>
  <c r="A123" i="12"/>
  <c r="AA123" i="12" s="1"/>
  <c r="X112" i="12"/>
  <c r="Y112" i="12" s="1"/>
  <c r="W112" i="12"/>
  <c r="B112" i="12"/>
  <c r="A112" i="12"/>
  <c r="AA112" i="12" s="1"/>
  <c r="X111" i="12"/>
  <c r="Y111" i="12" s="1"/>
  <c r="W111" i="12"/>
  <c r="B111" i="12"/>
  <c r="A111" i="12"/>
  <c r="AA111" i="12" s="1"/>
  <c r="X110" i="12"/>
  <c r="Y110" i="12" s="1"/>
  <c r="W110" i="12"/>
  <c r="B110" i="12"/>
  <c r="A110" i="12"/>
  <c r="AA110" i="12" s="1"/>
  <c r="X109" i="12"/>
  <c r="Y109" i="12" s="1"/>
  <c r="W109" i="12"/>
  <c r="B109" i="12"/>
  <c r="A109" i="12"/>
  <c r="AA109" i="12" s="1"/>
  <c r="X108" i="12"/>
  <c r="Y108" i="12" s="1"/>
  <c r="W108" i="12"/>
  <c r="B108" i="12"/>
  <c r="A108" i="12"/>
  <c r="AA108" i="12" s="1"/>
  <c r="X107" i="12"/>
  <c r="Y107" i="12" s="1"/>
  <c r="W107" i="12"/>
  <c r="B107" i="12"/>
  <c r="A107" i="12"/>
  <c r="AA107" i="12" s="1"/>
  <c r="X106" i="12"/>
  <c r="Y106" i="12" s="1"/>
  <c r="W106" i="12"/>
  <c r="B106" i="12"/>
  <c r="A106" i="12"/>
  <c r="AA106" i="12" s="1"/>
  <c r="X105" i="12"/>
  <c r="Y105" i="12" s="1"/>
  <c r="W105" i="12"/>
  <c r="B105" i="12"/>
  <c r="A105" i="12"/>
  <c r="AA105" i="12" s="1"/>
  <c r="X104" i="12"/>
  <c r="Y104" i="12" s="1"/>
  <c r="W104" i="12"/>
  <c r="B104" i="12"/>
  <c r="A104" i="12"/>
  <c r="AA104" i="12" s="1"/>
  <c r="X103" i="12"/>
  <c r="Y103" i="12" s="1"/>
  <c r="W103" i="12"/>
  <c r="B103" i="12"/>
  <c r="A103" i="12"/>
  <c r="X97" i="12"/>
  <c r="Y97" i="12" s="1"/>
  <c r="W97" i="12"/>
  <c r="B97" i="12"/>
  <c r="A97" i="12"/>
  <c r="AA97" i="12" s="1"/>
  <c r="X102" i="12"/>
  <c r="Y102" i="12" s="1"/>
  <c r="W102" i="12"/>
  <c r="B102" i="12"/>
  <c r="A102" i="12"/>
  <c r="AA102" i="12" s="1"/>
  <c r="X96" i="12"/>
  <c r="Y96" i="12" s="1"/>
  <c r="W96" i="12"/>
  <c r="B96" i="12"/>
  <c r="A96" i="12"/>
  <c r="AA96" i="12" s="1"/>
  <c r="X143" i="12"/>
  <c r="Y143" i="12" s="1"/>
  <c r="W143" i="12"/>
  <c r="B143" i="12"/>
  <c r="A143" i="12"/>
  <c r="AA143" i="12" s="1"/>
  <c r="X99" i="12"/>
  <c r="Y99" i="12" s="1"/>
  <c r="W99" i="12"/>
  <c r="B99" i="12"/>
  <c r="A99" i="12"/>
  <c r="AA99" i="12" s="1"/>
  <c r="X101" i="12"/>
  <c r="Y101" i="12" s="1"/>
  <c r="W101" i="12"/>
  <c r="B101" i="12"/>
  <c r="A101" i="12"/>
  <c r="AA101" i="12" s="1"/>
  <c r="X95" i="12"/>
  <c r="Y95" i="12" s="1"/>
  <c r="W95" i="12"/>
  <c r="B95" i="12"/>
  <c r="A95" i="12"/>
  <c r="AA95" i="12" s="1"/>
  <c r="X94" i="12"/>
  <c r="Y94" i="12" s="1"/>
  <c r="W94" i="12"/>
  <c r="B94" i="12"/>
  <c r="A94" i="12"/>
  <c r="AA94" i="12" s="1"/>
  <c r="X93" i="12"/>
  <c r="Y93" i="12" s="1"/>
  <c r="W93" i="12"/>
  <c r="B93" i="12"/>
  <c r="A93" i="12"/>
  <c r="AA93" i="12" s="1"/>
  <c r="X92" i="12"/>
  <c r="Y92" i="12" s="1"/>
  <c r="W92" i="12"/>
  <c r="B92" i="12"/>
  <c r="A92" i="12"/>
  <c r="AA92" i="12" s="1"/>
  <c r="X91" i="12"/>
  <c r="Y91" i="12" s="1"/>
  <c r="W91" i="12"/>
  <c r="B91" i="12"/>
  <c r="A91" i="12"/>
  <c r="AA91" i="12" s="1"/>
  <c r="X121" i="12"/>
  <c r="Y121" i="12" s="1"/>
  <c r="W121" i="12"/>
  <c r="B121" i="12"/>
  <c r="A121" i="12"/>
  <c r="AA121" i="12" s="1"/>
  <c r="X90" i="12"/>
  <c r="Y90" i="12" s="1"/>
  <c r="W90" i="12"/>
  <c r="B90" i="12"/>
  <c r="A90" i="12"/>
  <c r="AA90" i="12" s="1"/>
  <c r="X89" i="12"/>
  <c r="Y89" i="12" s="1"/>
  <c r="W89" i="12"/>
  <c r="B89" i="12"/>
  <c r="A89" i="12"/>
  <c r="AA89" i="12" s="1"/>
  <c r="X120" i="12"/>
  <c r="Y120" i="12" s="1"/>
  <c r="W120" i="12"/>
  <c r="B120" i="12"/>
  <c r="A120" i="12"/>
  <c r="AA120" i="12" s="1"/>
  <c r="X100" i="12"/>
  <c r="Y100" i="12" s="1"/>
  <c r="W100" i="12"/>
  <c r="B100" i="12"/>
  <c r="A100" i="12"/>
  <c r="AA100" i="12" s="1"/>
  <c r="X150" i="12"/>
  <c r="Y150" i="12" s="1"/>
  <c r="W150" i="12"/>
  <c r="B150" i="12"/>
  <c r="A150" i="12"/>
  <c r="AA150" i="12" s="1"/>
  <c r="X88" i="12"/>
  <c r="Y88" i="12" s="1"/>
  <c r="W88" i="12"/>
  <c r="B88" i="12"/>
  <c r="A88" i="12"/>
  <c r="AA88" i="12" s="1"/>
  <c r="X87" i="12"/>
  <c r="Y87" i="12" s="1"/>
  <c r="W87" i="12"/>
  <c r="B87" i="12"/>
  <c r="A87" i="12"/>
  <c r="AA87" i="12" s="1"/>
  <c r="X86" i="12"/>
  <c r="Y86" i="12" s="1"/>
  <c r="W86" i="12"/>
  <c r="B86" i="12"/>
  <c r="A86" i="12"/>
  <c r="AA86" i="12" s="1"/>
  <c r="X98" i="12"/>
  <c r="Y98" i="12" s="1"/>
  <c r="W98" i="12"/>
  <c r="B98" i="12"/>
  <c r="A98" i="12"/>
  <c r="AA98" i="12" s="1"/>
  <c r="X85" i="12"/>
  <c r="Y85" i="12" s="1"/>
  <c r="W85" i="12"/>
  <c r="B85" i="12"/>
  <c r="A85" i="12"/>
  <c r="AA85" i="12" s="1"/>
  <c r="X84" i="12"/>
  <c r="Y84" i="12" s="1"/>
  <c r="W84" i="12"/>
  <c r="B84" i="12"/>
  <c r="A84" i="12"/>
  <c r="AA84" i="12" s="1"/>
  <c r="X202" i="12"/>
  <c r="Y202" i="12" s="1"/>
  <c r="W202" i="12"/>
  <c r="B202" i="12"/>
  <c r="A202" i="12"/>
  <c r="AA202" i="12" s="1"/>
  <c r="X122" i="12"/>
  <c r="Y122" i="12" s="1"/>
  <c r="W122" i="12"/>
  <c r="B122" i="12"/>
  <c r="A122" i="12"/>
  <c r="AA122" i="12" s="1"/>
  <c r="X83" i="12"/>
  <c r="Y83" i="12" s="1"/>
  <c r="W83" i="12"/>
  <c r="B83" i="12"/>
  <c r="A83" i="12"/>
  <c r="AA83" i="12" s="1"/>
  <c r="X231" i="12"/>
  <c r="Y231" i="12" s="1"/>
  <c r="W231" i="12"/>
  <c r="B231" i="12"/>
  <c r="A231" i="12"/>
  <c r="AA231" i="12" s="1"/>
  <c r="X82" i="12"/>
  <c r="Y82" i="12" s="1"/>
  <c r="W82" i="12"/>
  <c r="B82" i="12"/>
  <c r="A82" i="12"/>
  <c r="AA82" i="12" s="1"/>
  <c r="X81" i="12"/>
  <c r="Y81" i="12" s="1"/>
  <c r="W81" i="12"/>
  <c r="B81" i="12"/>
  <c r="A81" i="12"/>
  <c r="AA81" i="12" s="1"/>
  <c r="X211" i="12"/>
  <c r="Y211" i="12" s="1"/>
  <c r="W211" i="12"/>
  <c r="B211" i="12"/>
  <c r="A211" i="12"/>
  <c r="AA211" i="12" s="1"/>
  <c r="X80" i="12"/>
  <c r="Y80" i="12" s="1"/>
  <c r="W80" i="12"/>
  <c r="B80" i="12"/>
  <c r="A80" i="12"/>
  <c r="AA80" i="12" s="1"/>
  <c r="X79" i="12"/>
  <c r="Y79" i="12" s="1"/>
  <c r="W79" i="12"/>
  <c r="B79" i="12"/>
  <c r="A79" i="12"/>
  <c r="AA79" i="12" s="1"/>
  <c r="X78" i="12"/>
  <c r="Y78" i="12" s="1"/>
  <c r="W78" i="12"/>
  <c r="B78" i="12"/>
  <c r="A78" i="12"/>
  <c r="AA78" i="12" s="1"/>
  <c r="X77" i="12"/>
  <c r="Y77" i="12" s="1"/>
  <c r="W77" i="12"/>
  <c r="B77" i="12"/>
  <c r="A77" i="12"/>
  <c r="AA77" i="12" s="1"/>
  <c r="X69" i="12"/>
  <c r="Y69" i="12" s="1"/>
  <c r="W69" i="12"/>
  <c r="B69" i="12"/>
  <c r="A69" i="12"/>
  <c r="AA69" i="12" s="1"/>
  <c r="X68" i="12"/>
  <c r="Y68" i="12" s="1"/>
  <c r="W68" i="12"/>
  <c r="B68" i="12"/>
  <c r="A68" i="12"/>
  <c r="AA68" i="12" s="1"/>
  <c r="X67" i="12"/>
  <c r="Y67" i="12" s="1"/>
  <c r="W67" i="12"/>
  <c r="B67" i="12"/>
  <c r="A67" i="12"/>
  <c r="AA67" i="12" s="1"/>
  <c r="X76" i="12"/>
  <c r="Y76" i="12" s="1"/>
  <c r="W76" i="12"/>
  <c r="B76" i="12"/>
  <c r="A76" i="12"/>
  <c r="AA76" i="12" s="1"/>
  <c r="X66" i="12"/>
  <c r="Y66" i="12" s="1"/>
  <c r="W66" i="12"/>
  <c r="B66" i="12"/>
  <c r="A66" i="12"/>
  <c r="AA66" i="12" s="1"/>
  <c r="X75" i="12"/>
  <c r="Y75" i="12" s="1"/>
  <c r="W75" i="12"/>
  <c r="B75" i="12"/>
  <c r="A75" i="12"/>
  <c r="AA75" i="12" s="1"/>
  <c r="X210" i="12"/>
  <c r="Y210" i="12" s="1"/>
  <c r="W210" i="12"/>
  <c r="B210" i="12"/>
  <c r="A210" i="12"/>
  <c r="AA210" i="12" s="1"/>
  <c r="X65" i="12"/>
  <c r="Y65" i="12" s="1"/>
  <c r="W65" i="12"/>
  <c r="B65" i="12"/>
  <c r="A65" i="12"/>
  <c r="AA65" i="12" s="1"/>
  <c r="X230" i="12"/>
  <c r="Y230" i="12" s="1"/>
  <c r="W230" i="12"/>
  <c r="B230" i="12"/>
  <c r="A230" i="12"/>
  <c r="AA230" i="12" s="1"/>
  <c r="X64" i="12"/>
  <c r="Y64" i="12" s="1"/>
  <c r="W64" i="12"/>
  <c r="B64" i="12"/>
  <c r="A64" i="12"/>
  <c r="AA64" i="12" s="1"/>
  <c r="X63" i="12"/>
  <c r="Y63" i="12" s="1"/>
  <c r="W63" i="12"/>
  <c r="B63" i="12"/>
  <c r="A63" i="12"/>
  <c r="AA63" i="12" s="1"/>
  <c r="X62" i="12"/>
  <c r="Y62" i="12" s="1"/>
  <c r="W62" i="12"/>
  <c r="B62" i="12"/>
  <c r="A62" i="12"/>
  <c r="AA62" i="12" s="1"/>
  <c r="X74" i="12"/>
  <c r="Y74" i="12" s="1"/>
  <c r="W74" i="12"/>
  <c r="B74" i="12"/>
  <c r="A74" i="12"/>
  <c r="AA74" i="12" s="1"/>
  <c r="X149" i="12"/>
  <c r="Y149" i="12" s="1"/>
  <c r="W149" i="12"/>
  <c r="B149" i="12"/>
  <c r="A149" i="12"/>
  <c r="AA149" i="12" s="1"/>
  <c r="X148" i="12"/>
  <c r="Y148" i="12" s="1"/>
  <c r="W148" i="12"/>
  <c r="B148" i="12"/>
  <c r="A148" i="12"/>
  <c r="AA148" i="12" s="1"/>
  <c r="X61" i="12"/>
  <c r="Y61" i="12" s="1"/>
  <c r="W61" i="12"/>
  <c r="B61" i="12"/>
  <c r="A61" i="12"/>
  <c r="AA61" i="12" s="1"/>
  <c r="X73" i="12"/>
  <c r="Y73" i="12" s="1"/>
  <c r="W73" i="12"/>
  <c r="B73" i="12"/>
  <c r="A73" i="12"/>
  <c r="AA73" i="12" s="1"/>
  <c r="X72" i="12"/>
  <c r="Y72" i="12" s="1"/>
  <c r="W72" i="12"/>
  <c r="B72" i="12"/>
  <c r="A72" i="12"/>
  <c r="AA72" i="12" s="1"/>
  <c r="X60" i="12"/>
  <c r="Y60" i="12" s="1"/>
  <c r="W60" i="12"/>
  <c r="B60" i="12"/>
  <c r="A60" i="12"/>
  <c r="AA60" i="12" s="1"/>
  <c r="X59" i="12"/>
  <c r="Y59" i="12" s="1"/>
  <c r="W59" i="12"/>
  <c r="B59" i="12"/>
  <c r="A59" i="12"/>
  <c r="AA59" i="12" s="1"/>
  <c r="X58" i="12"/>
  <c r="Y58" i="12" s="1"/>
  <c r="W58" i="12"/>
  <c r="B58" i="12"/>
  <c r="A58" i="12"/>
  <c r="AA58" i="12" s="1"/>
  <c r="X71" i="12"/>
  <c r="Y71" i="12" s="1"/>
  <c r="W71" i="12"/>
  <c r="B71" i="12"/>
  <c r="A71" i="12"/>
  <c r="AA71" i="12" s="1"/>
  <c r="X57" i="12"/>
  <c r="Y57" i="12" s="1"/>
  <c r="W57" i="12"/>
  <c r="B57" i="12"/>
  <c r="A57" i="12"/>
  <c r="AA57" i="12" s="1"/>
  <c r="X209" i="12"/>
  <c r="Y209" i="12" s="1"/>
  <c r="W209" i="12"/>
  <c r="B209" i="12"/>
  <c r="A209" i="12"/>
  <c r="AA209" i="12" s="1"/>
  <c r="X56" i="12"/>
  <c r="Y56" i="12" s="1"/>
  <c r="W56" i="12"/>
  <c r="B56" i="12"/>
  <c r="A56" i="12"/>
  <c r="AA56" i="12" s="1"/>
  <c r="X55" i="12"/>
  <c r="Y55" i="12" s="1"/>
  <c r="W55" i="12"/>
  <c r="B55" i="12"/>
  <c r="A55" i="12"/>
  <c r="AA55" i="12" s="1"/>
  <c r="X49" i="12"/>
  <c r="Y49" i="12" s="1"/>
  <c r="W49" i="12"/>
  <c r="B49" i="12"/>
  <c r="A49" i="12"/>
  <c r="AA49" i="12" s="1"/>
  <c r="X48" i="12"/>
  <c r="Y48" i="12" s="1"/>
  <c r="W48" i="12"/>
  <c r="B48" i="12"/>
  <c r="A48" i="12"/>
  <c r="AA48" i="12" s="1"/>
  <c r="X47" i="12"/>
  <c r="Y47" i="12" s="1"/>
  <c r="W47" i="12"/>
  <c r="B47" i="12"/>
  <c r="A47" i="12"/>
  <c r="AA47" i="12" s="1"/>
  <c r="X46" i="12"/>
  <c r="Y46" i="12" s="1"/>
  <c r="W46" i="12"/>
  <c r="B46" i="12"/>
  <c r="A46" i="12"/>
  <c r="AA46" i="12" s="1"/>
  <c r="X45" i="12"/>
  <c r="Y45" i="12" s="1"/>
  <c r="W45" i="12"/>
  <c r="B45" i="12"/>
  <c r="A45" i="12"/>
  <c r="AA45" i="12" s="1"/>
  <c r="X44" i="12"/>
  <c r="Y44" i="12" s="1"/>
  <c r="W44" i="12"/>
  <c r="B44" i="12"/>
  <c r="A44" i="12"/>
  <c r="AA44" i="12" s="1"/>
  <c r="X43" i="12"/>
  <c r="Y43" i="12" s="1"/>
  <c r="W43" i="12"/>
  <c r="B43" i="12"/>
  <c r="A43" i="12"/>
  <c r="AA43" i="12" s="1"/>
  <c r="X42" i="12"/>
  <c r="Y42" i="12" s="1"/>
  <c r="W42" i="12"/>
  <c r="B42" i="12"/>
  <c r="A42" i="12"/>
  <c r="AA42" i="12" s="1"/>
  <c r="X41" i="12"/>
  <c r="Y41" i="12" s="1"/>
  <c r="W41" i="12"/>
  <c r="B41" i="12"/>
  <c r="A41" i="12"/>
  <c r="AA41" i="12" s="1"/>
  <c r="X40" i="12"/>
  <c r="Y40" i="12" s="1"/>
  <c r="W40" i="12"/>
  <c r="B40" i="12"/>
  <c r="A40" i="12"/>
  <c r="AA40" i="12" s="1"/>
  <c r="X39" i="12"/>
  <c r="Y39" i="12" s="1"/>
  <c r="W39" i="12"/>
  <c r="B39" i="12"/>
  <c r="A39" i="12"/>
  <c r="AA39" i="12" s="1"/>
  <c r="X52" i="12"/>
  <c r="Y52" i="12" s="1"/>
  <c r="W52" i="12"/>
  <c r="B52" i="12"/>
  <c r="A52" i="12"/>
  <c r="AA52" i="12" s="1"/>
  <c r="X38" i="12"/>
  <c r="Y38" i="12" s="1"/>
  <c r="W38" i="12"/>
  <c r="B38" i="12"/>
  <c r="A38" i="12"/>
  <c r="AA38" i="12" s="1"/>
  <c r="X51" i="12"/>
  <c r="Y51" i="12" s="1"/>
  <c r="W51" i="12"/>
  <c r="B51" i="12"/>
  <c r="A51" i="12"/>
  <c r="AA51" i="12" s="1"/>
  <c r="X54" i="12"/>
  <c r="Y54" i="12" s="1"/>
  <c r="W54" i="12"/>
  <c r="B54" i="12"/>
  <c r="A54" i="12"/>
  <c r="AA54" i="12" s="1"/>
  <c r="X37" i="12"/>
  <c r="Y37" i="12" s="1"/>
  <c r="W37" i="12"/>
  <c r="B37" i="12"/>
  <c r="A37" i="12"/>
  <c r="AA37" i="12" s="1"/>
  <c r="X36" i="12"/>
  <c r="Y36" i="12" s="1"/>
  <c r="W36" i="12"/>
  <c r="B36" i="12"/>
  <c r="A36" i="12"/>
  <c r="AA36" i="12" s="1"/>
  <c r="X35" i="12"/>
  <c r="Y35" i="12" s="1"/>
  <c r="W35" i="12"/>
  <c r="B35" i="12"/>
  <c r="A35" i="12"/>
  <c r="AA35" i="12" s="1"/>
  <c r="X34" i="12"/>
  <c r="Y34" i="12" s="1"/>
  <c r="W34" i="12"/>
  <c r="B34" i="12"/>
  <c r="A34" i="12"/>
  <c r="AA34" i="12" s="1"/>
  <c r="X33" i="12"/>
  <c r="Y33" i="12" s="1"/>
  <c r="W33" i="12"/>
  <c r="B33" i="12"/>
  <c r="A33" i="12"/>
  <c r="AA33" i="12" s="1"/>
  <c r="W142" i="12"/>
  <c r="B142" i="12"/>
  <c r="A142" i="12"/>
  <c r="AA142" i="12" s="1"/>
  <c r="X141" i="12"/>
  <c r="Y141" i="12" s="1"/>
  <c r="W141" i="12"/>
  <c r="B141" i="12"/>
  <c r="A141" i="12"/>
  <c r="AA141" i="12" s="1"/>
  <c r="X14" i="12"/>
  <c r="Y14" i="12" s="1"/>
  <c r="W14" i="12"/>
  <c r="B14" i="12"/>
  <c r="A14" i="12"/>
  <c r="AA14" i="12" s="1"/>
  <c r="X13" i="12"/>
  <c r="Y13" i="12" s="1"/>
  <c r="W13" i="12"/>
  <c r="B13" i="12"/>
  <c r="A13" i="12"/>
  <c r="AA13" i="12" s="1"/>
  <c r="X12" i="12"/>
  <c r="Y12" i="12" s="1"/>
  <c r="W12" i="12"/>
  <c r="B12" i="12"/>
  <c r="A12" i="12"/>
  <c r="AA12" i="12" s="1"/>
  <c r="X11" i="12"/>
  <c r="Y11" i="12" s="1"/>
  <c r="W11" i="12"/>
  <c r="B11" i="12"/>
  <c r="A11" i="12"/>
  <c r="AA11" i="12" s="1"/>
  <c r="X28" i="12"/>
  <c r="Y28" i="12" s="1"/>
  <c r="W28" i="12"/>
  <c r="B28" i="12"/>
  <c r="A28" i="12"/>
  <c r="AA28" i="12" s="1"/>
  <c r="X27" i="12"/>
  <c r="Y27" i="12" s="1"/>
  <c r="W27" i="12"/>
  <c r="B27" i="12"/>
  <c r="A27" i="12"/>
  <c r="AA27" i="12" s="1"/>
  <c r="X10" i="12"/>
  <c r="Y10" i="12" s="1"/>
  <c r="W10" i="12"/>
  <c r="B10" i="12"/>
  <c r="A10" i="12"/>
  <c r="AA10" i="12" s="1"/>
  <c r="X9" i="12"/>
  <c r="Y9" i="12" s="1"/>
  <c r="W9" i="12"/>
  <c r="B9" i="12"/>
  <c r="A9" i="12"/>
  <c r="AA9" i="12" s="1"/>
  <c r="X26" i="12"/>
  <c r="Y26" i="12" s="1"/>
  <c r="W26" i="12"/>
  <c r="B26" i="12"/>
  <c r="A26" i="12"/>
  <c r="AA26" i="12" s="1"/>
  <c r="X8" i="12"/>
  <c r="Y8" i="12" s="1"/>
  <c r="W8" i="12"/>
  <c r="B8" i="12"/>
  <c r="A8" i="12"/>
  <c r="AA8" i="12" s="1"/>
  <c r="X25" i="12"/>
  <c r="Y25" i="12" s="1"/>
  <c r="W25" i="12"/>
  <c r="B25" i="12"/>
  <c r="A25" i="12"/>
  <c r="AA25" i="12" s="1"/>
  <c r="X24" i="12"/>
  <c r="Y24" i="12" s="1"/>
  <c r="W24" i="12"/>
  <c r="B24" i="12"/>
  <c r="A24" i="12"/>
  <c r="AA24" i="12" s="1"/>
  <c r="X23" i="12"/>
  <c r="Y23" i="12" s="1"/>
  <c r="W23" i="12"/>
  <c r="B23" i="12"/>
  <c r="A23" i="12"/>
  <c r="AA23" i="12" s="1"/>
  <c r="X22" i="12"/>
  <c r="Y22" i="12" s="1"/>
  <c r="W22" i="12"/>
  <c r="B22" i="12"/>
  <c r="A22" i="12"/>
  <c r="AA22" i="12" s="1"/>
  <c r="X7" i="12"/>
  <c r="Y7" i="12" s="1"/>
  <c r="W7" i="12"/>
  <c r="B7" i="12"/>
  <c r="A7" i="12"/>
  <c r="AA7" i="12" s="1"/>
  <c r="X32" i="12"/>
  <c r="Y32" i="12" s="1"/>
  <c r="W32" i="12"/>
  <c r="B32" i="12"/>
  <c r="A32" i="12"/>
  <c r="AA32" i="12" s="1"/>
  <c r="X6" i="12"/>
  <c r="Y6" i="12" s="1"/>
  <c r="W6" i="12"/>
  <c r="B6" i="12"/>
  <c r="A6" i="12"/>
  <c r="AA6" i="12" s="1"/>
  <c r="X5" i="12"/>
  <c r="Y5" i="12" s="1"/>
  <c r="W5" i="12"/>
  <c r="B5" i="12"/>
  <c r="A5" i="12"/>
  <c r="AA5" i="12" s="1"/>
  <c r="X53" i="12"/>
  <c r="Y53" i="12" s="1"/>
  <c r="W53" i="12"/>
  <c r="B53" i="12"/>
  <c r="A53" i="12"/>
  <c r="AA53" i="12" s="1"/>
  <c r="X4" i="12"/>
  <c r="Y4" i="12" s="1"/>
  <c r="W4" i="12"/>
  <c r="B4" i="12"/>
  <c r="A4" i="12"/>
  <c r="AA4" i="12" s="1"/>
  <c r="X3" i="12"/>
  <c r="Y3" i="12" s="1"/>
  <c r="W3" i="12"/>
  <c r="B3" i="12"/>
  <c r="A3" i="12"/>
  <c r="AA3" i="12" s="1"/>
  <c r="X31" i="12"/>
  <c r="Y31" i="12" s="1"/>
  <c r="W31" i="12"/>
  <c r="B31" i="12"/>
  <c r="A31" i="12"/>
  <c r="AA31" i="12" s="1"/>
  <c r="X21" i="12"/>
  <c r="Y21" i="12" s="1"/>
  <c r="W21" i="12"/>
  <c r="B21" i="12"/>
  <c r="A21" i="12"/>
  <c r="AA21" i="12" s="1"/>
  <c r="X20" i="12"/>
  <c r="Y20" i="12" s="1"/>
  <c r="W20" i="12"/>
  <c r="B20" i="12"/>
  <c r="A20" i="12"/>
  <c r="AA20" i="12" s="1"/>
  <c r="X30" i="12"/>
  <c r="Y30" i="12" s="1"/>
  <c r="W30" i="12"/>
  <c r="B30" i="12"/>
  <c r="A30" i="12"/>
  <c r="AA30" i="12" s="1"/>
  <c r="X50" i="12"/>
  <c r="Y50" i="12" s="1"/>
  <c r="W50" i="12"/>
  <c r="B50" i="12"/>
  <c r="A50" i="12"/>
  <c r="AA50" i="12" s="1"/>
  <c r="X19" i="12"/>
  <c r="Y19" i="12" s="1"/>
  <c r="W19" i="12"/>
  <c r="B19" i="12"/>
  <c r="A19" i="12"/>
  <c r="AA19" i="12" s="1"/>
  <c r="X18" i="12"/>
  <c r="Y18" i="12" s="1"/>
  <c r="W18" i="12"/>
  <c r="B18" i="12"/>
  <c r="A18" i="12"/>
  <c r="AA18" i="12" s="1"/>
  <c r="X17" i="12"/>
  <c r="Y17" i="12" s="1"/>
  <c r="W17" i="12"/>
  <c r="B17" i="12"/>
  <c r="A17" i="12"/>
  <c r="AA17" i="12" s="1"/>
  <c r="X29" i="12"/>
  <c r="Y29" i="12" s="1"/>
  <c r="W29" i="12"/>
  <c r="B29" i="12"/>
  <c r="A29" i="12"/>
  <c r="AA29" i="12" s="1"/>
  <c r="X70" i="12"/>
  <c r="Y70" i="12" s="1"/>
  <c r="W70" i="12"/>
  <c r="B70" i="12"/>
  <c r="A70" i="12"/>
  <c r="AA70" i="12" s="1"/>
  <c r="X16" i="12"/>
  <c r="Y16" i="12" s="1"/>
  <c r="W16" i="12"/>
  <c r="B16" i="12"/>
  <c r="A16" i="12"/>
  <c r="AA16" i="12" s="1"/>
  <c r="X15" i="12"/>
  <c r="Y15" i="12" s="1"/>
  <c r="W15" i="12"/>
  <c r="B15" i="12"/>
  <c r="A15" i="12"/>
  <c r="AA15" i="12" s="1"/>
  <c r="X2" i="12"/>
  <c r="Y2" i="12" s="1"/>
  <c r="W2" i="12"/>
  <c r="B2" i="12"/>
  <c r="A2" i="12"/>
  <c r="AA2" i="12" s="1"/>
  <c r="AB2" i="12" l="1"/>
  <c r="AB223" i="12"/>
  <c r="AB225" i="12"/>
  <c r="AB264" i="12"/>
  <c r="AB246" i="12"/>
  <c r="AB229" i="12"/>
  <c r="AB222" i="12"/>
  <c r="AB224" i="12"/>
  <c r="AB226" i="12"/>
  <c r="AB228" i="12"/>
  <c r="AB248" i="12"/>
  <c r="AB256" i="12"/>
  <c r="AB272" i="12"/>
  <c r="AB78" i="12"/>
  <c r="AB217" i="12"/>
  <c r="Z2" i="12"/>
  <c r="AB19" i="12"/>
  <c r="AB50" i="12"/>
  <c r="AB25" i="12"/>
  <c r="AB242" i="12"/>
  <c r="AB255" i="12"/>
  <c r="AB257" i="12"/>
  <c r="AB276" i="12"/>
  <c r="AB284" i="12"/>
  <c r="AB267" i="12"/>
  <c r="AB221" i="12"/>
  <c r="AB243" i="12"/>
  <c r="AB245" i="12"/>
  <c r="AB283" i="12"/>
  <c r="AB266" i="12"/>
  <c r="AB254" i="12"/>
  <c r="AB252" i="12"/>
  <c r="AB253" i="12"/>
  <c r="AB262" i="12"/>
  <c r="AB263" i="12"/>
  <c r="AB265" i="12"/>
  <c r="AB274" i="12"/>
  <c r="AB275" i="12"/>
  <c r="AB280" i="12"/>
  <c r="AB238" i="12"/>
  <c r="AB250" i="12"/>
  <c r="AB251" i="12"/>
  <c r="AB282" i="12"/>
  <c r="AB261" i="12"/>
  <c r="AB270" i="12"/>
  <c r="AB271" i="12"/>
  <c r="AB273" i="12"/>
  <c r="AB278" i="12"/>
  <c r="AB279" i="12"/>
  <c r="AB227" i="12"/>
  <c r="AB234" i="12"/>
  <c r="AB235" i="12"/>
  <c r="AB237" i="12"/>
  <c r="AB259" i="12"/>
  <c r="AB247" i="12"/>
  <c r="AB249" i="12"/>
  <c r="AB258" i="12"/>
  <c r="AB260" i="12"/>
  <c r="AB268" i="12"/>
  <c r="AB269" i="12"/>
  <c r="AB277" i="12"/>
  <c r="AB286" i="12"/>
  <c r="AB281" i="12"/>
  <c r="AB155" i="12"/>
  <c r="AB180" i="12"/>
  <c r="AB181" i="12"/>
  <c r="AB167" i="12"/>
  <c r="AB173" i="12"/>
  <c r="AB204" i="12"/>
  <c r="AB189" i="12"/>
  <c r="AB191" i="12"/>
  <c r="AB200" i="12"/>
  <c r="AB70" i="12"/>
  <c r="AB148" i="12"/>
  <c r="AB65" i="12"/>
  <c r="AB69" i="12"/>
  <c r="AB77" i="12"/>
  <c r="AB79" i="12"/>
  <c r="AB84" i="12"/>
  <c r="AB88" i="12"/>
  <c r="AB94" i="12"/>
  <c r="AB14" i="12"/>
  <c r="AB72" i="12"/>
  <c r="AB100" i="12"/>
  <c r="AB81" i="12"/>
  <c r="AB107" i="12"/>
  <c r="AB20" i="12"/>
  <c r="AB53" i="12"/>
  <c r="AB36" i="12"/>
  <c r="AB52" i="12"/>
  <c r="AB40" i="12"/>
  <c r="AB45" i="12"/>
  <c r="AB127" i="12"/>
  <c r="AB128" i="12"/>
  <c r="AB130" i="12"/>
  <c r="AB203" i="12"/>
  <c r="AB178" i="12"/>
  <c r="AB212" i="12"/>
  <c r="AB147" i="12"/>
  <c r="AB109" i="12"/>
  <c r="AB98" i="12"/>
  <c r="AB163" i="12"/>
  <c r="AB64" i="12"/>
  <c r="AB182" i="12"/>
  <c r="AB54" i="12"/>
  <c r="AB42" i="12"/>
  <c r="AB219" i="12"/>
  <c r="AB7" i="12"/>
  <c r="AB22" i="12"/>
  <c r="AB23" i="12"/>
  <c r="AB11" i="12"/>
  <c r="AB33" i="12"/>
  <c r="AB73" i="12"/>
  <c r="AB67" i="12"/>
  <c r="AB92" i="12"/>
  <c r="AB119" i="12"/>
  <c r="AB153" i="12"/>
  <c r="AB161" i="12"/>
  <c r="AB184" i="12"/>
  <c r="AB215" i="12"/>
  <c r="AB193" i="12"/>
  <c r="AB105" i="12"/>
  <c r="AB113" i="12"/>
  <c r="AB126" i="12"/>
  <c r="AB146" i="12"/>
  <c r="AB162" i="12"/>
  <c r="AB208" i="12"/>
  <c r="AB35" i="12"/>
  <c r="AB47" i="12"/>
  <c r="AB48" i="12"/>
  <c r="AB71" i="12"/>
  <c r="AB58" i="12"/>
  <c r="AB59" i="12"/>
  <c r="AB149" i="12"/>
  <c r="AB62" i="12"/>
  <c r="AB66" i="12"/>
  <c r="AB211" i="12"/>
  <c r="AB89" i="12"/>
  <c r="AB101" i="12"/>
  <c r="AB143" i="12"/>
  <c r="AB116" i="12"/>
  <c r="AB132" i="12"/>
  <c r="AB134" i="12"/>
  <c r="AB156" i="12"/>
  <c r="AB175" i="12"/>
  <c r="AB168" i="12"/>
  <c r="AB185" i="12"/>
  <c r="AB194" i="12"/>
  <c r="AB196" i="12"/>
  <c r="AB21" i="12"/>
  <c r="AB122" i="12"/>
  <c r="AB231" i="12"/>
  <c r="AB87" i="12"/>
  <c r="AB96" i="12"/>
  <c r="AB97" i="12"/>
  <c r="AB111" i="12"/>
  <c r="AB118" i="12"/>
  <c r="AB135" i="12"/>
  <c r="AB136" i="12"/>
  <c r="AB157" i="12"/>
  <c r="AB159" i="12"/>
  <c r="AB165" i="12"/>
  <c r="AB171" i="12"/>
  <c r="AB187" i="12"/>
  <c r="AB197" i="12"/>
  <c r="AB198" i="12"/>
  <c r="AB220" i="12"/>
  <c r="AB29" i="12"/>
  <c r="AB17" i="12"/>
  <c r="AB30" i="12"/>
  <c r="AB3" i="12"/>
  <c r="AB4" i="12"/>
  <c r="AB32" i="12"/>
  <c r="AB9" i="12"/>
  <c r="AB12" i="12"/>
  <c r="AB13" i="12"/>
  <c r="AB141" i="12"/>
  <c r="AB34" i="12"/>
  <c r="AB41" i="12"/>
  <c r="AB43" i="12"/>
  <c r="AB44" i="12"/>
  <c r="AB46" i="12"/>
  <c r="AB55" i="12"/>
  <c r="AB104" i="12"/>
  <c r="AB31" i="12"/>
  <c r="AB5" i="12"/>
  <c r="AB6" i="12"/>
  <c r="AB8" i="12"/>
  <c r="AB10" i="12"/>
  <c r="AB27" i="12"/>
  <c r="AB28" i="12"/>
  <c r="AB37" i="12"/>
  <c r="AB51" i="12"/>
  <c r="AB38" i="12"/>
  <c r="AB39" i="12"/>
  <c r="AB57" i="12"/>
  <c r="AB49" i="12"/>
  <c r="AB56" i="12"/>
  <c r="AB209" i="12"/>
  <c r="AB74" i="12"/>
  <c r="AB63" i="12"/>
  <c r="AB230" i="12"/>
  <c r="AB210" i="12"/>
  <c r="AB75" i="12"/>
  <c r="AB76" i="12"/>
  <c r="AB68" i="12"/>
  <c r="AB150" i="12"/>
  <c r="AB120" i="12"/>
  <c r="AB102" i="12"/>
  <c r="AB103" i="12"/>
  <c r="AB106" i="12"/>
  <c r="AB108" i="12"/>
  <c r="AB110" i="12"/>
  <c r="AB112" i="12"/>
  <c r="AB123" i="12"/>
  <c r="AB115" i="12"/>
  <c r="AB125" i="12"/>
  <c r="AB151" i="12"/>
  <c r="AB129" i="12"/>
  <c r="AB131" i="12"/>
  <c r="AB152" i="12"/>
  <c r="AB138" i="12"/>
  <c r="AB139" i="12"/>
  <c r="AB140" i="12"/>
  <c r="AB174" i="12"/>
  <c r="AB179" i="12"/>
  <c r="AB169" i="12"/>
  <c r="AB170" i="12"/>
  <c r="AB172" i="12"/>
  <c r="AB207" i="12"/>
  <c r="AB199" i="12"/>
  <c r="AB216" i="12"/>
  <c r="AB201" i="12"/>
  <c r="AB60" i="12"/>
  <c r="AB80" i="12"/>
  <c r="AB82" i="12"/>
  <c r="AB83" i="12"/>
  <c r="AB202" i="12"/>
  <c r="AB85" i="12"/>
  <c r="AB86" i="12"/>
  <c r="AB90" i="12"/>
  <c r="AB91" i="12"/>
  <c r="AB93" i="12"/>
  <c r="AB95" i="12"/>
  <c r="AB114" i="12"/>
  <c r="AB117" i="12"/>
  <c r="AB124" i="12"/>
  <c r="AB145" i="12"/>
  <c r="AB133" i="12"/>
  <c r="AB154" i="12"/>
  <c r="AB137" i="12"/>
  <c r="AB158" i="12"/>
  <c r="AB160" i="12"/>
  <c r="AB213" i="12"/>
  <c r="AB214" i="12"/>
  <c r="AB164" i="12"/>
  <c r="AB166" i="12"/>
  <c r="AB183" i="12"/>
  <c r="AB205" i="12"/>
  <c r="AB206" i="12"/>
  <c r="AB186" i="12"/>
  <c r="AB188" i="12"/>
  <c r="AB190" i="12"/>
  <c r="AB192" i="12"/>
  <c r="AB195" i="12"/>
  <c r="AB218" i="12"/>
  <c r="AB144" i="12"/>
  <c r="AB61" i="12"/>
  <c r="AB177" i="12"/>
  <c r="AD2" i="12" l="1"/>
</calcChain>
</file>

<file path=xl/sharedStrings.xml><?xml version="1.0" encoding="utf-8"?>
<sst xmlns="http://schemas.openxmlformats.org/spreadsheetml/2006/main" count="10247" uniqueCount="180">
  <si>
    <t>日時</t>
  </si>
  <si>
    <t>デマンドID</t>
  </si>
  <si>
    <t>予約種別</t>
  </si>
  <si>
    <t>乗客ユニークID</t>
  </si>
  <si>
    <t>車両ID</t>
  </si>
  <si>
    <t>乗車人数</t>
  </si>
  <si>
    <t>キャンセル時刻</t>
  </si>
  <si>
    <t>乗車時刻</t>
  </si>
  <si>
    <t>降車時刻</t>
  </si>
  <si>
    <t>乗車位置（緯度、経度）</t>
  </si>
  <si>
    <t>乗車乗降ポイント</t>
  </si>
  <si>
    <t>降車位置（緯度、経度）</t>
  </si>
  <si>
    <t>降車乗降ポイント</t>
  </si>
  <si>
    <t>乗車予定時間（初回）</t>
  </si>
  <si>
    <t>乗車予定時間（最終）</t>
  </si>
  <si>
    <t>降車予定時間（初回）</t>
  </si>
  <si>
    <t>降車予定時間（最終）</t>
  </si>
  <si>
    <t>希望乗車時間</t>
  </si>
  <si>
    <t>乗客アプリ（目的地から）</t>
  </si>
  <si>
    <t>35.450681 139.632446</t>
  </si>
  <si>
    <t>横浜桜木町ワシントンホテル</t>
  </si>
  <si>
    <t>35.454211 139.642721</t>
  </si>
  <si>
    <t>MARINE &amp; WALK YOKOHAMA</t>
  </si>
  <si>
    <t>35.462896 139.63236</t>
  </si>
  <si>
    <t>ホテルビスタプレミオみなとみらい</t>
  </si>
  <si>
    <t>35.453715 139.638133</t>
  </si>
  <si>
    <t>横浜ワールドポーターズ</t>
  </si>
  <si>
    <t>35.443908 139.635249</t>
  </si>
  <si>
    <t>イセザキ・モール</t>
  </si>
  <si>
    <t>35.458187 139.636985</t>
  </si>
  <si>
    <t>ヨコハマ グランド インターコンチネンタル ホテル／パシフィコ横浜</t>
  </si>
  <si>
    <t>35.452963 139.642093</t>
  </si>
  <si>
    <t>横浜赤レンガ倉庫</t>
  </si>
  <si>
    <t>乗客アプリ（地図から）</t>
  </si>
  <si>
    <t>35.45256 139.630848</t>
  </si>
  <si>
    <t>ニューオータニイン横浜プレミアム</t>
  </si>
  <si>
    <t>横浜開港資料館</t>
  </si>
  <si>
    <t>街角設置端末（店舗から）</t>
  </si>
  <si>
    <t>35.456605 139.635327</t>
  </si>
  <si>
    <t>横浜ベイホテル東急</t>
  </si>
  <si>
    <t>35.44291 139.650404</t>
  </si>
  <si>
    <t>みなとみらい線　元町・中華街駅</t>
  </si>
  <si>
    <t>街角設置端末（地図から）</t>
  </si>
  <si>
    <t>35.451031 139.647069</t>
  </si>
  <si>
    <t>横浜港大さん橋国際客船ターミナル</t>
  </si>
  <si>
    <t>35.443073 139.651914</t>
  </si>
  <si>
    <t>横浜人形の家</t>
  </si>
  <si>
    <t>35.443863 139.64702</t>
  </si>
  <si>
    <t>35.454425 139.64064</t>
  </si>
  <si>
    <t>ＪＩＣＡ横浜 （海外移住資料館）</t>
  </si>
  <si>
    <t>35.454389 139.630904</t>
  </si>
  <si>
    <t>横浜ランドマークタワー</t>
  </si>
  <si>
    <t>35.443569 139.641792</t>
  </si>
  <si>
    <t>ダイワロイネットホテル横浜公園</t>
  </si>
  <si>
    <t>乗客アプリWeb（目的地から）</t>
  </si>
  <si>
    <t>35.447541 139.644914</t>
  </si>
  <si>
    <t>シルク博物館</t>
  </si>
  <si>
    <t>35.441002 139.650809</t>
  </si>
  <si>
    <t>横浜元町ショッピングストリート</t>
  </si>
  <si>
    <t>35.445783 139.642958</t>
  </si>
  <si>
    <t>横浜情報文化センター</t>
  </si>
  <si>
    <t>35.45435 139.631762</t>
  </si>
  <si>
    <t>横浜ロイヤルパークホテル</t>
  </si>
  <si>
    <t>35.443704 139.651332</t>
  </si>
  <si>
    <t>ホテルメルパルク横浜</t>
  </si>
  <si>
    <t>35.4587 139.625091</t>
  </si>
  <si>
    <t>横浜アンパンマンこどもミュージアム</t>
  </si>
  <si>
    <t>35.458507 139.628741</t>
  </si>
  <si>
    <t>みなとみらいグランドセントラルタワー</t>
  </si>
  <si>
    <t>乗客アプリ（簡単予約）</t>
  </si>
  <si>
    <t>35.448801 139.636702</t>
  </si>
  <si>
    <t>ホテルルートイン横浜馬車道</t>
  </si>
  <si>
    <t>35.441441 139.648505</t>
  </si>
  <si>
    <t>横浜中華街朱雀門</t>
  </si>
  <si>
    <t>35.450447 139.635947</t>
  </si>
  <si>
    <t>みなとみらい線　馬車道駅</t>
  </si>
  <si>
    <t>35.448676 139.635696</t>
  </si>
  <si>
    <t>横浜平和プラザホテル</t>
  </si>
  <si>
    <t>35.455715 139.638114</t>
  </si>
  <si>
    <t>横浜みなとみらい万葉倶楽部</t>
  </si>
  <si>
    <t>35.443659 139.650847</t>
  </si>
  <si>
    <t>横浜マリンタワー</t>
  </si>
  <si>
    <t>35.445857 139.647636</t>
  </si>
  <si>
    <t>ホテルモントレ横浜</t>
  </si>
  <si>
    <t>乗車時間</t>
    <rPh sb="0" eb="2">
      <t>ジョウシャ</t>
    </rPh>
    <rPh sb="2" eb="4">
      <t>ジカン</t>
    </rPh>
    <phoneticPr fontId="18"/>
  </si>
  <si>
    <t>のべ乗車時間</t>
    <rPh sb="2" eb="4">
      <t>ジョウシャ</t>
    </rPh>
    <rPh sb="4" eb="6">
      <t>ジカン</t>
    </rPh>
    <phoneticPr fontId="18"/>
  </si>
  <si>
    <t>待ち時間</t>
    <rPh sb="0" eb="1">
      <t>マ</t>
    </rPh>
    <rPh sb="2" eb="4">
      <t>ジカン</t>
    </rPh>
    <phoneticPr fontId="18"/>
  </si>
  <si>
    <t>時間帯合計・分(秒切捨）</t>
    <rPh sb="0" eb="3">
      <t>ジカンタイ</t>
    </rPh>
    <rPh sb="3" eb="5">
      <t>ゴウケイ</t>
    </rPh>
    <rPh sb="6" eb="7">
      <t>フン</t>
    </rPh>
    <rPh sb="8" eb="9">
      <t>ビョウ</t>
    </rPh>
    <rPh sb="9" eb="10">
      <t>キ</t>
    </rPh>
    <rPh sb="10" eb="11">
      <t>ス</t>
    </rPh>
    <phoneticPr fontId="18"/>
  </si>
  <si>
    <t>待ち時間（平均）</t>
    <rPh sb="0" eb="1">
      <t>マ</t>
    </rPh>
    <rPh sb="2" eb="4">
      <t>ジカン</t>
    </rPh>
    <rPh sb="5" eb="7">
      <t>ヘイキン</t>
    </rPh>
    <phoneticPr fontId="18"/>
  </si>
  <si>
    <t>passengerID</t>
  </si>
  <si>
    <t>遅れ時間</t>
    <rPh sb="0" eb="1">
      <t>オク</t>
    </rPh>
    <rPh sb="2" eb="4">
      <t>ジカン</t>
    </rPh>
    <phoneticPr fontId="18"/>
  </si>
  <si>
    <t>希望時間（理論値）</t>
    <rPh sb="0" eb="2">
      <t>キボウ</t>
    </rPh>
    <rPh sb="2" eb="4">
      <t>ジカン</t>
    </rPh>
    <rPh sb="5" eb="8">
      <t>リロンチ</t>
    </rPh>
    <phoneticPr fontId="18"/>
  </si>
  <si>
    <t>待ち時間（中央値）</t>
    <rPh sb="0" eb="1">
      <t>マ</t>
    </rPh>
    <rPh sb="2" eb="4">
      <t>ジカン</t>
    </rPh>
    <rPh sb="5" eb="7">
      <t>チュウオウ</t>
    </rPh>
    <rPh sb="7" eb="8">
      <t>チ</t>
    </rPh>
    <phoneticPr fontId="18"/>
  </si>
  <si>
    <t>35.447546 139.64358</t>
  </si>
  <si>
    <t>ローズホテル横浜（横浜中華街内）</t>
  </si>
  <si>
    <t>管理者端末コールセンター代理予約</t>
  </si>
  <si>
    <t>まちかど設置端末（店舗から）</t>
  </si>
  <si>
    <t>まちかど設置端末（地図から）</t>
  </si>
  <si>
    <t>計算用ダミー</t>
    <rPh sb="0" eb="3">
      <t>ケイサンヨウ</t>
    </rPh>
    <phoneticPr fontId="18"/>
  </si>
  <si>
    <t>※10時以前に予約しているため</t>
    <rPh sb="3" eb="6">
      <t>ジイゼン</t>
    </rPh>
    <rPh sb="7" eb="9">
      <t>ヨヤク</t>
    </rPh>
    <phoneticPr fontId="18"/>
  </si>
  <si>
    <t>※同一人物と思われるため一番短いものを採用</t>
    <rPh sb="1" eb="3">
      <t>ドウイツ</t>
    </rPh>
    <rPh sb="3" eb="5">
      <t>ジンブツ</t>
    </rPh>
    <rPh sb="6" eb="7">
      <t>オモ</t>
    </rPh>
    <rPh sb="12" eb="14">
      <t>イチバン</t>
    </rPh>
    <rPh sb="14" eb="15">
      <t>ミジカ</t>
    </rPh>
    <rPh sb="19" eb="21">
      <t>サイヨウ</t>
    </rPh>
    <phoneticPr fontId="18"/>
  </si>
  <si>
    <t>※242行と同一人物と思われるため一番短いものを採用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</si>
  <si>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※243行と同一人物と思われるため一番短いものを採用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</si>
  <si>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※285行と同一人物と思われるため一番短いものを採用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</si>
  <si>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※286行と同一人物と思われるため一番短いものを採用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</si>
  <si>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※123行と同一人物と思われるため一番短いものを採用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</si>
  <si>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※27行と同一人物と思われるため一番短いものを採用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</si>
  <si>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※131,132行と同一人物と思われるため一番短いものを採用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</si>
  <si>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※205行と同一人物と思われるため一番短いものを採用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</si>
  <si>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※35行と同一人物と思われるため一番短いものを採用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</si>
  <si>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※36行と同一人物と思われるため一番短いものを採用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</si>
  <si>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※71行と同一人物と思われるため一番短いものを採用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</si>
  <si>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※70行と同一人物と思われるため一番短いものを採用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</si>
  <si>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※153,154行と同一人物と思われるため一番短いものを採用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</si>
  <si>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※152,154行と同一人物と思われるため一番短いものを採用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</si>
  <si>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※152,153行と同一人物と思われるため一番短いものを採用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</si>
  <si>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※180行と同一人物と思われるため一番短いものを採用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</si>
  <si>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※178行と同一人物と思われるため一番短いものを採用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</si>
  <si>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</si>
  <si>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※239行と同一人物と思われるため一番短いものを採用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</si>
  <si>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※240行と同一人物と思われるため一番短いものを採用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</si>
  <si>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※52行と同一人物と思われるため一番短いものを採用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</si>
  <si>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※53行と同一人物と思われるため一番短いものを採用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</si>
  <si>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※54行と同一人物と思われるため一番短いものを採用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</si>
  <si>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※55行と同一人物と思われるため一番短いものを採用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</si>
  <si>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※120行と同一人物と思われるため一番短いものを採用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</si>
  <si>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※172,173行と同一人物と思われるため一番短いものを採用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</si>
  <si>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※172,174行と同一人物と思われるため一番短いものを採用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</si>
  <si>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※173,174行と同一人物と思われるため一番短いものを採用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</si>
  <si>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※213行と同一人物と思われるため一番短いものを採用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</si>
  <si>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※212行と同一人物と思われるため一番短いものを採用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</si>
  <si>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※91行と同一人物と思われるため一番短いものを採用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</si>
  <si>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※93行と同一人物と思われるため一番短いものを採用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</si>
  <si>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※130,132行と同一人物と思われるため一番短いものを採用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</si>
  <si>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※130.,131行と同一人物と思われるため一番短いものを採用</t>
    <rPh sb="9" eb="10">
      <t>ギョウ</t>
    </rPh>
    <rPh sb="11" eb="13">
      <t>ドウイツ</t>
    </rPh>
    <rPh sb="13" eb="15">
      <t>ジンブツ</t>
    </rPh>
    <rPh sb="16" eb="17">
      <t>オモ</t>
    </rPh>
    <rPh sb="22" eb="24">
      <t>イチバン</t>
    </rPh>
    <rPh sb="24" eb="25">
      <t>ミジカ</t>
    </rPh>
    <rPh sb="29" eb="31">
      <t>サイヨウ</t>
    </rPh>
    <phoneticPr fontId="18"/>
  </si>
  <si>
    <t>※244行と同一人物と思われるため一番短いものを採用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</si>
  <si>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※241行と同一人物と思われるため削除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サクジョ</t>
    </rPh>
    <phoneticPr fontId="18"/>
  </si>
  <si>
    <t>※242行と同一人物と思われるため削除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サクジョ</t>
    </rPh>
    <phoneticPr fontId="18"/>
  </si>
  <si>
    <t>※82行と同一人物と思われるため一番短いものを採用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</si>
  <si>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※83行と同一人物と思われるため一番短いものを採用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</si>
  <si>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※176,178行と同一人物と思われるため一番短いものを採用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</si>
  <si>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※176,177行と同一人物と思われるため一番短いものを採用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</si>
  <si>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※177,178行と同一人物と思われるため一番短いものを採用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</si>
  <si>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※182行と同一人物と思われるため一番短いものを採用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</si>
  <si>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</si>
  <si>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※249行と同一人物と思われるため一番短いものを採用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</si>
  <si>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</si>
  <si>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</si>
  <si>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※298行と同一人物と思われるため一番短いものを採用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</si>
  <si>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※297行と同一人物と思われるため一番短いものを採用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</si>
  <si>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※19行と同一人物と思われるため一番短いものを採用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</si>
  <si>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※18行と同一人物と思われるため一番短いものを採用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</si>
  <si>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※22,24行と同一人物と思われるため一番短いものを採用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</si>
  <si>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※22,26行と同一人物と思われるため一番短いものを採用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</si>
  <si>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※233,234行と同一人物と思われるため一番短いものを採用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</si>
  <si>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※232,234行と同一人物と思われるため一番短いものを採用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</si>
  <si>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※232,233行と同一人物と思われるため一番短いものを採用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</si>
  <si>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※238行と同一人物と思われるため一番短いものを採用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</si>
  <si>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※243,244行と同一人物と思われるため一番短いものを採用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</si>
  <si>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※241,244行と同一人物と思われるため一番短いものを採用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</si>
  <si>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※241,243行と同一人物と思われるため一番短いものを採用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</si>
  <si>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※147行と同一人物と思われるため一番短いものを採用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</si>
  <si>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※148行と同一人物と思われるため一番短いものを採用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</si>
  <si>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※86,87行と同一人物と思われるため一番短いものを採用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</si>
  <si>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※85,87行と同一人物と思われるため一番短いものを採用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</si>
  <si>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※209行と同一人物と思われるため一番短いものを採用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</si>
  <si>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※206行と同一人物と思われるため一番短いものを採用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</si>
  <si>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※200行と同一人物と思われるため一番短いものを採用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</si>
  <si>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※199行と同一人物と思われるため一番短いものを採用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</si>
  <si>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※197行と同一人物と思われるため一番短いものを採用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</si>
  <si>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※119行と同一人物と思われるため一番短いものを採用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</si>
  <si>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※118行と同一人物と思われるため一番短いものを採用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</si>
  <si>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※126,127行と同一人物と思われるため一番短いものを採用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</si>
  <si>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※123,127行と同一人物と思われるため一番短いものを採用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</si>
  <si>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※123,126行と同一人物と思われるため一番短いものを採用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</si>
  <si>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※130行と同一人物と思われるため一番短いものを採用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</si>
  <si>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※128行と同一人物と思われるため一番短いものを採用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</si>
  <si>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</si>
  <si>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※43行と同一人物と思われるため一番短いものを採用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</si>
  <si>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※42行と同一人物と思われるため一番短いものを採用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</si>
</sst>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[mm]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22" fontId="0" fillId="0" borderId="0" xfId="0" applyNumberFormat="1" applyBorder="1">
      <alignment vertical="center"/>
    </xf>
    <xf numFmtId="0" fontId="0" fillId="0" borderId="0" xfId="0" applyBorder="1">
      <alignment vertical="center"/>
    </xf>
    <xf numFmtId="22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>
      <alignment vertical="center"/>
    </xf>
    <xf numFmtId="22" fontId="0" fillId="0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22" fontId="0" fillId="0" borderId="10" xfId="0" applyNumberFormat="1" applyFill="1" applyBorder="1">
      <alignment vertical="center"/>
    </xf>
    <xf numFmtId="0" fontId="14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22" fontId="0" fillId="34" borderId="10" xfId="0" applyNumberFormat="1" applyFill="1" applyBorder="1">
      <alignment vertical="center"/>
    </xf>
    <xf numFmtId="0" fontId="0" fillId="34" borderId="0" xfId="0" applyFill="1" applyBorder="1">
      <alignment vertical="center"/>
    </xf>
    <xf numFmtId="22" fontId="0" fillId="34" borderId="0" xfId="0" applyNumberFormat="1" applyFill="1" applyBorder="1">
      <alignment vertical="center"/>
    </xf>
    <xf numFmtId="176" fontId="0" fillId="34" borderId="0" xfId="0" applyNumberFormat="1" applyFill="1" applyBorder="1">
      <alignment vertical="center"/>
    </xf>
    <xf numFmtId="176" fontId="0" fillId="34" borderId="10" xfId="0" applyNumberFormat="1" applyFill="1" applyBorder="1">
      <alignment vertical="center"/>
    </xf>
    <xf numFmtId="177" fontId="0" fillId="34" borderId="0" xfId="0" applyNumberFormat="1" applyFill="1" applyBorder="1">
      <alignment vertical="center"/>
    </xf>
    <xf numFmtId="177" fontId="0" fillId="34" borderId="10" xfId="0" applyNumberForma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22" fontId="0" fillId="0" borderId="11" xfId="0" applyNumberFormat="1" applyBorder="1">
      <alignment vertical="center"/>
    </xf>
    <xf numFmtId="0" fontId="0" fillId="0" borderId="11" xfId="0" applyFill="1" applyBorder="1">
      <alignment vertical="center"/>
    </xf>
    <xf numFmtId="22" fontId="0" fillId="0" borderId="11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177" fontId="0" fillId="0" borderId="11" xfId="0" applyNumberFormat="1" applyFill="1" applyBorder="1">
      <alignment vertical="center"/>
    </xf>
    <xf numFmtId="0" fontId="0" fillId="35" borderId="0" xfId="0" applyFill="1">
      <alignment vertical="center"/>
    </xf>
    <xf numFmtId="177" fontId="0" fillId="0" borderId="11" xfId="1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77" fontId="0" fillId="0" borderId="10" xfId="1" applyNumberFormat="1" applyFont="1" applyFill="1" applyBorder="1">
      <alignment vertical="center"/>
    </xf>
    <xf numFmtId="177" fontId="20" fillId="0" borderId="0" xfId="0" applyNumberFormat="1" applyFont="1" applyFill="1" applyBorder="1">
      <alignment vertical="center"/>
    </xf>
    <xf numFmtId="177" fontId="20" fillId="0" borderId="10" xfId="0" applyNumberFormat="1" applyFont="1" applyFill="1" applyBorder="1">
      <alignment vertical="center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177" fontId="20" fillId="0" borderId="11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10" xfId="0" applyFont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6"/>
  <sheetViews>
    <sheetView zoomScale="80" zoomScaleNormal="80" workbookViewId="0">
      <pane ySplit="1" topLeftCell="A256" activePane="bottomLeft" state="frozen"/>
      <selection activeCell="O1" sqref="O1"/>
      <selection pane="bottomLeft" activeCell="A286" sqref="A286"/>
    </sheetView>
  </sheetViews>
  <sheetFormatPr defaultColWidth="16" defaultRowHeight="18.75" x14ac:dyDescent="0.4"/>
  <cols>
    <col min="1" max="2" width="7.125" style="10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5"/>
    <col min="27" max="28" width="9.375" bestFit="1" customWidth="1"/>
    <col min="29" max="29" width="17.625" style="5" bestFit="1" customWidth="1"/>
    <col min="30" max="30" width="19.625" style="5" bestFit="1" customWidth="1"/>
    <col min="32" max="32" width="18.625" bestFit="1" customWidth="1"/>
  </cols>
  <sheetData>
    <row r="1" spans="1:33" x14ac:dyDescent="0.4">
      <c r="A1" s="36"/>
      <c r="B1" s="36"/>
      <c r="C1" s="36"/>
      <c r="D1" t="s">
        <v>0</v>
      </c>
      <c r="E1" t="s">
        <v>1</v>
      </c>
      <c r="F1" t="s">
        <v>2</v>
      </c>
      <c r="G1" t="s">
        <v>3</v>
      </c>
      <c r="H1" t="s">
        <v>89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36" t="s">
        <v>91</v>
      </c>
      <c r="X1" s="13" t="s">
        <v>84</v>
      </c>
      <c r="Y1" s="14" t="s">
        <v>85</v>
      </c>
      <c r="Z1" s="14" t="s">
        <v>87</v>
      </c>
      <c r="AA1" s="14" t="s">
        <v>90</v>
      </c>
      <c r="AB1" s="14" t="s">
        <v>86</v>
      </c>
      <c r="AC1" s="14" t="s">
        <v>88</v>
      </c>
      <c r="AD1" s="14" t="s">
        <v>92</v>
      </c>
      <c r="AE1" s="14"/>
    </row>
    <row r="2" spans="1:33" s="32" customFormat="1" x14ac:dyDescent="0.4">
      <c r="A2" s="29" t="str">
        <f t="shared" ref="A2:A60" si="0">IF(V2&gt;0, "★", "-")</f>
        <v>★</v>
      </c>
      <c r="B2" s="29" t="str">
        <f t="shared" ref="B2:B60" si="1">IF(K2&gt;0, "☆", "-")</f>
        <v>-</v>
      </c>
      <c r="C2" s="32">
        <v>10</v>
      </c>
      <c r="D2" s="31">
        <v>43385.253530092596</v>
      </c>
      <c r="E2" s="30">
        <v>2499</v>
      </c>
      <c r="F2" s="30" t="s">
        <v>33</v>
      </c>
      <c r="G2" s="30">
        <v>2413</v>
      </c>
      <c r="H2" s="30">
        <v>1020</v>
      </c>
      <c r="I2" s="30">
        <v>1</v>
      </c>
      <c r="J2" s="30">
        <v>2</v>
      </c>
      <c r="K2" s="30"/>
      <c r="L2" s="31">
        <v>43385.426423611112</v>
      </c>
      <c r="M2" s="31">
        <v>43385.429386574076</v>
      </c>
      <c r="N2" s="30" t="s">
        <v>23</v>
      </c>
      <c r="O2" s="30" t="s">
        <v>24</v>
      </c>
      <c r="P2" s="30" t="s">
        <v>38</v>
      </c>
      <c r="Q2" s="30" t="s">
        <v>39</v>
      </c>
      <c r="R2" s="31">
        <v>43385.421412037038</v>
      </c>
      <c r="S2" s="31">
        <v>43385.421412037038</v>
      </c>
      <c r="T2" s="31">
        <v>43385.432476851849</v>
      </c>
      <c r="U2" s="31">
        <v>43385.442013888889</v>
      </c>
      <c r="V2" s="31">
        <v>43385.416932870372</v>
      </c>
      <c r="W2" s="33">
        <f t="shared" ref="W2:W60" si="2">IF(V2&gt;0,V2,D2)</f>
        <v>43385.416932870372</v>
      </c>
      <c r="X2" s="34">
        <f t="shared" ref="X2:X60" si="3">M2-L2</f>
        <v>2.9629629643750377E-3</v>
      </c>
      <c r="Y2" s="34">
        <f t="shared" ref="Y2:Y60" si="4">X2*J2</f>
        <v>5.9259259287500754E-3</v>
      </c>
      <c r="Z2" s="35">
        <f>SUM(Y2:Y28)</f>
        <v>0.14040509258484235</v>
      </c>
      <c r="AA2" s="35">
        <f t="shared" ref="AA2:AA60" si="5">IF(IF(A2="☆",K2-R2,L2-R2)&lt;0,0,IF(A2="☆",K2-R2,L2-R2))</f>
        <v>5.0115740741603076E-3</v>
      </c>
      <c r="AB2" s="35">
        <f t="shared" ref="AB2" si="6">IF(IF(B2="☆",(IF(K2&gt;R2,K2-W2,R2-W2)),L2-W2)&lt;0,0,IF(B2="☆",(IF(K2&gt;R2,K2-W2,R2-W2)),L2-W2))</f>
        <v>9.4907407401478849E-3</v>
      </c>
      <c r="AC2" s="44">
        <f>AVERAGE(AB2:AB28)</f>
        <v>6.3504840076017317E-3</v>
      </c>
      <c r="AD2" s="35">
        <f>MEDIAN(AB2:AB28)</f>
        <v>4.0162037003028672E-3</v>
      </c>
      <c r="AF2" s="7"/>
      <c r="AG2" s="6"/>
    </row>
    <row r="3" spans="1:33" s="6" customFormat="1" x14ac:dyDescent="0.4">
      <c r="A3" s="15" t="str">
        <f t="shared" si="0"/>
        <v>-</v>
      </c>
      <c r="B3" s="15" t="str">
        <f t="shared" si="1"/>
        <v>-</v>
      </c>
      <c r="C3" s="6">
        <v>10</v>
      </c>
      <c r="D3" s="1">
        <v>43385.421770833331</v>
      </c>
      <c r="E3" s="2">
        <v>2512</v>
      </c>
      <c r="F3" s="2" t="s">
        <v>18</v>
      </c>
      <c r="G3" s="2">
        <v>2435</v>
      </c>
      <c r="H3" s="2">
        <v>1043</v>
      </c>
      <c r="I3" s="2">
        <v>3</v>
      </c>
      <c r="J3" s="2">
        <v>2</v>
      </c>
      <c r="K3" s="2"/>
      <c r="L3" s="1">
        <v>43385.425185185188</v>
      </c>
      <c r="M3" s="1">
        <v>43385.437361111108</v>
      </c>
      <c r="N3" s="2" t="s">
        <v>65</v>
      </c>
      <c r="O3" s="2" t="s">
        <v>66</v>
      </c>
      <c r="P3" s="2" t="s">
        <v>43</v>
      </c>
      <c r="Q3" s="2" t="s">
        <v>44</v>
      </c>
      <c r="R3" s="1">
        <v>43385.424953703703</v>
      </c>
      <c r="S3" s="1">
        <v>43385.424953703703</v>
      </c>
      <c r="T3" s="1">
        <v>43385.441296296296</v>
      </c>
      <c r="U3" s="1">
        <v>43385.441296296296</v>
      </c>
      <c r="V3" s="2"/>
      <c r="W3" s="7">
        <f t="shared" si="2"/>
        <v>43385.421770833331</v>
      </c>
      <c r="X3" s="8">
        <f t="shared" si="3"/>
        <v>1.2175925920018926E-2</v>
      </c>
      <c r="Y3" s="8">
        <f t="shared" si="4"/>
        <v>2.4351851840037853E-2</v>
      </c>
      <c r="Z3" s="9"/>
      <c r="AA3" s="9">
        <f t="shared" si="5"/>
        <v>2.3148148466134444E-4</v>
      </c>
      <c r="AB3" s="9">
        <f t="shared" ref="AB3:AB60" si="7">IF(IF(B3="☆",(IF(K3&gt;R3,K3-W3,R3-W3)),L3-W3)&lt;0,0,IF(B3="☆",(IF(K3&gt;R3,K3-W3,R3-W3)),L3-W3))</f>
        <v>3.4143518569180742E-3</v>
      </c>
      <c r="AC3" s="9"/>
      <c r="AD3" s="9"/>
    </row>
    <row r="4" spans="1:33" s="6" customFormat="1" x14ac:dyDescent="0.4">
      <c r="A4" s="15" t="str">
        <f t="shared" si="0"/>
        <v>★</v>
      </c>
      <c r="B4" s="15" t="str">
        <f t="shared" si="1"/>
        <v>-</v>
      </c>
      <c r="C4" s="6">
        <v>10</v>
      </c>
      <c r="D4" s="1">
        <v>43385.423263888886</v>
      </c>
      <c r="E4" s="2">
        <v>2513</v>
      </c>
      <c r="F4" s="2" t="s">
        <v>33</v>
      </c>
      <c r="G4" s="2">
        <v>2351</v>
      </c>
      <c r="H4" s="2">
        <v>1061</v>
      </c>
      <c r="I4" s="2">
        <v>7</v>
      </c>
      <c r="J4" s="2">
        <v>1</v>
      </c>
      <c r="K4" s="2"/>
      <c r="L4" s="1">
        <v>43385.442812499998</v>
      </c>
      <c r="M4" s="1">
        <v>43385.449340277781</v>
      </c>
      <c r="N4" s="2" t="s">
        <v>50</v>
      </c>
      <c r="O4" s="2" t="s">
        <v>51</v>
      </c>
      <c r="P4" s="2" t="s">
        <v>59</v>
      </c>
      <c r="Q4" s="2" t="s">
        <v>60</v>
      </c>
      <c r="R4" s="1">
        <v>43385.444560185184</v>
      </c>
      <c r="S4" s="1">
        <v>43385.444560185184</v>
      </c>
      <c r="T4" s="1">
        <v>43385.453379629631</v>
      </c>
      <c r="U4" s="1">
        <v>43385.4608912037</v>
      </c>
      <c r="V4" s="1">
        <v>43385.444560185184</v>
      </c>
      <c r="W4" s="7">
        <f t="shared" si="2"/>
        <v>43385.444560185184</v>
      </c>
      <c r="X4" s="8">
        <f t="shared" si="3"/>
        <v>6.5277777830488048E-3</v>
      </c>
      <c r="Y4" s="8">
        <f t="shared" si="4"/>
        <v>6.5277777830488048E-3</v>
      </c>
      <c r="Z4" s="9"/>
      <c r="AA4" s="9">
        <f t="shared" si="5"/>
        <v>0</v>
      </c>
      <c r="AB4" s="9">
        <f t="shared" si="7"/>
        <v>0</v>
      </c>
      <c r="AC4" s="9"/>
      <c r="AD4" s="9"/>
    </row>
    <row r="5" spans="1:33" s="6" customFormat="1" x14ac:dyDescent="0.4">
      <c r="A5" s="15" t="str">
        <f t="shared" si="0"/>
        <v>-</v>
      </c>
      <c r="B5" s="15" t="str">
        <f t="shared" si="1"/>
        <v>-</v>
      </c>
      <c r="C5" s="6">
        <v>10</v>
      </c>
      <c r="D5" s="1">
        <v>43385.426342592589</v>
      </c>
      <c r="E5" s="2">
        <v>2515</v>
      </c>
      <c r="F5" s="2" t="s">
        <v>18</v>
      </c>
      <c r="G5" s="2">
        <v>1358</v>
      </c>
      <c r="H5" s="2">
        <v>860</v>
      </c>
      <c r="I5" s="2">
        <v>3</v>
      </c>
      <c r="J5" s="2">
        <v>1</v>
      </c>
      <c r="K5" s="2"/>
      <c r="L5" s="1">
        <v>43385.429143518515</v>
      </c>
      <c r="M5" s="1">
        <v>43385.434340277781</v>
      </c>
      <c r="N5" s="2" t="s">
        <v>19</v>
      </c>
      <c r="O5" s="2" t="s">
        <v>20</v>
      </c>
      <c r="P5" s="2" t="s">
        <v>31</v>
      </c>
      <c r="Q5" s="2" t="s">
        <v>32</v>
      </c>
      <c r="R5" s="1">
        <v>43385.429282407407</v>
      </c>
      <c r="S5" s="1">
        <v>43385.429282407407</v>
      </c>
      <c r="T5" s="1">
        <v>43385.437222222223</v>
      </c>
      <c r="U5" s="1">
        <v>43385.439398148148</v>
      </c>
      <c r="V5" s="2"/>
      <c r="W5" s="7">
        <f t="shared" si="2"/>
        <v>43385.426342592589</v>
      </c>
      <c r="X5" s="8">
        <f t="shared" si="3"/>
        <v>5.1967592662549578E-3</v>
      </c>
      <c r="Y5" s="8">
        <f t="shared" si="4"/>
        <v>5.1967592662549578E-3</v>
      </c>
      <c r="Z5" s="38"/>
      <c r="AA5" s="38">
        <f t="shared" si="5"/>
        <v>0</v>
      </c>
      <c r="AB5" s="9">
        <f t="shared" si="7"/>
        <v>2.8009259258396924E-3</v>
      </c>
      <c r="AC5" s="9"/>
      <c r="AD5" s="9"/>
    </row>
    <row r="6" spans="1:33" s="6" customFormat="1" x14ac:dyDescent="0.4">
      <c r="A6" s="15" t="str">
        <f t="shared" si="0"/>
        <v>-</v>
      </c>
      <c r="B6" s="15" t="str">
        <f t="shared" si="1"/>
        <v>-</v>
      </c>
      <c r="C6" s="6">
        <v>10</v>
      </c>
      <c r="D6" s="1">
        <v>43385.427094907405</v>
      </c>
      <c r="E6" s="2">
        <v>2516</v>
      </c>
      <c r="F6" s="2" t="s">
        <v>42</v>
      </c>
      <c r="G6" s="2">
        <v>0</v>
      </c>
      <c r="H6" s="2">
        <v>312</v>
      </c>
      <c r="I6" s="2">
        <v>1</v>
      </c>
      <c r="J6" s="2">
        <v>1</v>
      </c>
      <c r="K6" s="2"/>
      <c r="L6" s="1">
        <v>43385.434907407405</v>
      </c>
      <c r="M6" s="1">
        <v>43385.436423611114</v>
      </c>
      <c r="N6" s="2" t="s">
        <v>65</v>
      </c>
      <c r="O6" s="2" t="s">
        <v>66</v>
      </c>
      <c r="P6" s="2" t="s">
        <v>50</v>
      </c>
      <c r="Q6" s="2" t="s">
        <v>51</v>
      </c>
      <c r="R6" s="1">
        <v>43385.433275462965</v>
      </c>
      <c r="S6" s="1">
        <v>43385.433275462965</v>
      </c>
      <c r="T6" s="1">
        <v>43385.43822916667</v>
      </c>
      <c r="U6" s="1">
        <v>43385.440196759257</v>
      </c>
      <c r="V6" s="2"/>
      <c r="W6" s="7">
        <f t="shared" si="2"/>
        <v>43385.427094907405</v>
      </c>
      <c r="X6" s="8">
        <f t="shared" si="3"/>
        <v>1.5162037088884972E-3</v>
      </c>
      <c r="Y6" s="8">
        <f t="shared" si="4"/>
        <v>1.5162037088884972E-3</v>
      </c>
      <c r="Z6" s="9"/>
      <c r="AA6" s="9">
        <f t="shared" si="5"/>
        <v>1.631944440305233E-3</v>
      </c>
      <c r="AB6" s="9">
        <f t="shared" si="7"/>
        <v>7.8125E-3</v>
      </c>
      <c r="AC6" s="9"/>
      <c r="AD6" s="9"/>
    </row>
    <row r="7" spans="1:33" s="6" customFormat="1" x14ac:dyDescent="0.4">
      <c r="A7" s="15" t="str">
        <f t="shared" si="0"/>
        <v>-</v>
      </c>
      <c r="B7" s="15" t="str">
        <f t="shared" si="1"/>
        <v>-</v>
      </c>
      <c r="C7" s="6">
        <v>10</v>
      </c>
      <c r="D7" s="1">
        <v>43385.427384259259</v>
      </c>
      <c r="E7" s="2">
        <v>2518</v>
      </c>
      <c r="F7" s="2" t="s">
        <v>33</v>
      </c>
      <c r="G7" s="2">
        <v>1666</v>
      </c>
      <c r="H7" s="2">
        <v>492</v>
      </c>
      <c r="I7" s="2">
        <v>1</v>
      </c>
      <c r="J7" s="2">
        <v>1</v>
      </c>
      <c r="K7" s="2"/>
      <c r="L7" s="1">
        <v>43385.434872685182</v>
      </c>
      <c r="M7" s="1">
        <v>43385.441469907404</v>
      </c>
      <c r="N7" s="2" t="s">
        <v>65</v>
      </c>
      <c r="O7" s="2" t="s">
        <v>66</v>
      </c>
      <c r="P7" s="2" t="s">
        <v>78</v>
      </c>
      <c r="Q7" s="2" t="s">
        <v>79</v>
      </c>
      <c r="R7" s="1">
        <v>43385.432881944442</v>
      </c>
      <c r="S7" s="1">
        <v>43385.432881944442</v>
      </c>
      <c r="T7" s="1">
        <v>43385.444039351853</v>
      </c>
      <c r="U7" s="1">
        <v>43385.450949074075</v>
      </c>
      <c r="V7" s="2"/>
      <c r="W7" s="7">
        <f t="shared" si="2"/>
        <v>43385.427384259259</v>
      </c>
      <c r="X7" s="8">
        <f t="shared" si="3"/>
        <v>6.5972222218988463E-3</v>
      </c>
      <c r="Y7" s="8">
        <f t="shared" si="4"/>
        <v>6.5972222218988463E-3</v>
      </c>
      <c r="Z7" s="38"/>
      <c r="AA7" s="38">
        <f t="shared" si="5"/>
        <v>1.9907407404389232E-3</v>
      </c>
      <c r="AB7" s="9">
        <f>IF(B7="☆",(IF(K7&gt;R7,K7-W7,R7-W7)),L7-W7)</f>
        <v>7.4884259229293093E-3</v>
      </c>
      <c r="AC7" s="9"/>
      <c r="AD7" s="9"/>
    </row>
    <row r="8" spans="1:33" s="6" customFormat="1" x14ac:dyDescent="0.4">
      <c r="A8" s="15" t="str">
        <f t="shared" si="0"/>
        <v>-</v>
      </c>
      <c r="B8" s="15" t="str">
        <f t="shared" si="1"/>
        <v>-</v>
      </c>
      <c r="C8" s="6">
        <v>10</v>
      </c>
      <c r="D8" s="1">
        <v>43385.433113425926</v>
      </c>
      <c r="E8" s="2">
        <v>2523</v>
      </c>
      <c r="F8" s="2" t="s">
        <v>37</v>
      </c>
      <c r="G8" s="2">
        <v>0</v>
      </c>
      <c r="H8" s="2">
        <v>462</v>
      </c>
      <c r="I8" s="2">
        <v>10</v>
      </c>
      <c r="J8" s="2">
        <v>1</v>
      </c>
      <c r="K8" s="2"/>
      <c r="L8" s="1">
        <v>43385.436886574076</v>
      </c>
      <c r="M8" s="1">
        <v>43385.442013888889</v>
      </c>
      <c r="N8" s="2" t="s">
        <v>70</v>
      </c>
      <c r="O8" s="2" t="s">
        <v>71</v>
      </c>
      <c r="P8" s="2" t="s">
        <v>29</v>
      </c>
      <c r="Q8" s="2" t="s">
        <v>30</v>
      </c>
      <c r="R8" s="1">
        <v>43385.439780092594</v>
      </c>
      <c r="S8" s="1">
        <v>43385.439780092594</v>
      </c>
      <c r="T8" s="1">
        <v>43385.449432870373</v>
      </c>
      <c r="U8" s="1">
        <v>43385.449432870373</v>
      </c>
      <c r="V8" s="2"/>
      <c r="W8" s="7">
        <f t="shared" si="2"/>
        <v>43385.433113425926</v>
      </c>
      <c r="X8" s="8">
        <f t="shared" si="3"/>
        <v>5.1273148128530011E-3</v>
      </c>
      <c r="Y8" s="8">
        <f t="shared" si="4"/>
        <v>5.1273148128530011E-3</v>
      </c>
      <c r="Z8" s="9"/>
      <c r="AA8" s="9">
        <f t="shared" si="5"/>
        <v>0</v>
      </c>
      <c r="AB8" s="9">
        <f t="shared" ref="AB8:AB9" si="8">IF(IF(B8="☆",(IF(K8&gt;R8,K8-W8,R8-W8)),L8-W8)&lt;0,0,IF(B8="☆",(IF(K8&gt;R8,K8-W8,R8-W8)),L8-W8))</f>
        <v>3.7731481497758068E-3</v>
      </c>
      <c r="AC8" s="9"/>
      <c r="AD8" s="9"/>
    </row>
    <row r="9" spans="1:33" s="6" customFormat="1" x14ac:dyDescent="0.4">
      <c r="A9" s="15" t="str">
        <f t="shared" si="0"/>
        <v>-</v>
      </c>
      <c r="B9" s="15" t="str">
        <f t="shared" si="1"/>
        <v>-</v>
      </c>
      <c r="C9" s="6">
        <v>10</v>
      </c>
      <c r="D9" s="1">
        <v>43385.436018518521</v>
      </c>
      <c r="E9" s="2">
        <v>2525</v>
      </c>
      <c r="F9" s="2" t="s">
        <v>33</v>
      </c>
      <c r="G9" s="2">
        <v>1312</v>
      </c>
      <c r="H9" s="2">
        <v>877</v>
      </c>
      <c r="I9" s="2">
        <v>2</v>
      </c>
      <c r="J9" s="2">
        <v>1</v>
      </c>
      <c r="K9" s="2"/>
      <c r="L9" s="1">
        <v>43385.44017361111</v>
      </c>
      <c r="M9" s="1">
        <v>43385.442662037036</v>
      </c>
      <c r="N9" s="2" t="s">
        <v>74</v>
      </c>
      <c r="O9" s="2" t="s">
        <v>75</v>
      </c>
      <c r="P9" s="2" t="s">
        <v>48</v>
      </c>
      <c r="Q9" s="2" t="s">
        <v>49</v>
      </c>
      <c r="R9" s="1">
        <v>43385.439918981479</v>
      </c>
      <c r="S9" s="1">
        <v>43385.439918981479</v>
      </c>
      <c r="T9" s="1">
        <v>43385.444502314815</v>
      </c>
      <c r="U9" s="1">
        <v>43385.444502314815</v>
      </c>
      <c r="V9" s="2"/>
      <c r="W9" s="7">
        <f t="shared" si="2"/>
        <v>43385.436018518521</v>
      </c>
      <c r="X9" s="8">
        <f t="shared" si="3"/>
        <v>2.488425925548654E-3</v>
      </c>
      <c r="Y9" s="8">
        <f t="shared" si="4"/>
        <v>2.488425925548654E-3</v>
      </c>
      <c r="Z9" s="9"/>
      <c r="AA9" s="9">
        <f t="shared" si="5"/>
        <v>2.546296309446916E-4</v>
      </c>
      <c r="AB9" s="9">
        <f t="shared" si="8"/>
        <v>4.1550925889168866E-3</v>
      </c>
      <c r="AC9" s="9"/>
      <c r="AD9" s="9"/>
    </row>
    <row r="10" spans="1:33" s="6" customFormat="1" x14ac:dyDescent="0.4">
      <c r="A10" s="15" t="str">
        <f t="shared" si="0"/>
        <v>-</v>
      </c>
      <c r="B10" s="15" t="str">
        <f t="shared" si="1"/>
        <v>-</v>
      </c>
      <c r="C10" s="6">
        <v>10</v>
      </c>
      <c r="D10" s="1">
        <v>43385.438530092593</v>
      </c>
      <c r="E10" s="2">
        <v>2526</v>
      </c>
      <c r="F10" s="2" t="s">
        <v>42</v>
      </c>
      <c r="G10" s="2">
        <v>0</v>
      </c>
      <c r="H10" s="2">
        <v>842</v>
      </c>
      <c r="I10" s="2">
        <v>7</v>
      </c>
      <c r="J10" s="2">
        <v>1</v>
      </c>
      <c r="K10" s="2"/>
      <c r="L10" s="1">
        <v>43385.439375000002</v>
      </c>
      <c r="M10" s="1">
        <v>43385.445416666669</v>
      </c>
      <c r="N10" s="2" t="s">
        <v>50</v>
      </c>
      <c r="O10" s="2" t="s">
        <v>51</v>
      </c>
      <c r="P10" s="2" t="s">
        <v>19</v>
      </c>
      <c r="Q10" s="2" t="s">
        <v>20</v>
      </c>
      <c r="R10" s="1">
        <v>43385.440057870372</v>
      </c>
      <c r="S10" s="1">
        <v>43385.440057870372</v>
      </c>
      <c r="T10" s="1">
        <v>43385.44771990741</v>
      </c>
      <c r="U10" s="1">
        <v>43385.44771990741</v>
      </c>
      <c r="V10" s="2"/>
      <c r="W10" s="7">
        <f t="shared" si="2"/>
        <v>43385.438530092593</v>
      </c>
      <c r="X10" s="8">
        <f t="shared" si="3"/>
        <v>6.0416666674427688E-3</v>
      </c>
      <c r="Y10" s="8">
        <f t="shared" si="4"/>
        <v>6.0416666674427688E-3</v>
      </c>
      <c r="Z10" s="9"/>
      <c r="AA10" s="9">
        <f t="shared" si="5"/>
        <v>0</v>
      </c>
      <c r="AB10" s="9">
        <f t="shared" si="7"/>
        <v>8.4490740846376866E-4</v>
      </c>
      <c r="AC10" s="9"/>
      <c r="AD10" s="9"/>
    </row>
    <row r="11" spans="1:33" s="6" customFormat="1" x14ac:dyDescent="0.4">
      <c r="A11" s="15" t="str">
        <f t="shared" si="0"/>
        <v>-</v>
      </c>
      <c r="B11" s="15" t="str">
        <f t="shared" si="1"/>
        <v>-</v>
      </c>
      <c r="C11" s="6">
        <v>10</v>
      </c>
      <c r="D11" s="1">
        <v>43385.449421296296</v>
      </c>
      <c r="E11" s="2">
        <v>2529</v>
      </c>
      <c r="F11" s="2" t="s">
        <v>18</v>
      </c>
      <c r="G11" s="2">
        <v>1742</v>
      </c>
      <c r="H11" s="2">
        <v>398</v>
      </c>
      <c r="I11" s="2">
        <v>6</v>
      </c>
      <c r="J11" s="2">
        <v>1</v>
      </c>
      <c r="K11" s="2"/>
      <c r="L11" s="1">
        <v>43385.451793981483</v>
      </c>
      <c r="M11" s="1">
        <v>43385.458136574074</v>
      </c>
      <c r="N11" s="2" t="s">
        <v>65</v>
      </c>
      <c r="O11" s="2" t="s">
        <v>66</v>
      </c>
      <c r="P11" s="2" t="s">
        <v>45</v>
      </c>
      <c r="Q11" s="2" t="s">
        <v>46</v>
      </c>
      <c r="R11" s="1">
        <v>43385.455462962964</v>
      </c>
      <c r="S11" s="1">
        <v>43385.455833333333</v>
      </c>
      <c r="T11" s="1">
        <v>43385.472962962966</v>
      </c>
      <c r="U11" s="1">
        <v>43385.473680555559</v>
      </c>
      <c r="V11" s="2"/>
      <c r="W11" s="7">
        <f t="shared" si="2"/>
        <v>43385.449421296296</v>
      </c>
      <c r="X11" s="8">
        <f t="shared" si="3"/>
        <v>6.3425925909541547E-3</v>
      </c>
      <c r="Y11" s="8">
        <f t="shared" si="4"/>
        <v>6.3425925909541547E-3</v>
      </c>
      <c r="Z11" s="9"/>
      <c r="AA11" s="9">
        <f t="shared" si="5"/>
        <v>0</v>
      </c>
      <c r="AB11" s="9">
        <f t="shared" si="7"/>
        <v>2.3726851868559606E-3</v>
      </c>
      <c r="AC11" s="9"/>
      <c r="AD11" s="9"/>
    </row>
    <row r="12" spans="1:33" s="6" customFormat="1" x14ac:dyDescent="0.4">
      <c r="A12" s="15" t="str">
        <f t="shared" si="0"/>
        <v>-</v>
      </c>
      <c r="B12" s="15" t="str">
        <f t="shared" si="1"/>
        <v>-</v>
      </c>
      <c r="C12" s="6">
        <v>10</v>
      </c>
      <c r="D12" s="1">
        <v>43385.449456018519</v>
      </c>
      <c r="E12" s="2">
        <v>2530</v>
      </c>
      <c r="F12" s="2" t="s">
        <v>33</v>
      </c>
      <c r="G12" s="2">
        <v>1885</v>
      </c>
      <c r="H12" s="2">
        <v>917</v>
      </c>
      <c r="I12" s="2">
        <v>6</v>
      </c>
      <c r="J12" s="2">
        <v>1</v>
      </c>
      <c r="K12" s="2"/>
      <c r="L12" s="1">
        <v>43385.451770833337</v>
      </c>
      <c r="M12" s="1">
        <v>43385.457662037035</v>
      </c>
      <c r="N12" s="2" t="s">
        <v>65</v>
      </c>
      <c r="O12" s="2" t="s">
        <v>66</v>
      </c>
      <c r="P12" s="2" t="s">
        <v>80</v>
      </c>
      <c r="Q12" s="2" t="s">
        <v>81</v>
      </c>
      <c r="R12" s="1">
        <v>43385.45548611111</v>
      </c>
      <c r="S12" s="1">
        <v>43385.45548611111</v>
      </c>
      <c r="T12" s="1">
        <v>43385.472731481481</v>
      </c>
      <c r="U12" s="1">
        <v>43385.472731481481</v>
      </c>
      <c r="V12" s="2"/>
      <c r="W12" s="7">
        <f t="shared" si="2"/>
        <v>43385.449456018519</v>
      </c>
      <c r="X12" s="8">
        <f t="shared" si="3"/>
        <v>5.8912036984111182E-3</v>
      </c>
      <c r="Y12" s="8">
        <f t="shared" si="4"/>
        <v>5.8912036984111182E-3</v>
      </c>
      <c r="Z12" s="9"/>
      <c r="AA12" s="9">
        <f t="shared" si="5"/>
        <v>0</v>
      </c>
      <c r="AB12" s="9">
        <f t="shared" si="7"/>
        <v>2.3148148175096139E-3</v>
      </c>
      <c r="AC12" s="9"/>
      <c r="AD12" s="9"/>
    </row>
    <row r="13" spans="1:33" s="6" customFormat="1" x14ac:dyDescent="0.4">
      <c r="A13" s="15" t="str">
        <f t="shared" si="0"/>
        <v>-</v>
      </c>
      <c r="B13" s="15" t="str">
        <f t="shared" si="1"/>
        <v>-</v>
      </c>
      <c r="C13" s="6">
        <v>10</v>
      </c>
      <c r="D13" s="1">
        <v>43385.456331018519</v>
      </c>
      <c r="E13" s="2">
        <v>2531</v>
      </c>
      <c r="F13" s="2" t="s">
        <v>37</v>
      </c>
      <c r="G13" s="2">
        <v>0</v>
      </c>
      <c r="H13" s="2">
        <v>1007</v>
      </c>
      <c r="I13" s="2">
        <v>5</v>
      </c>
      <c r="J13" s="2">
        <v>2</v>
      </c>
      <c r="K13" s="2"/>
      <c r="L13" s="1">
        <v>43385.461041666669</v>
      </c>
      <c r="M13" s="1">
        <v>43385.49150462963</v>
      </c>
      <c r="N13" s="2" t="s">
        <v>43</v>
      </c>
      <c r="O13" s="2" t="s">
        <v>44</v>
      </c>
      <c r="P13" s="2" t="s">
        <v>50</v>
      </c>
      <c r="Q13" s="2" t="s">
        <v>51</v>
      </c>
      <c r="R13" s="1">
        <v>43385.462453703702</v>
      </c>
      <c r="S13" s="1">
        <v>43385.462453703702</v>
      </c>
      <c r="T13" s="1">
        <v>43385.484293981484</v>
      </c>
      <c r="U13" s="1">
        <v>43385.484293981484</v>
      </c>
      <c r="V13" s="2"/>
      <c r="W13" s="7">
        <f t="shared" si="2"/>
        <v>43385.456331018519</v>
      </c>
      <c r="X13" s="8">
        <f t="shared" si="3"/>
        <v>3.0462962960882578E-2</v>
      </c>
      <c r="Y13" s="8">
        <f t="shared" si="4"/>
        <v>6.0925925921765156E-2</v>
      </c>
      <c r="Z13" s="9"/>
      <c r="AA13" s="9">
        <f t="shared" si="5"/>
        <v>0</v>
      </c>
      <c r="AB13" s="9">
        <f t="shared" si="7"/>
        <v>4.7106481506489217E-3</v>
      </c>
      <c r="AC13" s="9"/>
      <c r="AD13" s="9"/>
    </row>
    <row r="14" spans="1:33" s="6" customFormat="1" x14ac:dyDescent="0.4">
      <c r="A14" s="15" t="str">
        <f t="shared" ref="A14:A28" si="9">IF(V14&gt;0, "★", "-")</f>
        <v>-</v>
      </c>
      <c r="B14" s="15" t="str">
        <f t="shared" ref="B14:B28" si="10">IF(K14&gt;0, "☆", "-")</f>
        <v>-</v>
      </c>
      <c r="C14" s="6">
        <v>10</v>
      </c>
      <c r="D14" s="1">
        <v>43385.456967592596</v>
      </c>
      <c r="E14" s="2">
        <v>2532</v>
      </c>
      <c r="F14" s="2" t="s">
        <v>18</v>
      </c>
      <c r="G14" s="2">
        <v>2558</v>
      </c>
      <c r="H14" s="2">
        <v>652</v>
      </c>
      <c r="I14" s="2">
        <v>4</v>
      </c>
      <c r="J14" s="2">
        <v>1</v>
      </c>
      <c r="K14" s="2"/>
      <c r="L14" s="1">
        <v>43385.460844907408</v>
      </c>
      <c r="M14" s="1">
        <v>43385.464317129627</v>
      </c>
      <c r="N14" s="2" t="s">
        <v>19</v>
      </c>
      <c r="O14" s="2" t="s">
        <v>20</v>
      </c>
      <c r="P14" s="2" t="s">
        <v>78</v>
      </c>
      <c r="Q14" s="2" t="s">
        <v>79</v>
      </c>
      <c r="R14" s="1">
        <v>43385.463460648149</v>
      </c>
      <c r="S14" s="1">
        <v>43385.463460648149</v>
      </c>
      <c r="T14" s="1">
        <v>43385.471747685187</v>
      </c>
      <c r="U14" s="1">
        <v>43385.471747685187</v>
      </c>
      <c r="V14" s="2"/>
      <c r="W14" s="7">
        <f t="shared" ref="W14:W28" si="11">IF(V14&gt;0,V14,D14)</f>
        <v>43385.456967592596</v>
      </c>
      <c r="X14" s="8">
        <f t="shared" si="3"/>
        <v>3.4722222189884633E-3</v>
      </c>
      <c r="Y14" s="8">
        <f t="shared" si="4"/>
        <v>3.4722222189884633E-3</v>
      </c>
      <c r="Z14" s="9"/>
      <c r="AA14" s="9">
        <f t="shared" si="5"/>
        <v>0</v>
      </c>
      <c r="AB14" s="9">
        <f>IF(IF(B14="☆",(IF(K14&gt;R14,K14-W14,R14-W14)),L14-W14)&lt;0,0,IF(B14="☆",(IF(K14&gt;R14,K14-W14,R14-W14)),L14-W14))</f>
        <v>3.8773148116888478E-3</v>
      </c>
      <c r="AC14" s="9"/>
      <c r="AD14" s="9"/>
    </row>
    <row r="15" spans="1:33" s="6" customFormat="1" x14ac:dyDescent="0.4">
      <c r="A15" s="15" t="str">
        <f t="shared" si="9"/>
        <v>★</v>
      </c>
      <c r="B15" s="15" t="str">
        <f t="shared" si="10"/>
        <v>☆</v>
      </c>
      <c r="C15" s="6">
        <v>10</v>
      </c>
      <c r="D15" s="1">
        <v>43385.289594907408</v>
      </c>
      <c r="E15" s="2">
        <v>2500</v>
      </c>
      <c r="F15" s="2" t="s">
        <v>33</v>
      </c>
      <c r="G15" s="2">
        <v>2504</v>
      </c>
      <c r="H15" s="2">
        <v>701</v>
      </c>
      <c r="I15" s="2">
        <v>2</v>
      </c>
      <c r="J15" s="2">
        <v>3</v>
      </c>
      <c r="K15" s="1">
        <v>43385.326608796298</v>
      </c>
      <c r="L15" s="2"/>
      <c r="M15" s="2"/>
      <c r="N15" s="2" t="s">
        <v>34</v>
      </c>
      <c r="O15" s="2" t="s">
        <v>35</v>
      </c>
      <c r="P15" s="2" t="s">
        <v>67</v>
      </c>
      <c r="Q15" s="2" t="s">
        <v>68</v>
      </c>
      <c r="R15" s="1">
        <v>43385.422777777778</v>
      </c>
      <c r="S15" s="2"/>
      <c r="T15" s="1">
        <v>43385.431712962964</v>
      </c>
      <c r="U15" s="2"/>
      <c r="V15" s="1">
        <v>43385.326921296299</v>
      </c>
      <c r="W15" s="7">
        <f t="shared" si="11"/>
        <v>43385.326921296299</v>
      </c>
      <c r="X15" s="8">
        <f t="shared" ref="X15:X28" si="12">M15-L15</f>
        <v>0</v>
      </c>
      <c r="Y15" s="8">
        <f t="shared" ref="Y15:Y28" si="13">X15*J15</f>
        <v>0</v>
      </c>
      <c r="Z15" s="9"/>
      <c r="AA15" s="9">
        <f t="shared" ref="AA15:AA28" si="14">IF(IF(A15="☆",K15-R15,L15-R15)&lt;0,0,IF(A15="☆",K15-R15,L15-R15))</f>
        <v>0</v>
      </c>
      <c r="AB15" s="9"/>
      <c r="AC15" s="9"/>
      <c r="AD15" s="9"/>
    </row>
    <row r="16" spans="1:33" s="6" customFormat="1" x14ac:dyDescent="0.4">
      <c r="A16" s="15" t="str">
        <f t="shared" si="9"/>
        <v>-</v>
      </c>
      <c r="B16" s="15" t="str">
        <f t="shared" si="10"/>
        <v>☆</v>
      </c>
      <c r="C16" s="6">
        <v>10</v>
      </c>
      <c r="D16" s="1">
        <v>43385.333194444444</v>
      </c>
      <c r="E16" s="2">
        <v>2501</v>
      </c>
      <c r="F16" s="2" t="s">
        <v>33</v>
      </c>
      <c r="G16" s="2">
        <v>79</v>
      </c>
      <c r="H16" s="2">
        <v>867</v>
      </c>
      <c r="I16" s="2">
        <v>2</v>
      </c>
      <c r="J16" s="2">
        <v>6</v>
      </c>
      <c r="K16" s="1">
        <v>43385.333287037036</v>
      </c>
      <c r="L16" s="2"/>
      <c r="M16" s="2"/>
      <c r="N16" s="2" t="s">
        <v>50</v>
      </c>
      <c r="O16" s="2" t="s">
        <v>51</v>
      </c>
      <c r="P16" s="2" t="s">
        <v>93</v>
      </c>
      <c r="Q16" s="2" t="s">
        <v>36</v>
      </c>
      <c r="R16" s="1">
        <v>43385.420937499999</v>
      </c>
      <c r="S16" s="2"/>
      <c r="T16" s="1">
        <v>43385.433240740742</v>
      </c>
      <c r="U16" s="2"/>
      <c r="V16" s="2"/>
      <c r="W16" s="7">
        <f t="shared" si="11"/>
        <v>43385.333194444444</v>
      </c>
      <c r="X16" s="8">
        <f t="shared" si="12"/>
        <v>0</v>
      </c>
      <c r="Y16" s="8">
        <f t="shared" si="13"/>
        <v>0</v>
      </c>
      <c r="Z16" s="9"/>
      <c r="AA16" s="9">
        <f t="shared" si="14"/>
        <v>0</v>
      </c>
      <c r="AB16" s="9"/>
      <c r="AC16" s="9"/>
      <c r="AD16" s="9"/>
    </row>
    <row r="17" spans="1:32" s="6" customFormat="1" x14ac:dyDescent="0.4">
      <c r="A17" s="15" t="str">
        <f t="shared" si="9"/>
        <v>★</v>
      </c>
      <c r="B17" s="15" t="str">
        <f t="shared" si="10"/>
        <v>☆</v>
      </c>
      <c r="C17" s="6">
        <v>10</v>
      </c>
      <c r="D17" s="1">
        <v>43385.378229166665</v>
      </c>
      <c r="E17" s="2">
        <v>2504</v>
      </c>
      <c r="F17" s="2" t="s">
        <v>33</v>
      </c>
      <c r="G17" s="2">
        <v>2516</v>
      </c>
      <c r="H17" s="2">
        <v>1107</v>
      </c>
      <c r="I17" s="2">
        <v>8</v>
      </c>
      <c r="J17" s="2">
        <v>1</v>
      </c>
      <c r="K17" s="1">
        <v>43385.428078703706</v>
      </c>
      <c r="L17" s="2"/>
      <c r="M17" s="2"/>
      <c r="N17" s="2" t="s">
        <v>29</v>
      </c>
      <c r="O17" s="2" t="s">
        <v>30</v>
      </c>
      <c r="P17" s="2" t="s">
        <v>45</v>
      </c>
      <c r="Q17" s="2" t="s">
        <v>46</v>
      </c>
      <c r="R17" s="1">
        <v>43385.424328703702</v>
      </c>
      <c r="S17" s="2"/>
      <c r="T17" s="1">
        <v>43385.438831018517</v>
      </c>
      <c r="U17" s="2"/>
      <c r="V17" s="1">
        <v>43385.416666666664</v>
      </c>
      <c r="W17" s="7">
        <f t="shared" si="11"/>
        <v>43385.416666666664</v>
      </c>
      <c r="X17" s="8">
        <f t="shared" si="12"/>
        <v>0</v>
      </c>
      <c r="Y17" s="8">
        <f t="shared" si="13"/>
        <v>0</v>
      </c>
      <c r="Z17" s="9"/>
      <c r="AA17" s="9">
        <f t="shared" si="14"/>
        <v>0</v>
      </c>
      <c r="AB17" s="9">
        <f>IF(IF(B17="☆",(IF(K17&gt;R17,K17-W17,R17-W17)),L17-W17)&lt;0,0,IF(B17="☆",(IF(K17&gt;R17,K17-W17,R17-W17)),L17-W17))</f>
        <v>1.1412037041736767E-2</v>
      </c>
      <c r="AC17" s="9"/>
      <c r="AD17" s="9"/>
    </row>
    <row r="18" spans="1:32" s="6" customFormat="1" x14ac:dyDescent="0.4">
      <c r="A18" s="15" t="str">
        <f t="shared" si="9"/>
        <v>-</v>
      </c>
      <c r="B18" s="15" t="str">
        <f t="shared" si="10"/>
        <v>☆</v>
      </c>
      <c r="C18" s="6">
        <v>10</v>
      </c>
      <c r="D18" s="1">
        <v>43385.398668981485</v>
      </c>
      <c r="E18" s="2">
        <v>2505</v>
      </c>
      <c r="F18" s="2" t="s">
        <v>18</v>
      </c>
      <c r="G18" s="2">
        <v>2432</v>
      </c>
      <c r="H18" s="2">
        <v>320</v>
      </c>
      <c r="I18" s="2">
        <v>5</v>
      </c>
      <c r="J18" s="2">
        <v>3</v>
      </c>
      <c r="K18" s="1">
        <v>43385.399108796293</v>
      </c>
      <c r="L18" s="2"/>
      <c r="M18" s="2"/>
      <c r="N18" s="2" t="s">
        <v>47</v>
      </c>
      <c r="O18" s="2" t="s">
        <v>94</v>
      </c>
      <c r="P18" s="2" t="s">
        <v>61</v>
      </c>
      <c r="Q18" s="2" t="s">
        <v>62</v>
      </c>
      <c r="R18" s="1">
        <v>43385.430451388886</v>
      </c>
      <c r="S18" s="2"/>
      <c r="T18" s="1">
        <v>43385.44327546296</v>
      </c>
      <c r="U18" s="2"/>
      <c r="V18" s="2"/>
      <c r="W18" s="7">
        <f t="shared" si="11"/>
        <v>43385.398668981485</v>
      </c>
      <c r="X18" s="8">
        <f t="shared" si="12"/>
        <v>0</v>
      </c>
      <c r="Y18" s="8">
        <f t="shared" si="13"/>
        <v>0</v>
      </c>
      <c r="Z18" s="9"/>
      <c r="AA18" s="9">
        <f t="shared" si="14"/>
        <v>0</v>
      </c>
      <c r="AB18" s="9"/>
      <c r="AC18" s="9"/>
      <c r="AD18" s="9"/>
      <c r="AF18" s="43" t="s">
        <v>150</v>
      </c>
    </row>
    <row r="19" spans="1:32" s="6" customFormat="1" x14ac:dyDescent="0.4">
      <c r="A19" s="15" t="str">
        <f t="shared" si="9"/>
        <v>★</v>
      </c>
      <c r="B19" s="15" t="str">
        <f t="shared" si="10"/>
        <v>☆</v>
      </c>
      <c r="C19" s="6">
        <v>10</v>
      </c>
      <c r="D19" s="1">
        <v>43385.399837962963</v>
      </c>
      <c r="E19" s="2">
        <v>2506</v>
      </c>
      <c r="F19" s="2" t="s">
        <v>18</v>
      </c>
      <c r="G19" s="2">
        <v>2432</v>
      </c>
      <c r="H19" s="2">
        <v>1219</v>
      </c>
      <c r="I19" s="2">
        <v>5</v>
      </c>
      <c r="J19" s="2">
        <v>3</v>
      </c>
      <c r="K19" s="1">
        <v>43385.399976851855</v>
      </c>
      <c r="L19" s="2"/>
      <c r="M19" s="2"/>
      <c r="N19" s="2" t="s">
        <v>47</v>
      </c>
      <c r="O19" s="2" t="s">
        <v>94</v>
      </c>
      <c r="P19" s="2" t="s">
        <v>61</v>
      </c>
      <c r="Q19" s="2" t="s">
        <v>62</v>
      </c>
      <c r="R19" s="1">
        <v>43385.430462962962</v>
      </c>
      <c r="S19" s="2"/>
      <c r="T19" s="1">
        <v>43385.443287037036</v>
      </c>
      <c r="U19" s="2"/>
      <c r="V19" s="1">
        <v>43385.416666666664</v>
      </c>
      <c r="W19" s="7">
        <f t="shared" si="11"/>
        <v>43385.416666666664</v>
      </c>
      <c r="X19" s="8">
        <f t="shared" si="12"/>
        <v>0</v>
      </c>
      <c r="Y19" s="8">
        <f t="shared" si="13"/>
        <v>0</v>
      </c>
      <c r="Z19" s="9"/>
      <c r="AA19" s="9">
        <f t="shared" si="14"/>
        <v>0</v>
      </c>
      <c r="AB19" s="9">
        <f t="shared" ref="AB19:AB28" si="15">IF(IF(B19="☆",(IF(K19&gt;R19,K19-W19,R19-W19)),L19-W19)&lt;0,0,IF(B19="☆",(IF(K19&gt;R19,K19-W19,R19-W19)),L19-W19))</f>
        <v>1.3796296298096422E-2</v>
      </c>
      <c r="AC19" s="9"/>
      <c r="AD19" s="9"/>
      <c r="AF19" s="43" t="s">
        <v>151</v>
      </c>
    </row>
    <row r="20" spans="1:32" s="6" customFormat="1" x14ac:dyDescent="0.4">
      <c r="A20" s="15" t="str">
        <f t="shared" si="9"/>
        <v>★</v>
      </c>
      <c r="B20" s="15" t="str">
        <f t="shared" si="10"/>
        <v>☆</v>
      </c>
      <c r="C20" s="6">
        <v>10</v>
      </c>
      <c r="D20" s="1">
        <v>43385.418368055558</v>
      </c>
      <c r="E20" s="2">
        <v>2509</v>
      </c>
      <c r="F20" s="2" t="s">
        <v>18</v>
      </c>
      <c r="G20" s="2">
        <v>1358</v>
      </c>
      <c r="H20" s="2">
        <v>743</v>
      </c>
      <c r="I20" s="2">
        <v>9</v>
      </c>
      <c r="J20" s="2">
        <v>1</v>
      </c>
      <c r="K20" s="1">
        <v>43385.426030092596</v>
      </c>
      <c r="L20" s="2"/>
      <c r="M20" s="2"/>
      <c r="N20" s="2" t="s">
        <v>19</v>
      </c>
      <c r="O20" s="2" t="s">
        <v>20</v>
      </c>
      <c r="P20" s="2" t="s">
        <v>31</v>
      </c>
      <c r="Q20" s="2" t="s">
        <v>32</v>
      </c>
      <c r="R20" s="1">
        <v>43385.425115740742</v>
      </c>
      <c r="S20" s="2"/>
      <c r="T20" s="1">
        <v>43385.433055555557</v>
      </c>
      <c r="U20" s="2"/>
      <c r="V20" s="1">
        <v>43385.425115740742</v>
      </c>
      <c r="W20" s="7">
        <f t="shared" si="11"/>
        <v>43385.425115740742</v>
      </c>
      <c r="X20" s="8">
        <f t="shared" si="12"/>
        <v>0</v>
      </c>
      <c r="Y20" s="8">
        <f t="shared" si="13"/>
        <v>0</v>
      </c>
      <c r="Z20" s="9"/>
      <c r="AA20" s="9">
        <f t="shared" si="14"/>
        <v>0</v>
      </c>
      <c r="AB20" s="9">
        <f t="shared" si="15"/>
        <v>9.1435185458976775E-4</v>
      </c>
      <c r="AC20" s="9"/>
      <c r="AD20" s="9"/>
    </row>
    <row r="21" spans="1:32" s="6" customFormat="1" x14ac:dyDescent="0.4">
      <c r="A21" s="15" t="str">
        <f t="shared" si="9"/>
        <v>-</v>
      </c>
      <c r="B21" s="15" t="str">
        <f t="shared" si="10"/>
        <v>☆</v>
      </c>
      <c r="C21" s="6">
        <v>10</v>
      </c>
      <c r="D21" s="1">
        <v>43385.421030092592</v>
      </c>
      <c r="E21" s="2">
        <v>2510</v>
      </c>
      <c r="F21" s="2" t="s">
        <v>18</v>
      </c>
      <c r="G21" s="2">
        <v>2435</v>
      </c>
      <c r="H21" s="2">
        <v>617</v>
      </c>
      <c r="I21" s="2">
        <v>10</v>
      </c>
      <c r="J21" s="2">
        <v>1</v>
      </c>
      <c r="K21" s="1">
        <v>43385.421249999999</v>
      </c>
      <c r="L21" s="2"/>
      <c r="M21" s="2"/>
      <c r="N21" s="2" t="s">
        <v>65</v>
      </c>
      <c r="O21" s="2" t="s">
        <v>66</v>
      </c>
      <c r="P21" s="2" t="s">
        <v>43</v>
      </c>
      <c r="Q21" s="2" t="s">
        <v>44</v>
      </c>
      <c r="R21" s="1">
        <v>43385.424270833333</v>
      </c>
      <c r="S21" s="2"/>
      <c r="T21" s="1">
        <v>43385.439918981479</v>
      </c>
      <c r="U21" s="2"/>
      <c r="V21" s="2"/>
      <c r="W21" s="7">
        <f t="shared" si="11"/>
        <v>43385.421030092592</v>
      </c>
      <c r="X21" s="8">
        <f t="shared" si="12"/>
        <v>0</v>
      </c>
      <c r="Y21" s="8">
        <f t="shared" si="13"/>
        <v>0</v>
      </c>
      <c r="Z21" s="9"/>
      <c r="AA21" s="9">
        <f t="shared" si="14"/>
        <v>0</v>
      </c>
      <c r="AB21" s="9">
        <f t="shared" si="15"/>
        <v>3.2407407416030765E-3</v>
      </c>
      <c r="AC21" s="9"/>
      <c r="AD21" s="9"/>
    </row>
    <row r="22" spans="1:32" s="6" customFormat="1" x14ac:dyDescent="0.4">
      <c r="A22" s="15" t="str">
        <f t="shared" si="9"/>
        <v>-</v>
      </c>
      <c r="B22" s="15" t="str">
        <f t="shared" si="10"/>
        <v>☆</v>
      </c>
      <c r="C22" s="6">
        <v>10</v>
      </c>
      <c r="D22" s="1">
        <v>43385.428148148145</v>
      </c>
      <c r="E22" s="2">
        <v>2519</v>
      </c>
      <c r="F22" s="2" t="s">
        <v>18</v>
      </c>
      <c r="G22" s="2">
        <v>1312</v>
      </c>
      <c r="H22" s="2">
        <v>1032</v>
      </c>
      <c r="I22" s="2">
        <v>3</v>
      </c>
      <c r="J22" s="2">
        <v>1</v>
      </c>
      <c r="K22" s="1">
        <v>43385.42832175926</v>
      </c>
      <c r="L22" s="2"/>
      <c r="M22" s="2"/>
      <c r="N22" s="2" t="s">
        <v>19</v>
      </c>
      <c r="O22" s="2" t="s">
        <v>20</v>
      </c>
      <c r="P22" s="2" t="s">
        <v>21</v>
      </c>
      <c r="Q22" s="2" t="s">
        <v>22</v>
      </c>
      <c r="R22" s="1">
        <v>43385.429629629631</v>
      </c>
      <c r="S22" s="2"/>
      <c r="T22" s="1">
        <v>43385.437418981484</v>
      </c>
      <c r="U22" s="2"/>
      <c r="V22" s="2"/>
      <c r="W22" s="7">
        <f t="shared" si="11"/>
        <v>43385.428148148145</v>
      </c>
      <c r="X22" s="8">
        <f t="shared" si="12"/>
        <v>0</v>
      </c>
      <c r="Y22" s="8">
        <f t="shared" si="13"/>
        <v>0</v>
      </c>
      <c r="Z22" s="9"/>
      <c r="AA22" s="9">
        <f t="shared" si="14"/>
        <v>0</v>
      </c>
      <c r="AB22" s="9">
        <f t="shared" si="15"/>
        <v>1.4814814858254977E-3</v>
      </c>
      <c r="AC22" s="9"/>
      <c r="AD22" s="9"/>
      <c r="AF22" s="42" t="s">
        <v>152</v>
      </c>
    </row>
    <row r="23" spans="1:32" s="6" customFormat="1" x14ac:dyDescent="0.4">
      <c r="A23" s="15" t="str">
        <f t="shared" si="9"/>
        <v>-</v>
      </c>
      <c r="B23" s="15" t="str">
        <f t="shared" si="10"/>
        <v>☆</v>
      </c>
      <c r="C23" s="6">
        <v>10</v>
      </c>
      <c r="D23" s="1">
        <v>43385.428773148145</v>
      </c>
      <c r="E23" s="2">
        <v>2520</v>
      </c>
      <c r="F23" s="2" t="s">
        <v>42</v>
      </c>
      <c r="G23" s="2">
        <v>0</v>
      </c>
      <c r="H23" s="2">
        <v>856</v>
      </c>
      <c r="I23" s="2">
        <v>9</v>
      </c>
      <c r="J23" s="2">
        <v>1</v>
      </c>
      <c r="K23" s="1">
        <v>43385.448182870372</v>
      </c>
      <c r="L23" s="2"/>
      <c r="M23" s="2"/>
      <c r="N23" s="2" t="s">
        <v>65</v>
      </c>
      <c r="O23" s="2" t="s">
        <v>66</v>
      </c>
      <c r="P23" s="2" t="s">
        <v>80</v>
      </c>
      <c r="Q23" s="2" t="s">
        <v>81</v>
      </c>
      <c r="R23" s="1">
        <v>43385.432835648149</v>
      </c>
      <c r="S23" s="2"/>
      <c r="T23" s="1">
        <v>43385.449733796297</v>
      </c>
      <c r="U23" s="2"/>
      <c r="V23" s="2"/>
      <c r="W23" s="7">
        <f t="shared" si="11"/>
        <v>43385.428773148145</v>
      </c>
      <c r="X23" s="8">
        <f t="shared" si="12"/>
        <v>0</v>
      </c>
      <c r="Y23" s="8">
        <f t="shared" si="13"/>
        <v>0</v>
      </c>
      <c r="Z23" s="9"/>
      <c r="AA23" s="9">
        <f t="shared" si="14"/>
        <v>0</v>
      </c>
      <c r="AB23" s="9">
        <f t="shared" si="15"/>
        <v>1.9409722226555459E-2</v>
      </c>
      <c r="AC23" s="9"/>
      <c r="AD23" s="9"/>
    </row>
    <row r="24" spans="1:32" s="6" customFormat="1" x14ac:dyDescent="0.4">
      <c r="A24" s="15" t="str">
        <f t="shared" si="9"/>
        <v>★</v>
      </c>
      <c r="B24" s="15" t="str">
        <f t="shared" si="10"/>
        <v>☆</v>
      </c>
      <c r="C24" s="6">
        <v>10</v>
      </c>
      <c r="D24" s="1">
        <v>43385.428900462961</v>
      </c>
      <c r="E24" s="2">
        <v>2521</v>
      </c>
      <c r="F24" s="2" t="s">
        <v>18</v>
      </c>
      <c r="G24" s="2">
        <v>1312</v>
      </c>
      <c r="H24" s="2">
        <v>1280</v>
      </c>
      <c r="I24" s="2">
        <v>9</v>
      </c>
      <c r="J24" s="2">
        <v>1</v>
      </c>
      <c r="K24" s="1">
        <v>43385.434537037036</v>
      </c>
      <c r="L24" s="2"/>
      <c r="M24" s="2"/>
      <c r="N24" s="2" t="s">
        <v>19</v>
      </c>
      <c r="O24" s="2" t="s">
        <v>20</v>
      </c>
      <c r="P24" s="2" t="s">
        <v>21</v>
      </c>
      <c r="Q24" s="2" t="s">
        <v>22</v>
      </c>
      <c r="R24" s="1">
        <v>43385.440046296295</v>
      </c>
      <c r="S24" s="2"/>
      <c r="T24" s="1">
        <v>43385.447835648149</v>
      </c>
      <c r="U24" s="2"/>
      <c r="V24" s="1">
        <v>43385.434351851851</v>
      </c>
      <c r="W24" s="7">
        <f t="shared" si="11"/>
        <v>43385.434351851851</v>
      </c>
      <c r="X24" s="8">
        <f t="shared" si="12"/>
        <v>0</v>
      </c>
      <c r="Y24" s="8">
        <f t="shared" si="13"/>
        <v>0</v>
      </c>
      <c r="Z24" s="9"/>
      <c r="AA24" s="9">
        <f t="shared" si="14"/>
        <v>0</v>
      </c>
      <c r="AB24" s="9"/>
      <c r="AC24" s="9"/>
      <c r="AD24" s="9"/>
      <c r="AF24" s="42" t="s">
        <v>153</v>
      </c>
    </row>
    <row r="25" spans="1:32" s="6" customFormat="1" x14ac:dyDescent="0.4">
      <c r="A25" s="15" t="str">
        <f t="shared" si="9"/>
        <v>-</v>
      </c>
      <c r="B25" s="15" t="str">
        <f t="shared" si="10"/>
        <v>☆</v>
      </c>
      <c r="C25" s="6">
        <v>10</v>
      </c>
      <c r="D25" s="1">
        <v>43385.429328703707</v>
      </c>
      <c r="E25" s="2">
        <v>2522</v>
      </c>
      <c r="F25" s="2" t="s">
        <v>42</v>
      </c>
      <c r="G25" s="2">
        <v>0</v>
      </c>
      <c r="H25" s="2">
        <v>1047</v>
      </c>
      <c r="I25" s="2">
        <v>9</v>
      </c>
      <c r="J25" s="2">
        <v>1</v>
      </c>
      <c r="K25" s="1">
        <v>43385.448182870372</v>
      </c>
      <c r="L25" s="2"/>
      <c r="M25" s="2"/>
      <c r="N25" s="2" t="s">
        <v>65</v>
      </c>
      <c r="O25" s="2" t="s">
        <v>66</v>
      </c>
      <c r="P25" s="2" t="s">
        <v>40</v>
      </c>
      <c r="Q25" s="2" t="s">
        <v>41</v>
      </c>
      <c r="R25" s="1">
        <v>43385.433391203704</v>
      </c>
      <c r="S25" s="2"/>
      <c r="T25" s="1">
        <v>43385.458865740744</v>
      </c>
      <c r="U25" s="2"/>
      <c r="V25" s="2"/>
      <c r="W25" s="7">
        <f t="shared" si="11"/>
        <v>43385.429328703707</v>
      </c>
      <c r="X25" s="8">
        <f t="shared" si="12"/>
        <v>0</v>
      </c>
      <c r="Y25" s="8">
        <f t="shared" si="13"/>
        <v>0</v>
      </c>
      <c r="Z25" s="9"/>
      <c r="AA25" s="9">
        <f t="shared" si="14"/>
        <v>0</v>
      </c>
      <c r="AB25" s="9">
        <f t="shared" si="15"/>
        <v>1.8854166664823424E-2</v>
      </c>
      <c r="AC25" s="9"/>
      <c r="AD25" s="9"/>
    </row>
    <row r="26" spans="1:32" s="6" customFormat="1" x14ac:dyDescent="0.4">
      <c r="A26" s="15" t="str">
        <f t="shared" si="9"/>
        <v>-</v>
      </c>
      <c r="B26" s="15" t="str">
        <f t="shared" si="10"/>
        <v>☆</v>
      </c>
      <c r="C26" s="6">
        <v>10</v>
      </c>
      <c r="D26" s="1">
        <v>43385.434803240743</v>
      </c>
      <c r="E26" s="2">
        <v>2524</v>
      </c>
      <c r="F26" s="2" t="s">
        <v>18</v>
      </c>
      <c r="G26" s="2">
        <v>1312</v>
      </c>
      <c r="H26" s="2">
        <v>749</v>
      </c>
      <c r="I26" s="2">
        <v>1</v>
      </c>
      <c r="J26" s="2">
        <v>1</v>
      </c>
      <c r="K26" s="1">
        <v>43385.435150462959</v>
      </c>
      <c r="L26" s="2"/>
      <c r="M26" s="2"/>
      <c r="N26" s="2" t="s">
        <v>19</v>
      </c>
      <c r="O26" s="2" t="s">
        <v>20</v>
      </c>
      <c r="P26" s="2" t="s">
        <v>21</v>
      </c>
      <c r="Q26" s="2" t="s">
        <v>22</v>
      </c>
      <c r="R26" s="1">
        <v>43385.442662037036</v>
      </c>
      <c r="S26" s="2"/>
      <c r="T26" s="1">
        <v>43385.45417824074</v>
      </c>
      <c r="U26" s="2"/>
      <c r="V26" s="2"/>
      <c r="W26" s="7">
        <f t="shared" si="11"/>
        <v>43385.434803240743</v>
      </c>
      <c r="X26" s="8">
        <f t="shared" si="12"/>
        <v>0</v>
      </c>
      <c r="Y26" s="8">
        <f t="shared" si="13"/>
        <v>0</v>
      </c>
      <c r="Z26" s="9"/>
      <c r="AA26" s="9">
        <f t="shared" si="14"/>
        <v>0</v>
      </c>
      <c r="AB26" s="9"/>
      <c r="AC26" s="9"/>
      <c r="AD26" s="9"/>
      <c r="AF26" s="42" t="s">
        <v>152</v>
      </c>
    </row>
    <row r="27" spans="1:32" s="6" customFormat="1" x14ac:dyDescent="0.4">
      <c r="A27" s="15" t="str">
        <f t="shared" si="9"/>
        <v>★</v>
      </c>
      <c r="B27" s="15" t="str">
        <f t="shared" si="10"/>
        <v>☆</v>
      </c>
      <c r="C27" s="6">
        <v>10</v>
      </c>
      <c r="D27" s="1">
        <v>43385.439768518518</v>
      </c>
      <c r="E27" s="2">
        <v>2527</v>
      </c>
      <c r="F27" s="2" t="s">
        <v>18</v>
      </c>
      <c r="G27" s="2">
        <v>1748</v>
      </c>
      <c r="H27" s="2">
        <v>995</v>
      </c>
      <c r="I27" s="2">
        <v>7</v>
      </c>
      <c r="J27" s="2">
        <v>1</v>
      </c>
      <c r="K27" s="1">
        <v>43385.454895833333</v>
      </c>
      <c r="L27" s="2"/>
      <c r="M27" s="2"/>
      <c r="N27" s="2" t="s">
        <v>34</v>
      </c>
      <c r="O27" s="2" t="s">
        <v>35</v>
      </c>
      <c r="P27" s="2" t="s">
        <v>47</v>
      </c>
      <c r="Q27" s="2" t="s">
        <v>94</v>
      </c>
      <c r="R27" s="1">
        <v>43385.450266203705</v>
      </c>
      <c r="S27" s="2"/>
      <c r="T27" s="1">
        <v>43385.46371527778</v>
      </c>
      <c r="U27" s="2"/>
      <c r="V27" s="1">
        <v>43385.443703703706</v>
      </c>
      <c r="W27" s="7">
        <f t="shared" si="11"/>
        <v>43385.443703703706</v>
      </c>
      <c r="X27" s="8">
        <f t="shared" si="12"/>
        <v>0</v>
      </c>
      <c r="Y27" s="8">
        <f t="shared" si="13"/>
        <v>0</v>
      </c>
      <c r="Z27" s="9"/>
      <c r="AA27" s="9">
        <f t="shared" si="14"/>
        <v>0</v>
      </c>
      <c r="AB27" s="9">
        <f t="shared" si="15"/>
        <v>1.1192129626579117E-2</v>
      </c>
      <c r="AC27" s="9"/>
      <c r="AD27" s="9"/>
    </row>
    <row r="28" spans="1:32" s="11" customFormat="1" x14ac:dyDescent="0.4">
      <c r="A28" s="26" t="str">
        <f t="shared" si="9"/>
        <v>-</v>
      </c>
      <c r="B28" s="26" t="str">
        <f t="shared" si="10"/>
        <v>☆</v>
      </c>
      <c r="C28" s="11">
        <v>10</v>
      </c>
      <c r="D28" s="3">
        <v>43385.448796296296</v>
      </c>
      <c r="E28" s="4">
        <v>2528</v>
      </c>
      <c r="F28" s="4" t="s">
        <v>33</v>
      </c>
      <c r="G28" s="4">
        <v>1885</v>
      </c>
      <c r="H28" s="4">
        <v>489</v>
      </c>
      <c r="I28" s="4">
        <v>9</v>
      </c>
      <c r="J28" s="4">
        <v>1</v>
      </c>
      <c r="K28" s="3">
        <v>43385.449155092596</v>
      </c>
      <c r="L28" s="4"/>
      <c r="M28" s="4"/>
      <c r="N28" s="4" t="s">
        <v>65</v>
      </c>
      <c r="O28" s="4" t="s">
        <v>66</v>
      </c>
      <c r="P28" s="4" t="s">
        <v>80</v>
      </c>
      <c r="Q28" s="4" t="s">
        <v>81</v>
      </c>
      <c r="R28" s="3">
        <v>43385.455150462964</v>
      </c>
      <c r="S28" s="4"/>
      <c r="T28" s="3">
        <v>43385.472048611111</v>
      </c>
      <c r="U28" s="4"/>
      <c r="V28" s="4"/>
      <c r="W28" s="12">
        <f t="shared" si="11"/>
        <v>43385.448796296296</v>
      </c>
      <c r="X28" s="27">
        <f t="shared" si="12"/>
        <v>0</v>
      </c>
      <c r="Y28" s="27">
        <f t="shared" si="13"/>
        <v>0</v>
      </c>
      <c r="Z28" s="28"/>
      <c r="AA28" s="28">
        <f t="shared" si="14"/>
        <v>0</v>
      </c>
      <c r="AB28" s="28">
        <f t="shared" si="15"/>
        <v>6.3541666677338071E-3</v>
      </c>
      <c r="AC28" s="28"/>
      <c r="AD28" s="28"/>
    </row>
    <row r="29" spans="1:32" s="32" customFormat="1" x14ac:dyDescent="0.4">
      <c r="A29" s="29" t="str">
        <f>IF(V29&gt;0, "★", "-")</f>
        <v>★</v>
      </c>
      <c r="B29" s="29" t="str">
        <f>IF(K29&gt;0, "☆", "-")</f>
        <v>-</v>
      </c>
      <c r="C29" s="32">
        <v>11</v>
      </c>
      <c r="D29" s="31">
        <v>43385.370451388888</v>
      </c>
      <c r="E29" s="30">
        <v>2503</v>
      </c>
      <c r="F29" s="30" t="s">
        <v>33</v>
      </c>
      <c r="G29" s="30">
        <v>1063</v>
      </c>
      <c r="H29" s="30">
        <v>373</v>
      </c>
      <c r="I29" s="30">
        <v>5</v>
      </c>
      <c r="J29" s="30">
        <v>1</v>
      </c>
      <c r="K29" s="30"/>
      <c r="L29" s="31">
        <v>43385.494398148148</v>
      </c>
      <c r="M29" s="31">
        <v>43385.500949074078</v>
      </c>
      <c r="N29" s="30" t="s">
        <v>38</v>
      </c>
      <c r="O29" s="30" t="s">
        <v>39</v>
      </c>
      <c r="P29" s="30" t="s">
        <v>47</v>
      </c>
      <c r="Q29" s="30" t="s">
        <v>94</v>
      </c>
      <c r="R29" s="31">
        <v>43385.489664351851</v>
      </c>
      <c r="S29" s="31">
        <v>43385.491527777776</v>
      </c>
      <c r="T29" s="31">
        <v>43385.501458333332</v>
      </c>
      <c r="U29" s="31">
        <v>43385.503321759257</v>
      </c>
      <c r="V29" s="31">
        <v>43385.489664351851</v>
      </c>
      <c r="W29" s="33">
        <f>IF(V29&gt;0,V29,D29)</f>
        <v>43385.489664351851</v>
      </c>
      <c r="X29" s="34">
        <f>M29-L29</f>
        <v>6.550925929332152E-3</v>
      </c>
      <c r="Y29" s="34">
        <f>X29*J29</f>
        <v>6.550925929332152E-3</v>
      </c>
      <c r="Z29" s="35">
        <f>SUM(Y29:Y52)</f>
        <v>0.31043981484253891</v>
      </c>
      <c r="AA29" s="35">
        <f>IF(IF(A29="☆",K29-R29,L29-R29)&lt;0,0,IF(A29="☆",K29-R29,L29-R29))</f>
        <v>4.7337962969322689E-3</v>
      </c>
      <c r="AB29" s="35">
        <f>IF(IF(B29="☆",(IF(K29&gt;R29,K29-W29,R29-W29)),L29-W29)&lt;0,0,IF(B29="☆",(IF(K29&gt;R29,K29-W29,R29-W29)),L29-W29))</f>
        <v>4.7337962969322689E-3</v>
      </c>
      <c r="AC29" s="35">
        <f>AVERAGE(AB29:AB52)</f>
        <v>5.4899691367609194E-3</v>
      </c>
      <c r="AD29" s="35">
        <f>MEDIAN(AB29:AB52)</f>
        <v>5.0000000010186341E-3</v>
      </c>
    </row>
    <row r="30" spans="1:32" s="6" customFormat="1" x14ac:dyDescent="0.4">
      <c r="A30" s="15" t="str">
        <f>IF(V30&gt;0, "★", "-")</f>
        <v>★</v>
      </c>
      <c r="B30" s="15" t="str">
        <f>IF(K30&gt;0, "☆", "-")</f>
        <v>-</v>
      </c>
      <c r="C30" s="6">
        <v>11</v>
      </c>
      <c r="D30" s="1">
        <v>43385.416446759256</v>
      </c>
      <c r="E30" s="2">
        <v>2508</v>
      </c>
      <c r="F30" s="2" t="s">
        <v>18</v>
      </c>
      <c r="G30" s="2">
        <v>2296</v>
      </c>
      <c r="H30" s="2">
        <v>964</v>
      </c>
      <c r="I30" s="2">
        <v>8</v>
      </c>
      <c r="J30" s="2">
        <v>3</v>
      </c>
      <c r="K30" s="2"/>
      <c r="L30" s="1">
        <v>43385.488807870373</v>
      </c>
      <c r="M30" s="1">
        <v>43385.491249999999</v>
      </c>
      <c r="N30" s="2" t="s">
        <v>59</v>
      </c>
      <c r="O30" s="2" t="s">
        <v>60</v>
      </c>
      <c r="P30" s="2" t="s">
        <v>47</v>
      </c>
      <c r="Q30" s="2" t="s">
        <v>94</v>
      </c>
      <c r="R30" s="1">
        <v>43385.483136574076</v>
      </c>
      <c r="S30" s="1">
        <v>43385.486493055556</v>
      </c>
      <c r="T30" s="1">
        <v>43385.487696759257</v>
      </c>
      <c r="U30" s="1">
        <v>43385.491053240738</v>
      </c>
      <c r="V30" s="1">
        <v>43385.483136574076</v>
      </c>
      <c r="W30" s="7">
        <f>IF(V30&gt;0,V30,D30)</f>
        <v>43385.483136574076</v>
      </c>
      <c r="X30" s="8">
        <f>M30-L30</f>
        <v>2.4421296257060021E-3</v>
      </c>
      <c r="Y30" s="8">
        <f>X30*J30</f>
        <v>7.3263888771180063E-3</v>
      </c>
      <c r="Z30" s="9"/>
      <c r="AA30" s="9">
        <f>IF(IF(A30="☆",K30-R30,L30-R30)&lt;0,0,IF(A30="☆",K30-R30,L30-R30))</f>
        <v>5.6712962978053838E-3</v>
      </c>
      <c r="AB30" s="9">
        <f>IF(IF(B30="☆",(IF(K30&gt;R30,K30-W30,R30-W30)),L30-W30)&lt;0,0,IF(B30="☆",(IF(K30&gt;R30,K30-W30,R30-W30)),L30-W30))</f>
        <v>5.6712962978053838E-3</v>
      </c>
      <c r="AC30" s="9"/>
      <c r="AD30" s="9"/>
    </row>
    <row r="31" spans="1:32" s="6" customFormat="1" x14ac:dyDescent="0.4">
      <c r="A31" s="15" t="str">
        <f>IF(V31&gt;0, "★", "-")</f>
        <v>★</v>
      </c>
      <c r="B31" s="15" t="str">
        <f>IF(K31&gt;0, "☆", "-")</f>
        <v>-</v>
      </c>
      <c r="C31" s="6">
        <v>11</v>
      </c>
      <c r="D31" s="1">
        <v>43385.421527777777</v>
      </c>
      <c r="E31" s="2">
        <v>2511</v>
      </c>
      <c r="F31" s="2" t="s">
        <v>37</v>
      </c>
      <c r="G31" s="2">
        <v>0</v>
      </c>
      <c r="H31" s="2">
        <v>1086</v>
      </c>
      <c r="I31" s="2">
        <v>4</v>
      </c>
      <c r="J31" s="2">
        <v>5</v>
      </c>
      <c r="K31" s="2"/>
      <c r="L31" s="1">
        <v>43385.457476851851</v>
      </c>
      <c r="M31" s="1">
        <v>43385.465868055559</v>
      </c>
      <c r="N31" s="2" t="s">
        <v>34</v>
      </c>
      <c r="O31" s="2" t="s">
        <v>35</v>
      </c>
      <c r="P31" s="2" t="s">
        <v>31</v>
      </c>
      <c r="Q31" s="2" t="s">
        <v>32</v>
      </c>
      <c r="R31" s="1">
        <v>43385.458333333336</v>
      </c>
      <c r="S31" s="1">
        <v>43385.458333333336</v>
      </c>
      <c r="T31" s="1">
        <v>43385.471493055556</v>
      </c>
      <c r="U31" s="1">
        <v>43385.476597222223</v>
      </c>
      <c r="V31" s="1">
        <v>43385.458333333336</v>
      </c>
      <c r="W31" s="7">
        <f>IF(V31&gt;0,V31,D31)</f>
        <v>43385.458333333336</v>
      </c>
      <c r="X31" s="8">
        <f>M31-L31</f>
        <v>8.3912037080153823E-3</v>
      </c>
      <c r="Y31" s="8">
        <f>X31*J31</f>
        <v>4.1956018540076911E-2</v>
      </c>
      <c r="Z31" s="9"/>
      <c r="AA31" s="9">
        <f>IF(IF(A31="☆",K31-R31,L31-R31)&lt;0,0,IF(A31="☆",K31-R31,L31-R31))</f>
        <v>0</v>
      </c>
      <c r="AB31" s="9">
        <f>IF(IF(B31="☆",(IF(K31&gt;R31,K31-W31,R31-W31)),L31-W31)&lt;0,0,IF(B31="☆",(IF(K31&gt;R31,K31-W31,R31-W31)),L31-W31))</f>
        <v>0</v>
      </c>
      <c r="AC31" s="9"/>
      <c r="AD31" s="9"/>
    </row>
    <row r="32" spans="1:32" s="6" customFormat="1" x14ac:dyDescent="0.4">
      <c r="A32" s="15" t="str">
        <f>IF(V32&gt;0, "★", "-")</f>
        <v>★</v>
      </c>
      <c r="B32" s="15" t="str">
        <f>IF(K32&gt;0, "☆", "-")</f>
        <v>-</v>
      </c>
      <c r="C32" s="6">
        <v>11</v>
      </c>
      <c r="D32" s="1">
        <v>43385.42732638889</v>
      </c>
      <c r="E32" s="2">
        <v>2517</v>
      </c>
      <c r="F32" s="2" t="s">
        <v>18</v>
      </c>
      <c r="G32" s="2">
        <v>2543</v>
      </c>
      <c r="H32" s="2">
        <v>1275</v>
      </c>
      <c r="I32" s="2">
        <v>1</v>
      </c>
      <c r="J32" s="2">
        <v>2</v>
      </c>
      <c r="K32" s="2"/>
      <c r="L32" s="1">
        <v>43385.465995370374</v>
      </c>
      <c r="M32" s="1">
        <v>43385.47152777778</v>
      </c>
      <c r="N32" s="2" t="s">
        <v>23</v>
      </c>
      <c r="O32" s="2" t="s">
        <v>24</v>
      </c>
      <c r="P32" s="2" t="s">
        <v>78</v>
      </c>
      <c r="Q32" s="2" t="s">
        <v>79</v>
      </c>
      <c r="R32" s="1">
        <v>43385.465833333335</v>
      </c>
      <c r="S32" s="1">
        <v>43385.465833333335</v>
      </c>
      <c r="T32" s="1">
        <v>43385.472557870373</v>
      </c>
      <c r="U32" s="1">
        <v>43385.472557870373</v>
      </c>
      <c r="V32" s="1">
        <v>43385.465833333335</v>
      </c>
      <c r="W32" s="7">
        <f>IF(V32&gt;0,V32,D32)</f>
        <v>43385.465833333335</v>
      </c>
      <c r="X32" s="8">
        <f>M32-L32</f>
        <v>5.5324074055533856E-3</v>
      </c>
      <c r="Y32" s="8">
        <f>X32*J32</f>
        <v>1.1064814811106771E-2</v>
      </c>
      <c r="AA32" s="9">
        <f>IF(IF(A32="☆",K32-R32,L32-R32)&lt;0,0,IF(A32="☆",K32-R32,L32-R32))</f>
        <v>1.6203703853534535E-4</v>
      </c>
      <c r="AB32" s="9">
        <f>IF(IF(B32="☆",(IF(K32&gt;R32,K32-W32,R32-W32)),L32-W32)&lt;0,0,IF(B32="☆",(IF(K32&gt;R32,K32-W32,R32-W32)),L32-W32))</f>
        <v>1.6203703853534535E-4</v>
      </c>
    </row>
    <row r="33" spans="1:30" s="6" customFormat="1" x14ac:dyDescent="0.4">
      <c r="A33" s="15" t="str">
        <f t="shared" si="0"/>
        <v>-</v>
      </c>
      <c r="B33" s="15" t="str">
        <f t="shared" si="1"/>
        <v>-</v>
      </c>
      <c r="C33" s="6">
        <v>11</v>
      </c>
      <c r="D33" s="1">
        <v>43385.462233796294</v>
      </c>
      <c r="E33" s="2">
        <v>2535</v>
      </c>
      <c r="F33" s="2" t="s">
        <v>37</v>
      </c>
      <c r="G33" s="2">
        <v>0</v>
      </c>
      <c r="H33" s="2">
        <v>1042</v>
      </c>
      <c r="I33" s="2">
        <v>5</v>
      </c>
      <c r="J33" s="2">
        <v>2</v>
      </c>
      <c r="K33" s="2"/>
      <c r="L33" s="1">
        <v>43385.462418981479</v>
      </c>
      <c r="M33" s="1">
        <v>43385.472453703704</v>
      </c>
      <c r="N33" s="2" t="s">
        <v>43</v>
      </c>
      <c r="O33" s="2" t="s">
        <v>44</v>
      </c>
      <c r="P33" s="2" t="s">
        <v>50</v>
      </c>
      <c r="Q33" s="2" t="s">
        <v>51</v>
      </c>
      <c r="R33" s="1">
        <v>43385.464803240742</v>
      </c>
      <c r="S33" s="1">
        <v>43385.464803240742</v>
      </c>
      <c r="T33" s="1">
        <v>43385.478634259256</v>
      </c>
      <c r="U33" s="1">
        <v>43385.478634259256</v>
      </c>
      <c r="V33" s="2"/>
      <c r="W33" s="7">
        <f t="shared" si="2"/>
        <v>43385.462233796294</v>
      </c>
      <c r="X33" s="8">
        <f t="shared" si="3"/>
        <v>1.0034722225100268E-2</v>
      </c>
      <c r="Y33" s="8">
        <f t="shared" si="4"/>
        <v>2.0069444450200535E-2</v>
      </c>
      <c r="Z33" s="9"/>
      <c r="AA33" s="9">
        <f t="shared" si="5"/>
        <v>0</v>
      </c>
      <c r="AB33" s="9">
        <f t="shared" si="7"/>
        <v>1.8518518481869251E-4</v>
      </c>
      <c r="AC33" s="40"/>
      <c r="AD33" s="9"/>
    </row>
    <row r="34" spans="1:30" s="6" customFormat="1" x14ac:dyDescent="0.4">
      <c r="A34" s="15" t="str">
        <f t="shared" si="0"/>
        <v>-</v>
      </c>
      <c r="B34" s="15" t="str">
        <f t="shared" si="1"/>
        <v>-</v>
      </c>
      <c r="C34" s="6">
        <v>11</v>
      </c>
      <c r="D34" s="1">
        <v>43385.462511574071</v>
      </c>
      <c r="E34" s="2">
        <v>2536</v>
      </c>
      <c r="F34" s="2" t="s">
        <v>37</v>
      </c>
      <c r="G34" s="2">
        <v>0</v>
      </c>
      <c r="H34" s="2">
        <v>836</v>
      </c>
      <c r="I34" s="2">
        <v>10</v>
      </c>
      <c r="J34" s="2">
        <v>1</v>
      </c>
      <c r="K34" s="2"/>
      <c r="L34" s="1">
        <v>43385.469074074077</v>
      </c>
      <c r="M34" s="1">
        <v>43385.473391203705</v>
      </c>
      <c r="N34" s="2" t="s">
        <v>67</v>
      </c>
      <c r="O34" s="2" t="s">
        <v>68</v>
      </c>
      <c r="P34" s="2" t="s">
        <v>25</v>
      </c>
      <c r="Q34" s="2" t="s">
        <v>26</v>
      </c>
      <c r="R34" s="1">
        <v>43385.468194444446</v>
      </c>
      <c r="S34" s="1">
        <v>43385.468194444446</v>
      </c>
      <c r="T34" s="1">
        <v>43385.478530092594</v>
      </c>
      <c r="U34" s="1">
        <v>43385.478530092594</v>
      </c>
      <c r="V34" s="2"/>
      <c r="W34" s="7">
        <f t="shared" si="2"/>
        <v>43385.462511574071</v>
      </c>
      <c r="X34" s="8">
        <f t="shared" si="3"/>
        <v>4.3171296274522319E-3</v>
      </c>
      <c r="Y34" s="8">
        <f t="shared" si="4"/>
        <v>4.3171296274522319E-3</v>
      </c>
      <c r="Z34" s="9"/>
      <c r="AA34" s="9">
        <f t="shared" si="5"/>
        <v>8.7962963152676821E-4</v>
      </c>
      <c r="AB34" s="9">
        <f t="shared" si="7"/>
        <v>6.5625000061118044E-3</v>
      </c>
      <c r="AC34" s="9"/>
      <c r="AD34" s="9"/>
    </row>
    <row r="35" spans="1:30" s="6" customFormat="1" x14ac:dyDescent="0.4">
      <c r="A35" s="15" t="str">
        <f t="shared" si="0"/>
        <v>★</v>
      </c>
      <c r="B35" s="15" t="str">
        <f t="shared" si="1"/>
        <v>-</v>
      </c>
      <c r="C35" s="6">
        <v>11</v>
      </c>
      <c r="D35" s="1">
        <v>43385.464155092595</v>
      </c>
      <c r="E35" s="2">
        <v>2537</v>
      </c>
      <c r="F35" s="2" t="s">
        <v>33</v>
      </c>
      <c r="G35" s="2">
        <v>1996</v>
      </c>
      <c r="H35" s="2">
        <v>715</v>
      </c>
      <c r="I35" s="2">
        <v>8</v>
      </c>
      <c r="J35" s="2">
        <v>1</v>
      </c>
      <c r="K35" s="2"/>
      <c r="L35" s="1">
        <v>43385.483657407407</v>
      </c>
      <c r="M35" s="1">
        <v>43385.495740740742</v>
      </c>
      <c r="N35" s="2" t="s">
        <v>65</v>
      </c>
      <c r="O35" s="2" t="s">
        <v>66</v>
      </c>
      <c r="P35" s="2" t="s">
        <v>43</v>
      </c>
      <c r="Q35" s="2" t="s">
        <v>44</v>
      </c>
      <c r="R35" s="1">
        <v>43385.473761574074</v>
      </c>
      <c r="S35" s="1">
        <v>43385.473761574074</v>
      </c>
      <c r="T35" s="1">
        <v>43385.497106481482</v>
      </c>
      <c r="U35" s="1">
        <v>43385.497106481482</v>
      </c>
      <c r="V35" s="1">
        <v>43385.468935185185</v>
      </c>
      <c r="W35" s="7">
        <f t="shared" si="2"/>
        <v>43385.468935185185</v>
      </c>
      <c r="X35" s="8">
        <f t="shared" si="3"/>
        <v>1.2083333334885538E-2</v>
      </c>
      <c r="Y35" s="8">
        <f t="shared" si="4"/>
        <v>1.2083333334885538E-2</v>
      </c>
      <c r="Z35" s="9"/>
      <c r="AA35" s="9">
        <f t="shared" si="5"/>
        <v>9.8958333328482695E-3</v>
      </c>
      <c r="AB35" s="9">
        <f t="shared" si="7"/>
        <v>1.4722222222189885E-2</v>
      </c>
      <c r="AC35" s="9"/>
      <c r="AD35" s="9"/>
    </row>
    <row r="36" spans="1:30" s="6" customFormat="1" x14ac:dyDescent="0.4">
      <c r="A36" s="15" t="str">
        <f t="shared" si="0"/>
        <v>-</v>
      </c>
      <c r="B36" s="15" t="str">
        <f t="shared" si="1"/>
        <v>-</v>
      </c>
      <c r="C36" s="6">
        <v>11</v>
      </c>
      <c r="D36" s="1">
        <v>43385.465798611112</v>
      </c>
      <c r="E36" s="2">
        <v>2538</v>
      </c>
      <c r="F36" s="2" t="s">
        <v>18</v>
      </c>
      <c r="G36" s="2">
        <v>1330</v>
      </c>
      <c r="H36" s="2">
        <v>1076</v>
      </c>
      <c r="I36" s="2">
        <v>7</v>
      </c>
      <c r="J36" s="2">
        <v>1</v>
      </c>
      <c r="K36" s="2"/>
      <c r="L36" s="1">
        <v>43385.472233796296</v>
      </c>
      <c r="M36" s="1">
        <v>43385.476979166669</v>
      </c>
      <c r="N36" s="2" t="s">
        <v>38</v>
      </c>
      <c r="O36" s="2" t="s">
        <v>39</v>
      </c>
      <c r="P36" s="2" t="s">
        <v>43</v>
      </c>
      <c r="Q36" s="2" t="s">
        <v>44</v>
      </c>
      <c r="R36" s="1">
        <v>43385.473310185182</v>
      </c>
      <c r="S36" s="1">
        <v>43385.473310185182</v>
      </c>
      <c r="T36" s="1">
        <v>43385.4840625</v>
      </c>
      <c r="U36" s="1">
        <v>43385.4840625</v>
      </c>
      <c r="V36" s="2"/>
      <c r="W36" s="7">
        <f t="shared" si="2"/>
        <v>43385.465798611112</v>
      </c>
      <c r="X36" s="8">
        <f t="shared" si="3"/>
        <v>4.7453703737119213E-3</v>
      </c>
      <c r="Y36" s="8">
        <f t="shared" si="4"/>
        <v>4.7453703737119213E-3</v>
      </c>
      <c r="Z36" s="9"/>
      <c r="AA36" s="9">
        <f t="shared" si="5"/>
        <v>0</v>
      </c>
      <c r="AB36" s="9">
        <f t="shared" si="7"/>
        <v>6.435185183363501E-3</v>
      </c>
      <c r="AC36" s="9"/>
      <c r="AD36" s="9"/>
    </row>
    <row r="37" spans="1:30" s="6" customFormat="1" x14ac:dyDescent="0.4">
      <c r="A37" s="15" t="str">
        <f t="shared" si="0"/>
        <v>-</v>
      </c>
      <c r="B37" s="15" t="str">
        <f t="shared" si="1"/>
        <v>-</v>
      </c>
      <c r="C37" s="6">
        <v>11</v>
      </c>
      <c r="D37" s="1">
        <v>43385.466168981482</v>
      </c>
      <c r="E37" s="2">
        <v>2539</v>
      </c>
      <c r="F37" s="2" t="s">
        <v>37</v>
      </c>
      <c r="G37" s="2">
        <v>0</v>
      </c>
      <c r="H37" s="2">
        <v>1146</v>
      </c>
      <c r="I37" s="2">
        <v>3</v>
      </c>
      <c r="J37" s="2">
        <v>3</v>
      </c>
      <c r="K37" s="2"/>
      <c r="L37" s="1">
        <v>43385.468784722223</v>
      </c>
      <c r="M37" s="1">
        <v>43385.496701388889</v>
      </c>
      <c r="N37" s="2" t="s">
        <v>43</v>
      </c>
      <c r="O37" s="2" t="s">
        <v>44</v>
      </c>
      <c r="P37" s="2" t="s">
        <v>19</v>
      </c>
      <c r="Q37" s="2" t="s">
        <v>20</v>
      </c>
      <c r="R37" s="1">
        <v>43385.471701388888</v>
      </c>
      <c r="S37" s="1">
        <v>43385.471701388888</v>
      </c>
      <c r="T37" s="1">
        <v>43385.483611111114</v>
      </c>
      <c r="U37" s="1">
        <v>43385.479791666665</v>
      </c>
      <c r="V37" s="2"/>
      <c r="W37" s="7">
        <f t="shared" si="2"/>
        <v>43385.466168981482</v>
      </c>
      <c r="X37" s="8">
        <f t="shared" si="3"/>
        <v>2.7916666665987577E-2</v>
      </c>
      <c r="Y37" s="8">
        <f t="shared" si="4"/>
        <v>8.3749999997962732E-2</v>
      </c>
      <c r="Z37" s="38"/>
      <c r="AA37" s="38">
        <f t="shared" si="5"/>
        <v>0</v>
      </c>
      <c r="AB37" s="9">
        <f t="shared" si="7"/>
        <v>2.6157407410209998E-3</v>
      </c>
      <c r="AC37" s="9"/>
      <c r="AD37" s="9"/>
    </row>
    <row r="38" spans="1:30" s="6" customFormat="1" x14ac:dyDescent="0.4">
      <c r="A38" s="15" t="str">
        <f t="shared" si="0"/>
        <v>-</v>
      </c>
      <c r="B38" s="15" t="str">
        <f>IF(K38&gt;0, "☆", "-")</f>
        <v>-</v>
      </c>
      <c r="C38" s="6">
        <v>11</v>
      </c>
      <c r="D38" s="1">
        <v>43385.46837962963</v>
      </c>
      <c r="E38" s="2">
        <v>2542</v>
      </c>
      <c r="F38" s="2" t="s">
        <v>33</v>
      </c>
      <c r="G38" s="2">
        <v>2558</v>
      </c>
      <c r="H38" s="2">
        <v>604</v>
      </c>
      <c r="I38" s="2">
        <v>6</v>
      </c>
      <c r="J38" s="2">
        <v>1</v>
      </c>
      <c r="K38" s="2"/>
      <c r="L38" s="1">
        <v>43385.471944444442</v>
      </c>
      <c r="M38" s="1">
        <v>43385.476157407407</v>
      </c>
      <c r="N38" s="2" t="s">
        <v>78</v>
      </c>
      <c r="O38" s="2" t="s">
        <v>79</v>
      </c>
      <c r="P38" s="2" t="s">
        <v>55</v>
      </c>
      <c r="Q38" s="2" t="s">
        <v>56</v>
      </c>
      <c r="R38" s="1">
        <v>43385.473877314813</v>
      </c>
      <c r="S38" s="1">
        <v>43385.473877314813</v>
      </c>
      <c r="T38" s="1">
        <v>43385.480879629627</v>
      </c>
      <c r="U38" s="1">
        <v>43385.480879629627</v>
      </c>
      <c r="V38" s="2"/>
      <c r="W38" s="7">
        <f>IF(V38&gt;0,V38,D38)</f>
        <v>43385.46837962963</v>
      </c>
      <c r="X38" s="8">
        <f>M38-L38</f>
        <v>4.2129629655391909E-3</v>
      </c>
      <c r="Y38" s="8">
        <f>X38*J38</f>
        <v>4.2129629655391909E-3</v>
      </c>
      <c r="Z38" s="9"/>
      <c r="AA38" s="9">
        <f t="shared" si="5"/>
        <v>0</v>
      </c>
      <c r="AB38" s="9">
        <f>IF(IF(B38="☆",(IF(K38&gt;R38,K38-W38,R38-W38)),L38-W38)&lt;0,0,IF(B38="☆",(IF(K38&gt;R38,K38-W38,R38-W38)),L38-W38))</f>
        <v>3.5648148113978095E-3</v>
      </c>
      <c r="AC38" s="9"/>
      <c r="AD38" s="9"/>
    </row>
    <row r="39" spans="1:30" s="6" customFormat="1" x14ac:dyDescent="0.4">
      <c r="A39" s="15" t="str">
        <f t="shared" si="0"/>
        <v>-</v>
      </c>
      <c r="B39" s="15" t="str">
        <f>IF(K39&gt;0, "☆", "-")</f>
        <v>-</v>
      </c>
      <c r="C39" s="6">
        <v>11</v>
      </c>
      <c r="D39" s="1">
        <v>43385.469918981478</v>
      </c>
      <c r="E39" s="2">
        <v>2544</v>
      </c>
      <c r="F39" s="2" t="s">
        <v>37</v>
      </c>
      <c r="G39" s="2">
        <v>0</v>
      </c>
      <c r="H39" s="2">
        <v>365</v>
      </c>
      <c r="I39" s="2">
        <v>4</v>
      </c>
      <c r="J39" s="2">
        <v>1</v>
      </c>
      <c r="K39" s="2"/>
      <c r="L39" s="1">
        <v>43385.479189814818</v>
      </c>
      <c r="M39" s="1">
        <v>43385.485543981478</v>
      </c>
      <c r="N39" s="2" t="s">
        <v>65</v>
      </c>
      <c r="O39" s="2" t="s">
        <v>66</v>
      </c>
      <c r="P39" s="2" t="s">
        <v>31</v>
      </c>
      <c r="Q39" s="2" t="s">
        <v>32</v>
      </c>
      <c r="R39" s="1">
        <v>43385.481041666666</v>
      </c>
      <c r="S39" s="1">
        <v>43385.481041666666</v>
      </c>
      <c r="T39" s="1">
        <v>43385.493541666663</v>
      </c>
      <c r="U39" s="1">
        <v>43385.494687500002</v>
      </c>
      <c r="V39" s="2"/>
      <c r="W39" s="7">
        <f>IF(V39&gt;0,V39,D39)</f>
        <v>43385.469918981478</v>
      </c>
      <c r="X39" s="8">
        <f>M39-L39</f>
        <v>6.3541666604578495E-3</v>
      </c>
      <c r="Y39" s="8">
        <f>X39*J39</f>
        <v>6.3541666604578495E-3</v>
      </c>
      <c r="Z39" s="9"/>
      <c r="AA39" s="9">
        <f t="shared" si="5"/>
        <v>0</v>
      </c>
      <c r="AB39" s="9">
        <f>IF(IF(B39="☆",(IF(K39&gt;R39,K39-W39,R39-W39)),L39-W39)&lt;0,0,IF(B39="☆",(IF(K39&gt;R39,K39-W39,R39-W39)),L39-W39))</f>
        <v>9.2708333395421505E-3</v>
      </c>
      <c r="AC39" s="9"/>
      <c r="AD39" s="9"/>
    </row>
    <row r="40" spans="1:30" s="6" customFormat="1" x14ac:dyDescent="0.4">
      <c r="A40" s="15" t="str">
        <f t="shared" si="0"/>
        <v>-</v>
      </c>
      <c r="B40" s="15" t="str">
        <f t="shared" si="1"/>
        <v>-</v>
      </c>
      <c r="C40" s="6">
        <v>11</v>
      </c>
      <c r="D40" s="1">
        <v>43385.470682870371</v>
      </c>
      <c r="E40" s="2">
        <v>2545</v>
      </c>
      <c r="F40" s="2" t="s">
        <v>18</v>
      </c>
      <c r="G40" s="2">
        <v>2432</v>
      </c>
      <c r="H40" s="2">
        <v>347</v>
      </c>
      <c r="I40" s="2">
        <v>10</v>
      </c>
      <c r="J40" s="2">
        <v>3</v>
      </c>
      <c r="K40" s="2"/>
      <c r="L40" s="1">
        <v>43385.476423611108</v>
      </c>
      <c r="M40" s="1">
        <v>43385.478495370371</v>
      </c>
      <c r="N40" s="2" t="s">
        <v>61</v>
      </c>
      <c r="O40" s="2" t="s">
        <v>62</v>
      </c>
      <c r="P40" s="2" t="s">
        <v>31</v>
      </c>
      <c r="Q40" s="2" t="s">
        <v>32</v>
      </c>
      <c r="R40" s="1">
        <v>43385.475844907407</v>
      </c>
      <c r="S40" s="1">
        <v>43385.475844907407</v>
      </c>
      <c r="T40" s="1">
        <v>43385.489733796298</v>
      </c>
      <c r="U40" s="1">
        <v>43385.489733796298</v>
      </c>
      <c r="V40" s="2"/>
      <c r="W40" s="7">
        <f t="shared" si="2"/>
        <v>43385.470682870371</v>
      </c>
      <c r="X40" s="8">
        <f t="shared" si="3"/>
        <v>2.0717592633445747E-3</v>
      </c>
      <c r="Y40" s="8">
        <f t="shared" si="4"/>
        <v>6.2152777900337242E-3</v>
      </c>
      <c r="Z40" s="9"/>
      <c r="AA40" s="9">
        <f t="shared" si="5"/>
        <v>5.7870370073942468E-4</v>
      </c>
      <c r="AB40" s="9">
        <f t="shared" si="7"/>
        <v>5.7407407366554253E-3</v>
      </c>
      <c r="AC40" s="9"/>
      <c r="AD40" s="9"/>
    </row>
    <row r="41" spans="1:30" s="6" customFormat="1" x14ac:dyDescent="0.4">
      <c r="A41" s="15" t="str">
        <f t="shared" si="0"/>
        <v>-</v>
      </c>
      <c r="B41" s="15" t="str">
        <f t="shared" si="1"/>
        <v>-</v>
      </c>
      <c r="C41" s="6">
        <v>11</v>
      </c>
      <c r="D41" s="1">
        <v>43385.471608796295</v>
      </c>
      <c r="E41" s="2">
        <v>2546</v>
      </c>
      <c r="F41" s="2" t="s">
        <v>37</v>
      </c>
      <c r="G41" s="2">
        <v>0</v>
      </c>
      <c r="H41" s="2">
        <v>1236</v>
      </c>
      <c r="I41" s="2">
        <v>9</v>
      </c>
      <c r="J41" s="2">
        <v>2</v>
      </c>
      <c r="K41" s="2"/>
      <c r="L41" s="1">
        <v>43385.498576388891</v>
      </c>
      <c r="M41" s="1">
        <v>43385.49863425926</v>
      </c>
      <c r="N41" s="2" t="s">
        <v>43</v>
      </c>
      <c r="O41" s="2" t="s">
        <v>44</v>
      </c>
      <c r="P41" s="2" t="s">
        <v>50</v>
      </c>
      <c r="Q41" s="2" t="s">
        <v>51</v>
      </c>
      <c r="R41" s="1">
        <v>43385.476793981485</v>
      </c>
      <c r="S41" s="1">
        <v>43385.491701388892</v>
      </c>
      <c r="T41" s="1">
        <v>43385.490624999999</v>
      </c>
      <c r="U41" s="1">
        <v>43385.505532407406</v>
      </c>
      <c r="V41" s="2"/>
      <c r="W41" s="7">
        <f t="shared" si="2"/>
        <v>43385.471608796295</v>
      </c>
      <c r="X41" s="8">
        <f t="shared" si="3"/>
        <v>5.7870369346346706E-5</v>
      </c>
      <c r="Y41" s="8">
        <f t="shared" si="4"/>
        <v>1.1574073869269341E-4</v>
      </c>
      <c r="Z41" s="38"/>
      <c r="AA41" s="38">
        <f t="shared" si="5"/>
        <v>2.1782407406135462E-2</v>
      </c>
      <c r="AB41" s="9">
        <f t="shared" si="7"/>
        <v>2.6967592595610768E-2</v>
      </c>
      <c r="AC41" s="9"/>
      <c r="AD41" s="9"/>
    </row>
    <row r="42" spans="1:30" s="6" customFormat="1" x14ac:dyDescent="0.4">
      <c r="A42" s="15" t="str">
        <f t="shared" si="0"/>
        <v>-</v>
      </c>
      <c r="B42" s="15" t="str">
        <f t="shared" si="1"/>
        <v>-</v>
      </c>
      <c r="C42" s="6">
        <v>11</v>
      </c>
      <c r="D42" s="1">
        <v>43385.472013888888</v>
      </c>
      <c r="E42" s="2">
        <v>2547</v>
      </c>
      <c r="F42" s="2" t="s">
        <v>37</v>
      </c>
      <c r="G42" s="2">
        <v>0</v>
      </c>
      <c r="H42" s="2">
        <v>998</v>
      </c>
      <c r="I42" s="2">
        <v>2</v>
      </c>
      <c r="J42" s="2">
        <v>1</v>
      </c>
      <c r="K42" s="2"/>
      <c r="L42" s="1">
        <v>43385.477303240739</v>
      </c>
      <c r="M42" s="1">
        <v>43385.482951388891</v>
      </c>
      <c r="N42" s="2" t="s">
        <v>40</v>
      </c>
      <c r="O42" s="2" t="s">
        <v>41</v>
      </c>
      <c r="P42" s="2" t="s">
        <v>55</v>
      </c>
      <c r="Q42" s="2" t="s">
        <v>56</v>
      </c>
      <c r="R42" s="1">
        <v>43385.478321759256</v>
      </c>
      <c r="S42" s="1">
        <v>43385.478321759256</v>
      </c>
      <c r="T42" s="1">
        <v>43385.483842592592</v>
      </c>
      <c r="U42" s="1">
        <v>43385.483842592592</v>
      </c>
      <c r="V42" s="2"/>
      <c r="W42" s="7">
        <f t="shared" si="2"/>
        <v>43385.472013888888</v>
      </c>
      <c r="X42" s="8">
        <f t="shared" si="3"/>
        <v>5.6481481515220366E-3</v>
      </c>
      <c r="Y42" s="8">
        <f t="shared" si="4"/>
        <v>5.6481481515220366E-3</v>
      </c>
      <c r="Z42" s="9"/>
      <c r="AA42" s="9">
        <f t="shared" si="5"/>
        <v>0</v>
      </c>
      <c r="AB42" s="9">
        <f t="shared" si="7"/>
        <v>5.2893518513883464E-3</v>
      </c>
      <c r="AC42" s="9"/>
      <c r="AD42" s="9"/>
    </row>
    <row r="43" spans="1:30" s="6" customFormat="1" x14ac:dyDescent="0.4">
      <c r="A43" s="15" t="str">
        <f t="shared" si="0"/>
        <v>-</v>
      </c>
      <c r="B43" s="15" t="str">
        <f t="shared" si="1"/>
        <v>-</v>
      </c>
      <c r="C43" s="6">
        <v>11</v>
      </c>
      <c r="D43" s="1">
        <v>43385.473946759259</v>
      </c>
      <c r="E43" s="2">
        <v>2548</v>
      </c>
      <c r="F43" s="2" t="s">
        <v>37</v>
      </c>
      <c r="G43" s="2">
        <v>0</v>
      </c>
      <c r="H43" s="2">
        <v>1072</v>
      </c>
      <c r="I43" s="2">
        <v>9</v>
      </c>
      <c r="J43" s="2">
        <v>2</v>
      </c>
      <c r="K43" s="2"/>
      <c r="L43" s="1">
        <v>43385.476157407407</v>
      </c>
      <c r="M43" s="1">
        <v>43385.484097222223</v>
      </c>
      <c r="N43" s="2" t="s">
        <v>43</v>
      </c>
      <c r="O43" s="2" t="s">
        <v>44</v>
      </c>
      <c r="P43" s="2" t="s">
        <v>50</v>
      </c>
      <c r="Q43" s="2" t="s">
        <v>51</v>
      </c>
      <c r="R43" s="1">
        <v>43385.476388888892</v>
      </c>
      <c r="S43" s="1">
        <v>43385.476388888892</v>
      </c>
      <c r="T43" s="1">
        <v>43385.490914351853</v>
      </c>
      <c r="U43" s="1">
        <v>43385.490914351853</v>
      </c>
      <c r="V43" s="2"/>
      <c r="W43" s="7">
        <f t="shared" si="2"/>
        <v>43385.473946759259</v>
      </c>
      <c r="X43" s="8">
        <f t="shared" si="3"/>
        <v>7.9398148154723458E-3</v>
      </c>
      <c r="Y43" s="8">
        <f t="shared" si="4"/>
        <v>1.5879629630944692E-2</v>
      </c>
      <c r="Z43" s="9"/>
      <c r="AA43" s="9">
        <f t="shared" si="5"/>
        <v>0</v>
      </c>
      <c r="AB43" s="9">
        <f t="shared" si="7"/>
        <v>2.2106481483206153E-3</v>
      </c>
      <c r="AC43" s="9"/>
      <c r="AD43" s="9"/>
    </row>
    <row r="44" spans="1:30" s="6" customFormat="1" x14ac:dyDescent="0.4">
      <c r="A44" s="15" t="str">
        <f t="shared" si="0"/>
        <v>★</v>
      </c>
      <c r="B44" s="15" t="str">
        <f t="shared" si="1"/>
        <v>-</v>
      </c>
      <c r="C44" s="6">
        <v>11</v>
      </c>
      <c r="D44" s="1">
        <v>43385.477071759262</v>
      </c>
      <c r="E44" s="2">
        <v>2549</v>
      </c>
      <c r="F44" s="2" t="s">
        <v>33</v>
      </c>
      <c r="G44" s="2">
        <v>2547</v>
      </c>
      <c r="H44" s="2">
        <v>600</v>
      </c>
      <c r="I44" s="2">
        <v>4</v>
      </c>
      <c r="J44" s="2">
        <v>3</v>
      </c>
      <c r="K44" s="2"/>
      <c r="L44" s="1">
        <v>43385.480740740742</v>
      </c>
      <c r="M44" s="1">
        <v>43385.492476851854</v>
      </c>
      <c r="N44" s="2" t="s">
        <v>67</v>
      </c>
      <c r="O44" s="2" t="s">
        <v>68</v>
      </c>
      <c r="P44" s="2" t="s">
        <v>47</v>
      </c>
      <c r="Q44" s="2" t="s">
        <v>94</v>
      </c>
      <c r="R44" s="1">
        <v>43385.483784722222</v>
      </c>
      <c r="S44" s="1">
        <v>43385.483784722222</v>
      </c>
      <c r="T44" s="1">
        <v>43385.503425925926</v>
      </c>
      <c r="U44" s="1">
        <v>43385.503425925926</v>
      </c>
      <c r="V44" s="1">
        <v>43385.480231481481</v>
      </c>
      <c r="W44" s="7">
        <f t="shared" si="2"/>
        <v>43385.480231481481</v>
      </c>
      <c r="X44" s="8">
        <f t="shared" si="3"/>
        <v>1.17361111115315E-2</v>
      </c>
      <c r="Y44" s="8">
        <f t="shared" si="4"/>
        <v>3.5208333334594499E-2</v>
      </c>
      <c r="Z44" s="9"/>
      <c r="AA44" s="9">
        <f t="shared" si="5"/>
        <v>0</v>
      </c>
      <c r="AB44" s="9">
        <f t="shared" si="7"/>
        <v>5.092592618893832E-4</v>
      </c>
      <c r="AC44" s="9"/>
      <c r="AD44" s="9"/>
    </row>
    <row r="45" spans="1:30" s="6" customFormat="1" x14ac:dyDescent="0.4">
      <c r="A45" s="15" t="str">
        <f t="shared" si="0"/>
        <v>-</v>
      </c>
      <c r="B45" s="15" t="str">
        <f t="shared" si="1"/>
        <v>-</v>
      </c>
      <c r="C45" s="6">
        <v>11</v>
      </c>
      <c r="D45" s="1">
        <v>43385.48159722222</v>
      </c>
      <c r="E45" s="2">
        <v>2550</v>
      </c>
      <c r="F45" s="2" t="s">
        <v>37</v>
      </c>
      <c r="G45" s="2">
        <v>0</v>
      </c>
      <c r="H45" s="2">
        <v>743</v>
      </c>
      <c r="I45" s="2">
        <v>6</v>
      </c>
      <c r="J45" s="2">
        <v>1</v>
      </c>
      <c r="K45" s="2"/>
      <c r="L45" s="1">
        <v>43385.484872685185</v>
      </c>
      <c r="M45" s="1">
        <v>43385.488275462965</v>
      </c>
      <c r="N45" s="2" t="s">
        <v>65</v>
      </c>
      <c r="O45" s="2" t="s">
        <v>66</v>
      </c>
      <c r="P45" s="2" t="s">
        <v>19</v>
      </c>
      <c r="Q45" s="2" t="s">
        <v>20</v>
      </c>
      <c r="R45" s="1">
        <v>43385.486643518518</v>
      </c>
      <c r="S45" s="1">
        <v>43385.486643518518</v>
      </c>
      <c r="T45" s="1">
        <v>43385.494062500002</v>
      </c>
      <c r="U45" s="1">
        <v>43385.494062500002</v>
      </c>
      <c r="V45" s="2"/>
      <c r="W45" s="7">
        <f t="shared" si="2"/>
        <v>43385.48159722222</v>
      </c>
      <c r="X45" s="8">
        <f t="shared" si="3"/>
        <v>3.4027777801384218E-3</v>
      </c>
      <c r="Y45" s="8">
        <f t="shared" si="4"/>
        <v>3.4027777801384218E-3</v>
      </c>
      <c r="Z45" s="9"/>
      <c r="AA45" s="9">
        <f t="shared" si="5"/>
        <v>0</v>
      </c>
      <c r="AB45" s="9">
        <f t="shared" si="7"/>
        <v>3.275462964666076E-3</v>
      </c>
      <c r="AC45" s="9"/>
      <c r="AD45" s="9"/>
    </row>
    <row r="46" spans="1:30" s="6" customFormat="1" x14ac:dyDescent="0.4">
      <c r="A46" s="15" t="str">
        <f t="shared" si="0"/>
        <v>-</v>
      </c>
      <c r="B46" s="15" t="str">
        <f t="shared" si="1"/>
        <v>-</v>
      </c>
      <c r="C46" s="6">
        <v>11</v>
      </c>
      <c r="D46" s="1">
        <v>43385.484525462962</v>
      </c>
      <c r="E46" s="2">
        <v>2551</v>
      </c>
      <c r="F46" s="2" t="s">
        <v>37</v>
      </c>
      <c r="G46" s="2">
        <v>0</v>
      </c>
      <c r="H46" s="2">
        <v>752</v>
      </c>
      <c r="I46" s="2">
        <v>4</v>
      </c>
      <c r="J46" s="2">
        <v>1</v>
      </c>
      <c r="K46" s="2"/>
      <c r="L46" s="1">
        <v>43385.489791666667</v>
      </c>
      <c r="M46" s="1">
        <v>43385.498541666668</v>
      </c>
      <c r="N46" s="2" t="s">
        <v>55</v>
      </c>
      <c r="O46" s="2" t="s">
        <v>56</v>
      </c>
      <c r="P46" s="2" t="s">
        <v>74</v>
      </c>
      <c r="Q46" s="2" t="s">
        <v>75</v>
      </c>
      <c r="R46" s="1">
        <v>43385.492256944446</v>
      </c>
      <c r="S46" s="1">
        <v>43385.492256944446</v>
      </c>
      <c r="T46" s="1">
        <v>43385.506840277776</v>
      </c>
      <c r="U46" s="1">
        <v>43385.506840277776</v>
      </c>
      <c r="V46" s="2"/>
      <c r="W46" s="7">
        <f t="shared" si="2"/>
        <v>43385.484525462962</v>
      </c>
      <c r="X46" s="8">
        <f t="shared" si="3"/>
        <v>8.7500000008731149E-3</v>
      </c>
      <c r="Y46" s="8">
        <f t="shared" si="4"/>
        <v>8.7500000008731149E-3</v>
      </c>
      <c r="Z46" s="9"/>
      <c r="AA46" s="9">
        <f t="shared" si="5"/>
        <v>0</v>
      </c>
      <c r="AB46" s="9">
        <f t="shared" si="7"/>
        <v>5.2662037051049992E-3</v>
      </c>
      <c r="AC46" s="9"/>
      <c r="AD46" s="9"/>
    </row>
    <row r="47" spans="1:30" s="6" customFormat="1" x14ac:dyDescent="0.4">
      <c r="A47" s="15" t="str">
        <f t="shared" si="0"/>
        <v>-</v>
      </c>
      <c r="B47" s="15" t="str">
        <f t="shared" si="1"/>
        <v>-</v>
      </c>
      <c r="C47" s="6">
        <v>11</v>
      </c>
      <c r="D47" s="1">
        <v>43385.488506944443</v>
      </c>
      <c r="E47" s="2">
        <v>2552</v>
      </c>
      <c r="F47" s="2" t="s">
        <v>18</v>
      </c>
      <c r="G47" s="2">
        <v>2562</v>
      </c>
      <c r="H47" s="2">
        <v>1104</v>
      </c>
      <c r="I47" s="2">
        <v>7</v>
      </c>
      <c r="J47" s="2">
        <v>1</v>
      </c>
      <c r="K47" s="2"/>
      <c r="L47" s="1">
        <v>43385.49422453704</v>
      </c>
      <c r="M47" s="1">
        <v>43385.498576388891</v>
      </c>
      <c r="N47" s="2" t="s">
        <v>25</v>
      </c>
      <c r="O47" s="2" t="s">
        <v>26</v>
      </c>
      <c r="P47" s="2" t="s">
        <v>67</v>
      </c>
      <c r="Q47" s="2" t="s">
        <v>68</v>
      </c>
      <c r="R47" s="1">
        <v>43385.493136574078</v>
      </c>
      <c r="S47" s="1">
        <v>43385.495706018519</v>
      </c>
      <c r="T47" s="1">
        <v>43385.502372685187</v>
      </c>
      <c r="U47" s="1">
        <v>43385.504942129628</v>
      </c>
      <c r="V47" s="2"/>
      <c r="W47" s="7">
        <f t="shared" si="2"/>
        <v>43385.488506944443</v>
      </c>
      <c r="X47" s="8">
        <f t="shared" si="3"/>
        <v>4.3518518505152315E-3</v>
      </c>
      <c r="Y47" s="8">
        <f t="shared" si="4"/>
        <v>4.3518518505152315E-3</v>
      </c>
      <c r="Z47" s="9"/>
      <c r="AA47" s="9">
        <f t="shared" si="5"/>
        <v>1.0879629626288079E-3</v>
      </c>
      <c r="AB47" s="9">
        <f t="shared" si="7"/>
        <v>5.7175925976480357E-3</v>
      </c>
      <c r="AC47" s="9"/>
      <c r="AD47" s="9"/>
    </row>
    <row r="48" spans="1:30" s="6" customFormat="1" x14ac:dyDescent="0.4">
      <c r="A48" s="15" t="str">
        <f t="shared" si="0"/>
        <v>-</v>
      </c>
      <c r="B48" s="15" t="str">
        <f t="shared" si="1"/>
        <v>-</v>
      </c>
      <c r="C48" s="6">
        <v>11</v>
      </c>
      <c r="D48" s="1">
        <v>43385.489189814813</v>
      </c>
      <c r="E48" s="2">
        <v>2553</v>
      </c>
      <c r="F48" s="2" t="s">
        <v>42</v>
      </c>
      <c r="G48" s="2">
        <v>0</v>
      </c>
      <c r="H48" s="2">
        <v>1125</v>
      </c>
      <c r="I48" s="2">
        <v>6</v>
      </c>
      <c r="J48" s="2">
        <v>1</v>
      </c>
      <c r="K48" s="2"/>
      <c r="L48" s="1">
        <v>43385.492627314816</v>
      </c>
      <c r="M48" s="1">
        <v>43385.499467592592</v>
      </c>
      <c r="N48" s="2" t="s">
        <v>34</v>
      </c>
      <c r="O48" s="2" t="s">
        <v>35</v>
      </c>
      <c r="P48" s="2" t="s">
        <v>40</v>
      </c>
      <c r="Q48" s="2" t="s">
        <v>41</v>
      </c>
      <c r="R48" s="1">
        <v>43385.492638888885</v>
      </c>
      <c r="S48" s="1">
        <v>43385.492638888885</v>
      </c>
      <c r="T48" s="1">
        <v>43385.506782407407</v>
      </c>
      <c r="U48" s="1">
        <v>43385.506782407407</v>
      </c>
      <c r="V48" s="2"/>
      <c r="W48" s="7">
        <f t="shared" si="2"/>
        <v>43385.489189814813</v>
      </c>
      <c r="X48" s="8">
        <f t="shared" si="3"/>
        <v>6.8402777760638855E-3</v>
      </c>
      <c r="Y48" s="8">
        <f t="shared" si="4"/>
        <v>6.8402777760638855E-3</v>
      </c>
      <c r="Z48" s="9"/>
      <c r="AA48" s="9">
        <f t="shared" si="5"/>
        <v>0</v>
      </c>
      <c r="AB48" s="9">
        <f t="shared" si="7"/>
        <v>3.4375000032014214E-3</v>
      </c>
      <c r="AC48" s="9"/>
      <c r="AD48" s="9"/>
    </row>
    <row r="49" spans="1:30" s="6" customFormat="1" x14ac:dyDescent="0.4">
      <c r="A49" s="15" t="str">
        <f t="shared" si="0"/>
        <v>-</v>
      </c>
      <c r="B49" s="15" t="str">
        <f t="shared" si="1"/>
        <v>-</v>
      </c>
      <c r="C49" s="6">
        <v>11</v>
      </c>
      <c r="D49" s="1">
        <v>43385.489988425928</v>
      </c>
      <c r="E49" s="2">
        <v>2554</v>
      </c>
      <c r="F49" s="2" t="s">
        <v>42</v>
      </c>
      <c r="G49" s="2">
        <v>0</v>
      </c>
      <c r="H49" s="2">
        <v>534</v>
      </c>
      <c r="I49" s="2">
        <v>7</v>
      </c>
      <c r="J49" s="2">
        <v>2</v>
      </c>
      <c r="K49" s="2"/>
      <c r="L49" s="1">
        <v>43385.501446759263</v>
      </c>
      <c r="M49" s="1">
        <v>43385.512245370373</v>
      </c>
      <c r="N49" s="2" t="s">
        <v>67</v>
      </c>
      <c r="O49" s="2" t="s">
        <v>68</v>
      </c>
      <c r="P49" s="2" t="s">
        <v>52</v>
      </c>
      <c r="Q49" s="2" t="s">
        <v>53</v>
      </c>
      <c r="R49" s="1">
        <v>43385.504942129628</v>
      </c>
      <c r="S49" s="1">
        <v>43385.504942129628</v>
      </c>
      <c r="T49" s="1">
        <v>43385.519097222219</v>
      </c>
      <c r="U49" s="1">
        <v>43385.529872685183</v>
      </c>
      <c r="V49" s="2"/>
      <c r="W49" s="7">
        <f t="shared" si="2"/>
        <v>43385.489988425928</v>
      </c>
      <c r="X49" s="8">
        <f t="shared" si="3"/>
        <v>1.0798611110658385E-2</v>
      </c>
      <c r="Y49" s="8">
        <f t="shared" si="4"/>
        <v>2.159722222131677E-2</v>
      </c>
      <c r="Z49" s="9"/>
      <c r="AA49" s="9">
        <f t="shared" si="5"/>
        <v>0</v>
      </c>
      <c r="AB49" s="9">
        <f t="shared" si="7"/>
        <v>1.1458333334303461E-2</v>
      </c>
      <c r="AC49" s="9"/>
      <c r="AD49" s="9"/>
    </row>
    <row r="50" spans="1:30" s="6" customFormat="1" x14ac:dyDescent="0.4">
      <c r="A50" s="15" t="str">
        <f>IF(V50&gt;0, "★", "-")</f>
        <v>★</v>
      </c>
      <c r="B50" s="15" t="str">
        <f>IF(K50&gt;0, "☆", "-")</f>
        <v>☆</v>
      </c>
      <c r="C50" s="6">
        <v>11</v>
      </c>
      <c r="D50" s="1">
        <v>43385.409930555557</v>
      </c>
      <c r="E50" s="2">
        <v>2507</v>
      </c>
      <c r="F50" s="2" t="s">
        <v>33</v>
      </c>
      <c r="G50" s="2">
        <v>2547</v>
      </c>
      <c r="H50" s="2">
        <v>1131</v>
      </c>
      <c r="I50" s="2">
        <v>5</v>
      </c>
      <c r="J50" s="2">
        <v>2</v>
      </c>
      <c r="K50" s="1">
        <v>43385.476469907408</v>
      </c>
      <c r="L50" s="2"/>
      <c r="M50" s="2"/>
      <c r="N50" s="2" t="s">
        <v>67</v>
      </c>
      <c r="O50" s="2" t="s">
        <v>68</v>
      </c>
      <c r="P50" s="2" t="s">
        <v>47</v>
      </c>
      <c r="Q50" s="2" t="s">
        <v>94</v>
      </c>
      <c r="R50" s="1">
        <v>43385.479768518519</v>
      </c>
      <c r="S50" s="2"/>
      <c r="T50" s="1">
        <v>43385.502152777779</v>
      </c>
      <c r="U50" s="2"/>
      <c r="V50" s="1">
        <v>43385.479768518519</v>
      </c>
      <c r="W50" s="7">
        <f>IF(V50&gt;0,V50,D50)</f>
        <v>43385.479768518519</v>
      </c>
      <c r="X50" s="8">
        <f t="shared" ref="X50:X56" si="16">M50-L50</f>
        <v>0</v>
      </c>
      <c r="Y50" s="8">
        <f t="shared" ref="Y50:Y56" si="17">X50*J50</f>
        <v>0</v>
      </c>
      <c r="Z50" s="9"/>
      <c r="AA50" s="9">
        <f t="shared" ref="AA50:AA56" si="18">IF(IF(A50="☆",K50-R50,L50-R50)&lt;0,0,IF(A50="☆",K50-R50,L50-R50))</f>
        <v>0</v>
      </c>
      <c r="AB50" s="9">
        <f>IF(IF(B50="☆",(IF(K50&gt;R50,K50-W50,R50-W50)),L50-W50)&lt;0,0,IF(B50="☆",(IF(K50&gt;R50,K50-W50,R50-W50)),L50-W50))</f>
        <v>0</v>
      </c>
      <c r="AC50" s="9"/>
      <c r="AD50" s="9"/>
    </row>
    <row r="51" spans="1:30" s="6" customFormat="1" x14ac:dyDescent="0.4">
      <c r="A51" s="15" t="str">
        <f t="shared" ref="A51:A57" si="19">IF(V51&gt;0, "★", "-")</f>
        <v>-</v>
      </c>
      <c r="B51" s="15" t="str">
        <f t="shared" ref="B51:B52" si="20">IF(K51&gt;0, "☆", "-")</f>
        <v>☆</v>
      </c>
      <c r="C51" s="6">
        <v>11</v>
      </c>
      <c r="D51" s="1">
        <v>43385.467592592591</v>
      </c>
      <c r="E51" s="2">
        <v>2541</v>
      </c>
      <c r="F51" s="2" t="s">
        <v>33</v>
      </c>
      <c r="G51" s="2">
        <v>2504</v>
      </c>
      <c r="H51" s="2">
        <v>933</v>
      </c>
      <c r="I51" s="2">
        <v>6</v>
      </c>
      <c r="J51" s="2">
        <v>3</v>
      </c>
      <c r="K51" s="1">
        <v>43385.467997685184</v>
      </c>
      <c r="L51" s="2"/>
      <c r="M51" s="2"/>
      <c r="N51" s="2" t="s">
        <v>38</v>
      </c>
      <c r="O51" s="2" t="s">
        <v>39</v>
      </c>
      <c r="P51" s="2" t="s">
        <v>34</v>
      </c>
      <c r="Q51" s="2" t="s">
        <v>35</v>
      </c>
      <c r="R51" s="1">
        <v>43385.475555555553</v>
      </c>
      <c r="S51" s="2"/>
      <c r="T51" s="1">
        <v>43385.484386574077</v>
      </c>
      <c r="U51" s="2"/>
      <c r="V51" s="2"/>
      <c r="W51" s="7">
        <f t="shared" ref="W51:W52" si="21">IF(V51&gt;0,V51,D51)</f>
        <v>43385.467592592591</v>
      </c>
      <c r="X51" s="8">
        <f t="shared" si="16"/>
        <v>0</v>
      </c>
      <c r="Y51" s="8">
        <f t="shared" si="17"/>
        <v>0</v>
      </c>
      <c r="Z51" s="9"/>
      <c r="AA51" s="9">
        <f t="shared" si="18"/>
        <v>0</v>
      </c>
      <c r="AB51" s="9">
        <f t="shared" ref="AB51:AB52" si="22">IF(IF(B51="☆",(IF(K51&gt;R51,K51-W51,R51-W51)),L51-W51)&lt;0,0,IF(B51="☆",(IF(K51&gt;R51,K51-W51,R51-W51)),L51-W51))</f>
        <v>7.962962961755693E-3</v>
      </c>
      <c r="AC51" s="9"/>
      <c r="AD51" s="9"/>
    </row>
    <row r="52" spans="1:30" s="11" customFormat="1" x14ac:dyDescent="0.4">
      <c r="A52" s="26" t="str">
        <f t="shared" si="19"/>
        <v>★</v>
      </c>
      <c r="B52" s="26" t="str">
        <f t="shared" si="20"/>
        <v>☆</v>
      </c>
      <c r="C52" s="11">
        <v>11</v>
      </c>
      <c r="D52" s="3">
        <v>43385.469039351854</v>
      </c>
      <c r="E52" s="4">
        <v>2543</v>
      </c>
      <c r="F52" s="4" t="s">
        <v>18</v>
      </c>
      <c r="G52" s="4">
        <v>2432</v>
      </c>
      <c r="H52" s="4">
        <v>1116</v>
      </c>
      <c r="I52" s="4">
        <v>3</v>
      </c>
      <c r="J52" s="4">
        <v>3</v>
      </c>
      <c r="K52" s="3">
        <v>43385.469398148147</v>
      </c>
      <c r="L52" s="4"/>
      <c r="M52" s="4"/>
      <c r="N52" s="4" t="s">
        <v>61</v>
      </c>
      <c r="O52" s="4" t="s">
        <v>62</v>
      </c>
      <c r="P52" s="4" t="s">
        <v>31</v>
      </c>
      <c r="Q52" s="4" t="s">
        <v>32</v>
      </c>
      <c r="R52" s="3">
        <v>43385.486111111109</v>
      </c>
      <c r="S52" s="4"/>
      <c r="T52" s="3">
        <v>43385.495324074072</v>
      </c>
      <c r="U52" s="4"/>
      <c r="V52" s="3">
        <v>43385.486111111109</v>
      </c>
      <c r="W52" s="12">
        <f t="shared" si="21"/>
        <v>43385.486111111109</v>
      </c>
      <c r="X52" s="27">
        <f t="shared" si="16"/>
        <v>0</v>
      </c>
      <c r="Y52" s="27">
        <f t="shared" si="17"/>
        <v>0</v>
      </c>
      <c r="Z52" s="28"/>
      <c r="AA52" s="28">
        <f t="shared" si="18"/>
        <v>0</v>
      </c>
      <c r="AB52" s="28">
        <f t="shared" si="22"/>
        <v>0</v>
      </c>
      <c r="AC52" s="28"/>
      <c r="AD52" s="28"/>
    </row>
    <row r="53" spans="1:30" s="6" customFormat="1" x14ac:dyDescent="0.4">
      <c r="A53" s="15" t="str">
        <f>IF(V53&gt;0, "★", "-")</f>
        <v>★</v>
      </c>
      <c r="B53" s="15" t="str">
        <f>IF(K53&gt;0, "☆", "-")</f>
        <v>-</v>
      </c>
      <c r="C53" s="6">
        <v>12</v>
      </c>
      <c r="D53" s="1">
        <v>43385.424421296295</v>
      </c>
      <c r="E53" s="2">
        <v>2514</v>
      </c>
      <c r="F53" s="2" t="s">
        <v>33</v>
      </c>
      <c r="G53" s="2">
        <v>2043</v>
      </c>
      <c r="H53" s="2">
        <v>905</v>
      </c>
      <c r="I53" s="2">
        <v>10</v>
      </c>
      <c r="J53" s="2">
        <v>1</v>
      </c>
      <c r="K53" s="2"/>
      <c r="L53" s="1">
        <v>43385.52375</v>
      </c>
      <c r="M53" s="1">
        <v>43385.528356481482</v>
      </c>
      <c r="N53" s="2" t="s">
        <v>67</v>
      </c>
      <c r="O53" s="2" t="s">
        <v>68</v>
      </c>
      <c r="P53" s="2" t="s">
        <v>27</v>
      </c>
      <c r="Q53" s="2" t="s">
        <v>28</v>
      </c>
      <c r="R53" s="1">
        <v>43385.520833333336</v>
      </c>
      <c r="S53" s="1">
        <v>43385.520833333336</v>
      </c>
      <c r="T53" s="1">
        <v>43385.532777777778</v>
      </c>
      <c r="U53" s="1">
        <v>43385.532777777778</v>
      </c>
      <c r="V53" s="1">
        <v>43385.520833333336</v>
      </c>
      <c r="W53" s="7">
        <f>IF(V53&gt;0,V53,D53)</f>
        <v>43385.520833333336</v>
      </c>
      <c r="X53" s="8">
        <f t="shared" si="16"/>
        <v>4.6064814814599231E-3</v>
      </c>
      <c r="Y53" s="8">
        <f t="shared" si="17"/>
        <v>4.6064814814599231E-3</v>
      </c>
      <c r="Z53" s="9">
        <f>SUM(Y53:Y75)</f>
        <v>0.16910879628267139</v>
      </c>
      <c r="AA53" s="9">
        <f t="shared" si="18"/>
        <v>2.9166666645323858E-3</v>
      </c>
      <c r="AB53" s="9">
        <f>IF(IF(B53="☆",(IF(K53&gt;R53,K53-W53,R53-W53)),L53-W53)&lt;0,0,IF(B53="☆",(IF(K53&gt;R53,K53-W53,R53-W53)),L53-W53))</f>
        <v>2.9166666645323858E-3</v>
      </c>
      <c r="AC53" s="9">
        <f>AVERAGE(AB53:AB75)</f>
        <v>5.1524758452180085E-3</v>
      </c>
      <c r="AD53" s="9">
        <f>MEDIAN(AB53:AB75)</f>
        <v>4.2592592581058852E-3</v>
      </c>
    </row>
    <row r="54" spans="1:30" s="6" customFormat="1" x14ac:dyDescent="0.4">
      <c r="A54" s="15" t="str">
        <f>IF(V54&gt;0, "★", "-")</f>
        <v>★</v>
      </c>
      <c r="B54" s="15" t="str">
        <f>IF(K54&gt;0, "☆", "-")</f>
        <v>-</v>
      </c>
      <c r="C54" s="6">
        <v>12</v>
      </c>
      <c r="D54" s="1">
        <v>43385.466967592591</v>
      </c>
      <c r="E54" s="2">
        <v>2540</v>
      </c>
      <c r="F54" s="2" t="s">
        <v>33</v>
      </c>
      <c r="G54" s="2">
        <v>2273</v>
      </c>
      <c r="H54" s="2">
        <v>687</v>
      </c>
      <c r="I54" s="2">
        <v>2</v>
      </c>
      <c r="J54" s="2">
        <v>1</v>
      </c>
      <c r="K54" s="2"/>
      <c r="L54" s="1">
        <v>43385.522245370368</v>
      </c>
      <c r="M54" s="1">
        <v>43385.526701388888</v>
      </c>
      <c r="N54" s="2" t="s">
        <v>48</v>
      </c>
      <c r="O54" s="2" t="s">
        <v>49</v>
      </c>
      <c r="P54" s="2" t="s">
        <v>55</v>
      </c>
      <c r="Q54" s="2" t="s">
        <v>56</v>
      </c>
      <c r="R54" s="1">
        <v>43385.522916666669</v>
      </c>
      <c r="S54" s="1">
        <v>43385.522916666669</v>
      </c>
      <c r="T54" s="1">
        <v>43385.529131944444</v>
      </c>
      <c r="U54" s="1">
        <v>43385.529131944444</v>
      </c>
      <c r="V54" s="1">
        <v>43385.522916666669</v>
      </c>
      <c r="W54" s="7">
        <f>IF(V54&gt;0,V54,D54)</f>
        <v>43385.522916666669</v>
      </c>
      <c r="X54" s="8">
        <f t="shared" si="16"/>
        <v>4.4560185197042301E-3</v>
      </c>
      <c r="Y54" s="8">
        <f t="shared" si="17"/>
        <v>4.4560185197042301E-3</v>
      </c>
      <c r="Z54" s="9"/>
      <c r="AA54" s="9">
        <f t="shared" si="18"/>
        <v>0</v>
      </c>
      <c r="AB54" s="9">
        <f>IF(IF(B54="☆",(IF(K54&gt;R54,K54-W54,R54-W54)),L54-W54)&lt;0,0,IF(B54="☆",(IF(K54&gt;R54,K54-W54,R54-W54)),L54-W54))</f>
        <v>0</v>
      </c>
      <c r="AC54" s="9"/>
      <c r="AD54" s="9"/>
    </row>
    <row r="55" spans="1:30" s="6" customFormat="1" x14ac:dyDescent="0.4">
      <c r="A55" s="15" t="str">
        <f>IF(V55&gt;0, "★", "-")</f>
        <v>★</v>
      </c>
      <c r="B55" s="15" t="str">
        <f>IF(K55&gt;0, "☆", "-")</f>
        <v>-</v>
      </c>
      <c r="C55" s="6">
        <v>12</v>
      </c>
      <c r="D55" s="1">
        <v>43385.491550925923</v>
      </c>
      <c r="E55" s="2">
        <v>2555</v>
      </c>
      <c r="F55" s="2" t="s">
        <v>18</v>
      </c>
      <c r="G55" s="2">
        <v>2504</v>
      </c>
      <c r="H55" s="2">
        <v>552</v>
      </c>
      <c r="I55" s="2">
        <v>9</v>
      </c>
      <c r="J55" s="2">
        <v>3</v>
      </c>
      <c r="K55" s="2"/>
      <c r="L55" s="1">
        <v>43385.514432870368</v>
      </c>
      <c r="M55" s="1">
        <v>43385.529872685183</v>
      </c>
      <c r="N55" s="2" t="s">
        <v>34</v>
      </c>
      <c r="O55" s="2" t="s">
        <v>35</v>
      </c>
      <c r="P55" s="2" t="s">
        <v>78</v>
      </c>
      <c r="Q55" s="2" t="s">
        <v>79</v>
      </c>
      <c r="R55" s="1">
        <v>43385.514027777775</v>
      </c>
      <c r="S55" s="1">
        <v>43385.514027777775</v>
      </c>
      <c r="T55" s="1">
        <v>43385.522685185184</v>
      </c>
      <c r="U55" s="1">
        <v>43385.522685185184</v>
      </c>
      <c r="V55" s="1">
        <v>43385.514027777775</v>
      </c>
      <c r="W55" s="7">
        <f>IF(V55&gt;0,V55,D55)</f>
        <v>43385.514027777775</v>
      </c>
      <c r="X55" s="8">
        <f t="shared" si="16"/>
        <v>1.5439814815181307E-2</v>
      </c>
      <c r="Y55" s="8">
        <f t="shared" si="17"/>
        <v>4.6319444445543922E-2</v>
      </c>
      <c r="AA55" s="9">
        <f t="shared" si="18"/>
        <v>4.0509259270038456E-4</v>
      </c>
      <c r="AB55" s="9">
        <f>IF(IF(B55="☆",(IF(K55&gt;R55,K55-W55,R55-W55)),L55-W55)&lt;0,0,IF(B55="☆",(IF(K55&gt;R55,K55-W55,R55-W55)),L55-W55))</f>
        <v>4.0509259270038456E-4</v>
      </c>
    </row>
    <row r="56" spans="1:30" s="6" customFormat="1" x14ac:dyDescent="0.4">
      <c r="A56" s="15" t="str">
        <f>IF(V56&gt;0, "★", "-")</f>
        <v>★</v>
      </c>
      <c r="B56" s="15" t="str">
        <f>IF(K56&gt;0, "☆", "-")</f>
        <v>-</v>
      </c>
      <c r="C56" s="6">
        <v>12</v>
      </c>
      <c r="D56" s="1">
        <v>43385.49858796296</v>
      </c>
      <c r="E56" s="2">
        <v>2556</v>
      </c>
      <c r="F56" s="2" t="s">
        <v>33</v>
      </c>
      <c r="G56" s="2">
        <v>1338</v>
      </c>
      <c r="H56" s="2">
        <v>1013</v>
      </c>
      <c r="I56" s="2">
        <v>7</v>
      </c>
      <c r="J56" s="2">
        <v>1</v>
      </c>
      <c r="K56" s="2"/>
      <c r="L56" s="1">
        <v>43385.504571759258</v>
      </c>
      <c r="M56" s="1">
        <v>43385.507395833331</v>
      </c>
      <c r="N56" s="2" t="s">
        <v>65</v>
      </c>
      <c r="O56" s="2" t="s">
        <v>66</v>
      </c>
      <c r="P56" s="2" t="s">
        <v>38</v>
      </c>
      <c r="Q56" s="2" t="s">
        <v>39</v>
      </c>
      <c r="R56" s="1">
        <v>43385.510694444441</v>
      </c>
      <c r="S56" s="1">
        <v>43385.510694444441</v>
      </c>
      <c r="T56" s="1">
        <v>43385.518738425926</v>
      </c>
      <c r="U56" s="1">
        <v>43385.518738425926</v>
      </c>
      <c r="V56" s="1">
        <v>43385.507303240738</v>
      </c>
      <c r="W56" s="7">
        <f>IF(V56&gt;0,V56,D56)</f>
        <v>43385.507303240738</v>
      </c>
      <c r="X56" s="8">
        <f t="shared" si="16"/>
        <v>2.8240740721230395E-3</v>
      </c>
      <c r="Y56" s="8">
        <f t="shared" si="17"/>
        <v>2.8240740721230395E-3</v>
      </c>
      <c r="Z56" s="9"/>
      <c r="AA56" s="9">
        <f t="shared" si="18"/>
        <v>0</v>
      </c>
      <c r="AB56" s="9">
        <f>IF(IF(B56="☆",(IF(K56&gt;R56,K56-W56,R56-W56)),L56-W56)&lt;0,0,IF(B56="☆",(IF(K56&gt;R56,K56-W56,R56-W56)),L56-W56))</f>
        <v>0</v>
      </c>
      <c r="AC56" s="9"/>
      <c r="AD56" s="9"/>
    </row>
    <row r="57" spans="1:30" s="6" customFormat="1" x14ac:dyDescent="0.4">
      <c r="A57" s="15" t="str">
        <f t="shared" si="19"/>
        <v>-</v>
      </c>
      <c r="B57" s="15" t="str">
        <f t="shared" si="1"/>
        <v>-</v>
      </c>
      <c r="C57" s="6">
        <v>12</v>
      </c>
      <c r="D57" s="1">
        <v>43385.504305555558</v>
      </c>
      <c r="E57" s="2">
        <v>2558</v>
      </c>
      <c r="F57" s="2" t="s">
        <v>37</v>
      </c>
      <c r="G57" s="2">
        <v>0</v>
      </c>
      <c r="H57" s="2">
        <v>544</v>
      </c>
      <c r="I57" s="2">
        <v>5</v>
      </c>
      <c r="J57" s="2">
        <v>1</v>
      </c>
      <c r="K57" s="2"/>
      <c r="L57" s="1">
        <v>43385.511006944442</v>
      </c>
      <c r="M57" s="1">
        <v>43385.517152777778</v>
      </c>
      <c r="N57" s="2" t="s">
        <v>43</v>
      </c>
      <c r="O57" s="2" t="s">
        <v>44</v>
      </c>
      <c r="P57" s="2" t="s">
        <v>27</v>
      </c>
      <c r="Q57" s="2" t="s">
        <v>28</v>
      </c>
      <c r="R57" s="1">
        <v>43385.510162037041</v>
      </c>
      <c r="S57" s="1">
        <v>43385.510162037041</v>
      </c>
      <c r="T57" s="1">
        <v>43385.520543981482</v>
      </c>
      <c r="U57" s="1">
        <v>43385.520543981482</v>
      </c>
      <c r="V57" s="2"/>
      <c r="W57" s="7">
        <f t="shared" si="2"/>
        <v>43385.504305555558</v>
      </c>
      <c r="X57" s="8">
        <f t="shared" si="3"/>
        <v>6.1458333366317675E-3</v>
      </c>
      <c r="Y57" s="8">
        <f t="shared" si="4"/>
        <v>6.1458333366317675E-3</v>
      </c>
      <c r="Z57" s="9"/>
      <c r="AA57" s="9">
        <f t="shared" si="5"/>
        <v>8.4490740118781105E-4</v>
      </c>
      <c r="AB57" s="9">
        <f t="shared" si="7"/>
        <v>6.7013888838118874E-3</v>
      </c>
      <c r="AC57" s="9"/>
      <c r="AD57" s="9"/>
    </row>
    <row r="58" spans="1:30" s="6" customFormat="1" x14ac:dyDescent="0.4">
      <c r="A58" s="15" t="str">
        <f t="shared" si="0"/>
        <v>-</v>
      </c>
      <c r="B58" s="15" t="str">
        <f t="shared" si="1"/>
        <v>-</v>
      </c>
      <c r="C58" s="6">
        <v>12</v>
      </c>
      <c r="D58" s="1">
        <v>43385.508692129632</v>
      </c>
      <c r="E58" s="2">
        <v>2560</v>
      </c>
      <c r="F58" s="2" t="s">
        <v>18</v>
      </c>
      <c r="G58" s="2">
        <v>2351</v>
      </c>
      <c r="H58" s="2">
        <v>982</v>
      </c>
      <c r="I58" s="2">
        <v>7</v>
      </c>
      <c r="J58" s="2">
        <v>1</v>
      </c>
      <c r="K58" s="2"/>
      <c r="L58" s="1">
        <v>43385.515694444446</v>
      </c>
      <c r="M58" s="1">
        <v>43385.523356481484</v>
      </c>
      <c r="N58" s="2" t="s">
        <v>59</v>
      </c>
      <c r="O58" s="2" t="s">
        <v>60</v>
      </c>
      <c r="P58" s="2" t="s">
        <v>50</v>
      </c>
      <c r="Q58" s="2" t="s">
        <v>51</v>
      </c>
      <c r="R58" s="1">
        <v>43385.516180555554</v>
      </c>
      <c r="S58" s="1">
        <v>43385.516793981478</v>
      </c>
      <c r="T58" s="1">
        <v>43385.531921296293</v>
      </c>
      <c r="U58" s="1">
        <v>43385.531053240738</v>
      </c>
      <c r="V58" s="2"/>
      <c r="W58" s="7">
        <f t="shared" si="2"/>
        <v>43385.508692129632</v>
      </c>
      <c r="X58" s="8">
        <f t="shared" si="3"/>
        <v>7.662037038244307E-3</v>
      </c>
      <c r="Y58" s="8">
        <f t="shared" si="4"/>
        <v>7.662037038244307E-3</v>
      </c>
      <c r="Z58" s="9"/>
      <c r="AA58" s="9">
        <f t="shared" si="5"/>
        <v>0</v>
      </c>
      <c r="AB58" s="9">
        <f t="shared" si="7"/>
        <v>7.0023148145992309E-3</v>
      </c>
      <c r="AC58" s="9"/>
      <c r="AD58" s="9"/>
    </row>
    <row r="59" spans="1:30" s="6" customFormat="1" x14ac:dyDescent="0.4">
      <c r="A59" s="15" t="str">
        <f t="shared" si="0"/>
        <v>-</v>
      </c>
      <c r="B59" s="15" t="str">
        <f t="shared" si="1"/>
        <v>-</v>
      </c>
      <c r="C59" s="6">
        <v>12</v>
      </c>
      <c r="D59" s="1">
        <v>43385.509918981479</v>
      </c>
      <c r="E59" s="2">
        <v>2561</v>
      </c>
      <c r="F59" s="2" t="s">
        <v>33</v>
      </c>
      <c r="G59" s="2">
        <v>59</v>
      </c>
      <c r="H59" s="2">
        <v>451</v>
      </c>
      <c r="I59" s="2">
        <v>8</v>
      </c>
      <c r="J59" s="2">
        <v>1</v>
      </c>
      <c r="K59" s="2"/>
      <c r="L59" s="1">
        <v>43385.514374999999</v>
      </c>
      <c r="M59" s="1">
        <v>43385.521435185183</v>
      </c>
      <c r="N59" s="2" t="s">
        <v>21</v>
      </c>
      <c r="O59" s="2" t="s">
        <v>22</v>
      </c>
      <c r="P59" s="2" t="s">
        <v>27</v>
      </c>
      <c r="Q59" s="2" t="s">
        <v>28</v>
      </c>
      <c r="R59" s="1">
        <v>43385.517685185187</v>
      </c>
      <c r="S59" s="1">
        <v>43385.517685185187</v>
      </c>
      <c r="T59" s="1">
        <v>43385.528587962966</v>
      </c>
      <c r="U59" s="1">
        <v>43385.528587962966</v>
      </c>
      <c r="V59" s="2"/>
      <c r="W59" s="7">
        <f t="shared" si="2"/>
        <v>43385.509918981479</v>
      </c>
      <c r="X59" s="8">
        <f t="shared" si="3"/>
        <v>7.0601851839455776E-3</v>
      </c>
      <c r="Y59" s="8">
        <f t="shared" si="4"/>
        <v>7.0601851839455776E-3</v>
      </c>
      <c r="Z59" s="9"/>
      <c r="AA59" s="9">
        <f t="shared" si="5"/>
        <v>0</v>
      </c>
      <c r="AB59" s="9">
        <f t="shared" si="7"/>
        <v>4.4560185197042301E-3</v>
      </c>
      <c r="AC59" s="9"/>
      <c r="AD59" s="9"/>
    </row>
    <row r="60" spans="1:30" s="6" customFormat="1" x14ac:dyDescent="0.4">
      <c r="A60" s="15" t="str">
        <f t="shared" si="0"/>
        <v>-</v>
      </c>
      <c r="B60" s="15" t="str">
        <f t="shared" si="1"/>
        <v>-</v>
      </c>
      <c r="C60" s="6">
        <v>12</v>
      </c>
      <c r="D60" s="1">
        <v>43385.510972222219</v>
      </c>
      <c r="E60" s="2">
        <v>2562</v>
      </c>
      <c r="F60" s="2" t="s">
        <v>18</v>
      </c>
      <c r="G60" s="2">
        <v>1742</v>
      </c>
      <c r="H60" s="2">
        <v>418</v>
      </c>
      <c r="I60" s="2">
        <v>1</v>
      </c>
      <c r="J60" s="2">
        <v>1</v>
      </c>
      <c r="K60" s="2"/>
      <c r="L60" s="1">
        <v>43385.516712962963</v>
      </c>
      <c r="M60" s="1">
        <v>43385.522407407407</v>
      </c>
      <c r="N60" s="2" t="s">
        <v>76</v>
      </c>
      <c r="O60" s="2" t="s">
        <v>77</v>
      </c>
      <c r="P60" s="2" t="s">
        <v>52</v>
      </c>
      <c r="Q60" s="2" t="s">
        <v>53</v>
      </c>
      <c r="R60" s="1">
        <v>43385.520486111112</v>
      </c>
      <c r="S60" s="1">
        <v>43385.520486111112</v>
      </c>
      <c r="T60" s="1">
        <v>43385.526655092595</v>
      </c>
      <c r="U60" s="1">
        <v>43385.526655092595</v>
      </c>
      <c r="V60" s="2"/>
      <c r="W60" s="7">
        <f t="shared" si="2"/>
        <v>43385.510972222219</v>
      </c>
      <c r="X60" s="8">
        <f t="shared" si="3"/>
        <v>5.694444444088731E-3</v>
      </c>
      <c r="Y60" s="8">
        <f t="shared" si="4"/>
        <v>5.694444444088731E-3</v>
      </c>
      <c r="Z60" s="9"/>
      <c r="AA60" s="9">
        <f t="shared" si="5"/>
        <v>0</v>
      </c>
      <c r="AB60" s="9">
        <f t="shared" si="7"/>
        <v>5.7407407439313829E-3</v>
      </c>
      <c r="AC60" s="9"/>
      <c r="AD60" s="9"/>
    </row>
    <row r="61" spans="1:30" s="6" customFormat="1" x14ac:dyDescent="0.4">
      <c r="A61" s="15" t="str">
        <f t="shared" ref="A61:A118" si="23">IF(V61&gt;0, "★", "-")</f>
        <v>-</v>
      </c>
      <c r="B61" s="15" t="str">
        <f t="shared" ref="B61:B117" si="24">IF(K61&gt;0, "☆", "-")</f>
        <v>-</v>
      </c>
      <c r="C61" s="6">
        <v>12</v>
      </c>
      <c r="D61" s="1">
        <v>43385.51258101852</v>
      </c>
      <c r="E61" s="2">
        <v>2565</v>
      </c>
      <c r="F61" s="2" t="s">
        <v>18</v>
      </c>
      <c r="G61" s="2">
        <v>2558</v>
      </c>
      <c r="H61" s="2">
        <v>962</v>
      </c>
      <c r="I61" s="2">
        <v>7</v>
      </c>
      <c r="J61" s="2">
        <v>1</v>
      </c>
      <c r="K61" s="2"/>
      <c r="L61" s="1">
        <v>43385.517442129632</v>
      </c>
      <c r="M61" s="1">
        <v>43385.526608796295</v>
      </c>
      <c r="N61" s="2" t="s">
        <v>55</v>
      </c>
      <c r="O61" s="2" t="s">
        <v>56</v>
      </c>
      <c r="P61" s="2" t="s">
        <v>29</v>
      </c>
      <c r="Q61" s="2" t="s">
        <v>30</v>
      </c>
      <c r="R61" s="1">
        <v>43385.519965277781</v>
      </c>
      <c r="S61" s="1">
        <v>43385.519965277781</v>
      </c>
      <c r="T61" s="1">
        <v>43385.536886574075</v>
      </c>
      <c r="U61" s="1">
        <v>43385.536886574075</v>
      </c>
      <c r="V61" s="2"/>
      <c r="W61" s="7">
        <f t="shared" ref="W61:W116" si="25">IF(V61&gt;0,V61,D61)</f>
        <v>43385.51258101852</v>
      </c>
      <c r="X61" s="8">
        <f t="shared" ref="X61:X114" si="26">M61-L61</f>
        <v>9.1666666630771942E-3</v>
      </c>
      <c r="Y61" s="8">
        <f t="shared" ref="Y61:Y114" si="27">X61*J61</f>
        <v>9.1666666630771942E-3</v>
      </c>
      <c r="Z61" s="9"/>
      <c r="AA61" s="9">
        <f t="shared" ref="AA61:AA113" si="28">IF(IF(A61="☆",K61-R61,L61-R61)&lt;0,0,IF(A61="☆",K61-R61,L61-R61))</f>
        <v>0</v>
      </c>
      <c r="AB61" s="9">
        <f t="shared" ref="AB61:AB119" si="29">IF(IF(B61="☆",(IF(K61&gt;R61,K61-W61,R61-W61)),L61-W61)&lt;0,0,IF(B61="☆",(IF(K61&gt;R61,K61-W61,R61-W61)),L61-W61))</f>
        <v>4.8611111124046147E-3</v>
      </c>
      <c r="AC61" s="9"/>
      <c r="AD61" s="9"/>
    </row>
    <row r="62" spans="1:30" s="6" customFormat="1" x14ac:dyDescent="0.4">
      <c r="A62" s="15" t="str">
        <f t="shared" si="23"/>
        <v>★</v>
      </c>
      <c r="B62" s="15" t="str">
        <f t="shared" si="24"/>
        <v>-</v>
      </c>
      <c r="C62" s="6">
        <v>12</v>
      </c>
      <c r="D62" s="1">
        <v>43385.52140046296</v>
      </c>
      <c r="E62" s="2">
        <v>2569</v>
      </c>
      <c r="F62" s="2" t="s">
        <v>33</v>
      </c>
      <c r="G62" s="2">
        <v>2547</v>
      </c>
      <c r="H62" s="2">
        <v>906</v>
      </c>
      <c r="I62" s="2">
        <v>1</v>
      </c>
      <c r="J62" s="2">
        <v>1</v>
      </c>
      <c r="K62" s="2"/>
      <c r="L62" s="1">
        <v>43385.52685185185</v>
      </c>
      <c r="M62" s="1">
        <v>43385.53398148148</v>
      </c>
      <c r="N62" s="2" t="s">
        <v>47</v>
      </c>
      <c r="O62" s="2" t="s">
        <v>94</v>
      </c>
      <c r="P62" s="2" t="s">
        <v>67</v>
      </c>
      <c r="Q62" s="2" t="s">
        <v>68</v>
      </c>
      <c r="R62" s="1">
        <v>43385.529189814813</v>
      </c>
      <c r="S62" s="1">
        <v>43385.529189814813</v>
      </c>
      <c r="T62" s="1">
        <v>43385.544571759259</v>
      </c>
      <c r="U62" s="1">
        <v>43385.546631944446</v>
      </c>
      <c r="V62" s="1">
        <v>43385.529189814813</v>
      </c>
      <c r="W62" s="7">
        <f t="shared" si="25"/>
        <v>43385.529189814813</v>
      </c>
      <c r="X62" s="8">
        <f t="shared" si="26"/>
        <v>7.1296296300715767E-3</v>
      </c>
      <c r="Y62" s="8">
        <f t="shared" si="27"/>
        <v>7.1296296300715767E-3</v>
      </c>
      <c r="Z62" s="9"/>
      <c r="AA62" s="9">
        <f t="shared" si="28"/>
        <v>0</v>
      </c>
      <c r="AB62" s="9">
        <f t="shared" si="29"/>
        <v>0</v>
      </c>
      <c r="AC62" s="9"/>
      <c r="AD62" s="9"/>
    </row>
    <row r="63" spans="1:30" s="6" customFormat="1" x14ac:dyDescent="0.4">
      <c r="A63" s="15" t="str">
        <f>IF(V63&gt;0, "★", "-")</f>
        <v>★</v>
      </c>
      <c r="B63" s="15" t="str">
        <f>IF(K63&gt;0, "☆", "-")</f>
        <v>-</v>
      </c>
      <c r="C63" s="6">
        <v>12</v>
      </c>
      <c r="D63" s="1">
        <v>43385.521458333336</v>
      </c>
      <c r="E63" s="2">
        <v>2570</v>
      </c>
      <c r="F63" s="2" t="s">
        <v>18</v>
      </c>
      <c r="G63" s="2">
        <v>2575</v>
      </c>
      <c r="H63" s="2">
        <v>1284</v>
      </c>
      <c r="I63" s="2">
        <v>1</v>
      </c>
      <c r="J63" s="2">
        <v>1</v>
      </c>
      <c r="K63" s="2"/>
      <c r="L63" s="1">
        <v>43385.526747685188</v>
      </c>
      <c r="M63" s="1">
        <v>43385.533900462964</v>
      </c>
      <c r="N63" s="2" t="s">
        <v>47</v>
      </c>
      <c r="O63" s="2" t="s">
        <v>94</v>
      </c>
      <c r="P63" s="2" t="s">
        <v>67</v>
      </c>
      <c r="Q63" s="2" t="s">
        <v>68</v>
      </c>
      <c r="R63" s="1">
        <v>43385.527881944443</v>
      </c>
      <c r="S63" s="1">
        <v>43385.527881944443</v>
      </c>
      <c r="T63" s="1">
        <v>43385.544571759259</v>
      </c>
      <c r="U63" s="1">
        <v>43385.546284722222</v>
      </c>
      <c r="V63" s="1">
        <v>43385.527881944443</v>
      </c>
      <c r="W63" s="7">
        <f>IF(V63&gt;0,V63,D63)</f>
        <v>43385.527881944443</v>
      </c>
      <c r="X63" s="8">
        <f>M63-L63</f>
        <v>7.1527777763549238E-3</v>
      </c>
      <c r="Y63" s="8">
        <f>X63*J63</f>
        <v>7.1527777763549238E-3</v>
      </c>
      <c r="Z63" s="9"/>
      <c r="AA63" s="9">
        <f t="shared" si="28"/>
        <v>0</v>
      </c>
      <c r="AB63" s="9">
        <f>IF(IF(B63="☆",(IF(K63&gt;R63,K63-W63,R63-W63)),L63-W63)&lt;0,0,IF(B63="☆",(IF(K63&gt;R63,K63-W63,R63-W63)),L63-W63))</f>
        <v>0</v>
      </c>
      <c r="AC63" s="9"/>
      <c r="AD63" s="9"/>
    </row>
    <row r="64" spans="1:30" s="6" customFormat="1" x14ac:dyDescent="0.4">
      <c r="A64" s="15" t="str">
        <f>IF(V64&gt;0, "★", "-")</f>
        <v>★</v>
      </c>
      <c r="B64" s="15" t="str">
        <f>IF(K64&gt;0, "☆", "-")</f>
        <v>-</v>
      </c>
      <c r="C64" s="6">
        <v>12</v>
      </c>
      <c r="D64" s="1">
        <v>43385.521527777775</v>
      </c>
      <c r="E64" s="2">
        <v>2571</v>
      </c>
      <c r="F64" s="2" t="s">
        <v>33</v>
      </c>
      <c r="G64" s="2">
        <v>2550</v>
      </c>
      <c r="H64" s="2">
        <v>511</v>
      </c>
      <c r="I64" s="2">
        <v>1</v>
      </c>
      <c r="J64" s="2">
        <v>1</v>
      </c>
      <c r="K64" s="2"/>
      <c r="L64" s="1">
        <v>43385.526909722219</v>
      </c>
      <c r="M64" s="1">
        <v>43385.533784722225</v>
      </c>
      <c r="N64" s="2" t="s">
        <v>47</v>
      </c>
      <c r="O64" s="2" t="s">
        <v>94</v>
      </c>
      <c r="P64" s="2" t="s">
        <v>67</v>
      </c>
      <c r="Q64" s="2" t="s">
        <v>68</v>
      </c>
      <c r="R64" s="1">
        <v>43385.530555555553</v>
      </c>
      <c r="S64" s="1">
        <v>43385.530555555553</v>
      </c>
      <c r="T64" s="1">
        <v>43385.545937499999</v>
      </c>
      <c r="U64" s="1">
        <v>43385.545937499999</v>
      </c>
      <c r="V64" s="1">
        <v>43385.530555555553</v>
      </c>
      <c r="W64" s="7">
        <f>IF(V64&gt;0,V64,D64)</f>
        <v>43385.530555555553</v>
      </c>
      <c r="X64" s="8">
        <f>M64-L64</f>
        <v>6.8750000064028427E-3</v>
      </c>
      <c r="Y64" s="8">
        <f>X64*J64</f>
        <v>6.8750000064028427E-3</v>
      </c>
      <c r="Z64" s="9"/>
      <c r="AA64" s="9">
        <f t="shared" si="28"/>
        <v>0</v>
      </c>
      <c r="AB64" s="9">
        <f>IF(IF(B64="☆",(IF(K64&gt;R64,K64-W64,R64-W64)),L64-W64)&lt;0,0,IF(B64="☆",(IF(K64&gt;R64,K64-W64,R64-W64)),L64-W64))</f>
        <v>0</v>
      </c>
      <c r="AC64" s="9"/>
      <c r="AD64" s="9"/>
    </row>
    <row r="65" spans="1:30" s="6" customFormat="1" x14ac:dyDescent="0.4">
      <c r="A65" s="15" t="str">
        <f>IF(V65&gt;0, "★", "-")</f>
        <v>★</v>
      </c>
      <c r="B65" s="15" t="str">
        <f>IF(K65&gt;0, "☆", "-")</f>
        <v>-</v>
      </c>
      <c r="C65" s="6">
        <v>12</v>
      </c>
      <c r="D65" s="1">
        <v>43385.522604166668</v>
      </c>
      <c r="E65" s="2">
        <v>2573</v>
      </c>
      <c r="F65" s="2" t="s">
        <v>69</v>
      </c>
      <c r="G65" s="2">
        <v>2296</v>
      </c>
      <c r="H65" s="2">
        <v>979</v>
      </c>
      <c r="I65" s="2">
        <v>3</v>
      </c>
      <c r="J65" s="2">
        <v>3</v>
      </c>
      <c r="K65" s="2"/>
      <c r="L65" s="1">
        <v>43385.534375000003</v>
      </c>
      <c r="M65" s="1">
        <v>43385.537719907406</v>
      </c>
      <c r="N65" s="2" t="s">
        <v>47</v>
      </c>
      <c r="O65" s="2" t="s">
        <v>94</v>
      </c>
      <c r="P65" s="2" t="s">
        <v>59</v>
      </c>
      <c r="Q65" s="2" t="s">
        <v>60</v>
      </c>
      <c r="R65" s="1">
        <v>43385.528148148151</v>
      </c>
      <c r="S65" s="1">
        <v>43385.528148148151</v>
      </c>
      <c r="T65" s="1">
        <v>43385.534236111111</v>
      </c>
      <c r="U65" s="1">
        <v>43385.534236111111</v>
      </c>
      <c r="V65" s="1">
        <v>43385.528148148151</v>
      </c>
      <c r="W65" s="7">
        <f>IF(V65&gt;0,V65,D65)</f>
        <v>43385.528148148151</v>
      </c>
      <c r="X65" s="8">
        <f>M65-L65</f>
        <v>3.3449074035161175E-3</v>
      </c>
      <c r="Y65" s="8">
        <f>X65*J65</f>
        <v>1.0034722210548352E-2</v>
      </c>
      <c r="Z65" s="9"/>
      <c r="AA65" s="9">
        <f t="shared" si="28"/>
        <v>6.2268518522614613E-3</v>
      </c>
      <c r="AB65" s="9">
        <f>IF(IF(B65="☆",(IF(K65&gt;R65,K65-W65,R65-W65)),L65-W65)&lt;0,0,IF(B65="☆",(IF(K65&gt;R65,K65-W65,R65-W65)),L65-W65))</f>
        <v>6.2268518522614613E-3</v>
      </c>
      <c r="AC65" s="9"/>
      <c r="AD65" s="9"/>
    </row>
    <row r="66" spans="1:30" s="6" customFormat="1" x14ac:dyDescent="0.4">
      <c r="A66" s="15" t="str">
        <f t="shared" si="23"/>
        <v>-</v>
      </c>
      <c r="B66" s="15" t="str">
        <f t="shared" si="24"/>
        <v>-</v>
      </c>
      <c r="C66" s="6">
        <v>12</v>
      </c>
      <c r="D66" s="1">
        <v>43385.529074074075</v>
      </c>
      <c r="E66" s="2">
        <v>2576</v>
      </c>
      <c r="F66" s="2" t="s">
        <v>42</v>
      </c>
      <c r="G66" s="2">
        <v>0</v>
      </c>
      <c r="H66" s="2">
        <v>576</v>
      </c>
      <c r="I66" s="2">
        <v>8</v>
      </c>
      <c r="J66" s="2">
        <v>2</v>
      </c>
      <c r="K66" s="2"/>
      <c r="L66" s="1">
        <v>43385.532847222225</v>
      </c>
      <c r="M66" s="1">
        <v>43385.537777777776</v>
      </c>
      <c r="N66" s="2" t="s">
        <v>43</v>
      </c>
      <c r="O66" s="2" t="s">
        <v>44</v>
      </c>
      <c r="P66" s="2" t="s">
        <v>38</v>
      </c>
      <c r="Q66" s="2" t="s">
        <v>39</v>
      </c>
      <c r="R66" s="1">
        <v>43385.536076388889</v>
      </c>
      <c r="S66" s="1">
        <v>43385.536076388889</v>
      </c>
      <c r="T66" s="1">
        <v>43385.550694444442</v>
      </c>
      <c r="U66" s="1">
        <v>43385.550694444442</v>
      </c>
      <c r="V66" s="2"/>
      <c r="W66" s="7">
        <f t="shared" si="25"/>
        <v>43385.529074074075</v>
      </c>
      <c r="X66" s="8">
        <f t="shared" si="26"/>
        <v>4.9305555512546562E-3</v>
      </c>
      <c r="Y66" s="8">
        <f t="shared" si="27"/>
        <v>9.8611111025093123E-3</v>
      </c>
      <c r="Z66" s="9"/>
      <c r="AA66" s="9">
        <f t="shared" si="28"/>
        <v>0</v>
      </c>
      <c r="AB66" s="9">
        <f t="shared" si="29"/>
        <v>3.7731481497758068E-3</v>
      </c>
      <c r="AC66" s="9"/>
      <c r="AD66" s="9"/>
    </row>
    <row r="67" spans="1:30" s="6" customFormat="1" x14ac:dyDescent="0.4">
      <c r="A67" s="15" t="str">
        <f>IF(V67&gt;0, "★", "-")</f>
        <v>-</v>
      </c>
      <c r="B67" s="15" t="str">
        <f t="shared" si="24"/>
        <v>-</v>
      </c>
      <c r="C67" s="6">
        <v>12</v>
      </c>
      <c r="D67" s="1">
        <v>43385.531655092593</v>
      </c>
      <c r="E67" s="2">
        <v>2578</v>
      </c>
      <c r="F67" s="2" t="s">
        <v>18</v>
      </c>
      <c r="G67" s="2">
        <v>2432</v>
      </c>
      <c r="H67" s="2">
        <v>668</v>
      </c>
      <c r="I67" s="2">
        <v>2</v>
      </c>
      <c r="J67" s="2">
        <v>3</v>
      </c>
      <c r="K67" s="2"/>
      <c r="L67" s="1">
        <v>43385.535914351851</v>
      </c>
      <c r="M67" s="1">
        <v>43385.539826388886</v>
      </c>
      <c r="N67" s="2" t="s">
        <v>43</v>
      </c>
      <c r="O67" s="2" t="s">
        <v>44</v>
      </c>
      <c r="P67" s="2" t="s">
        <v>80</v>
      </c>
      <c r="Q67" s="2" t="s">
        <v>81</v>
      </c>
      <c r="R67" s="1">
        <v>43385.537187499998</v>
      </c>
      <c r="S67" s="1">
        <v>43385.537187499998</v>
      </c>
      <c r="T67" s="1">
        <v>43385.545578703706</v>
      </c>
      <c r="U67" s="1">
        <v>43385.545578703706</v>
      </c>
      <c r="V67" s="2"/>
      <c r="W67" s="7">
        <f t="shared" si="25"/>
        <v>43385.531655092593</v>
      </c>
      <c r="X67" s="8">
        <f t="shared" si="26"/>
        <v>3.9120370347518474E-3</v>
      </c>
      <c r="Y67" s="8">
        <f t="shared" si="27"/>
        <v>1.1736111104255542E-2</v>
      </c>
      <c r="Z67" s="9"/>
      <c r="AA67" s="9">
        <f t="shared" si="28"/>
        <v>0</v>
      </c>
      <c r="AB67" s="9">
        <f t="shared" si="29"/>
        <v>4.2592592581058852E-3</v>
      </c>
      <c r="AC67" s="9"/>
      <c r="AD67" s="9"/>
    </row>
    <row r="68" spans="1:30" s="6" customFormat="1" x14ac:dyDescent="0.4">
      <c r="A68" s="15" t="str">
        <f>IF(V68&gt;0, "★", "-")</f>
        <v>-</v>
      </c>
      <c r="B68" s="15" t="str">
        <f t="shared" si="24"/>
        <v>-</v>
      </c>
      <c r="C68" s="6">
        <v>12</v>
      </c>
      <c r="D68" s="1">
        <v>43385.53670138889</v>
      </c>
      <c r="E68" s="2">
        <v>2579</v>
      </c>
      <c r="F68" s="2" t="s">
        <v>42</v>
      </c>
      <c r="G68" s="2">
        <v>0</v>
      </c>
      <c r="H68" s="2">
        <v>865</v>
      </c>
      <c r="I68" s="2">
        <v>10</v>
      </c>
      <c r="J68" s="2">
        <v>2</v>
      </c>
      <c r="K68" s="2"/>
      <c r="L68" s="1">
        <v>43385.53765046296</v>
      </c>
      <c r="M68" s="1">
        <v>43385.546041666668</v>
      </c>
      <c r="N68" s="2" t="s">
        <v>50</v>
      </c>
      <c r="O68" s="2" t="s">
        <v>51</v>
      </c>
      <c r="P68" s="2" t="s">
        <v>43</v>
      </c>
      <c r="Q68" s="2" t="s">
        <v>44</v>
      </c>
      <c r="R68" s="1">
        <v>43385.539618055554</v>
      </c>
      <c r="S68" s="1">
        <v>43385.539618055554</v>
      </c>
      <c r="T68" s="1">
        <v>43385.552395833336</v>
      </c>
      <c r="U68" s="1">
        <v>43385.552395833336</v>
      </c>
      <c r="V68" s="2"/>
      <c r="W68" s="7">
        <f t="shared" si="25"/>
        <v>43385.53670138889</v>
      </c>
      <c r="X68" s="8">
        <f t="shared" si="26"/>
        <v>8.3912037080153823E-3</v>
      </c>
      <c r="Y68" s="8">
        <f t="shared" si="27"/>
        <v>1.6782407416030765E-2</v>
      </c>
      <c r="AA68" s="9">
        <f t="shared" si="28"/>
        <v>0</v>
      </c>
      <c r="AB68" s="9">
        <f t="shared" si="29"/>
        <v>9.4907407037680969E-4</v>
      </c>
    </row>
    <row r="69" spans="1:30" s="6" customFormat="1" x14ac:dyDescent="0.4">
      <c r="A69" s="15" t="str">
        <f>IF(V69&gt;0, "★", "-")</f>
        <v>-</v>
      </c>
      <c r="B69" s="15" t="str">
        <f t="shared" si="24"/>
        <v>-</v>
      </c>
      <c r="C69" s="6">
        <v>12</v>
      </c>
      <c r="D69" s="1">
        <v>43385.538043981483</v>
      </c>
      <c r="E69" s="2">
        <v>2580</v>
      </c>
      <c r="F69" s="2" t="s">
        <v>18</v>
      </c>
      <c r="G69" s="2">
        <v>1742</v>
      </c>
      <c r="H69" s="2">
        <v>475</v>
      </c>
      <c r="I69" s="2">
        <v>3</v>
      </c>
      <c r="J69" s="2">
        <v>1</v>
      </c>
      <c r="K69" s="2"/>
      <c r="L69" s="1">
        <v>43385.540555555555</v>
      </c>
      <c r="M69" s="1">
        <v>43385.546157407407</v>
      </c>
      <c r="N69" s="2" t="s">
        <v>52</v>
      </c>
      <c r="O69" s="2" t="s">
        <v>53</v>
      </c>
      <c r="P69" s="2" t="s">
        <v>82</v>
      </c>
      <c r="Q69" s="2" t="s">
        <v>83</v>
      </c>
      <c r="R69" s="1">
        <v>43385.540520833332</v>
      </c>
      <c r="S69" s="1">
        <v>43385.542291666665</v>
      </c>
      <c r="T69" s="1">
        <v>43385.547256944446</v>
      </c>
      <c r="U69" s="1">
        <v>43385.549027777779</v>
      </c>
      <c r="V69" s="2"/>
      <c r="W69" s="7">
        <f t="shared" si="25"/>
        <v>43385.538043981483</v>
      </c>
      <c r="X69" s="8">
        <f t="shared" si="26"/>
        <v>5.6018518516793847E-3</v>
      </c>
      <c r="Y69" s="8">
        <f t="shared" si="27"/>
        <v>5.6018518516793847E-3</v>
      </c>
      <c r="Z69" s="9"/>
      <c r="AA69" s="9">
        <f t="shared" si="28"/>
        <v>3.4722223062999547E-5</v>
      </c>
      <c r="AB69" s="9">
        <f t="shared" si="29"/>
        <v>2.5115740718320012E-3</v>
      </c>
      <c r="AC69" s="9"/>
      <c r="AD69" s="9"/>
    </row>
    <row r="70" spans="1:30" s="6" customFormat="1" x14ac:dyDescent="0.4">
      <c r="A70" s="15" t="str">
        <f>IF(V70&gt;0, "★", "-")</f>
        <v>★</v>
      </c>
      <c r="B70" s="15" t="str">
        <f>IF(K70&gt;0, "☆", "-")</f>
        <v>☆</v>
      </c>
      <c r="C70" s="6">
        <v>12</v>
      </c>
      <c r="D70" s="1">
        <v>43385.343321759261</v>
      </c>
      <c r="E70" s="2">
        <v>2502</v>
      </c>
      <c r="F70" s="2" t="s">
        <v>33</v>
      </c>
      <c r="G70" s="2">
        <v>2043</v>
      </c>
      <c r="H70" s="2">
        <v>778</v>
      </c>
      <c r="I70" s="2">
        <v>2</v>
      </c>
      <c r="J70" s="2">
        <v>1</v>
      </c>
      <c r="K70" s="1">
        <v>43385.42355324074</v>
      </c>
      <c r="L70" s="2"/>
      <c r="M70" s="2"/>
      <c r="N70" s="2" t="s">
        <v>65</v>
      </c>
      <c r="O70" s="2" t="s">
        <v>66</v>
      </c>
      <c r="P70" s="2" t="s">
        <v>27</v>
      </c>
      <c r="Q70" s="2" t="s">
        <v>28</v>
      </c>
      <c r="R70" s="1">
        <v>43385.520833333336</v>
      </c>
      <c r="S70" s="2"/>
      <c r="T70" s="1">
        <v>43385.533888888887</v>
      </c>
      <c r="U70" s="2"/>
      <c r="V70" s="1">
        <v>43385.520833333336</v>
      </c>
      <c r="W70" s="7">
        <f>IF(V70&gt;0,V70,D70)</f>
        <v>43385.520833333336</v>
      </c>
      <c r="X70" s="8">
        <f>M70-L70</f>
        <v>0</v>
      </c>
      <c r="Y70" s="8">
        <f>X70*J70</f>
        <v>0</v>
      </c>
      <c r="Z70" s="9"/>
      <c r="AA70" s="9">
        <f>IF(IF(A70="☆",K70-R70,L70-R70)&lt;0,0,IF(A70="☆",K70-R70,L70-R70))</f>
        <v>0</v>
      </c>
      <c r="AB70" s="9">
        <f>IF(IF(B70="☆",(IF(K70&gt;R70,K70-W70,R70-W70)),L70-W70)&lt;0,0,IF(B70="☆",(IF(K70&gt;R70,K70-W70,R70-W70)),L70-W70))</f>
        <v>0</v>
      </c>
      <c r="AC70" s="9"/>
      <c r="AD70" s="9"/>
    </row>
    <row r="71" spans="1:30" s="6" customFormat="1" x14ac:dyDescent="0.4">
      <c r="A71" s="15" t="str">
        <f t="shared" ref="A71:A75" si="30">IF(V71&gt;0, "★", "-")</f>
        <v>-</v>
      </c>
      <c r="B71" s="15" t="str">
        <f t="shared" ref="B71:B75" si="31">IF(K71&gt;0, "☆", "-")</f>
        <v>☆</v>
      </c>
      <c r="C71" s="6">
        <v>12</v>
      </c>
      <c r="D71" s="1">
        <v>43385.507152777776</v>
      </c>
      <c r="E71" s="2">
        <v>2559</v>
      </c>
      <c r="F71" s="2" t="s">
        <v>37</v>
      </c>
      <c r="G71" s="2">
        <v>0</v>
      </c>
      <c r="H71" s="2">
        <v>1209</v>
      </c>
      <c r="I71" s="2">
        <v>6</v>
      </c>
      <c r="J71" s="2">
        <v>2</v>
      </c>
      <c r="K71" s="1">
        <v>43385.524039351854</v>
      </c>
      <c r="L71" s="2"/>
      <c r="M71" s="2"/>
      <c r="N71" s="2" t="s">
        <v>43</v>
      </c>
      <c r="O71" s="2" t="s">
        <v>44</v>
      </c>
      <c r="P71" s="2" t="s">
        <v>72</v>
      </c>
      <c r="Q71" s="2" t="s">
        <v>73</v>
      </c>
      <c r="R71" s="1">
        <v>43385.513518518521</v>
      </c>
      <c r="S71" s="2"/>
      <c r="T71" s="1">
        <v>43385.522372685184</v>
      </c>
      <c r="U71" s="2"/>
      <c r="V71" s="2"/>
      <c r="W71" s="7">
        <f t="shared" ref="W71:W75" si="32">IF(V71&gt;0,V71,D71)</f>
        <v>43385.507152777776</v>
      </c>
      <c r="X71" s="8">
        <f t="shared" ref="X71:X75" si="33">M71-L71</f>
        <v>0</v>
      </c>
      <c r="Y71" s="8">
        <f t="shared" ref="Y71:Y75" si="34">X71*J71</f>
        <v>0</v>
      </c>
      <c r="Z71" s="9"/>
      <c r="AA71" s="9">
        <f t="shared" ref="AA71:AA75" si="35">IF(IF(A71="☆",K71-R71,L71-R71)&lt;0,0,IF(A71="☆",K71-R71,L71-R71))</f>
        <v>0</v>
      </c>
      <c r="AB71" s="9">
        <f t="shared" ref="AB71:AB75" si="36">IF(IF(B71="☆",(IF(K71&gt;R71,K71-W71,R71-W71)),L71-W71)&lt;0,0,IF(B71="☆",(IF(K71&gt;R71,K71-W71,R71-W71)),L71-W71))</f>
        <v>1.6886574077943806E-2</v>
      </c>
      <c r="AC71" s="9"/>
      <c r="AD71" s="9"/>
    </row>
    <row r="72" spans="1:30" s="6" customFormat="1" x14ac:dyDescent="0.4">
      <c r="A72" s="15" t="str">
        <f t="shared" si="30"/>
        <v>-</v>
      </c>
      <c r="B72" s="15" t="str">
        <f t="shared" si="31"/>
        <v>☆</v>
      </c>
      <c r="C72" s="6">
        <v>12</v>
      </c>
      <c r="D72" s="1">
        <v>43385.511076388888</v>
      </c>
      <c r="E72" s="2">
        <v>2563</v>
      </c>
      <c r="F72" s="2" t="s">
        <v>18</v>
      </c>
      <c r="G72" s="2">
        <v>1663</v>
      </c>
      <c r="H72" s="2">
        <v>860</v>
      </c>
      <c r="I72" s="2">
        <v>9</v>
      </c>
      <c r="J72" s="2">
        <v>1</v>
      </c>
      <c r="K72" s="1">
        <v>43385.51321759259</v>
      </c>
      <c r="L72" s="2"/>
      <c r="M72" s="2"/>
      <c r="N72" s="2" t="s">
        <v>55</v>
      </c>
      <c r="O72" s="2" t="s">
        <v>56</v>
      </c>
      <c r="P72" s="2" t="s">
        <v>29</v>
      </c>
      <c r="Q72" s="2" t="s">
        <v>30</v>
      </c>
      <c r="R72" s="1">
        <v>43385.528993055559</v>
      </c>
      <c r="S72" s="2"/>
      <c r="T72" s="1">
        <v>43385.540833333333</v>
      </c>
      <c r="U72" s="2"/>
      <c r="V72" s="2"/>
      <c r="W72" s="7">
        <f t="shared" si="32"/>
        <v>43385.511076388888</v>
      </c>
      <c r="X72" s="8">
        <f t="shared" si="33"/>
        <v>0</v>
      </c>
      <c r="Y72" s="8">
        <f t="shared" si="34"/>
        <v>0</v>
      </c>
      <c r="Z72" s="9"/>
      <c r="AA72" s="9">
        <f t="shared" si="35"/>
        <v>0</v>
      </c>
      <c r="AB72" s="9">
        <f t="shared" si="36"/>
        <v>1.7916666671226267E-2</v>
      </c>
      <c r="AC72" s="9"/>
      <c r="AD72" s="9"/>
    </row>
    <row r="73" spans="1:30" s="6" customFormat="1" x14ac:dyDescent="0.4">
      <c r="A73" s="15" t="str">
        <f t="shared" si="30"/>
        <v>-</v>
      </c>
      <c r="B73" s="15" t="str">
        <f t="shared" si="31"/>
        <v>☆</v>
      </c>
      <c r="C73" s="6">
        <v>12</v>
      </c>
      <c r="D73" s="1">
        <v>43385.512303240743</v>
      </c>
      <c r="E73" s="2">
        <v>2564</v>
      </c>
      <c r="F73" s="2" t="s">
        <v>37</v>
      </c>
      <c r="G73" s="2">
        <v>0</v>
      </c>
      <c r="H73" s="2">
        <v>664</v>
      </c>
      <c r="I73" s="2">
        <v>2</v>
      </c>
      <c r="J73" s="2">
        <v>1</v>
      </c>
      <c r="K73" s="1">
        <v>43385.527916666666</v>
      </c>
      <c r="L73" s="2"/>
      <c r="M73" s="2"/>
      <c r="N73" s="2" t="s">
        <v>45</v>
      </c>
      <c r="O73" s="2" t="s">
        <v>46</v>
      </c>
      <c r="P73" s="2" t="s">
        <v>43</v>
      </c>
      <c r="Q73" s="2" t="s">
        <v>44</v>
      </c>
      <c r="R73" s="1">
        <v>43385.533634259256</v>
      </c>
      <c r="S73" s="2"/>
      <c r="T73" s="1">
        <v>43385.541990740741</v>
      </c>
      <c r="U73" s="2"/>
      <c r="V73" s="2"/>
      <c r="W73" s="7">
        <f t="shared" si="32"/>
        <v>43385.512303240743</v>
      </c>
      <c r="X73" s="8">
        <f t="shared" si="33"/>
        <v>0</v>
      </c>
      <c r="Y73" s="8">
        <f t="shared" si="34"/>
        <v>0</v>
      </c>
      <c r="Z73" s="9"/>
      <c r="AA73" s="9">
        <f t="shared" si="35"/>
        <v>0</v>
      </c>
      <c r="AB73" s="9">
        <f t="shared" si="36"/>
        <v>2.1331018513592426E-2</v>
      </c>
      <c r="AC73" s="9"/>
      <c r="AD73" s="9"/>
    </row>
    <row r="74" spans="1:30" s="6" customFormat="1" x14ac:dyDescent="0.4">
      <c r="A74" s="15" t="str">
        <f t="shared" si="30"/>
        <v>★</v>
      </c>
      <c r="B74" s="15" t="str">
        <f t="shared" si="31"/>
        <v>☆</v>
      </c>
      <c r="C74" s="6">
        <v>12</v>
      </c>
      <c r="D74" s="1">
        <v>43385.518449074072</v>
      </c>
      <c r="E74" s="2">
        <v>2568</v>
      </c>
      <c r="F74" s="2" t="s">
        <v>33</v>
      </c>
      <c r="G74" s="2">
        <v>2547</v>
      </c>
      <c r="H74" s="2">
        <v>1205</v>
      </c>
      <c r="I74" s="2">
        <v>1</v>
      </c>
      <c r="J74" s="2">
        <v>1</v>
      </c>
      <c r="K74" s="1">
        <v>43385.518888888888</v>
      </c>
      <c r="L74" s="2"/>
      <c r="M74" s="2"/>
      <c r="N74" s="2" t="s">
        <v>47</v>
      </c>
      <c r="O74" s="2" t="s">
        <v>94</v>
      </c>
      <c r="P74" s="2" t="s">
        <v>67</v>
      </c>
      <c r="Q74" s="2" t="s">
        <v>68</v>
      </c>
      <c r="R74" s="1">
        <v>43385.523900462962</v>
      </c>
      <c r="S74" s="2"/>
      <c r="T74" s="1">
        <v>43385.544027777774</v>
      </c>
      <c r="U74" s="2"/>
      <c r="V74" s="1">
        <v>43385.517453703702</v>
      </c>
      <c r="W74" s="7">
        <f t="shared" si="32"/>
        <v>43385.517453703702</v>
      </c>
      <c r="X74" s="8">
        <f t="shared" si="33"/>
        <v>0</v>
      </c>
      <c r="Y74" s="8">
        <f t="shared" si="34"/>
        <v>0</v>
      </c>
      <c r="Z74" s="9"/>
      <c r="AA74" s="9">
        <f t="shared" si="35"/>
        <v>0</v>
      </c>
      <c r="AB74" s="9">
        <f t="shared" si="36"/>
        <v>6.4467592601431534E-3</v>
      </c>
      <c r="AC74" s="9"/>
      <c r="AD74" s="9"/>
    </row>
    <row r="75" spans="1:30" s="11" customFormat="1" x14ac:dyDescent="0.4">
      <c r="A75" s="26" t="str">
        <f t="shared" si="30"/>
        <v>★</v>
      </c>
      <c r="B75" s="26" t="str">
        <f t="shared" si="31"/>
        <v>☆</v>
      </c>
      <c r="C75" s="11">
        <v>12</v>
      </c>
      <c r="D75" s="3">
        <v>43385.527650462966</v>
      </c>
      <c r="E75" s="4">
        <v>2575</v>
      </c>
      <c r="F75" s="4" t="s">
        <v>18</v>
      </c>
      <c r="G75" s="4">
        <v>2561</v>
      </c>
      <c r="H75" s="4">
        <v>1114</v>
      </c>
      <c r="I75" s="4">
        <v>10</v>
      </c>
      <c r="J75" s="4">
        <v>2</v>
      </c>
      <c r="K75" s="3">
        <v>43385.54111111111</v>
      </c>
      <c r="L75" s="4"/>
      <c r="M75" s="4"/>
      <c r="N75" s="4" t="s">
        <v>50</v>
      </c>
      <c r="O75" s="4" t="s">
        <v>51</v>
      </c>
      <c r="P75" s="4" t="s">
        <v>72</v>
      </c>
      <c r="Q75" s="4" t="s">
        <v>73</v>
      </c>
      <c r="R75" s="3">
        <v>43385.538993055554</v>
      </c>
      <c r="S75" s="4"/>
      <c r="T75" s="3">
        <v>43385.552534722221</v>
      </c>
      <c r="U75" s="4"/>
      <c r="V75" s="3">
        <v>43385.534988425927</v>
      </c>
      <c r="W75" s="12">
        <f t="shared" si="32"/>
        <v>43385.534988425927</v>
      </c>
      <c r="X75" s="27">
        <f t="shared" si="33"/>
        <v>0</v>
      </c>
      <c r="Y75" s="27">
        <f t="shared" si="34"/>
        <v>0</v>
      </c>
      <c r="Z75" s="28"/>
      <c r="AA75" s="28">
        <f t="shared" si="35"/>
        <v>0</v>
      </c>
      <c r="AB75" s="28">
        <f t="shared" si="36"/>
        <v>6.1226851830724627E-3</v>
      </c>
      <c r="AC75" s="28"/>
      <c r="AD75" s="28"/>
    </row>
    <row r="76" spans="1:30" s="32" customFormat="1" x14ac:dyDescent="0.4">
      <c r="A76" s="29" t="str">
        <f>IF(V76&gt;0, "★", "-")</f>
        <v>★</v>
      </c>
      <c r="B76" s="29" t="str">
        <f>IF(K76&gt;0, "☆", "-")</f>
        <v>-</v>
      </c>
      <c r="C76" s="32">
        <v>13</v>
      </c>
      <c r="D76" s="31">
        <v>43385.531076388892</v>
      </c>
      <c r="E76" s="30">
        <v>2577</v>
      </c>
      <c r="F76" s="30" t="s">
        <v>18</v>
      </c>
      <c r="G76" s="30">
        <v>2569</v>
      </c>
      <c r="H76" s="30">
        <v>819</v>
      </c>
      <c r="I76" s="30">
        <v>1</v>
      </c>
      <c r="J76" s="30">
        <v>4</v>
      </c>
      <c r="K76" s="30"/>
      <c r="L76" s="31">
        <v>43385.539664351854</v>
      </c>
      <c r="M76" s="31">
        <v>43385.542384259257</v>
      </c>
      <c r="N76" s="30" t="s">
        <v>65</v>
      </c>
      <c r="O76" s="30" t="s">
        <v>66</v>
      </c>
      <c r="P76" s="30" t="s">
        <v>50</v>
      </c>
      <c r="Q76" s="30" t="s">
        <v>51</v>
      </c>
      <c r="R76" s="31">
        <v>43385.543553240743</v>
      </c>
      <c r="S76" s="31">
        <v>43385.543553240743</v>
      </c>
      <c r="T76" s="31">
        <v>43385.55059027778</v>
      </c>
      <c r="U76" s="31">
        <v>43385.55059027778</v>
      </c>
      <c r="V76" s="31">
        <v>43385.541666666664</v>
      </c>
      <c r="W76" s="33">
        <f>IF(V76&gt;0,V76,D76)</f>
        <v>43385.541666666664</v>
      </c>
      <c r="X76" s="34">
        <f>M76-L76</f>
        <v>2.7199074029340409E-3</v>
      </c>
      <c r="Y76" s="34">
        <f>X76*J76</f>
        <v>1.0879629611736163E-2</v>
      </c>
      <c r="Z76" s="35">
        <f>SUM(Y76:Y99)</f>
        <v>0.27743055555038154</v>
      </c>
      <c r="AA76" s="35">
        <f>IF(IF(A76="☆",K76-R76,L76-R76)&lt;0,0,IF(A76="☆",K76-R76,L76-R76))</f>
        <v>0</v>
      </c>
      <c r="AB76" s="35">
        <f>IF(IF(B76="☆",(IF(K76&gt;R76,K76-W76,R76-W76)),L76-W76)&lt;0,0,IF(B76="☆",(IF(K76&gt;R76,K76-W76,R76-W76)),L76-W76))</f>
        <v>0</v>
      </c>
      <c r="AC76" s="35">
        <f>AVERAGE(AB76:AB99)</f>
        <v>4.5201581791237304E-3</v>
      </c>
      <c r="AD76" s="35">
        <f>MEDIAN(AB76:AB99)</f>
        <v>4.7858796315267682E-3</v>
      </c>
    </row>
    <row r="77" spans="1:30" s="6" customFormat="1" x14ac:dyDescent="0.4">
      <c r="A77" s="15" t="str">
        <f>IF(V77&gt;0, "★", "-")</f>
        <v>★</v>
      </c>
      <c r="B77" s="15" t="str">
        <f>IF(K77&gt;0, "☆", "-")</f>
        <v>-</v>
      </c>
      <c r="C77" s="6">
        <v>13</v>
      </c>
      <c r="D77" s="1">
        <v>43385.53974537037</v>
      </c>
      <c r="E77" s="2">
        <v>2581</v>
      </c>
      <c r="F77" s="2" t="s">
        <v>33</v>
      </c>
      <c r="G77" s="2">
        <v>2273</v>
      </c>
      <c r="H77" s="2">
        <v>630</v>
      </c>
      <c r="I77" s="2">
        <v>3</v>
      </c>
      <c r="J77" s="2">
        <v>1</v>
      </c>
      <c r="K77" s="2"/>
      <c r="L77" s="1">
        <v>43385.544293981482</v>
      </c>
      <c r="M77" s="1">
        <v>43385.550682870373</v>
      </c>
      <c r="N77" s="2" t="s">
        <v>55</v>
      </c>
      <c r="O77" s="2" t="s">
        <v>56</v>
      </c>
      <c r="P77" s="2" t="s">
        <v>48</v>
      </c>
      <c r="Q77" s="2" t="s">
        <v>49</v>
      </c>
      <c r="R77" s="1">
        <v>43385.551655092589</v>
      </c>
      <c r="S77" s="1">
        <v>43385.551655092589</v>
      </c>
      <c r="T77" s="1">
        <v>43385.559108796297</v>
      </c>
      <c r="U77" s="1">
        <v>43385.559108796297</v>
      </c>
      <c r="V77" s="1">
        <v>43385.545138888891</v>
      </c>
      <c r="W77" s="7">
        <f>IF(V77&gt;0,V77,D77)</f>
        <v>43385.545138888891</v>
      </c>
      <c r="X77" s="8">
        <f>M77-L77</f>
        <v>6.3888888907968067E-3</v>
      </c>
      <c r="Y77" s="8">
        <f>X77*J77</f>
        <v>6.3888888907968067E-3</v>
      </c>
      <c r="Z77" s="9"/>
      <c r="AA77" s="9">
        <f>IF(IF(A77="☆",K77-R77,L77-R77)&lt;0,0,IF(A77="☆",K77-R77,L77-R77))</f>
        <v>0</v>
      </c>
      <c r="AB77" s="9">
        <f>IF(IF(B77="☆",(IF(K77&gt;R77,K77-W77,R77-W77)),L77-W77)&lt;0,0,IF(B77="☆",(IF(K77&gt;R77,K77-W77,R77-W77)),L77-W77))</f>
        <v>0</v>
      </c>
      <c r="AC77" s="9"/>
      <c r="AD77" s="9"/>
    </row>
    <row r="78" spans="1:30" s="6" customFormat="1" x14ac:dyDescent="0.4">
      <c r="A78" s="15" t="str">
        <f t="shared" si="23"/>
        <v>-</v>
      </c>
      <c r="B78" s="15" t="str">
        <f t="shared" si="24"/>
        <v>-</v>
      </c>
      <c r="C78" s="6">
        <v>13</v>
      </c>
      <c r="D78" s="1">
        <v>43385.541712962964</v>
      </c>
      <c r="E78" s="2">
        <v>2582</v>
      </c>
      <c r="F78" s="2" t="s">
        <v>18</v>
      </c>
      <c r="G78" s="2">
        <v>2561</v>
      </c>
      <c r="H78" s="2">
        <v>587</v>
      </c>
      <c r="I78" s="2">
        <v>10</v>
      </c>
      <c r="J78" s="2">
        <v>2</v>
      </c>
      <c r="K78" s="2"/>
      <c r="L78" s="1">
        <v>43385.550821759258</v>
      </c>
      <c r="M78" s="1">
        <v>43385.55641203704</v>
      </c>
      <c r="N78" s="2" t="s">
        <v>61</v>
      </c>
      <c r="O78" s="2" t="s">
        <v>62</v>
      </c>
      <c r="P78" s="2" t="s">
        <v>72</v>
      </c>
      <c r="Q78" s="2" t="s">
        <v>73</v>
      </c>
      <c r="R78" s="1">
        <v>43385.547430555554</v>
      </c>
      <c r="S78" s="1">
        <v>43385.555763888886</v>
      </c>
      <c r="T78" s="1">
        <v>43385.568032407406</v>
      </c>
      <c r="U78" s="1">
        <v>43385.569652777776</v>
      </c>
      <c r="V78" s="2"/>
      <c r="W78" s="7">
        <f t="shared" si="25"/>
        <v>43385.541712962964</v>
      </c>
      <c r="X78" s="8">
        <f t="shared" si="26"/>
        <v>5.5902777821756899E-3</v>
      </c>
      <c r="Y78" s="8">
        <f t="shared" si="27"/>
        <v>1.118055556435138E-2</v>
      </c>
      <c r="Z78" s="9"/>
      <c r="AA78" s="9">
        <f t="shared" si="28"/>
        <v>3.3912037033587694E-3</v>
      </c>
      <c r="AB78" s="9">
        <f t="shared" si="29"/>
        <v>9.1087962937308475E-3</v>
      </c>
      <c r="AC78" s="40"/>
      <c r="AD78" s="9"/>
    </row>
    <row r="79" spans="1:30" s="6" customFormat="1" x14ac:dyDescent="0.4">
      <c r="A79" s="15" t="str">
        <f t="shared" si="23"/>
        <v>-</v>
      </c>
      <c r="B79" s="15" t="str">
        <f t="shared" si="24"/>
        <v>-</v>
      </c>
      <c r="C79" s="6">
        <v>13</v>
      </c>
      <c r="D79" s="1">
        <v>43385.544027777774</v>
      </c>
      <c r="E79" s="2">
        <v>2583</v>
      </c>
      <c r="F79" s="2" t="s">
        <v>18</v>
      </c>
      <c r="G79" s="2">
        <v>2543</v>
      </c>
      <c r="H79" s="2">
        <v>343</v>
      </c>
      <c r="I79" s="2">
        <v>1</v>
      </c>
      <c r="J79" s="2">
        <v>2</v>
      </c>
      <c r="K79" s="2"/>
      <c r="L79" s="1">
        <v>43385.552615740744</v>
      </c>
      <c r="M79" s="1">
        <v>43385.556932870371</v>
      </c>
      <c r="N79" s="2" t="s">
        <v>78</v>
      </c>
      <c r="O79" s="2" t="s">
        <v>79</v>
      </c>
      <c r="P79" s="2" t="s">
        <v>59</v>
      </c>
      <c r="Q79" s="2" t="s">
        <v>60</v>
      </c>
      <c r="R79" s="1">
        <v>43385.550497685188</v>
      </c>
      <c r="S79" s="1">
        <v>43385.553217592591</v>
      </c>
      <c r="T79" s="1">
        <v>43385.55914351852</v>
      </c>
      <c r="U79" s="1">
        <v>43385.561863425923</v>
      </c>
      <c r="V79" s="2"/>
      <c r="W79" s="7">
        <f t="shared" si="25"/>
        <v>43385.544027777774</v>
      </c>
      <c r="X79" s="8">
        <f t="shared" si="26"/>
        <v>4.3171296274522319E-3</v>
      </c>
      <c r="Y79" s="8">
        <f t="shared" si="27"/>
        <v>8.6342592549044639E-3</v>
      </c>
      <c r="Z79" s="9"/>
      <c r="AA79" s="9">
        <f t="shared" si="28"/>
        <v>2.118055555911269E-3</v>
      </c>
      <c r="AB79" s="9">
        <f t="shared" si="29"/>
        <v>8.5879629696137272E-3</v>
      </c>
      <c r="AC79" s="9"/>
      <c r="AD79" s="9"/>
    </row>
    <row r="80" spans="1:30" s="6" customFormat="1" x14ac:dyDescent="0.4">
      <c r="A80" s="15" t="str">
        <f t="shared" si="23"/>
        <v>-</v>
      </c>
      <c r="B80" s="15" t="str">
        <f t="shared" si="24"/>
        <v>-</v>
      </c>
      <c r="C80" s="6">
        <v>13</v>
      </c>
      <c r="D80" s="1">
        <v>43385.546087962961</v>
      </c>
      <c r="E80" s="2">
        <v>2584</v>
      </c>
      <c r="F80" s="2" t="s">
        <v>42</v>
      </c>
      <c r="G80" s="2">
        <v>0</v>
      </c>
      <c r="H80" s="2">
        <v>639</v>
      </c>
      <c r="I80" s="2">
        <v>2</v>
      </c>
      <c r="J80" s="2">
        <v>1</v>
      </c>
      <c r="K80" s="2"/>
      <c r="L80" s="1">
        <v>43385.550868055558</v>
      </c>
      <c r="M80" s="1">
        <v>43385.570023148146</v>
      </c>
      <c r="N80" s="2" t="s">
        <v>65</v>
      </c>
      <c r="O80" s="2" t="s">
        <v>66</v>
      </c>
      <c r="P80" s="2" t="s">
        <v>27</v>
      </c>
      <c r="Q80" s="2" t="s">
        <v>28</v>
      </c>
      <c r="R80" s="1">
        <v>43385.555312500001</v>
      </c>
      <c r="S80" s="1">
        <v>43385.555312500001</v>
      </c>
      <c r="T80" s="1">
        <v>43385.568368055552</v>
      </c>
      <c r="U80" s="1">
        <v>43385.568368055552</v>
      </c>
      <c r="V80" s="2"/>
      <c r="W80" s="7">
        <f t="shared" si="25"/>
        <v>43385.546087962961</v>
      </c>
      <c r="X80" s="8">
        <f t="shared" si="26"/>
        <v>1.915509258833481E-2</v>
      </c>
      <c r="Y80" s="8">
        <f t="shared" si="27"/>
        <v>1.915509258833481E-2</v>
      </c>
      <c r="Z80" s="9"/>
      <c r="AA80" s="9">
        <f t="shared" si="28"/>
        <v>0</v>
      </c>
      <c r="AB80" s="9">
        <f t="shared" si="29"/>
        <v>4.7800925967749208E-3</v>
      </c>
      <c r="AC80" s="9"/>
      <c r="AD80" s="9"/>
    </row>
    <row r="81" spans="1:30" s="6" customFormat="1" x14ac:dyDescent="0.4">
      <c r="A81" s="15" t="str">
        <f t="shared" si="23"/>
        <v>-</v>
      </c>
      <c r="B81" s="15" t="str">
        <f t="shared" si="24"/>
        <v>-</v>
      </c>
      <c r="C81" s="6">
        <v>13</v>
      </c>
      <c r="D81" s="1">
        <v>43385.547349537039</v>
      </c>
      <c r="E81" s="2">
        <v>2586</v>
      </c>
      <c r="F81" s="2" t="s">
        <v>69</v>
      </c>
      <c r="G81" s="2">
        <v>2518</v>
      </c>
      <c r="H81" s="2">
        <v>435</v>
      </c>
      <c r="I81" s="2">
        <v>4</v>
      </c>
      <c r="J81" s="2">
        <v>1</v>
      </c>
      <c r="K81" s="2"/>
      <c r="L81" s="1">
        <v>43385.552476851852</v>
      </c>
      <c r="M81" s="1">
        <v>43385.556076388886</v>
      </c>
      <c r="N81" s="2" t="s">
        <v>74</v>
      </c>
      <c r="O81" s="2" t="s">
        <v>75</v>
      </c>
      <c r="P81" s="2" t="s">
        <v>38</v>
      </c>
      <c r="Q81" s="2" t="s">
        <v>39</v>
      </c>
      <c r="R81" s="1">
        <v>43385.552094907405</v>
      </c>
      <c r="S81" s="1">
        <v>43385.553935185184</v>
      </c>
      <c r="T81" s="1">
        <v>43385.560173611113</v>
      </c>
      <c r="U81" s="1">
        <v>43385.562013888892</v>
      </c>
      <c r="V81" s="2"/>
      <c r="W81" s="7">
        <f t="shared" si="25"/>
        <v>43385.547349537039</v>
      </c>
      <c r="X81" s="8">
        <f t="shared" si="26"/>
        <v>3.5995370344608091E-3</v>
      </c>
      <c r="Y81" s="8">
        <f t="shared" si="27"/>
        <v>3.5995370344608091E-3</v>
      </c>
      <c r="Z81" s="9"/>
      <c r="AA81" s="9">
        <f t="shared" si="28"/>
        <v>3.819444464170374E-4</v>
      </c>
      <c r="AB81" s="9">
        <f t="shared" si="29"/>
        <v>5.1273148128530011E-3</v>
      </c>
      <c r="AC81" s="9"/>
      <c r="AD81" s="9"/>
    </row>
    <row r="82" spans="1:30" s="6" customFormat="1" x14ac:dyDescent="0.4">
      <c r="A82" s="15" t="str">
        <f t="shared" si="23"/>
        <v>★</v>
      </c>
      <c r="B82" s="15" t="str">
        <f t="shared" si="24"/>
        <v>-</v>
      </c>
      <c r="C82" s="6">
        <v>13</v>
      </c>
      <c r="D82" s="1">
        <v>43385.548055555555</v>
      </c>
      <c r="E82" s="2">
        <v>2587</v>
      </c>
      <c r="F82" s="2" t="s">
        <v>33</v>
      </c>
      <c r="G82" s="2">
        <v>1706</v>
      </c>
      <c r="H82" s="2">
        <v>1078</v>
      </c>
      <c r="I82" s="2">
        <v>1</v>
      </c>
      <c r="J82" s="2">
        <v>1</v>
      </c>
      <c r="K82" s="2"/>
      <c r="L82" s="1">
        <v>43385.562662037039</v>
      </c>
      <c r="M82" s="1">
        <v>43385.569548611114</v>
      </c>
      <c r="N82" s="2" t="s">
        <v>43</v>
      </c>
      <c r="O82" s="2" t="s">
        <v>44</v>
      </c>
      <c r="P82" s="2" t="s">
        <v>21</v>
      </c>
      <c r="Q82" s="2" t="s">
        <v>22</v>
      </c>
      <c r="R82" s="1">
        <v>43385.565717592595</v>
      </c>
      <c r="S82" s="1">
        <v>43385.565717592595</v>
      </c>
      <c r="T82" s="1">
        <v>43385.574861111112</v>
      </c>
      <c r="U82" s="1">
        <v>43385.575127314813</v>
      </c>
      <c r="V82" s="1">
        <v>43385.5625</v>
      </c>
      <c r="W82" s="7">
        <f t="shared" si="25"/>
        <v>43385.5625</v>
      </c>
      <c r="X82" s="8">
        <f t="shared" si="26"/>
        <v>6.8865740759065375E-3</v>
      </c>
      <c r="Y82" s="8">
        <f t="shared" si="27"/>
        <v>6.8865740759065375E-3</v>
      </c>
      <c r="Z82" s="9"/>
      <c r="AA82" s="9">
        <f t="shared" si="28"/>
        <v>0</v>
      </c>
      <c r="AB82" s="9">
        <f t="shared" si="29"/>
        <v>1.6203703853534535E-4</v>
      </c>
      <c r="AC82" s="9"/>
      <c r="AD82" s="9"/>
    </row>
    <row r="83" spans="1:30" s="6" customFormat="1" x14ac:dyDescent="0.4">
      <c r="A83" s="15" t="str">
        <f t="shared" si="23"/>
        <v>★</v>
      </c>
      <c r="B83" s="15" t="str">
        <f t="shared" si="24"/>
        <v>-</v>
      </c>
      <c r="C83" s="6">
        <v>13</v>
      </c>
      <c r="D83" s="1">
        <v>43385.549525462964</v>
      </c>
      <c r="E83" s="2">
        <v>2589</v>
      </c>
      <c r="F83" s="2" t="s">
        <v>18</v>
      </c>
      <c r="G83" s="2">
        <v>2558</v>
      </c>
      <c r="H83" s="2">
        <v>1104</v>
      </c>
      <c r="I83" s="2">
        <v>4</v>
      </c>
      <c r="J83" s="2">
        <v>1</v>
      </c>
      <c r="K83" s="2"/>
      <c r="L83" s="1">
        <v>43385.568240740744</v>
      </c>
      <c r="M83" s="1">
        <v>43385.571944444448</v>
      </c>
      <c r="N83" s="2" t="s">
        <v>38</v>
      </c>
      <c r="O83" s="2" t="s">
        <v>39</v>
      </c>
      <c r="P83" s="2" t="s">
        <v>65</v>
      </c>
      <c r="Q83" s="2" t="s">
        <v>66</v>
      </c>
      <c r="R83" s="1">
        <v>43385.569467592592</v>
      </c>
      <c r="S83" s="1">
        <v>43385.572800925926</v>
      </c>
      <c r="T83" s="1">
        <v>43385.578263888892</v>
      </c>
      <c r="U83" s="1">
        <v>43385.581597222219</v>
      </c>
      <c r="V83" s="1">
        <v>43385.569467592592</v>
      </c>
      <c r="W83" s="7">
        <f t="shared" si="25"/>
        <v>43385.569467592592</v>
      </c>
      <c r="X83" s="8">
        <f t="shared" si="26"/>
        <v>3.7037037036498077E-3</v>
      </c>
      <c r="Y83" s="8">
        <f t="shared" si="27"/>
        <v>3.7037037036498077E-3</v>
      </c>
      <c r="Z83" s="9"/>
      <c r="AA83" s="9">
        <f t="shared" si="28"/>
        <v>0</v>
      </c>
      <c r="AB83" s="9">
        <f t="shared" si="29"/>
        <v>0</v>
      </c>
      <c r="AC83" s="9"/>
      <c r="AD83" s="9"/>
    </row>
    <row r="84" spans="1:30" s="6" customFormat="1" x14ac:dyDescent="0.4">
      <c r="A84" s="15" t="str">
        <f t="shared" si="23"/>
        <v>-</v>
      </c>
      <c r="B84" s="15" t="str">
        <f t="shared" si="24"/>
        <v>-</v>
      </c>
      <c r="C84" s="6">
        <v>13</v>
      </c>
      <c r="D84" s="1">
        <v>43385.554803240739</v>
      </c>
      <c r="E84" s="2">
        <v>2592</v>
      </c>
      <c r="F84" s="2" t="s">
        <v>37</v>
      </c>
      <c r="G84" s="2">
        <v>0</v>
      </c>
      <c r="H84" s="2">
        <v>860</v>
      </c>
      <c r="I84" s="2">
        <v>6</v>
      </c>
      <c r="J84" s="2">
        <v>4</v>
      </c>
      <c r="K84" s="2"/>
      <c r="L84" s="1">
        <v>43385.563425925924</v>
      </c>
      <c r="M84" s="1">
        <v>43385.577430555553</v>
      </c>
      <c r="N84" s="2" t="s">
        <v>43</v>
      </c>
      <c r="O84" s="2" t="s">
        <v>44</v>
      </c>
      <c r="P84" s="2" t="s">
        <v>50</v>
      </c>
      <c r="Q84" s="2" t="s">
        <v>51</v>
      </c>
      <c r="R84" s="1">
        <v>43385.563958333332</v>
      </c>
      <c r="S84" s="1">
        <v>43385.563958333332</v>
      </c>
      <c r="T84" s="1">
        <v>43385.57917824074</v>
      </c>
      <c r="U84" s="1">
        <v>43385.59138888889</v>
      </c>
      <c r="V84" s="2"/>
      <c r="W84" s="7">
        <f t="shared" si="25"/>
        <v>43385.554803240739</v>
      </c>
      <c r="X84" s="8">
        <f t="shared" si="26"/>
        <v>1.4004629629198462E-2</v>
      </c>
      <c r="Y84" s="8">
        <f t="shared" si="27"/>
        <v>5.6018518516793847E-2</v>
      </c>
      <c r="Z84" s="9"/>
      <c r="AA84" s="9">
        <f t="shared" si="28"/>
        <v>0</v>
      </c>
      <c r="AB84" s="9">
        <f t="shared" si="29"/>
        <v>8.6226851854007691E-3</v>
      </c>
      <c r="AC84" s="9"/>
      <c r="AD84" s="9"/>
    </row>
    <row r="85" spans="1:30" s="6" customFormat="1" x14ac:dyDescent="0.4">
      <c r="A85" s="15" t="str">
        <f t="shared" si="23"/>
        <v>★</v>
      </c>
      <c r="B85" s="15" t="str">
        <f t="shared" si="24"/>
        <v>-</v>
      </c>
      <c r="C85" s="6">
        <v>13</v>
      </c>
      <c r="D85" s="1">
        <v>43385.555879629632</v>
      </c>
      <c r="E85" s="2">
        <v>2593</v>
      </c>
      <c r="F85" s="2" t="s">
        <v>18</v>
      </c>
      <c r="G85" s="2">
        <v>2581</v>
      </c>
      <c r="H85" s="2">
        <v>621</v>
      </c>
      <c r="I85" s="2">
        <v>2</v>
      </c>
      <c r="J85" s="2">
        <v>2</v>
      </c>
      <c r="K85" s="2"/>
      <c r="L85" s="1">
        <v>43385.561898148146</v>
      </c>
      <c r="M85" s="1">
        <v>43385.574456018519</v>
      </c>
      <c r="N85" s="2" t="s">
        <v>38</v>
      </c>
      <c r="O85" s="2" t="s">
        <v>39</v>
      </c>
      <c r="P85" s="2" t="s">
        <v>72</v>
      </c>
      <c r="Q85" s="2" t="s">
        <v>73</v>
      </c>
      <c r="R85" s="1">
        <v>43385.563414351855</v>
      </c>
      <c r="S85" s="1">
        <v>43385.563414351855</v>
      </c>
      <c r="T85" s="1">
        <v>43385.584861111114</v>
      </c>
      <c r="U85" s="1">
        <v>43385.584861111114</v>
      </c>
      <c r="V85" s="1">
        <v>43385.557106481479</v>
      </c>
      <c r="W85" s="7">
        <f t="shared" si="25"/>
        <v>43385.557106481479</v>
      </c>
      <c r="X85" s="8">
        <f t="shared" si="26"/>
        <v>1.2557870373711921E-2</v>
      </c>
      <c r="Y85" s="8">
        <f t="shared" si="27"/>
        <v>2.5115740747423843E-2</v>
      </c>
      <c r="Z85" s="9"/>
      <c r="AA85" s="9">
        <f t="shared" si="28"/>
        <v>0</v>
      </c>
      <c r="AB85" s="9">
        <f t="shared" si="29"/>
        <v>4.7916666662786156E-3</v>
      </c>
      <c r="AC85" s="9"/>
      <c r="AD85" s="9"/>
    </row>
    <row r="86" spans="1:30" s="6" customFormat="1" x14ac:dyDescent="0.4">
      <c r="A86" s="15" t="str">
        <f>IF(V86&gt;0, "★", "-")</f>
        <v>-</v>
      </c>
      <c r="B86" s="15" t="str">
        <f>IF(K86&gt;0, "☆", "-")</f>
        <v>-</v>
      </c>
      <c r="C86" s="6">
        <v>13</v>
      </c>
      <c r="D86" s="1">
        <v>43385.557627314818</v>
      </c>
      <c r="E86" s="2">
        <v>2595</v>
      </c>
      <c r="F86" s="2" t="s">
        <v>18</v>
      </c>
      <c r="G86" s="2">
        <v>59</v>
      </c>
      <c r="H86" s="2">
        <v>463</v>
      </c>
      <c r="I86" s="2">
        <v>3</v>
      </c>
      <c r="J86" s="2">
        <v>1</v>
      </c>
      <c r="K86" s="2"/>
      <c r="L86" s="1">
        <v>43385.569201388891</v>
      </c>
      <c r="M86" s="1">
        <v>43385.5778125</v>
      </c>
      <c r="N86" s="2" t="s">
        <v>27</v>
      </c>
      <c r="O86" s="2" t="s">
        <v>28</v>
      </c>
      <c r="P86" s="2" t="s">
        <v>47</v>
      </c>
      <c r="Q86" s="2" t="s">
        <v>94</v>
      </c>
      <c r="R86" s="1">
        <v>43385.571620370371</v>
      </c>
      <c r="S86" s="1">
        <v>43385.571620370371</v>
      </c>
      <c r="T86" s="1">
        <v>43385.580289351848</v>
      </c>
      <c r="U86" s="1">
        <v>43385.580289351848</v>
      </c>
      <c r="V86" s="2"/>
      <c r="W86" s="7">
        <f>IF(V86&gt;0,V86,D86)</f>
        <v>43385.557627314818</v>
      </c>
      <c r="X86" s="8">
        <f>M86-L86</f>
        <v>8.6111111086211167E-3</v>
      </c>
      <c r="Y86" s="8">
        <f>X86*J86</f>
        <v>8.6111111086211167E-3</v>
      </c>
      <c r="Z86" s="9"/>
      <c r="AA86" s="9">
        <f t="shared" si="28"/>
        <v>0</v>
      </c>
      <c r="AB86" s="9">
        <f>IF(IF(B86="☆",(IF(K86&gt;R86,K86-W86,R86-W86)),L86-W86)&lt;0,0,IF(B86="☆",(IF(K86&gt;R86,K86-W86,R86-W86)),L86-W86))</f>
        <v>1.1574074072996154E-2</v>
      </c>
      <c r="AC86" s="9"/>
      <c r="AD86" s="9"/>
    </row>
    <row r="87" spans="1:30" s="6" customFormat="1" x14ac:dyDescent="0.4">
      <c r="A87" s="15" t="str">
        <f>IF(V87&gt;0, "★", "-")</f>
        <v>-</v>
      </c>
      <c r="B87" s="15" t="str">
        <f>IF(K87&gt;0, "☆", "-")</f>
        <v>-</v>
      </c>
      <c r="C87" s="6">
        <v>13</v>
      </c>
      <c r="D87" s="1">
        <v>43385.563020833331</v>
      </c>
      <c r="E87" s="2">
        <v>2596</v>
      </c>
      <c r="F87" s="2" t="s">
        <v>42</v>
      </c>
      <c r="G87" s="2">
        <v>0</v>
      </c>
      <c r="H87" s="2">
        <v>328</v>
      </c>
      <c r="I87" s="2">
        <v>1</v>
      </c>
      <c r="J87" s="2">
        <v>2</v>
      </c>
      <c r="K87" s="2"/>
      <c r="L87" s="1">
        <v>43385.564803240741</v>
      </c>
      <c r="M87" s="1">
        <v>43385.57476851852</v>
      </c>
      <c r="N87" s="2" t="s">
        <v>43</v>
      </c>
      <c r="O87" s="2" t="s">
        <v>44</v>
      </c>
      <c r="P87" s="2" t="s">
        <v>65</v>
      </c>
      <c r="Q87" s="2" t="s">
        <v>66</v>
      </c>
      <c r="R87" s="1">
        <v>43385.565636574072</v>
      </c>
      <c r="S87" s="1">
        <v>43385.565636574072</v>
      </c>
      <c r="T87" s="1">
        <v>43385.588946759257</v>
      </c>
      <c r="U87" s="1">
        <v>43385.588946759257</v>
      </c>
      <c r="V87" s="2"/>
      <c r="W87" s="7">
        <f>IF(V87&gt;0,V87,D87)</f>
        <v>43385.563020833331</v>
      </c>
      <c r="X87" s="8">
        <f>M87-L87</f>
        <v>9.9652777789742686E-3</v>
      </c>
      <c r="Y87" s="8">
        <f>X87*J87</f>
        <v>1.9930555557948537E-2</v>
      </c>
      <c r="Z87" s="9"/>
      <c r="AA87" s="9">
        <f t="shared" si="28"/>
        <v>0</v>
      </c>
      <c r="AB87" s="9">
        <f>IF(IF(B87="☆",(IF(K87&gt;R87,K87-W87,R87-W87)),L87-W87)&lt;0,0,IF(B87="☆",(IF(K87&gt;R87,K87-W87,R87-W87)),L87-W87))</f>
        <v>1.7824074093368836E-3</v>
      </c>
      <c r="AC87" s="9"/>
      <c r="AD87" s="9"/>
    </row>
    <row r="88" spans="1:30" s="6" customFormat="1" x14ac:dyDescent="0.4">
      <c r="A88" s="15" t="str">
        <f>IF(V88&gt;0, "★", "-")</f>
        <v>★</v>
      </c>
      <c r="B88" s="15" t="str">
        <f>IF(K88&gt;0, "☆", "-")</f>
        <v>-</v>
      </c>
      <c r="C88" s="6">
        <v>13</v>
      </c>
      <c r="D88" s="1">
        <v>43385.563888888886</v>
      </c>
      <c r="E88" s="2">
        <v>2597</v>
      </c>
      <c r="F88" s="2" t="s">
        <v>33</v>
      </c>
      <c r="G88" s="2">
        <v>2137</v>
      </c>
      <c r="H88" s="2">
        <v>993</v>
      </c>
      <c r="I88" s="2">
        <v>6</v>
      </c>
      <c r="J88" s="2">
        <v>1</v>
      </c>
      <c r="K88" s="2"/>
      <c r="L88" s="1">
        <v>43385.569178240738</v>
      </c>
      <c r="M88" s="1">
        <v>43385.574305555558</v>
      </c>
      <c r="N88" s="2" t="s">
        <v>72</v>
      </c>
      <c r="O88" s="2" t="s">
        <v>73</v>
      </c>
      <c r="P88" s="2" t="s">
        <v>27</v>
      </c>
      <c r="Q88" s="2" t="s">
        <v>28</v>
      </c>
      <c r="R88" s="1">
        <v>43385.571284722224</v>
      </c>
      <c r="S88" s="1">
        <v>43385.571284722224</v>
      </c>
      <c r="T88" s="1">
        <v>43385.581064814818</v>
      </c>
      <c r="U88" s="1">
        <v>43385.581064814818</v>
      </c>
      <c r="V88" s="1">
        <v>43385.569456018522</v>
      </c>
      <c r="W88" s="7">
        <f>IF(V88&gt;0,V88,D88)</f>
        <v>43385.569456018522</v>
      </c>
      <c r="X88" s="8">
        <f>M88-L88</f>
        <v>5.1273148201289587E-3</v>
      </c>
      <c r="Y88" s="8">
        <f>X88*J88</f>
        <v>5.1273148201289587E-3</v>
      </c>
      <c r="Z88" s="9"/>
      <c r="AA88" s="9">
        <f t="shared" si="28"/>
        <v>0</v>
      </c>
      <c r="AB88" s="9">
        <f>IF(IF(B88="☆",(IF(K88&gt;R88,K88-W88,R88-W88)),L88-W88)&lt;0,0,IF(B88="☆",(IF(K88&gt;R88,K88-W88,R88-W88)),L88-W88))</f>
        <v>0</v>
      </c>
      <c r="AC88" s="9"/>
      <c r="AD88" s="9"/>
    </row>
    <row r="89" spans="1:30" s="6" customFormat="1" x14ac:dyDescent="0.4">
      <c r="A89" s="15" t="str">
        <f t="shared" si="23"/>
        <v>-</v>
      </c>
      <c r="B89" s="15" t="str">
        <f t="shared" si="24"/>
        <v>-</v>
      </c>
      <c r="C89" s="6">
        <v>13</v>
      </c>
      <c r="D89" s="1">
        <v>43385.567384259259</v>
      </c>
      <c r="E89" s="2">
        <v>2601</v>
      </c>
      <c r="F89" s="2" t="s">
        <v>42</v>
      </c>
      <c r="G89" s="2">
        <v>0</v>
      </c>
      <c r="H89" s="2">
        <v>1033</v>
      </c>
      <c r="I89" s="2">
        <v>7</v>
      </c>
      <c r="J89" s="2">
        <v>1</v>
      </c>
      <c r="K89" s="2"/>
      <c r="L89" s="1">
        <v>43385.570416666669</v>
      </c>
      <c r="M89" s="1">
        <v>43385.577094907407</v>
      </c>
      <c r="N89" s="2" t="s">
        <v>76</v>
      </c>
      <c r="O89" s="2" t="s">
        <v>77</v>
      </c>
      <c r="P89" s="2" t="s">
        <v>21</v>
      </c>
      <c r="Q89" s="2" t="s">
        <v>22</v>
      </c>
      <c r="R89" s="1">
        <v>43385.571689814817</v>
      </c>
      <c r="S89" s="1">
        <v>43385.571689814817</v>
      </c>
      <c r="T89" s="1">
        <v>43385.579074074078</v>
      </c>
      <c r="U89" s="1">
        <v>43385.579074074078</v>
      </c>
      <c r="V89" s="2"/>
      <c r="W89" s="7">
        <f t="shared" si="25"/>
        <v>43385.567384259259</v>
      </c>
      <c r="X89" s="8">
        <f t="shared" si="26"/>
        <v>6.6782407375285402E-3</v>
      </c>
      <c r="Y89" s="8">
        <f t="shared" si="27"/>
        <v>6.6782407375285402E-3</v>
      </c>
      <c r="Z89" s="9"/>
      <c r="AA89" s="9">
        <f t="shared" si="28"/>
        <v>0</v>
      </c>
      <c r="AB89" s="9">
        <f t="shared" si="29"/>
        <v>3.0324074105010368E-3</v>
      </c>
      <c r="AC89" s="9"/>
      <c r="AD89" s="9"/>
    </row>
    <row r="90" spans="1:30" s="6" customFormat="1" x14ac:dyDescent="0.4">
      <c r="A90" s="15" t="str">
        <f t="shared" si="23"/>
        <v>-</v>
      </c>
      <c r="B90" s="15" t="str">
        <f t="shared" si="24"/>
        <v>-</v>
      </c>
      <c r="C90" s="6">
        <v>13</v>
      </c>
      <c r="D90" s="1">
        <v>43385.569814814815</v>
      </c>
      <c r="E90" s="2">
        <v>2602</v>
      </c>
      <c r="F90" s="2" t="s">
        <v>18</v>
      </c>
      <c r="G90" s="2">
        <v>1742</v>
      </c>
      <c r="H90" s="2">
        <v>503</v>
      </c>
      <c r="I90" s="2">
        <v>5</v>
      </c>
      <c r="J90" s="2">
        <v>1</v>
      </c>
      <c r="K90" s="2"/>
      <c r="L90" s="1">
        <v>43385.574664351851</v>
      </c>
      <c r="M90" s="1">
        <v>43385.583912037036</v>
      </c>
      <c r="N90" s="2" t="s">
        <v>63</v>
      </c>
      <c r="O90" s="2" t="s">
        <v>64</v>
      </c>
      <c r="P90" s="2" t="s">
        <v>65</v>
      </c>
      <c r="Q90" s="2" t="s">
        <v>66</v>
      </c>
      <c r="R90" s="1">
        <v>43385.57707175926</v>
      </c>
      <c r="S90" s="1">
        <v>43385.577384259261</v>
      </c>
      <c r="T90" s="1">
        <v>43385.596365740741</v>
      </c>
      <c r="U90" s="1">
        <v>43385.602569444447</v>
      </c>
      <c r="V90" s="2"/>
      <c r="W90" s="7">
        <f t="shared" si="25"/>
        <v>43385.569814814815</v>
      </c>
      <c r="X90" s="8">
        <f t="shared" si="26"/>
        <v>9.2476851859828457E-3</v>
      </c>
      <c r="Y90" s="8">
        <f t="shared" si="27"/>
        <v>9.2476851859828457E-3</v>
      </c>
      <c r="Z90" s="9"/>
      <c r="AA90" s="9">
        <f t="shared" si="28"/>
        <v>0</v>
      </c>
      <c r="AB90" s="9">
        <f t="shared" si="29"/>
        <v>4.8495370356249623E-3</v>
      </c>
      <c r="AC90" s="9"/>
      <c r="AD90" s="9"/>
    </row>
    <row r="91" spans="1:30" s="6" customFormat="1" x14ac:dyDescent="0.4">
      <c r="A91" s="15" t="str">
        <f>IF(V91&gt;0, "★", "-")</f>
        <v>-</v>
      </c>
      <c r="B91" s="15" t="str">
        <f t="shared" si="24"/>
        <v>-</v>
      </c>
      <c r="C91" s="6">
        <v>13</v>
      </c>
      <c r="D91" s="1">
        <v>43385.571030092593</v>
      </c>
      <c r="E91" s="2">
        <v>2604</v>
      </c>
      <c r="F91" s="2" t="s">
        <v>18</v>
      </c>
      <c r="G91" s="2">
        <v>1373</v>
      </c>
      <c r="H91" s="2">
        <v>855</v>
      </c>
      <c r="I91" s="2">
        <v>3</v>
      </c>
      <c r="J91" s="2">
        <v>1</v>
      </c>
      <c r="K91" s="2"/>
      <c r="L91" s="1">
        <v>43385.575509259259</v>
      </c>
      <c r="M91" s="1">
        <v>43385.583807870367</v>
      </c>
      <c r="N91" s="2" t="s">
        <v>52</v>
      </c>
      <c r="O91" s="2" t="s">
        <v>53</v>
      </c>
      <c r="P91" s="2" t="s">
        <v>31</v>
      </c>
      <c r="Q91" s="2" t="s">
        <v>32</v>
      </c>
      <c r="R91" s="1">
        <v>43385.575046296297</v>
      </c>
      <c r="S91" s="1">
        <v>43385.575046296297</v>
      </c>
      <c r="T91" s="1">
        <v>43385.589849537035</v>
      </c>
      <c r="U91" s="1">
        <v>43385.589849537035</v>
      </c>
      <c r="V91" s="2"/>
      <c r="W91" s="7">
        <f t="shared" si="25"/>
        <v>43385.571030092593</v>
      </c>
      <c r="X91" s="8">
        <f t="shared" si="26"/>
        <v>8.2986111083300784E-3</v>
      </c>
      <c r="Y91" s="8">
        <f t="shared" si="27"/>
        <v>8.2986111083300784E-3</v>
      </c>
      <c r="AA91" s="9">
        <f t="shared" si="28"/>
        <v>4.6296296204673126E-4</v>
      </c>
      <c r="AB91" s="9">
        <f t="shared" si="29"/>
        <v>4.4791666659875773E-3</v>
      </c>
    </row>
    <row r="92" spans="1:30" s="6" customFormat="1" x14ac:dyDescent="0.4">
      <c r="A92" s="15" t="str">
        <f>IF(V92&gt;0, "★", "-")</f>
        <v>-</v>
      </c>
      <c r="B92" s="15" t="str">
        <f t="shared" si="24"/>
        <v>-</v>
      </c>
      <c r="C92" s="6">
        <v>13</v>
      </c>
      <c r="D92" s="1">
        <v>43385.572592592594</v>
      </c>
      <c r="E92" s="2">
        <v>2605</v>
      </c>
      <c r="F92" s="2" t="s">
        <v>33</v>
      </c>
      <c r="G92" s="2">
        <v>1706</v>
      </c>
      <c r="H92" s="2">
        <v>1149</v>
      </c>
      <c r="I92" s="2">
        <v>7</v>
      </c>
      <c r="J92" s="2">
        <v>1</v>
      </c>
      <c r="K92" s="2"/>
      <c r="L92" s="1">
        <v>43385.577430555553</v>
      </c>
      <c r="M92" s="1">
        <v>43385.582488425927</v>
      </c>
      <c r="N92" s="2" t="s">
        <v>21</v>
      </c>
      <c r="O92" s="2" t="s">
        <v>22</v>
      </c>
      <c r="P92" s="2" t="s">
        <v>67</v>
      </c>
      <c r="Q92" s="2" t="s">
        <v>68</v>
      </c>
      <c r="R92" s="1">
        <v>43385.580393518518</v>
      </c>
      <c r="S92" s="1">
        <v>43385.580393518518</v>
      </c>
      <c r="T92" s="1">
        <v>43385.592650462961</v>
      </c>
      <c r="U92" s="1">
        <v>43385.592650462961</v>
      </c>
      <c r="V92" s="2"/>
      <c r="W92" s="7">
        <f t="shared" si="25"/>
        <v>43385.572592592594</v>
      </c>
      <c r="X92" s="8">
        <f t="shared" si="26"/>
        <v>5.0578703740029596E-3</v>
      </c>
      <c r="Y92" s="8">
        <f t="shared" si="27"/>
        <v>5.0578703740029596E-3</v>
      </c>
      <c r="Z92" s="9"/>
      <c r="AA92" s="9">
        <f t="shared" si="28"/>
        <v>0</v>
      </c>
      <c r="AB92" s="9">
        <f t="shared" si="29"/>
        <v>4.8379629588453099E-3</v>
      </c>
      <c r="AC92" s="9"/>
      <c r="AD92" s="9"/>
    </row>
    <row r="93" spans="1:30" s="6" customFormat="1" x14ac:dyDescent="0.4">
      <c r="A93" s="15" t="str">
        <f>IF(V93&gt;0, "★", "-")</f>
        <v>-</v>
      </c>
      <c r="B93" s="15" t="str">
        <f t="shared" si="24"/>
        <v>-</v>
      </c>
      <c r="C93" s="6">
        <v>13</v>
      </c>
      <c r="D93" s="1">
        <v>43385.572604166664</v>
      </c>
      <c r="E93" s="2">
        <v>2606</v>
      </c>
      <c r="F93" s="2" t="s">
        <v>37</v>
      </c>
      <c r="G93" s="2">
        <v>0</v>
      </c>
      <c r="H93" s="2">
        <v>910</v>
      </c>
      <c r="I93" s="2">
        <v>8</v>
      </c>
      <c r="J93" s="2">
        <v>1</v>
      </c>
      <c r="K93" s="2"/>
      <c r="L93" s="1">
        <v>43385.577847222223</v>
      </c>
      <c r="M93" s="1">
        <v>43385.591446759259</v>
      </c>
      <c r="N93" s="2" t="s">
        <v>55</v>
      </c>
      <c r="O93" s="2" t="s">
        <v>56</v>
      </c>
      <c r="P93" s="2" t="s">
        <v>29</v>
      </c>
      <c r="Q93" s="2" t="s">
        <v>30</v>
      </c>
      <c r="R93" s="1">
        <v>43385.58016203704</v>
      </c>
      <c r="S93" s="1">
        <v>43385.58016203704</v>
      </c>
      <c r="T93" s="1">
        <v>43385.592002314814</v>
      </c>
      <c r="U93" s="1">
        <v>43385.600462962961</v>
      </c>
      <c r="V93" s="2"/>
      <c r="W93" s="7">
        <f t="shared" si="25"/>
        <v>43385.572604166664</v>
      </c>
      <c r="X93" s="8">
        <f t="shared" si="26"/>
        <v>1.3599537036498077E-2</v>
      </c>
      <c r="Y93" s="8">
        <f t="shared" si="27"/>
        <v>1.3599537036498077E-2</v>
      </c>
      <c r="Z93" s="9"/>
      <c r="AA93" s="9">
        <f t="shared" si="28"/>
        <v>0</v>
      </c>
      <c r="AB93" s="9">
        <f t="shared" si="29"/>
        <v>5.2430555588216521E-3</v>
      </c>
      <c r="AC93" s="9"/>
      <c r="AD93" s="9"/>
    </row>
    <row r="94" spans="1:30" s="6" customFormat="1" x14ac:dyDescent="0.4">
      <c r="A94" s="15" t="str">
        <f>IF(V94&gt;0, "★", "-")</f>
        <v>-</v>
      </c>
      <c r="B94" s="15" t="str">
        <f t="shared" si="24"/>
        <v>-</v>
      </c>
      <c r="C94" s="6">
        <v>13</v>
      </c>
      <c r="D94" s="1">
        <v>43385.574120370373</v>
      </c>
      <c r="E94" s="2">
        <v>2607</v>
      </c>
      <c r="F94" s="2" t="s">
        <v>42</v>
      </c>
      <c r="G94" s="2">
        <v>0</v>
      </c>
      <c r="H94" s="2">
        <v>1131</v>
      </c>
      <c r="I94" s="2">
        <v>2</v>
      </c>
      <c r="J94" s="2">
        <v>1</v>
      </c>
      <c r="K94" s="2"/>
      <c r="L94" s="1">
        <v>43385.583518518521</v>
      </c>
      <c r="M94" s="1">
        <v>43385.597037037034</v>
      </c>
      <c r="N94" s="2" t="s">
        <v>43</v>
      </c>
      <c r="O94" s="2" t="s">
        <v>44</v>
      </c>
      <c r="P94" s="2" t="s">
        <v>23</v>
      </c>
      <c r="Q94" s="2" t="s">
        <v>24</v>
      </c>
      <c r="R94" s="1">
        <v>43385.584270833337</v>
      </c>
      <c r="S94" s="1">
        <v>43385.584270833337</v>
      </c>
      <c r="T94" s="1">
        <v>43385.599826388891</v>
      </c>
      <c r="U94" s="1">
        <v>43385.599826388891</v>
      </c>
      <c r="V94" s="2"/>
      <c r="W94" s="7">
        <f t="shared" si="25"/>
        <v>43385.574120370373</v>
      </c>
      <c r="X94" s="8">
        <f t="shared" si="26"/>
        <v>1.3518518513592426E-2</v>
      </c>
      <c r="Y94" s="8">
        <f t="shared" si="27"/>
        <v>1.3518518513592426E-2</v>
      </c>
      <c r="Z94" s="9"/>
      <c r="AA94" s="9">
        <f t="shared" si="28"/>
        <v>0</v>
      </c>
      <c r="AB94" s="9">
        <f t="shared" si="29"/>
        <v>9.3981481477385387E-3</v>
      </c>
      <c r="AC94" s="9"/>
      <c r="AD94" s="9"/>
    </row>
    <row r="95" spans="1:30" s="6" customFormat="1" x14ac:dyDescent="0.4">
      <c r="A95" s="15" t="str">
        <f t="shared" si="23"/>
        <v>★</v>
      </c>
      <c r="B95" s="15" t="str">
        <f t="shared" si="24"/>
        <v>-</v>
      </c>
      <c r="C95" s="6">
        <v>13</v>
      </c>
      <c r="D95" s="1">
        <v>43385.574155092596</v>
      </c>
      <c r="E95" s="2">
        <v>2608</v>
      </c>
      <c r="F95" s="2" t="s">
        <v>18</v>
      </c>
      <c r="G95" s="2">
        <v>2569</v>
      </c>
      <c r="H95" s="2">
        <v>526</v>
      </c>
      <c r="I95" s="2">
        <v>4</v>
      </c>
      <c r="J95" s="2">
        <v>4</v>
      </c>
      <c r="K95" s="2"/>
      <c r="L95" s="1">
        <v>43385.576655092591</v>
      </c>
      <c r="M95" s="1">
        <v>43385.582916666666</v>
      </c>
      <c r="N95" s="2" t="s">
        <v>50</v>
      </c>
      <c r="O95" s="2" t="s">
        <v>51</v>
      </c>
      <c r="P95" s="2" t="s">
        <v>43</v>
      </c>
      <c r="Q95" s="2" t="s">
        <v>44</v>
      </c>
      <c r="R95" s="1">
        <v>43385.579861111109</v>
      </c>
      <c r="S95" s="1">
        <v>43385.579861111109</v>
      </c>
      <c r="T95" s="1">
        <v>43385.593333333331</v>
      </c>
      <c r="U95" s="1">
        <v>43385.593333333331</v>
      </c>
      <c r="V95" s="1">
        <v>43385.579861111109</v>
      </c>
      <c r="W95" s="7">
        <f t="shared" si="25"/>
        <v>43385.579861111109</v>
      </c>
      <c r="X95" s="8">
        <f t="shared" si="26"/>
        <v>6.2615740753244609E-3</v>
      </c>
      <c r="Y95" s="8">
        <f t="shared" si="27"/>
        <v>2.5046296301297843E-2</v>
      </c>
      <c r="Z95" s="9"/>
      <c r="AA95" s="9">
        <f t="shared" si="28"/>
        <v>0</v>
      </c>
      <c r="AB95" s="9">
        <f t="shared" si="29"/>
        <v>0</v>
      </c>
      <c r="AC95" s="9"/>
      <c r="AD95" s="9"/>
    </row>
    <row r="96" spans="1:30" s="6" customFormat="1" x14ac:dyDescent="0.4">
      <c r="A96" s="15" t="str">
        <f t="shared" ref="A96:A99" si="37">IF(V96&gt;0, "★", "-")</f>
        <v>-</v>
      </c>
      <c r="B96" s="15" t="str">
        <f t="shared" ref="B96:B99" si="38">IF(K96&gt;0, "☆", "-")</f>
        <v>-</v>
      </c>
      <c r="C96" s="6">
        <v>13</v>
      </c>
      <c r="D96" s="1">
        <v>43385.579687500001</v>
      </c>
      <c r="E96" s="2">
        <v>2612</v>
      </c>
      <c r="F96" s="2" t="s">
        <v>42</v>
      </c>
      <c r="G96" s="2">
        <v>0</v>
      </c>
      <c r="H96" s="2">
        <v>345</v>
      </c>
      <c r="I96" s="2">
        <v>6</v>
      </c>
      <c r="J96" s="2">
        <v>1</v>
      </c>
      <c r="K96" s="2"/>
      <c r="L96" s="1">
        <v>43385.584062499998</v>
      </c>
      <c r="M96" s="1">
        <v>43385.59003472222</v>
      </c>
      <c r="N96" s="2" t="s">
        <v>65</v>
      </c>
      <c r="O96" s="2" t="s">
        <v>66</v>
      </c>
      <c r="P96" s="2" t="s">
        <v>50</v>
      </c>
      <c r="Q96" s="2" t="s">
        <v>51</v>
      </c>
      <c r="R96" s="1">
        <v>43385.587245370371</v>
      </c>
      <c r="S96" s="1">
        <v>43385.593564814815</v>
      </c>
      <c r="T96" s="1">
        <v>43385.592199074075</v>
      </c>
      <c r="U96" s="1">
        <v>43385.598865740743</v>
      </c>
      <c r="V96" s="2"/>
      <c r="W96" s="7">
        <f t="shared" ref="W96:W99" si="39">IF(V96&gt;0,V96,D96)</f>
        <v>43385.579687500001</v>
      </c>
      <c r="X96" s="8">
        <f t="shared" si="26"/>
        <v>5.9722222213167697E-3</v>
      </c>
      <c r="Y96" s="8">
        <f t="shared" si="27"/>
        <v>5.9722222213167697E-3</v>
      </c>
      <c r="Z96" s="9"/>
      <c r="AA96" s="9">
        <f t="shared" si="28"/>
        <v>0</v>
      </c>
      <c r="AB96" s="9">
        <f t="shared" ref="AB96:AB99" si="40">IF(IF(B96="☆",(IF(K96&gt;R96,K96-W96,R96-W96)),L96-W96)&lt;0,0,IF(B96="☆",(IF(K96&gt;R96,K96-W96,R96-W96)),L96-W96))</f>
        <v>4.3749999967985786E-3</v>
      </c>
      <c r="AC96" s="9"/>
      <c r="AD96" s="9"/>
    </row>
    <row r="97" spans="1:32" s="6" customFormat="1" x14ac:dyDescent="0.4">
      <c r="A97" s="15" t="str">
        <f t="shared" si="37"/>
        <v>-</v>
      </c>
      <c r="B97" s="15" t="str">
        <f t="shared" si="38"/>
        <v>-</v>
      </c>
      <c r="C97" s="6">
        <v>13</v>
      </c>
      <c r="D97" s="1">
        <v>43385.582615740743</v>
      </c>
      <c r="E97" s="2">
        <v>2614</v>
      </c>
      <c r="F97" s="2" t="s">
        <v>37</v>
      </c>
      <c r="G97" s="2">
        <v>0</v>
      </c>
      <c r="H97" s="2">
        <v>1029</v>
      </c>
      <c r="I97" s="2">
        <v>9</v>
      </c>
      <c r="J97" s="2">
        <v>1</v>
      </c>
      <c r="K97" s="2"/>
      <c r="L97" s="1">
        <v>43385.586608796293</v>
      </c>
      <c r="M97" s="1">
        <v>43385.59138888889</v>
      </c>
      <c r="N97" s="2" t="s">
        <v>40</v>
      </c>
      <c r="O97" s="2" t="s">
        <v>41</v>
      </c>
      <c r="P97" s="2" t="s">
        <v>74</v>
      </c>
      <c r="Q97" s="2" t="s">
        <v>75</v>
      </c>
      <c r="R97" s="1">
        <v>43385.586377314816</v>
      </c>
      <c r="S97" s="1">
        <v>43385.586377314816</v>
      </c>
      <c r="T97" s="1">
        <v>43385.597731481481</v>
      </c>
      <c r="U97" s="1">
        <v>43385.597731481481</v>
      </c>
      <c r="V97" s="2"/>
      <c r="W97" s="7">
        <f t="shared" si="39"/>
        <v>43385.582615740743</v>
      </c>
      <c r="X97" s="8">
        <f t="shared" si="26"/>
        <v>4.7800925967749208E-3</v>
      </c>
      <c r="Y97" s="8">
        <f t="shared" si="27"/>
        <v>4.7800925967749208E-3</v>
      </c>
      <c r="Z97" s="9"/>
      <c r="AA97" s="9">
        <f t="shared" si="28"/>
        <v>2.3148147738538682E-4</v>
      </c>
      <c r="AB97" s="9">
        <f t="shared" si="40"/>
        <v>3.9930555503815413E-3</v>
      </c>
      <c r="AC97" s="9"/>
      <c r="AD97" s="9"/>
    </row>
    <row r="98" spans="1:32" s="6" customFormat="1" x14ac:dyDescent="0.4">
      <c r="A98" s="15" t="str">
        <f t="shared" si="37"/>
        <v>-</v>
      </c>
      <c r="B98" s="15" t="str">
        <f t="shared" si="38"/>
        <v>☆</v>
      </c>
      <c r="C98" s="6">
        <v>13</v>
      </c>
      <c r="D98" s="1">
        <v>43385.556921296295</v>
      </c>
      <c r="E98" s="2">
        <v>2594</v>
      </c>
      <c r="F98" s="2" t="s">
        <v>42</v>
      </c>
      <c r="G98" s="2">
        <v>0</v>
      </c>
      <c r="H98" s="2">
        <v>683</v>
      </c>
      <c r="I98" s="2">
        <v>5</v>
      </c>
      <c r="J98" s="2">
        <v>1</v>
      </c>
      <c r="K98" s="1">
        <v>43385.564097222225</v>
      </c>
      <c r="L98" s="2"/>
      <c r="M98" s="2"/>
      <c r="N98" s="2" t="s">
        <v>76</v>
      </c>
      <c r="O98" s="2" t="s">
        <v>77</v>
      </c>
      <c r="P98" s="2" t="s">
        <v>21</v>
      </c>
      <c r="Q98" s="2" t="s">
        <v>22</v>
      </c>
      <c r="R98" s="1">
        <v>43385.558541666665</v>
      </c>
      <c r="S98" s="2"/>
      <c r="T98" s="1">
        <v>43385.565925925926</v>
      </c>
      <c r="U98" s="2"/>
      <c r="V98" s="2"/>
      <c r="W98" s="7">
        <f t="shared" si="39"/>
        <v>43385.556921296295</v>
      </c>
      <c r="X98" s="8">
        <f t="shared" ref="X98:X99" si="41">M98-L98</f>
        <v>0</v>
      </c>
      <c r="Y98" s="8">
        <f t="shared" ref="Y98:Y99" si="42">X98*J98</f>
        <v>0</v>
      </c>
      <c r="Z98" s="9"/>
      <c r="AA98" s="9">
        <f t="shared" ref="AA98:AA99" si="43">IF(IF(A98="☆",K98-R98,L98-R98)&lt;0,0,IF(A98="☆",K98-R98,L98-R98))</f>
        <v>0</v>
      </c>
      <c r="AB98" s="9">
        <f t="shared" si="40"/>
        <v>7.1759259299142286E-3</v>
      </c>
      <c r="AC98" s="9"/>
      <c r="AD98" s="9"/>
    </row>
    <row r="99" spans="1:32" s="11" customFormat="1" x14ac:dyDescent="0.4">
      <c r="A99" s="26" t="str">
        <f t="shared" si="37"/>
        <v>-</v>
      </c>
      <c r="B99" s="26" t="str">
        <f t="shared" si="38"/>
        <v>☆</v>
      </c>
      <c r="C99" s="11">
        <v>13</v>
      </c>
      <c r="D99" s="3">
        <v>43385.579039351855</v>
      </c>
      <c r="E99" s="4">
        <v>2610</v>
      </c>
      <c r="F99" s="4" t="s">
        <v>33</v>
      </c>
      <c r="G99" s="4">
        <v>2043</v>
      </c>
      <c r="H99" s="4">
        <v>1015</v>
      </c>
      <c r="I99" s="4">
        <v>8</v>
      </c>
      <c r="J99" s="4">
        <v>1</v>
      </c>
      <c r="K99" s="3">
        <v>43385.581712962965</v>
      </c>
      <c r="L99" s="4"/>
      <c r="M99" s="4"/>
      <c r="N99" s="4" t="s">
        <v>27</v>
      </c>
      <c r="O99" s="4" t="s">
        <v>28</v>
      </c>
      <c r="P99" s="4" t="s">
        <v>67</v>
      </c>
      <c r="Q99" s="4" t="s">
        <v>68</v>
      </c>
      <c r="R99" s="3">
        <v>43385.585601851853</v>
      </c>
      <c r="S99" s="4"/>
      <c r="T99" s="3">
        <v>43385.607129629629</v>
      </c>
      <c r="U99" s="4"/>
      <c r="V99" s="4"/>
      <c r="W99" s="12">
        <f t="shared" si="39"/>
        <v>43385.579039351855</v>
      </c>
      <c r="X99" s="27">
        <f t="shared" si="41"/>
        <v>0</v>
      </c>
      <c r="Y99" s="27">
        <f t="shared" si="42"/>
        <v>0</v>
      </c>
      <c r="Z99" s="28"/>
      <c r="AA99" s="28">
        <f t="shared" si="43"/>
        <v>0</v>
      </c>
      <c r="AB99" s="9">
        <f t="shared" si="40"/>
        <v>6.5624999988358468E-3</v>
      </c>
      <c r="AC99" s="28"/>
      <c r="AD99" s="28"/>
      <c r="AF99" s="46"/>
    </row>
    <row r="100" spans="1:32" s="32" customFormat="1" x14ac:dyDescent="0.4">
      <c r="A100" s="29" t="str">
        <f>IF(V100&gt;0, "★", "-")</f>
        <v>★</v>
      </c>
      <c r="B100" s="29" t="str">
        <f>IF(K100&gt;0, "☆", "-")</f>
        <v>-</v>
      </c>
      <c r="C100" s="32">
        <v>14</v>
      </c>
      <c r="D100" s="31">
        <v>43385.566805555558</v>
      </c>
      <c r="E100" s="30">
        <v>2599</v>
      </c>
      <c r="F100" s="30" t="s">
        <v>37</v>
      </c>
      <c r="G100" s="30">
        <v>0</v>
      </c>
      <c r="H100" s="30">
        <v>1289</v>
      </c>
      <c r="I100" s="30">
        <v>4</v>
      </c>
      <c r="J100" s="30">
        <v>1</v>
      </c>
      <c r="K100" s="30"/>
      <c r="L100" s="31">
        <v>43385.621620370373</v>
      </c>
      <c r="M100" s="31">
        <v>43385.625810185185</v>
      </c>
      <c r="N100" s="30" t="s">
        <v>50</v>
      </c>
      <c r="O100" s="30" t="s">
        <v>51</v>
      </c>
      <c r="P100" s="30" t="s">
        <v>65</v>
      </c>
      <c r="Q100" s="30" t="s">
        <v>66</v>
      </c>
      <c r="R100" s="31">
        <v>43385.618055555555</v>
      </c>
      <c r="S100" s="31">
        <v>43385.618055555555</v>
      </c>
      <c r="T100" s="31">
        <v>43385.625625000001</v>
      </c>
      <c r="U100" s="31">
        <v>43385.625625000001</v>
      </c>
      <c r="V100" s="31">
        <v>43385.618055555555</v>
      </c>
      <c r="W100" s="33">
        <f>IF(V100&gt;0,V100,D100)</f>
        <v>43385.618055555555</v>
      </c>
      <c r="X100" s="34">
        <f>M100-L100</f>
        <v>4.1898148119798861E-3</v>
      </c>
      <c r="Y100" s="34">
        <f>X100*J100</f>
        <v>4.1898148119798861E-3</v>
      </c>
      <c r="Z100" s="35">
        <f>SUM(Y100:Y121)</f>
        <v>0.17199074070958886</v>
      </c>
      <c r="AA100" s="35">
        <f>IF(IF(A100="☆",K100-R100,L100-R100)&lt;0,0,IF(A100="☆",K100-R100,L100-R100))</f>
        <v>3.5648148186737671E-3</v>
      </c>
      <c r="AB100" s="35">
        <f>IF(IF(B100="☆",(IF(K100&gt;R100,K100-W100,R100-W100)),L100-W100)&lt;0,0,IF(B100="☆",(IF(K100&gt;R100,K100-W100,R100-W100)),L100-W100))</f>
        <v>3.5648148186737671E-3</v>
      </c>
      <c r="AC100" s="35">
        <f>AVERAGE(AB100:AB121)</f>
        <v>3.6116372063009872E-3</v>
      </c>
      <c r="AD100" s="35">
        <f>MEDIAN(AB100:AB121)</f>
        <v>3.7210648188192863E-3</v>
      </c>
    </row>
    <row r="101" spans="1:32" s="6" customFormat="1" x14ac:dyDescent="0.4">
      <c r="A101" s="15" t="str">
        <f>IF(V101&gt;0, "★", "-")</f>
        <v>★</v>
      </c>
      <c r="B101" s="15" t="str">
        <f>IF(K101&gt;0, "☆", "-")</f>
        <v>-</v>
      </c>
      <c r="C101" s="6">
        <v>14</v>
      </c>
      <c r="D101" s="1">
        <v>43385.575092592589</v>
      </c>
      <c r="E101" s="2">
        <v>2609</v>
      </c>
      <c r="F101" s="2" t="s">
        <v>37</v>
      </c>
      <c r="G101" s="2">
        <v>0</v>
      </c>
      <c r="H101" s="2">
        <v>998</v>
      </c>
      <c r="I101" s="2">
        <v>8</v>
      </c>
      <c r="J101" s="2">
        <v>1</v>
      </c>
      <c r="K101" s="2"/>
      <c r="L101" s="1">
        <v>43385.577881944446</v>
      </c>
      <c r="M101" s="1">
        <v>43385.584710648145</v>
      </c>
      <c r="N101" s="2" t="s">
        <v>55</v>
      </c>
      <c r="O101" s="2" t="s">
        <v>56</v>
      </c>
      <c r="P101" s="2" t="s">
        <v>34</v>
      </c>
      <c r="Q101" s="2" t="s">
        <v>35</v>
      </c>
      <c r="R101" s="1">
        <v>43385.583333333336</v>
      </c>
      <c r="S101" s="1">
        <v>43385.583333333336</v>
      </c>
      <c r="T101" s="1">
        <v>43385.592824074076</v>
      </c>
      <c r="U101" s="1">
        <v>43385.592824074076</v>
      </c>
      <c r="V101" s="1">
        <v>43385.583333333336</v>
      </c>
      <c r="W101" s="7">
        <f>IF(V101&gt;0,V101,D101)</f>
        <v>43385.583333333336</v>
      </c>
      <c r="X101" s="8">
        <f>M101-L101</f>
        <v>6.8287036992842332E-3</v>
      </c>
      <c r="Y101" s="8">
        <f>X101*J101</f>
        <v>6.8287036992842332E-3</v>
      </c>
      <c r="Z101" s="9"/>
      <c r="AA101" s="9">
        <f>IF(IF(A101="☆",K101-R101,L101-R101)&lt;0,0,IF(A101="☆",K101-R101,L101-R101))</f>
        <v>0</v>
      </c>
      <c r="AB101" s="9">
        <f>IF(IF(B101="☆",(IF(K101&gt;R101,K101-W101,R101-W101)),L101-W101)&lt;0,0,IF(B101="☆",(IF(K101&gt;R101,K101-W101,R101-W101)),L101-W101))</f>
        <v>0</v>
      </c>
      <c r="AC101" s="9"/>
      <c r="AD101" s="9"/>
    </row>
    <row r="102" spans="1:32" s="6" customFormat="1" x14ac:dyDescent="0.4">
      <c r="A102" s="15" t="str">
        <f>IF(V102&gt;0, "★", "-")</f>
        <v>★</v>
      </c>
      <c r="B102" s="15" t="str">
        <f>IF(K102&gt;0, "☆", "-")</f>
        <v>-</v>
      </c>
      <c r="C102" s="6">
        <v>14</v>
      </c>
      <c r="D102" s="1">
        <v>43385.580324074072</v>
      </c>
      <c r="E102" s="2">
        <v>2613</v>
      </c>
      <c r="F102" s="2" t="s">
        <v>18</v>
      </c>
      <c r="G102" s="2">
        <v>2084</v>
      </c>
      <c r="H102" s="2">
        <v>840</v>
      </c>
      <c r="I102" s="2">
        <v>6</v>
      </c>
      <c r="J102" s="2">
        <v>1</v>
      </c>
      <c r="K102" s="2"/>
      <c r="L102" s="1">
        <v>43385.587789351855</v>
      </c>
      <c r="M102" s="1">
        <v>43385.590289351851</v>
      </c>
      <c r="N102" s="2" t="s">
        <v>65</v>
      </c>
      <c r="O102" s="2" t="s">
        <v>66</v>
      </c>
      <c r="P102" s="2" t="s">
        <v>50</v>
      </c>
      <c r="Q102" s="2" t="s">
        <v>51</v>
      </c>
      <c r="R102" s="1">
        <v>43385.593912037039</v>
      </c>
      <c r="S102" s="1">
        <v>43385.593912037039</v>
      </c>
      <c r="T102" s="1">
        <v>43385.599212962959</v>
      </c>
      <c r="U102" s="1">
        <v>43385.599212962959</v>
      </c>
      <c r="V102" s="1">
        <v>43385.590543981481</v>
      </c>
      <c r="W102" s="7">
        <f>IF(V102&gt;0,V102,D102)</f>
        <v>43385.590543981481</v>
      </c>
      <c r="X102" s="8">
        <f>M102-L102</f>
        <v>2.4999999950523488E-3</v>
      </c>
      <c r="Y102" s="8">
        <f>X102*J102</f>
        <v>2.4999999950523488E-3</v>
      </c>
      <c r="Z102" s="9"/>
      <c r="AA102" s="9">
        <f>IF(IF(A102="☆",K102-R102,L102-R102)&lt;0,0,IF(A102="☆",K102-R102,L102-R102))</f>
        <v>0</v>
      </c>
      <c r="AB102" s="9">
        <f>IF(IF(B102="☆",(IF(K102&gt;R102,K102-W102,R102-W102)),L102-W102)&lt;0,0,IF(B102="☆",(IF(K102&gt;R102,K102-W102,R102-W102)),L102-W102))</f>
        <v>0</v>
      </c>
      <c r="AC102" s="9"/>
      <c r="AD102" s="9"/>
    </row>
    <row r="103" spans="1:32" s="6" customFormat="1" x14ac:dyDescent="0.4">
      <c r="A103" s="15" t="str">
        <f t="shared" si="23"/>
        <v>-</v>
      </c>
      <c r="B103" s="15" t="str">
        <f t="shared" si="24"/>
        <v>-</v>
      </c>
      <c r="C103" s="6">
        <v>14</v>
      </c>
      <c r="D103" s="1">
        <v>43385.585833333331</v>
      </c>
      <c r="E103" s="2">
        <v>2615</v>
      </c>
      <c r="F103" s="2" t="s">
        <v>18</v>
      </c>
      <c r="G103" s="2">
        <v>2335</v>
      </c>
      <c r="H103" s="2">
        <v>737</v>
      </c>
      <c r="I103" s="2">
        <v>5</v>
      </c>
      <c r="J103" s="2">
        <v>1</v>
      </c>
      <c r="K103" s="2"/>
      <c r="L103" s="1">
        <v>43385.589513888888</v>
      </c>
      <c r="M103" s="1">
        <v>43385.602569444447</v>
      </c>
      <c r="N103" s="2" t="s">
        <v>65</v>
      </c>
      <c r="O103" s="2" t="s">
        <v>66</v>
      </c>
      <c r="P103" s="2" t="s">
        <v>80</v>
      </c>
      <c r="Q103" s="2" t="s">
        <v>81</v>
      </c>
      <c r="R103" s="1">
        <v>43385.592210648145</v>
      </c>
      <c r="S103" s="1">
        <v>43385.592824074076</v>
      </c>
      <c r="T103" s="1">
        <v>43385.6091087963</v>
      </c>
      <c r="U103" s="1">
        <v>43385.617939814816</v>
      </c>
      <c r="V103" s="2"/>
      <c r="W103" s="7">
        <f t="shared" si="25"/>
        <v>43385.585833333331</v>
      </c>
      <c r="X103" s="8">
        <f t="shared" si="26"/>
        <v>1.3055555558821652E-2</v>
      </c>
      <c r="Y103" s="8">
        <f t="shared" si="27"/>
        <v>1.3055555558821652E-2</v>
      </c>
      <c r="Z103" s="9"/>
      <c r="AA103" s="9">
        <f t="shared" si="28"/>
        <v>0</v>
      </c>
      <c r="AB103" s="9">
        <f t="shared" si="29"/>
        <v>3.6805555573664606E-3</v>
      </c>
      <c r="AC103" s="9"/>
      <c r="AD103" s="9"/>
    </row>
    <row r="104" spans="1:32" s="6" customFormat="1" x14ac:dyDescent="0.4">
      <c r="A104" s="15" t="str">
        <f t="shared" si="23"/>
        <v>-</v>
      </c>
      <c r="B104" s="15" t="str">
        <f t="shared" si="24"/>
        <v>-</v>
      </c>
      <c r="C104" s="6">
        <v>14</v>
      </c>
      <c r="D104" s="1">
        <v>43385.585960648146</v>
      </c>
      <c r="E104" s="2">
        <v>2616</v>
      </c>
      <c r="F104" s="2" t="s">
        <v>37</v>
      </c>
      <c r="G104" s="2">
        <v>0</v>
      </c>
      <c r="H104" s="2">
        <v>1278</v>
      </c>
      <c r="I104" s="2">
        <v>8</v>
      </c>
      <c r="J104" s="2">
        <v>3</v>
      </c>
      <c r="K104" s="2"/>
      <c r="L104" s="1">
        <v>43385.591979166667</v>
      </c>
      <c r="M104" s="1">
        <v>43385.598240740743</v>
      </c>
      <c r="N104" s="2" t="s">
        <v>29</v>
      </c>
      <c r="O104" s="2" t="s">
        <v>30</v>
      </c>
      <c r="P104" s="2" t="s">
        <v>38</v>
      </c>
      <c r="Q104" s="2" t="s">
        <v>39</v>
      </c>
      <c r="R104" s="1">
        <v>43385.591944444444</v>
      </c>
      <c r="S104" s="1">
        <v>43385.591944444444</v>
      </c>
      <c r="T104" s="1">
        <v>43385.601365740738</v>
      </c>
      <c r="U104" s="1">
        <v>43385.601365740738</v>
      </c>
      <c r="V104" s="2"/>
      <c r="W104" s="7">
        <f t="shared" si="25"/>
        <v>43385.585960648146</v>
      </c>
      <c r="X104" s="8">
        <f t="shared" si="26"/>
        <v>6.2615740753244609E-3</v>
      </c>
      <c r="Y104" s="8">
        <f t="shared" si="27"/>
        <v>1.8784722225973383E-2</v>
      </c>
      <c r="Z104" s="9"/>
      <c r="AA104" s="9">
        <f t="shared" si="28"/>
        <v>3.4722223062999547E-5</v>
      </c>
      <c r="AB104" s="9">
        <f t="shared" si="29"/>
        <v>6.0185185211594217E-3</v>
      </c>
      <c r="AC104" s="9"/>
      <c r="AD104" s="9"/>
    </row>
    <row r="105" spans="1:32" s="6" customFormat="1" x14ac:dyDescent="0.4">
      <c r="A105" s="15" t="str">
        <f t="shared" si="23"/>
        <v>-</v>
      </c>
      <c r="B105" s="15" t="str">
        <f t="shared" si="24"/>
        <v>-</v>
      </c>
      <c r="C105" s="6">
        <v>14</v>
      </c>
      <c r="D105" s="1">
        <v>43385.586099537039</v>
      </c>
      <c r="E105" s="2">
        <v>2617</v>
      </c>
      <c r="F105" s="2" t="s">
        <v>18</v>
      </c>
      <c r="G105" s="2">
        <v>2086</v>
      </c>
      <c r="H105" s="2">
        <v>670</v>
      </c>
      <c r="I105" s="2">
        <v>5</v>
      </c>
      <c r="J105" s="2">
        <v>1</v>
      </c>
      <c r="K105" s="2"/>
      <c r="L105" s="1">
        <v>43385.591585648152</v>
      </c>
      <c r="M105" s="1">
        <v>43385.594618055555</v>
      </c>
      <c r="N105" s="2" t="s">
        <v>65</v>
      </c>
      <c r="O105" s="2" t="s">
        <v>66</v>
      </c>
      <c r="P105" s="2" t="s">
        <v>78</v>
      </c>
      <c r="Q105" s="2" t="s">
        <v>79</v>
      </c>
      <c r="R105" s="1">
        <v>43385.592476851853</v>
      </c>
      <c r="S105" s="1">
        <v>43385.592476851853</v>
      </c>
      <c r="T105" s="1">
        <v>43385.602210648147</v>
      </c>
      <c r="U105" s="1">
        <v>43385.602210648147</v>
      </c>
      <c r="V105" s="2"/>
      <c r="W105" s="7">
        <f t="shared" si="25"/>
        <v>43385.586099537039</v>
      </c>
      <c r="X105" s="8">
        <f t="shared" si="26"/>
        <v>3.0324074032250792E-3</v>
      </c>
      <c r="Y105" s="8">
        <f t="shared" si="27"/>
        <v>3.0324074032250792E-3</v>
      </c>
      <c r="Z105" s="9"/>
      <c r="AA105" s="9">
        <f t="shared" si="28"/>
        <v>0</v>
      </c>
      <c r="AB105" s="9">
        <f t="shared" si="29"/>
        <v>5.4861111129866913E-3</v>
      </c>
      <c r="AC105" s="9"/>
      <c r="AD105" s="9"/>
    </row>
    <row r="106" spans="1:32" s="6" customFormat="1" x14ac:dyDescent="0.4">
      <c r="A106" s="15" t="str">
        <f t="shared" si="23"/>
        <v>-</v>
      </c>
      <c r="B106" s="15" t="str">
        <f t="shared" si="24"/>
        <v>-</v>
      </c>
      <c r="C106" s="6">
        <v>14</v>
      </c>
      <c r="D106" s="1">
        <v>43385.587581018517</v>
      </c>
      <c r="E106" s="2">
        <v>2618</v>
      </c>
      <c r="F106" s="2" t="s">
        <v>18</v>
      </c>
      <c r="G106" s="2">
        <v>1328</v>
      </c>
      <c r="H106" s="2">
        <v>894</v>
      </c>
      <c r="I106" s="2">
        <v>5</v>
      </c>
      <c r="J106" s="2">
        <v>1</v>
      </c>
      <c r="K106" s="2"/>
      <c r="L106" s="1">
        <v>43385.58965277778</v>
      </c>
      <c r="M106" s="1">
        <v>43385.589791666665</v>
      </c>
      <c r="N106" s="2" t="s">
        <v>65</v>
      </c>
      <c r="O106" s="2" t="s">
        <v>66</v>
      </c>
      <c r="P106" s="2" t="s">
        <v>43</v>
      </c>
      <c r="Q106" s="2" t="s">
        <v>44</v>
      </c>
      <c r="R106" s="1">
        <v>43385.591805555552</v>
      </c>
      <c r="S106" s="1">
        <v>43385.591805555552</v>
      </c>
      <c r="T106" s="1">
        <v>43385.610937500001</v>
      </c>
      <c r="U106" s="1">
        <v>43385.611284722225</v>
      </c>
      <c r="V106" s="2"/>
      <c r="W106" s="7">
        <f t="shared" si="25"/>
        <v>43385.587581018517</v>
      </c>
      <c r="X106" s="8">
        <f t="shared" si="26"/>
        <v>1.3888888497604057E-4</v>
      </c>
      <c r="Y106" s="8">
        <f t="shared" si="27"/>
        <v>1.3888888497604057E-4</v>
      </c>
      <c r="Z106" s="9"/>
      <c r="AA106" s="9">
        <f t="shared" si="28"/>
        <v>0</v>
      </c>
      <c r="AB106" s="9">
        <f t="shared" si="29"/>
        <v>2.0717592633445747E-3</v>
      </c>
      <c r="AC106" s="9"/>
      <c r="AD106" s="9"/>
    </row>
    <row r="107" spans="1:32" s="6" customFormat="1" x14ac:dyDescent="0.4">
      <c r="A107" s="15" t="str">
        <f t="shared" si="23"/>
        <v>-</v>
      </c>
      <c r="B107" s="15" t="str">
        <f t="shared" si="24"/>
        <v>-</v>
      </c>
      <c r="C107" s="6">
        <v>14</v>
      </c>
      <c r="D107" s="1">
        <v>43385.588460648149</v>
      </c>
      <c r="E107" s="2">
        <v>2619</v>
      </c>
      <c r="F107" s="2" t="s">
        <v>69</v>
      </c>
      <c r="G107" s="2">
        <v>1668</v>
      </c>
      <c r="H107" s="2">
        <v>565</v>
      </c>
      <c r="I107" s="2">
        <v>5</v>
      </c>
      <c r="J107" s="2">
        <v>1</v>
      </c>
      <c r="K107" s="2"/>
      <c r="L107" s="1">
        <v>43385.589722222219</v>
      </c>
      <c r="M107" s="1">
        <v>43385.599618055552</v>
      </c>
      <c r="N107" s="2" t="s">
        <v>65</v>
      </c>
      <c r="O107" s="2" t="s">
        <v>66</v>
      </c>
      <c r="P107" s="2" t="s">
        <v>43</v>
      </c>
      <c r="Q107" s="2" t="s">
        <v>44</v>
      </c>
      <c r="R107" s="1">
        <v>43385.590405092589</v>
      </c>
      <c r="S107" s="1">
        <v>43385.590405092589</v>
      </c>
      <c r="T107" s="1">
        <v>43385.610937500001</v>
      </c>
      <c r="U107" s="1">
        <v>43385.610937500001</v>
      </c>
      <c r="V107" s="2"/>
      <c r="W107" s="7">
        <f t="shared" si="25"/>
        <v>43385.588460648149</v>
      </c>
      <c r="X107" s="8">
        <f t="shared" si="26"/>
        <v>9.8958333328482695E-3</v>
      </c>
      <c r="Y107" s="8">
        <f t="shared" si="27"/>
        <v>9.8958333328482695E-3</v>
      </c>
      <c r="Z107" s="9"/>
      <c r="AA107" s="9">
        <f t="shared" si="28"/>
        <v>0</v>
      </c>
      <c r="AB107" s="9">
        <f t="shared" si="29"/>
        <v>1.261574070667848E-3</v>
      </c>
      <c r="AC107" s="9"/>
      <c r="AD107" s="9"/>
    </row>
    <row r="108" spans="1:32" s="6" customFormat="1" x14ac:dyDescent="0.4">
      <c r="A108" s="15" t="str">
        <f t="shared" si="23"/>
        <v>-</v>
      </c>
      <c r="B108" s="15" t="str">
        <f t="shared" si="24"/>
        <v>-</v>
      </c>
      <c r="C108" s="6">
        <v>14</v>
      </c>
      <c r="D108" s="1">
        <v>43385.589837962965</v>
      </c>
      <c r="E108" s="2">
        <v>2620</v>
      </c>
      <c r="F108" s="2" t="s">
        <v>18</v>
      </c>
      <c r="G108" s="2">
        <v>2584</v>
      </c>
      <c r="H108" s="2">
        <v>616</v>
      </c>
      <c r="I108" s="2">
        <v>3</v>
      </c>
      <c r="J108" s="2">
        <v>1</v>
      </c>
      <c r="K108" s="2"/>
      <c r="L108" s="1">
        <v>43385.591793981483</v>
      </c>
      <c r="M108" s="1">
        <v>43385.594594907408</v>
      </c>
      <c r="N108" s="2" t="s">
        <v>38</v>
      </c>
      <c r="O108" s="2" t="s">
        <v>39</v>
      </c>
      <c r="P108" s="2" t="s">
        <v>31</v>
      </c>
      <c r="Q108" s="2" t="s">
        <v>32</v>
      </c>
      <c r="R108" s="1">
        <v>43385.596828703703</v>
      </c>
      <c r="S108" s="1">
        <v>43385.596828703703</v>
      </c>
      <c r="T108" s="1">
        <v>43385.602314814816</v>
      </c>
      <c r="U108" s="1">
        <v>43385.602314814816</v>
      </c>
      <c r="V108" s="2"/>
      <c r="W108" s="7">
        <f t="shared" si="25"/>
        <v>43385.589837962965</v>
      </c>
      <c r="X108" s="8">
        <f t="shared" si="26"/>
        <v>2.8009259258396924E-3</v>
      </c>
      <c r="Y108" s="8">
        <f t="shared" si="27"/>
        <v>2.8009259258396924E-3</v>
      </c>
      <c r="Z108" s="9"/>
      <c r="AA108" s="9">
        <f t="shared" si="28"/>
        <v>0</v>
      </c>
      <c r="AB108" s="9">
        <f t="shared" si="29"/>
        <v>1.9560185173759237E-3</v>
      </c>
      <c r="AC108" s="9"/>
      <c r="AD108" s="9"/>
    </row>
    <row r="109" spans="1:32" s="6" customFormat="1" x14ac:dyDescent="0.4">
      <c r="A109" s="15" t="str">
        <f t="shared" si="23"/>
        <v>-</v>
      </c>
      <c r="B109" s="15" t="str">
        <f t="shared" si="24"/>
        <v>-</v>
      </c>
      <c r="C109" s="6">
        <v>14</v>
      </c>
      <c r="D109" s="1">
        <v>43385.59002314815</v>
      </c>
      <c r="E109" s="2">
        <v>2621</v>
      </c>
      <c r="F109" s="2" t="s">
        <v>42</v>
      </c>
      <c r="G109" s="2">
        <v>0</v>
      </c>
      <c r="H109" s="2">
        <v>559</v>
      </c>
      <c r="I109" s="2">
        <v>6</v>
      </c>
      <c r="J109" s="2">
        <v>5</v>
      </c>
      <c r="K109" s="2"/>
      <c r="L109" s="1">
        <v>43385.593622685185</v>
      </c>
      <c r="M109" s="1">
        <v>43385.596759259257</v>
      </c>
      <c r="N109" s="2" t="s">
        <v>65</v>
      </c>
      <c r="O109" s="2" t="s">
        <v>66</v>
      </c>
      <c r="P109" s="2" t="s">
        <v>25</v>
      </c>
      <c r="Q109" s="2" t="s">
        <v>26</v>
      </c>
      <c r="R109" s="1">
        <v>43385.597650462965</v>
      </c>
      <c r="S109" s="1">
        <v>43385.597650462965</v>
      </c>
      <c r="T109" s="1">
        <v>43385.612372685187</v>
      </c>
      <c r="U109" s="1">
        <v>43385.612372685187</v>
      </c>
      <c r="V109" s="2"/>
      <c r="W109" s="7">
        <f t="shared" si="25"/>
        <v>43385.59002314815</v>
      </c>
      <c r="X109" s="8">
        <f t="shared" si="26"/>
        <v>3.1365740724140778E-3</v>
      </c>
      <c r="Y109" s="8">
        <f t="shared" si="27"/>
        <v>1.5682870362070389E-2</v>
      </c>
      <c r="Z109" s="9"/>
      <c r="AA109" s="9">
        <f t="shared" si="28"/>
        <v>0</v>
      </c>
      <c r="AB109" s="9">
        <f t="shared" si="29"/>
        <v>3.5995370344608091E-3</v>
      </c>
      <c r="AC109" s="9"/>
      <c r="AD109" s="9"/>
    </row>
    <row r="110" spans="1:32" s="6" customFormat="1" x14ac:dyDescent="0.4">
      <c r="A110" s="15" t="str">
        <f>IF(V110&gt;0, "★", "-")</f>
        <v>-</v>
      </c>
      <c r="B110" s="15" t="str">
        <f>IF(K110&gt;0, "☆", "-")</f>
        <v>-</v>
      </c>
      <c r="C110" s="6">
        <v>14</v>
      </c>
      <c r="D110" s="1">
        <v>43385.590624999997</v>
      </c>
      <c r="E110" s="2">
        <v>2622</v>
      </c>
      <c r="F110" s="2" t="s">
        <v>18</v>
      </c>
      <c r="G110" s="2">
        <v>1334</v>
      </c>
      <c r="H110" s="2">
        <v>1146</v>
      </c>
      <c r="I110" s="2">
        <v>2</v>
      </c>
      <c r="J110" s="2">
        <v>1</v>
      </c>
      <c r="K110" s="2"/>
      <c r="L110" s="1">
        <v>43385.593657407408</v>
      </c>
      <c r="M110" s="1">
        <v>43385.596967592595</v>
      </c>
      <c r="N110" s="2" t="s">
        <v>67</v>
      </c>
      <c r="O110" s="2" t="s">
        <v>68</v>
      </c>
      <c r="P110" s="2" t="s">
        <v>23</v>
      </c>
      <c r="Q110" s="2" t="s">
        <v>24</v>
      </c>
      <c r="R110" s="1">
        <v>43385.596967592595</v>
      </c>
      <c r="S110" s="1">
        <v>43385.596967592595</v>
      </c>
      <c r="T110" s="1">
        <v>43385.602638888886</v>
      </c>
      <c r="U110" s="1">
        <v>43385.602638888886</v>
      </c>
      <c r="V110" s="2"/>
      <c r="W110" s="7">
        <f>IF(V110&gt;0,V110,D110)</f>
        <v>43385.590624999997</v>
      </c>
      <c r="X110" s="8">
        <f>M110-L110</f>
        <v>3.3101851877290756E-3</v>
      </c>
      <c r="Y110" s="8">
        <f>X110*J110</f>
        <v>3.3101851877290756E-3</v>
      </c>
      <c r="Z110" s="9"/>
      <c r="AA110" s="9">
        <f t="shared" si="28"/>
        <v>0</v>
      </c>
      <c r="AB110" s="9">
        <f>IF(IF(B110="☆",(IF(K110&gt;R110,K110-W110,R110-W110)),L110-W110)&lt;0,0,IF(B110="☆",(IF(K110&gt;R110,K110-W110,R110-W110)),L110-W110))</f>
        <v>3.0324074105010368E-3</v>
      </c>
      <c r="AC110" s="9"/>
      <c r="AD110" s="9"/>
    </row>
    <row r="111" spans="1:32" s="6" customFormat="1" x14ac:dyDescent="0.4">
      <c r="A111" s="15" t="str">
        <f>IF(V111&gt;0, "★", "-")</f>
        <v>-</v>
      </c>
      <c r="B111" s="15" t="str">
        <f>IF(K111&gt;0, "☆", "-")</f>
        <v>-</v>
      </c>
      <c r="C111" s="6">
        <v>14</v>
      </c>
      <c r="D111" s="1">
        <v>43385.594328703701</v>
      </c>
      <c r="E111" s="2">
        <v>2623</v>
      </c>
      <c r="F111" s="2" t="s">
        <v>42</v>
      </c>
      <c r="G111" s="2">
        <v>0</v>
      </c>
      <c r="H111" s="2">
        <v>1213</v>
      </c>
      <c r="I111" s="2">
        <v>3</v>
      </c>
      <c r="J111" s="2">
        <v>2</v>
      </c>
      <c r="K111" s="2"/>
      <c r="L111" s="1">
        <v>43385.598090277781</v>
      </c>
      <c r="M111" s="1">
        <v>43385.602037037039</v>
      </c>
      <c r="N111" s="2" t="s">
        <v>43</v>
      </c>
      <c r="O111" s="2" t="s">
        <v>44</v>
      </c>
      <c r="P111" s="2" t="s">
        <v>45</v>
      </c>
      <c r="Q111" s="2" t="s">
        <v>46</v>
      </c>
      <c r="R111" s="1">
        <v>43385.601875</v>
      </c>
      <c r="S111" s="1">
        <v>43385.601875</v>
      </c>
      <c r="T111" s="1">
        <v>43385.610185185185</v>
      </c>
      <c r="U111" s="1">
        <v>43385.610185185185</v>
      </c>
      <c r="V111" s="2"/>
      <c r="W111" s="7">
        <f>IF(V111&gt;0,V111,D111)</f>
        <v>43385.594328703701</v>
      </c>
      <c r="X111" s="8">
        <f>M111-L111</f>
        <v>3.9467592578148469E-3</v>
      </c>
      <c r="Y111" s="8">
        <f>X111*J111</f>
        <v>7.8935185156296939E-3</v>
      </c>
      <c r="Z111" s="9"/>
      <c r="AA111" s="9">
        <f t="shared" si="28"/>
        <v>0</v>
      </c>
      <c r="AB111" s="9">
        <f>IF(IF(B111="☆",(IF(K111&gt;R111,K111-W111,R111-W111)),L111-W111)&lt;0,0,IF(B111="☆",(IF(K111&gt;R111,K111-W111,R111-W111)),L111-W111))</f>
        <v>3.761574080272112E-3</v>
      </c>
      <c r="AC111" s="9"/>
      <c r="AD111" s="9"/>
    </row>
    <row r="112" spans="1:32" s="6" customFormat="1" x14ac:dyDescent="0.4">
      <c r="A112" s="15" t="str">
        <f>IF(V112&gt;0, "★", "-")</f>
        <v>-</v>
      </c>
      <c r="B112" s="15" t="str">
        <f>IF(K112&gt;0, "☆", "-")</f>
        <v>-</v>
      </c>
      <c r="C112" s="6">
        <v>14</v>
      </c>
      <c r="D112" s="1">
        <v>43385.600960648146</v>
      </c>
      <c r="E112" s="2">
        <v>2624</v>
      </c>
      <c r="F112" s="2" t="s">
        <v>33</v>
      </c>
      <c r="G112" s="2">
        <v>1742</v>
      </c>
      <c r="H112" s="2">
        <v>658</v>
      </c>
      <c r="I112" s="2">
        <v>8</v>
      </c>
      <c r="J112" s="2">
        <v>1</v>
      </c>
      <c r="K112" s="2"/>
      <c r="L112" s="1">
        <v>43385.605995370373</v>
      </c>
      <c r="M112" s="1">
        <v>43385.610312500001</v>
      </c>
      <c r="N112" s="2" t="s">
        <v>67</v>
      </c>
      <c r="O112" s="2" t="s">
        <v>68</v>
      </c>
      <c r="P112" s="2" t="s">
        <v>38</v>
      </c>
      <c r="Q112" s="2" t="s">
        <v>39</v>
      </c>
      <c r="R112" s="1">
        <v>43385.607291666667</v>
      </c>
      <c r="S112" s="1">
        <v>43385.607291666667</v>
      </c>
      <c r="T112" s="1">
        <v>43385.614212962966</v>
      </c>
      <c r="U112" s="1">
        <v>43385.614212962966</v>
      </c>
      <c r="V112" s="2"/>
      <c r="W112" s="7">
        <f>IF(V112&gt;0,V112,D112)</f>
        <v>43385.600960648146</v>
      </c>
      <c r="X112" s="8">
        <f>M112-L112</f>
        <v>4.3171296274522319E-3</v>
      </c>
      <c r="Y112" s="8">
        <f>X112*J112</f>
        <v>4.3171296274522319E-3</v>
      </c>
      <c r="Z112" s="9"/>
      <c r="AA112" s="9">
        <f t="shared" si="28"/>
        <v>0</v>
      </c>
      <c r="AB112" s="9">
        <f>IF(IF(B112="☆",(IF(K112&gt;R112,K112-W112,R112-W112)),L112-W112)&lt;0,0,IF(B112="☆",(IF(K112&gt;R112,K112-W112,R112-W112)),L112-W112))</f>
        <v>5.0347222277196124E-3</v>
      </c>
      <c r="AC112" s="9"/>
      <c r="AD112" s="9"/>
    </row>
    <row r="113" spans="1:32" s="6" customFormat="1" x14ac:dyDescent="0.4">
      <c r="A113" s="15" t="str">
        <f t="shared" si="23"/>
        <v>-</v>
      </c>
      <c r="B113" s="15" t="str">
        <f t="shared" si="24"/>
        <v>-</v>
      </c>
      <c r="C113" s="6">
        <v>14</v>
      </c>
      <c r="D113" s="1">
        <v>43385.605162037034</v>
      </c>
      <c r="E113" s="2">
        <v>2626</v>
      </c>
      <c r="F113" s="2" t="s">
        <v>18</v>
      </c>
      <c r="G113" s="2">
        <v>1334</v>
      </c>
      <c r="H113" s="2">
        <v>789</v>
      </c>
      <c r="I113" s="2">
        <v>9</v>
      </c>
      <c r="J113" s="2">
        <v>1</v>
      </c>
      <c r="K113" s="2"/>
      <c r="L113" s="1">
        <v>43385.6093287037</v>
      </c>
      <c r="M113" s="1">
        <v>43385.613437499997</v>
      </c>
      <c r="N113" s="2" t="s">
        <v>23</v>
      </c>
      <c r="O113" s="2" t="s">
        <v>24</v>
      </c>
      <c r="P113" s="2" t="s">
        <v>67</v>
      </c>
      <c r="Q113" s="2" t="s">
        <v>68</v>
      </c>
      <c r="R113" s="1">
        <v>43385.612187500003</v>
      </c>
      <c r="S113" s="1">
        <v>43385.612187500003</v>
      </c>
      <c r="T113" s="1">
        <v>43385.618067129632</v>
      </c>
      <c r="U113" s="1">
        <v>43385.618067129632</v>
      </c>
      <c r="V113" s="2"/>
      <c r="W113" s="7">
        <f t="shared" si="25"/>
        <v>43385.605162037034</v>
      </c>
      <c r="X113" s="8">
        <f t="shared" si="26"/>
        <v>4.1087962963501923E-3</v>
      </c>
      <c r="Y113" s="8">
        <f t="shared" si="27"/>
        <v>4.1087962963501923E-3</v>
      </c>
      <c r="Z113" s="9"/>
      <c r="AA113" s="9">
        <f t="shared" si="28"/>
        <v>0</v>
      </c>
      <c r="AB113" s="9">
        <f t="shared" si="29"/>
        <v>4.166666665696539E-3</v>
      </c>
      <c r="AC113" s="9"/>
      <c r="AD113" s="9"/>
    </row>
    <row r="114" spans="1:32" s="6" customFormat="1" x14ac:dyDescent="0.4">
      <c r="A114" s="15" t="str">
        <f t="shared" si="23"/>
        <v>-</v>
      </c>
      <c r="B114" s="15" t="str">
        <f t="shared" si="24"/>
        <v>-</v>
      </c>
      <c r="C114" s="6">
        <v>14</v>
      </c>
      <c r="D114" s="1">
        <v>43385.605706018519</v>
      </c>
      <c r="E114" s="2">
        <v>2627</v>
      </c>
      <c r="F114" s="2" t="s">
        <v>33</v>
      </c>
      <c r="G114" s="2">
        <v>2505</v>
      </c>
      <c r="H114" s="2">
        <v>993</v>
      </c>
      <c r="I114" s="2">
        <v>5</v>
      </c>
      <c r="J114" s="2">
        <v>1</v>
      </c>
      <c r="K114" s="2"/>
      <c r="L114" s="1">
        <v>43385.611180555556</v>
      </c>
      <c r="M114" s="1">
        <v>43385.617337962962</v>
      </c>
      <c r="N114" s="2" t="s">
        <v>19</v>
      </c>
      <c r="O114" s="2" t="s">
        <v>20</v>
      </c>
      <c r="P114" s="2" t="s">
        <v>82</v>
      </c>
      <c r="Q114" s="2" t="s">
        <v>83</v>
      </c>
      <c r="R114" s="1">
        <v>43385.612314814818</v>
      </c>
      <c r="S114" s="1">
        <v>43385.612314814818</v>
      </c>
      <c r="T114" s="1">
        <v>43385.622118055559</v>
      </c>
      <c r="U114" s="1">
        <v>43385.622118055559</v>
      </c>
      <c r="V114" s="2"/>
      <c r="W114" s="7">
        <f t="shared" si="25"/>
        <v>43385.605706018519</v>
      </c>
      <c r="X114" s="8">
        <f t="shared" si="26"/>
        <v>6.1574074061354622E-3</v>
      </c>
      <c r="Y114" s="8">
        <f t="shared" si="27"/>
        <v>6.1574074061354622E-3</v>
      </c>
      <c r="Z114" s="9"/>
      <c r="AA114" s="9">
        <f t="shared" ref="AA114:AA173" si="44">IF(IF(A114="☆",K114-R114,L114-R114)&lt;0,0,IF(A114="☆",K114-R114,L114-R114))</f>
        <v>0</v>
      </c>
      <c r="AB114" s="9">
        <f t="shared" si="29"/>
        <v>5.4745370362070389E-3</v>
      </c>
      <c r="AC114" s="9"/>
      <c r="AD114" s="9"/>
    </row>
    <row r="115" spans="1:32" s="6" customFormat="1" x14ac:dyDescent="0.4">
      <c r="A115" s="15" t="str">
        <f t="shared" si="23"/>
        <v>-</v>
      </c>
      <c r="B115" s="15" t="str">
        <f t="shared" si="24"/>
        <v>-</v>
      </c>
      <c r="C115" s="6">
        <v>14</v>
      </c>
      <c r="D115" s="1">
        <v>43385.607974537037</v>
      </c>
      <c r="E115" s="2">
        <v>2628</v>
      </c>
      <c r="F115" s="2" t="s">
        <v>37</v>
      </c>
      <c r="G115" s="2">
        <v>0</v>
      </c>
      <c r="H115" s="2">
        <v>505</v>
      </c>
      <c r="I115" s="2">
        <v>6</v>
      </c>
      <c r="J115" s="2">
        <v>2</v>
      </c>
      <c r="K115" s="2"/>
      <c r="L115" s="1">
        <v>43385.613252314812</v>
      </c>
      <c r="M115" s="1">
        <v>43385.620636574073</v>
      </c>
      <c r="N115" s="2" t="s">
        <v>43</v>
      </c>
      <c r="O115" s="2" t="s">
        <v>44</v>
      </c>
      <c r="P115" s="2" t="s">
        <v>50</v>
      </c>
      <c r="Q115" s="2" t="s">
        <v>51</v>
      </c>
      <c r="R115" s="1">
        <v>43385.615370370368</v>
      </c>
      <c r="S115" s="1">
        <v>43385.615370370368</v>
      </c>
      <c r="T115" s="1">
        <v>43385.629201388889</v>
      </c>
      <c r="U115" s="1">
        <v>43385.629201388889</v>
      </c>
      <c r="V115" s="2"/>
      <c r="W115" s="7">
        <f t="shared" si="25"/>
        <v>43385.607974537037</v>
      </c>
      <c r="X115" s="8">
        <f t="shared" ref="X115:X183" si="45">M115-L115</f>
        <v>7.3842592610162683E-3</v>
      </c>
      <c r="Y115" s="8">
        <f t="shared" ref="Y115:Y183" si="46">X115*J115</f>
        <v>1.4768518522032537E-2</v>
      </c>
      <c r="Z115" s="9"/>
      <c r="AA115" s="9">
        <f t="shared" si="44"/>
        <v>0</v>
      </c>
      <c r="AB115" s="9">
        <f t="shared" si="29"/>
        <v>5.277777774608694E-3</v>
      </c>
      <c r="AC115" s="9"/>
      <c r="AD115" s="9"/>
    </row>
    <row r="116" spans="1:32" s="6" customFormat="1" x14ac:dyDescent="0.4">
      <c r="A116" s="15" t="str">
        <f t="shared" si="23"/>
        <v>-</v>
      </c>
      <c r="B116" s="15" t="str">
        <f t="shared" si="24"/>
        <v>-</v>
      </c>
      <c r="C116" s="6">
        <v>14</v>
      </c>
      <c r="D116" s="1">
        <v>43385.611793981479</v>
      </c>
      <c r="E116" s="2">
        <v>2629</v>
      </c>
      <c r="F116" s="2" t="s">
        <v>37</v>
      </c>
      <c r="G116" s="2">
        <v>0</v>
      </c>
      <c r="H116" s="2">
        <v>1217</v>
      </c>
      <c r="I116" s="2">
        <v>10</v>
      </c>
      <c r="J116" s="2">
        <v>4</v>
      </c>
      <c r="K116" s="2"/>
      <c r="L116" s="1">
        <v>43385.617094907408</v>
      </c>
      <c r="M116" s="1">
        <v>43385.621099537035</v>
      </c>
      <c r="N116" s="2" t="s">
        <v>19</v>
      </c>
      <c r="O116" s="2" t="s">
        <v>20</v>
      </c>
      <c r="P116" s="2" t="s">
        <v>38</v>
      </c>
      <c r="Q116" s="2" t="s">
        <v>39</v>
      </c>
      <c r="R116" s="1">
        <v>43385.618333333332</v>
      </c>
      <c r="S116" s="1">
        <v>43385.618333333332</v>
      </c>
      <c r="T116" s="1">
        <v>43385.627013888887</v>
      </c>
      <c r="U116" s="1">
        <v>43385.627013888887</v>
      </c>
      <c r="V116" s="2"/>
      <c r="W116" s="7">
        <f t="shared" si="25"/>
        <v>43385.611793981479</v>
      </c>
      <c r="X116" s="8">
        <f t="shared" si="45"/>
        <v>4.0046296271611936E-3</v>
      </c>
      <c r="Y116" s="8">
        <f t="shared" si="46"/>
        <v>1.6018518508644775E-2</v>
      </c>
      <c r="Z116" s="9"/>
      <c r="AA116" s="9">
        <f t="shared" si="44"/>
        <v>0</v>
      </c>
      <c r="AB116" s="9">
        <f t="shared" si="29"/>
        <v>5.3009259281679988E-3</v>
      </c>
      <c r="AC116" s="9"/>
      <c r="AD116" s="9"/>
    </row>
    <row r="117" spans="1:32" s="6" customFormat="1" x14ac:dyDescent="0.4">
      <c r="A117" s="15" t="str">
        <f t="shared" si="23"/>
        <v>-</v>
      </c>
      <c r="B117" s="15" t="str">
        <f t="shared" si="24"/>
        <v>-</v>
      </c>
      <c r="C117" s="6">
        <v>14</v>
      </c>
      <c r="D117" s="1">
        <v>43385.617210648146</v>
      </c>
      <c r="E117" s="2">
        <v>2630</v>
      </c>
      <c r="F117" s="2" t="s">
        <v>18</v>
      </c>
      <c r="G117" s="2">
        <v>2569</v>
      </c>
      <c r="H117" s="2">
        <v>768</v>
      </c>
      <c r="I117" s="2">
        <v>5</v>
      </c>
      <c r="J117" s="2">
        <v>4</v>
      </c>
      <c r="K117" s="2"/>
      <c r="L117" s="1">
        <v>43385.620300925926</v>
      </c>
      <c r="M117" s="1">
        <v>43385.627708333333</v>
      </c>
      <c r="N117" s="2" t="s">
        <v>43</v>
      </c>
      <c r="O117" s="2" t="s">
        <v>44</v>
      </c>
      <c r="P117" s="2" t="s">
        <v>61</v>
      </c>
      <c r="Q117" s="2" t="s">
        <v>62</v>
      </c>
      <c r="R117" s="1">
        <v>43385.624479166669</v>
      </c>
      <c r="S117" s="1">
        <v>43385.624479166669</v>
      </c>
      <c r="T117" s="1">
        <v>43385.638506944444</v>
      </c>
      <c r="U117" s="1">
        <v>43385.638506944444</v>
      </c>
      <c r="V117" s="2"/>
      <c r="W117" s="7">
        <f t="shared" ref="W117:W173" si="47">IF(V117&gt;0,V117,D117)</f>
        <v>43385.617210648146</v>
      </c>
      <c r="X117" s="8">
        <f t="shared" si="45"/>
        <v>7.4074074072996154E-3</v>
      </c>
      <c r="Y117" s="8">
        <f t="shared" si="46"/>
        <v>2.9629629629198462E-2</v>
      </c>
      <c r="Z117" s="9"/>
      <c r="AA117" s="9">
        <f t="shared" si="44"/>
        <v>0</v>
      </c>
      <c r="AB117" s="9">
        <f t="shared" si="29"/>
        <v>3.0902777798473835E-3</v>
      </c>
      <c r="AC117" s="9"/>
      <c r="AD117" s="9"/>
    </row>
    <row r="118" spans="1:32" s="6" customFormat="1" x14ac:dyDescent="0.4">
      <c r="A118" s="15" t="str">
        <f t="shared" si="23"/>
        <v>-</v>
      </c>
      <c r="B118" s="15" t="str">
        <f t="shared" ref="B118:B173" si="48">IF(K118&gt;0, "☆", "-")</f>
        <v>-</v>
      </c>
      <c r="C118" s="6">
        <v>14</v>
      </c>
      <c r="D118" s="1">
        <v>43385.620821759258</v>
      </c>
      <c r="E118" s="2">
        <v>2632</v>
      </c>
      <c r="F118" s="2" t="s">
        <v>18</v>
      </c>
      <c r="G118" s="2">
        <v>1334</v>
      </c>
      <c r="H118" s="2">
        <v>802</v>
      </c>
      <c r="I118" s="2">
        <v>9</v>
      </c>
      <c r="J118" s="2">
        <v>1</v>
      </c>
      <c r="K118" s="2"/>
      <c r="L118" s="1">
        <v>43385.625416666669</v>
      </c>
      <c r="M118" s="1">
        <v>43385.628958333335</v>
      </c>
      <c r="N118" s="2" t="s">
        <v>67</v>
      </c>
      <c r="O118" s="2" t="s">
        <v>68</v>
      </c>
      <c r="P118" s="2" t="s">
        <v>48</v>
      </c>
      <c r="Q118" s="2" t="s">
        <v>49</v>
      </c>
      <c r="R118" s="1">
        <v>43385.626157407409</v>
      </c>
      <c r="S118" s="1">
        <v>43385.626157407409</v>
      </c>
      <c r="T118" s="1">
        <v>43385.634988425925</v>
      </c>
      <c r="U118" s="1">
        <v>43385.634988425925</v>
      </c>
      <c r="V118" s="2"/>
      <c r="W118" s="7">
        <f t="shared" si="47"/>
        <v>43385.620821759258</v>
      </c>
      <c r="X118" s="8">
        <f t="shared" si="45"/>
        <v>3.5416666651144624E-3</v>
      </c>
      <c r="Y118" s="8">
        <f t="shared" si="46"/>
        <v>3.5416666651144624E-3</v>
      </c>
      <c r="Z118" s="9"/>
      <c r="AA118" s="9">
        <f t="shared" si="44"/>
        <v>0</v>
      </c>
      <c r="AB118" s="9">
        <f t="shared" si="29"/>
        <v>4.5949074119562283E-3</v>
      </c>
      <c r="AC118" s="9"/>
      <c r="AD118" s="9"/>
    </row>
    <row r="119" spans="1:32" s="6" customFormat="1" x14ac:dyDescent="0.4">
      <c r="A119" s="15" t="str">
        <f t="shared" ref="A119:A185" si="49">IF(V119&gt;0, "★", "-")</f>
        <v>-</v>
      </c>
      <c r="B119" s="15" t="str">
        <f t="shared" si="48"/>
        <v>-</v>
      </c>
      <c r="C119" s="6">
        <v>14</v>
      </c>
      <c r="D119" s="1">
        <v>43385.623124999998</v>
      </c>
      <c r="E119" s="2">
        <v>2633</v>
      </c>
      <c r="F119" s="2" t="s">
        <v>42</v>
      </c>
      <c r="G119" s="2">
        <v>0</v>
      </c>
      <c r="H119" s="2">
        <v>389</v>
      </c>
      <c r="I119" s="2">
        <v>8</v>
      </c>
      <c r="J119" s="2">
        <v>1</v>
      </c>
      <c r="K119" s="2"/>
      <c r="L119" s="1">
        <v>43385.629942129628</v>
      </c>
      <c r="M119" s="1">
        <v>43385.635277777779</v>
      </c>
      <c r="N119" s="2" t="s">
        <v>52</v>
      </c>
      <c r="O119" s="2" t="s">
        <v>53</v>
      </c>
      <c r="P119" s="2" t="s">
        <v>67</v>
      </c>
      <c r="Q119" s="2" t="s">
        <v>68</v>
      </c>
      <c r="R119" s="1">
        <v>43385.62777777778</v>
      </c>
      <c r="S119" s="1">
        <v>43385.62777777778</v>
      </c>
      <c r="T119" s="1">
        <v>43385.644016203703</v>
      </c>
      <c r="U119" s="1">
        <v>43385.644016203703</v>
      </c>
      <c r="V119" s="2"/>
      <c r="W119" s="7">
        <f t="shared" si="47"/>
        <v>43385.623124999998</v>
      </c>
      <c r="X119" s="8">
        <f t="shared" si="45"/>
        <v>5.3356481512309983E-3</v>
      </c>
      <c r="Y119" s="8">
        <f t="shared" si="46"/>
        <v>5.3356481512309983E-3</v>
      </c>
      <c r="Z119" s="9"/>
      <c r="AA119" s="9">
        <f t="shared" si="44"/>
        <v>2.1643518484779634E-3</v>
      </c>
      <c r="AB119" s="9">
        <f t="shared" si="29"/>
        <v>6.8171296297805384E-3</v>
      </c>
      <c r="AC119" s="9"/>
      <c r="AD119" s="9"/>
    </row>
    <row r="120" spans="1:32" s="6" customFormat="1" x14ac:dyDescent="0.4">
      <c r="A120" s="15" t="str">
        <f>IF(V120&gt;0, "★", "-")</f>
        <v>★</v>
      </c>
      <c r="B120" s="15" t="str">
        <f>IF(K120&gt;0, "☆", "-")</f>
        <v>☆</v>
      </c>
      <c r="C120" s="6">
        <v>14</v>
      </c>
      <c r="D120" s="1">
        <v>43385.566921296297</v>
      </c>
      <c r="E120" s="2">
        <v>2600</v>
      </c>
      <c r="F120" s="2" t="s">
        <v>33</v>
      </c>
      <c r="G120" s="2">
        <v>2043</v>
      </c>
      <c r="H120" s="2">
        <v>874</v>
      </c>
      <c r="I120" s="2">
        <v>1</v>
      </c>
      <c r="J120" s="2">
        <v>1</v>
      </c>
      <c r="K120" s="1">
        <v>43385.569710648146</v>
      </c>
      <c r="L120" s="2"/>
      <c r="M120" s="2"/>
      <c r="N120" s="2" t="s">
        <v>27</v>
      </c>
      <c r="O120" s="2" t="s">
        <v>28</v>
      </c>
      <c r="P120" s="2" t="s">
        <v>65</v>
      </c>
      <c r="Q120" s="2" t="s">
        <v>66</v>
      </c>
      <c r="R120" s="1">
        <v>43385.583333333336</v>
      </c>
      <c r="S120" s="2"/>
      <c r="T120" s="1">
        <v>43385.597997685189</v>
      </c>
      <c r="U120" s="2"/>
      <c r="V120" s="1">
        <v>43385.583333333336</v>
      </c>
      <c r="W120" s="7">
        <f>IF(V120&gt;0,V120,D120)</f>
        <v>43385.583333333336</v>
      </c>
      <c r="X120" s="8">
        <f>M120-L120</f>
        <v>0</v>
      </c>
      <c r="Y120" s="8">
        <f>X120*J120</f>
        <v>0</v>
      </c>
      <c r="Z120" s="9"/>
      <c r="AA120" s="9">
        <f>IF(IF(A120="☆",K120-R120,L120-R120)&lt;0,0,IF(A120="☆",K120-R120,L120-R120))</f>
        <v>0</v>
      </c>
      <c r="AB120" s="9">
        <f>IF(IF(B120="☆",(IF(K120&gt;R120,K120-W120,R120-W120)),L120-W120)&lt;0,0,IF(B120="☆",(IF(K120&gt;R120,K120-W120,R120-W120)),L120-W120))</f>
        <v>0</v>
      </c>
      <c r="AC120" s="9"/>
      <c r="AD120" s="9"/>
      <c r="AF120" s="42"/>
    </row>
    <row r="121" spans="1:32" s="11" customFormat="1" x14ac:dyDescent="0.4">
      <c r="A121" s="26" t="str">
        <f>IF(V121&gt;0, "★", "-")</f>
        <v>★</v>
      </c>
      <c r="B121" s="26" t="str">
        <f>IF(K121&gt;0, "☆", "-")</f>
        <v>☆</v>
      </c>
      <c r="C121" s="11">
        <v>14</v>
      </c>
      <c r="D121" s="3">
        <v>43385.5700462963</v>
      </c>
      <c r="E121" s="4">
        <v>2603</v>
      </c>
      <c r="F121" s="4" t="s">
        <v>33</v>
      </c>
      <c r="G121" s="4">
        <v>2043</v>
      </c>
      <c r="H121" s="4">
        <v>1279</v>
      </c>
      <c r="I121" s="4">
        <v>5</v>
      </c>
      <c r="J121" s="4">
        <v>1</v>
      </c>
      <c r="K121" s="3">
        <v>43385.578819444447</v>
      </c>
      <c r="L121" s="4"/>
      <c r="M121" s="4"/>
      <c r="N121" s="4" t="s">
        <v>27</v>
      </c>
      <c r="O121" s="4" t="s">
        <v>28</v>
      </c>
      <c r="P121" s="4" t="s">
        <v>67</v>
      </c>
      <c r="Q121" s="4" t="s">
        <v>68</v>
      </c>
      <c r="R121" s="3">
        <v>43385.588599537034</v>
      </c>
      <c r="S121" s="4"/>
      <c r="T121" s="3">
        <v>43385.605312500003</v>
      </c>
      <c r="U121" s="4"/>
      <c r="V121" s="3">
        <v>43385.583333333336</v>
      </c>
      <c r="W121" s="12">
        <f>IF(V121&gt;0,V121,D121)</f>
        <v>43385.583333333336</v>
      </c>
      <c r="X121" s="27">
        <f>M121-L121</f>
        <v>0</v>
      </c>
      <c r="Y121" s="27">
        <f>X121*J121</f>
        <v>0</v>
      </c>
      <c r="Z121" s="28"/>
      <c r="AA121" s="28">
        <f>IF(IF(A121="☆",K121-R121,L121-R121)&lt;0,0,IF(A121="☆",K121-R121,L121-R121))</f>
        <v>0</v>
      </c>
      <c r="AB121" s="9">
        <f>IF(IF(B121="☆",(IF(K121&gt;R121,K121-W121,R121-W121)),L121-W121)&lt;0,0,IF(B121="☆",(IF(K121&gt;R121,K121-W121,R121-W121)),L121-W121))</f>
        <v>5.2662036978290416E-3</v>
      </c>
      <c r="AC121" s="28"/>
      <c r="AD121" s="28"/>
      <c r="AF121" s="46"/>
    </row>
    <row r="122" spans="1:32" s="32" customFormat="1" x14ac:dyDescent="0.4">
      <c r="A122" s="29" t="str">
        <f>IF(V122&gt;0, "★", "-")</f>
        <v>★</v>
      </c>
      <c r="B122" s="29" t="str">
        <f>IF(K122&gt;0, "☆", "-")</f>
        <v>-</v>
      </c>
      <c r="C122" s="32">
        <v>15</v>
      </c>
      <c r="D122" s="31">
        <v>43385.549710648149</v>
      </c>
      <c r="E122" s="30">
        <v>2590</v>
      </c>
      <c r="F122" s="30" t="s">
        <v>33</v>
      </c>
      <c r="G122" s="30">
        <v>1949</v>
      </c>
      <c r="H122" s="30">
        <v>1141</v>
      </c>
      <c r="I122" s="30">
        <v>10</v>
      </c>
      <c r="J122" s="30">
        <v>1</v>
      </c>
      <c r="K122" s="30"/>
      <c r="L122" s="31">
        <v>43385.637164351851</v>
      </c>
      <c r="M122" s="31">
        <v>43385.655729166669</v>
      </c>
      <c r="N122" s="30" t="s">
        <v>59</v>
      </c>
      <c r="O122" s="30" t="s">
        <v>60</v>
      </c>
      <c r="P122" s="30" t="s">
        <v>50</v>
      </c>
      <c r="Q122" s="30" t="s">
        <v>51</v>
      </c>
      <c r="R122" s="31">
        <v>43385.646041666667</v>
      </c>
      <c r="S122" s="31">
        <v>43385.646041666667</v>
      </c>
      <c r="T122" s="31">
        <v>43385.656747685185</v>
      </c>
      <c r="U122" s="31">
        <v>43385.665532407409</v>
      </c>
      <c r="V122" s="31">
        <v>43385.646041666667</v>
      </c>
      <c r="W122" s="33">
        <f>IF(V122&gt;0,V122,D122)</f>
        <v>43385.646041666667</v>
      </c>
      <c r="X122" s="34">
        <f>M122-L122</f>
        <v>1.8564814818091691E-2</v>
      </c>
      <c r="Y122" s="34">
        <f>X122*J122</f>
        <v>1.8564814818091691E-2</v>
      </c>
      <c r="Z122" s="35">
        <f>SUM(Y122:Y147)</f>
        <v>0.21721064817393199</v>
      </c>
      <c r="AA122" s="35">
        <f>IF(IF(A122="☆",K122-R122,L122-R122)&lt;0,0,IF(A122="☆",K122-R122,L122-R122))</f>
        <v>0</v>
      </c>
      <c r="AB122" s="35">
        <f>IF(IF(B122="☆",(IF(K122&gt;R122,K122-W122,R122-W122)),L122-W122)&lt;0,0,IF(B122="☆",(IF(K122&gt;R122,K122-W122,R122-W122)),L122-W122))</f>
        <v>0</v>
      </c>
      <c r="AC122" s="35">
        <f>AVERAGE(AB122:AB147)</f>
        <v>4.3340455830240482E-3</v>
      </c>
      <c r="AD122" s="35">
        <f>MEDIAN(AB122:AB147)</f>
        <v>3.7905092613073066E-3</v>
      </c>
    </row>
    <row r="123" spans="1:32" s="6" customFormat="1" x14ac:dyDescent="0.4">
      <c r="A123" s="15" t="str">
        <f>IF(V123&gt;0, "★", "-")</f>
        <v>★</v>
      </c>
      <c r="B123" s="15" t="str">
        <f>IF(K123&gt;0, "☆", "-")</f>
        <v>-</v>
      </c>
      <c r="C123" s="6">
        <v>15</v>
      </c>
      <c r="D123" s="1">
        <v>43385.601840277777</v>
      </c>
      <c r="E123" s="2">
        <v>2625</v>
      </c>
      <c r="F123" s="2" t="s">
        <v>37</v>
      </c>
      <c r="G123" s="2">
        <v>0</v>
      </c>
      <c r="H123" s="2">
        <v>510</v>
      </c>
      <c r="I123" s="2">
        <v>2</v>
      </c>
      <c r="J123" s="2">
        <v>1</v>
      </c>
      <c r="K123" s="2"/>
      <c r="L123" s="1">
        <v>43385.629131944443</v>
      </c>
      <c r="M123" s="1">
        <v>43385.637037037035</v>
      </c>
      <c r="N123" s="2" t="s">
        <v>25</v>
      </c>
      <c r="O123" s="2" t="s">
        <v>26</v>
      </c>
      <c r="P123" s="2" t="s">
        <v>27</v>
      </c>
      <c r="Q123" s="2" t="s">
        <v>28</v>
      </c>
      <c r="R123" s="1">
        <v>43385.630543981482</v>
      </c>
      <c r="S123" s="1">
        <v>43385.630543981482</v>
      </c>
      <c r="T123" s="1">
        <v>43385.641145833331</v>
      </c>
      <c r="U123" s="1">
        <v>43385.641145833331</v>
      </c>
      <c r="V123" s="1">
        <v>43385.625</v>
      </c>
      <c r="W123" s="7">
        <f>IF(V123&gt;0,V123,D123)</f>
        <v>43385.625</v>
      </c>
      <c r="X123" s="8">
        <f>M123-L123</f>
        <v>7.9050925924093463E-3</v>
      </c>
      <c r="Y123" s="8">
        <f>X123*J123</f>
        <v>7.9050925924093463E-3</v>
      </c>
      <c r="Z123" s="9"/>
      <c r="AA123" s="9">
        <f>IF(IF(A123="☆",K123-R123,L123-R123)&lt;0,0,IF(A123="☆",K123-R123,L123-R123))</f>
        <v>0</v>
      </c>
      <c r="AB123" s="9">
        <f>IF(IF(B123="☆",(IF(K123&gt;R123,K123-W123,R123-W123)),L123-W123)&lt;0,0,IF(B123="☆",(IF(K123&gt;R123,K123-W123,R123-W123)),L123-W123))</f>
        <v>4.1319444426335394E-3</v>
      </c>
      <c r="AC123" s="9"/>
      <c r="AD123" s="9"/>
    </row>
    <row r="124" spans="1:32" s="6" customFormat="1" x14ac:dyDescent="0.4">
      <c r="A124" s="15" t="str">
        <f>IF(V124&gt;0, "★", "-")</f>
        <v>★</v>
      </c>
      <c r="B124" s="15" t="str">
        <f>IF(K124&gt;0, "☆", "-")</f>
        <v>-</v>
      </c>
      <c r="C124" s="6">
        <v>15</v>
      </c>
      <c r="D124" s="1">
        <v>43385.62023148148</v>
      </c>
      <c r="E124" s="2">
        <v>2631</v>
      </c>
      <c r="F124" s="2" t="s">
        <v>18</v>
      </c>
      <c r="G124" s="2">
        <v>2561</v>
      </c>
      <c r="H124" s="2">
        <v>1113</v>
      </c>
      <c r="I124" s="2">
        <v>10</v>
      </c>
      <c r="J124" s="2">
        <v>2</v>
      </c>
      <c r="K124" s="2"/>
      <c r="L124" s="1">
        <v>43385.640451388892</v>
      </c>
      <c r="M124" s="1">
        <v>43385.659513888888</v>
      </c>
      <c r="N124" s="2" t="s">
        <v>72</v>
      </c>
      <c r="O124" s="2" t="s">
        <v>73</v>
      </c>
      <c r="P124" s="2" t="s">
        <v>19</v>
      </c>
      <c r="Q124" s="2" t="s">
        <v>20</v>
      </c>
      <c r="R124" s="1">
        <v>43385.650763888887</v>
      </c>
      <c r="S124" s="1">
        <v>43385.650763888887</v>
      </c>
      <c r="T124" s="1">
        <v>43385.668692129628</v>
      </c>
      <c r="U124" s="1">
        <v>43385.668692129628</v>
      </c>
      <c r="V124" s="1">
        <v>43385.649953703702</v>
      </c>
      <c r="W124" s="7">
        <f>IF(V124&gt;0,V124,D124)</f>
        <v>43385.649953703702</v>
      </c>
      <c r="X124" s="8">
        <f>M124-L124</f>
        <v>1.9062499995925464E-2</v>
      </c>
      <c r="Y124" s="8">
        <f>X124*J124</f>
        <v>3.8124999991850927E-2</v>
      </c>
      <c r="Z124" s="9"/>
      <c r="AA124" s="9">
        <f>IF(IF(A124="☆",K124-R124,L124-R124)&lt;0,0,IF(A124="☆",K124-R124,L124-R124))</f>
        <v>0</v>
      </c>
      <c r="AB124" s="9">
        <f>IF(IF(B124="☆",(IF(K124&gt;R124,K124-W124,R124-W124)),L124-W124)&lt;0,0,IF(B124="☆",(IF(K124&gt;R124,K124-W124,R124-W124)),L124-W124))</f>
        <v>0</v>
      </c>
      <c r="AC124" s="9"/>
      <c r="AD124" s="9"/>
    </row>
    <row r="125" spans="1:32" s="6" customFormat="1" x14ac:dyDescent="0.4">
      <c r="A125" s="15" t="str">
        <f t="shared" si="49"/>
        <v>-</v>
      </c>
      <c r="B125" s="15" t="str">
        <f t="shared" si="48"/>
        <v>-</v>
      </c>
      <c r="C125" s="6">
        <v>15</v>
      </c>
      <c r="D125" s="1">
        <v>43385.625162037039</v>
      </c>
      <c r="E125" s="2">
        <v>2634</v>
      </c>
      <c r="F125" s="2" t="s">
        <v>37</v>
      </c>
      <c r="G125" s="2">
        <v>0</v>
      </c>
      <c r="H125" s="2">
        <v>347</v>
      </c>
      <c r="I125" s="2">
        <v>7</v>
      </c>
      <c r="J125" s="2">
        <v>1</v>
      </c>
      <c r="K125" s="2"/>
      <c r="L125" s="1">
        <v>43385.634166666663</v>
      </c>
      <c r="M125" s="1">
        <v>43385.637569444443</v>
      </c>
      <c r="N125" s="2" t="s">
        <v>45</v>
      </c>
      <c r="O125" s="2" t="s">
        <v>46</v>
      </c>
      <c r="P125" s="2" t="s">
        <v>59</v>
      </c>
      <c r="Q125" s="2" t="s">
        <v>60</v>
      </c>
      <c r="R125" s="1">
        <v>43385.634293981479</v>
      </c>
      <c r="S125" s="1">
        <v>43385.634293981479</v>
      </c>
      <c r="T125" s="1">
        <v>43385.642546296294</v>
      </c>
      <c r="U125" s="1">
        <v>43385.642546296294</v>
      </c>
      <c r="V125" s="2"/>
      <c r="W125" s="7">
        <f t="shared" si="47"/>
        <v>43385.625162037039</v>
      </c>
      <c r="X125" s="8">
        <f t="shared" si="45"/>
        <v>3.4027777801384218E-3</v>
      </c>
      <c r="Y125" s="8">
        <f t="shared" si="46"/>
        <v>3.4027777801384218E-3</v>
      </c>
      <c r="Z125" s="9"/>
      <c r="AA125" s="9">
        <f t="shared" si="44"/>
        <v>0</v>
      </c>
      <c r="AB125" s="9">
        <f t="shared" ref="AB125:AB186" si="50">IF(IF(B125="☆",(IF(K125&gt;R125,K125-W125,R125-W125)),L125-W125)&lt;0,0,IF(B125="☆",(IF(K125&gt;R125,K125-W125,R125-W125)),L125-W125))</f>
        <v>9.0046296245418489E-3</v>
      </c>
      <c r="AC125" s="9"/>
      <c r="AD125" s="9"/>
    </row>
    <row r="126" spans="1:32" s="6" customFormat="1" x14ac:dyDescent="0.4">
      <c r="A126" s="15" t="str">
        <f t="shared" si="49"/>
        <v>★</v>
      </c>
      <c r="B126" s="15" t="str">
        <f t="shared" si="48"/>
        <v>-</v>
      </c>
      <c r="C126" s="6">
        <v>15</v>
      </c>
      <c r="D126" s="1">
        <v>43385.626539351855</v>
      </c>
      <c r="E126" s="2">
        <v>2637</v>
      </c>
      <c r="F126" s="2" t="s">
        <v>18</v>
      </c>
      <c r="G126" s="2">
        <v>2589</v>
      </c>
      <c r="H126" s="2">
        <v>705</v>
      </c>
      <c r="I126" s="2">
        <v>1</v>
      </c>
      <c r="J126" s="2">
        <v>1</v>
      </c>
      <c r="K126" s="2"/>
      <c r="L126" s="1">
        <v>43385.631874999999</v>
      </c>
      <c r="M126" s="1">
        <v>43385.639988425923</v>
      </c>
      <c r="N126" s="2" t="s">
        <v>65</v>
      </c>
      <c r="O126" s="2" t="s">
        <v>66</v>
      </c>
      <c r="P126" s="2" t="s">
        <v>57</v>
      </c>
      <c r="Q126" s="2" t="s">
        <v>58</v>
      </c>
      <c r="R126" s="1">
        <v>43385.631944444445</v>
      </c>
      <c r="S126" s="1">
        <v>43385.631944444445</v>
      </c>
      <c r="T126" s="1">
        <v>43385.650509259256</v>
      </c>
      <c r="U126" s="1">
        <v>43385.650509259256</v>
      </c>
      <c r="V126" s="1">
        <v>43385.631944444445</v>
      </c>
      <c r="W126" s="7">
        <f t="shared" si="47"/>
        <v>43385.631944444445</v>
      </c>
      <c r="X126" s="8">
        <f t="shared" si="45"/>
        <v>8.1134259235113859E-3</v>
      </c>
      <c r="Y126" s="8">
        <f t="shared" si="46"/>
        <v>8.1134259235113859E-3</v>
      </c>
      <c r="Z126" s="9"/>
      <c r="AA126" s="9">
        <f t="shared" si="44"/>
        <v>0</v>
      </c>
      <c r="AB126" s="9">
        <f t="shared" si="50"/>
        <v>0</v>
      </c>
      <c r="AC126" s="9"/>
      <c r="AD126" s="9"/>
    </row>
    <row r="127" spans="1:32" s="6" customFormat="1" x14ac:dyDescent="0.4">
      <c r="A127" s="15" t="str">
        <f t="shared" si="49"/>
        <v>-</v>
      </c>
      <c r="B127" s="15" t="str">
        <f t="shared" si="48"/>
        <v>-</v>
      </c>
      <c r="C127" s="6">
        <v>15</v>
      </c>
      <c r="D127" s="1">
        <v>43385.627500000002</v>
      </c>
      <c r="E127" s="2">
        <v>2638</v>
      </c>
      <c r="F127" s="2" t="s">
        <v>42</v>
      </c>
      <c r="G127" s="2">
        <v>0</v>
      </c>
      <c r="H127" s="2">
        <v>832</v>
      </c>
      <c r="I127" s="2">
        <v>5</v>
      </c>
      <c r="J127" s="2">
        <v>1</v>
      </c>
      <c r="K127" s="2"/>
      <c r="L127" s="1">
        <v>43385.630648148152</v>
      </c>
      <c r="M127" s="1">
        <v>43385.635671296295</v>
      </c>
      <c r="N127" s="2" t="s">
        <v>19</v>
      </c>
      <c r="O127" s="2" t="s">
        <v>20</v>
      </c>
      <c r="P127" s="2" t="s">
        <v>23</v>
      </c>
      <c r="Q127" s="2" t="s">
        <v>24</v>
      </c>
      <c r="R127" s="1">
        <v>43385.631967592592</v>
      </c>
      <c r="S127" s="1">
        <v>43385.631967592592</v>
      </c>
      <c r="T127" s="1">
        <v>43385.643449074072</v>
      </c>
      <c r="U127" s="1">
        <v>43385.643449074072</v>
      </c>
      <c r="V127" s="2"/>
      <c r="W127" s="7">
        <f t="shared" si="47"/>
        <v>43385.627500000002</v>
      </c>
      <c r="X127" s="8">
        <f t="shared" si="45"/>
        <v>5.0231481436640024E-3</v>
      </c>
      <c r="Y127" s="8">
        <f t="shared" si="46"/>
        <v>5.0231481436640024E-3</v>
      </c>
      <c r="Z127" s="9"/>
      <c r="AA127" s="9">
        <f t="shared" si="44"/>
        <v>0</v>
      </c>
      <c r="AB127" s="9">
        <f t="shared" si="50"/>
        <v>3.1481481491937302E-3</v>
      </c>
      <c r="AC127" s="9"/>
      <c r="AD127" s="9"/>
    </row>
    <row r="128" spans="1:32" s="6" customFormat="1" x14ac:dyDescent="0.4">
      <c r="A128" s="15" t="str">
        <f t="shared" si="49"/>
        <v>-</v>
      </c>
      <c r="B128" s="15" t="str">
        <f t="shared" si="48"/>
        <v>-</v>
      </c>
      <c r="C128" s="6">
        <v>15</v>
      </c>
      <c r="D128" s="1">
        <v>43385.62835648148</v>
      </c>
      <c r="E128" s="2">
        <v>2639</v>
      </c>
      <c r="F128" s="2" t="s">
        <v>42</v>
      </c>
      <c r="G128" s="2">
        <v>0</v>
      </c>
      <c r="H128" s="2">
        <v>1210</v>
      </c>
      <c r="I128" s="2">
        <v>9</v>
      </c>
      <c r="J128" s="2">
        <v>2</v>
      </c>
      <c r="K128" s="2"/>
      <c r="L128" s="1">
        <v>43385.635717592595</v>
      </c>
      <c r="M128" s="1">
        <v>43385.640543981484</v>
      </c>
      <c r="N128" s="2" t="s">
        <v>43</v>
      </c>
      <c r="O128" s="2" t="s">
        <v>44</v>
      </c>
      <c r="P128" s="2" t="s">
        <v>72</v>
      </c>
      <c r="Q128" s="2" t="s">
        <v>73</v>
      </c>
      <c r="R128" s="1">
        <v>43385.638067129628</v>
      </c>
      <c r="S128" s="1">
        <v>43385.638067129628</v>
      </c>
      <c r="T128" s="1">
        <v>43385.646921296298</v>
      </c>
      <c r="U128" s="1">
        <v>43385.649513888886</v>
      </c>
      <c r="V128" s="2"/>
      <c r="W128" s="7">
        <f t="shared" si="47"/>
        <v>43385.62835648148</v>
      </c>
      <c r="X128" s="8">
        <f t="shared" si="45"/>
        <v>4.8263888893416151E-3</v>
      </c>
      <c r="Y128" s="8">
        <f t="shared" si="46"/>
        <v>9.6527777786832303E-3</v>
      </c>
      <c r="Z128" s="9"/>
      <c r="AA128" s="9">
        <f t="shared" si="44"/>
        <v>0</v>
      </c>
      <c r="AB128" s="9">
        <f t="shared" si="50"/>
        <v>7.3611111147329211E-3</v>
      </c>
      <c r="AC128" s="9"/>
      <c r="AD128" s="9"/>
    </row>
    <row r="129" spans="1:32" s="6" customFormat="1" x14ac:dyDescent="0.4">
      <c r="A129" s="15" t="str">
        <f t="shared" si="49"/>
        <v>-</v>
      </c>
      <c r="B129" s="15" t="str">
        <f>IF(K129&gt;0, "☆", "-")</f>
        <v>-</v>
      </c>
      <c r="C129" s="6">
        <v>15</v>
      </c>
      <c r="D129" s="1">
        <v>43385.631018518521</v>
      </c>
      <c r="E129" s="2">
        <v>2640</v>
      </c>
      <c r="F129" s="2" t="s">
        <v>42</v>
      </c>
      <c r="G129" s="2">
        <v>0</v>
      </c>
      <c r="H129" s="2">
        <v>1265</v>
      </c>
      <c r="I129" s="2">
        <v>9</v>
      </c>
      <c r="J129" s="2">
        <v>1</v>
      </c>
      <c r="K129" s="2"/>
      <c r="L129" s="1">
        <v>43385.644537037035</v>
      </c>
      <c r="M129" s="1">
        <v>43385.647476851853</v>
      </c>
      <c r="N129" s="2" t="s">
        <v>43</v>
      </c>
      <c r="O129" s="2" t="s">
        <v>44</v>
      </c>
      <c r="P129" s="2" t="s">
        <v>59</v>
      </c>
      <c r="Q129" s="2" t="s">
        <v>60</v>
      </c>
      <c r="R129" s="1">
        <v>43385.638761574075</v>
      </c>
      <c r="S129" s="1">
        <v>43385.644120370373</v>
      </c>
      <c r="T129" s="1">
        <v>43385.644097222219</v>
      </c>
      <c r="U129" s="1">
        <v>43385.64980324074</v>
      </c>
      <c r="V129" s="2"/>
      <c r="W129" s="7">
        <f>IF(V129&gt;0,V129,D129)</f>
        <v>43385.631018518521</v>
      </c>
      <c r="X129" s="8">
        <f t="shared" si="45"/>
        <v>2.9398148180916905E-3</v>
      </c>
      <c r="Y129" s="8">
        <f t="shared" si="46"/>
        <v>2.9398148180916905E-3</v>
      </c>
      <c r="AA129" s="9">
        <f t="shared" si="44"/>
        <v>5.7754629597184248E-3</v>
      </c>
      <c r="AB129" s="9">
        <f>IF(IF(B129="☆",(IF(K129&gt;R129,K129-W129,R129-W129)),L129-W129)&lt;0,0,IF(B129="☆",(IF(K129&gt;R129,K129-W129,R129-W129)),L129-W129))</f>
        <v>1.3518518513592426E-2</v>
      </c>
    </row>
    <row r="130" spans="1:32" s="6" customFormat="1" x14ac:dyDescent="0.4">
      <c r="A130" s="15" t="str">
        <f t="shared" si="49"/>
        <v>-</v>
      </c>
      <c r="B130" s="15" t="str">
        <f t="shared" si="48"/>
        <v>-</v>
      </c>
      <c r="C130" s="6">
        <v>15</v>
      </c>
      <c r="D130" s="1">
        <v>43385.637349537035</v>
      </c>
      <c r="E130" s="2">
        <v>2642</v>
      </c>
      <c r="F130" s="2" t="s">
        <v>18</v>
      </c>
      <c r="G130" s="2">
        <v>1373</v>
      </c>
      <c r="H130" s="2">
        <v>331</v>
      </c>
      <c r="I130" s="2">
        <v>7</v>
      </c>
      <c r="J130" s="2">
        <v>1</v>
      </c>
      <c r="K130" s="2"/>
      <c r="L130" s="1">
        <v>43385.641388888886</v>
      </c>
      <c r="M130" s="1">
        <v>43385.647604166668</v>
      </c>
      <c r="N130" s="2" t="s">
        <v>43</v>
      </c>
      <c r="O130" s="2" t="s">
        <v>44</v>
      </c>
      <c r="P130" s="2" t="s">
        <v>34</v>
      </c>
      <c r="Q130" s="2" t="s">
        <v>35</v>
      </c>
      <c r="R130" s="1">
        <v>43385.642256944448</v>
      </c>
      <c r="S130" s="1">
        <v>43385.642997685187</v>
      </c>
      <c r="T130" s="1">
        <v>43385.653796296298</v>
      </c>
      <c r="U130" s="1">
        <v>43385.654537037037</v>
      </c>
      <c r="V130" s="2"/>
      <c r="W130" s="7">
        <f t="shared" si="47"/>
        <v>43385.637349537035</v>
      </c>
      <c r="X130" s="8">
        <f t="shared" si="45"/>
        <v>6.2152777827577665E-3</v>
      </c>
      <c r="Y130" s="8">
        <f t="shared" si="46"/>
        <v>6.2152777827577665E-3</v>
      </c>
      <c r="Z130" s="9"/>
      <c r="AA130" s="9">
        <f t="shared" si="44"/>
        <v>0</v>
      </c>
      <c r="AB130" s="9">
        <f t="shared" si="50"/>
        <v>4.0393518502241932E-3</v>
      </c>
      <c r="AC130" s="9"/>
      <c r="AD130" s="9"/>
    </row>
    <row r="131" spans="1:32" s="6" customFormat="1" x14ac:dyDescent="0.4">
      <c r="A131" s="15" t="str">
        <f t="shared" si="49"/>
        <v>-</v>
      </c>
      <c r="B131" s="15" t="str">
        <f t="shared" si="48"/>
        <v>-</v>
      </c>
      <c r="C131" s="6">
        <v>15</v>
      </c>
      <c r="D131" s="1">
        <v>43385.638541666667</v>
      </c>
      <c r="E131" s="2">
        <v>2646</v>
      </c>
      <c r="F131" s="2" t="s">
        <v>18</v>
      </c>
      <c r="G131" s="2">
        <v>2591</v>
      </c>
      <c r="H131" s="2">
        <v>1110</v>
      </c>
      <c r="I131" s="2">
        <v>8</v>
      </c>
      <c r="J131" s="2">
        <v>1</v>
      </c>
      <c r="K131" s="2"/>
      <c r="L131" s="1">
        <v>43385.640555555554</v>
      </c>
      <c r="M131" s="1">
        <v>43385.643310185187</v>
      </c>
      <c r="N131" s="2" t="s">
        <v>19</v>
      </c>
      <c r="O131" s="2" t="s">
        <v>20</v>
      </c>
      <c r="P131" s="2" t="s">
        <v>31</v>
      </c>
      <c r="Q131" s="2" t="s">
        <v>32</v>
      </c>
      <c r="R131" s="1">
        <v>43385.643888888888</v>
      </c>
      <c r="S131" s="1">
        <v>43385.643888888888</v>
      </c>
      <c r="T131" s="1">
        <v>43385.651828703703</v>
      </c>
      <c r="U131" s="1">
        <v>43385.651828703703</v>
      </c>
      <c r="V131" s="2"/>
      <c r="W131" s="7">
        <f t="shared" si="47"/>
        <v>43385.638541666667</v>
      </c>
      <c r="X131" s="8">
        <f t="shared" si="45"/>
        <v>2.754629633272998E-3</v>
      </c>
      <c r="Y131" s="8">
        <f t="shared" si="46"/>
        <v>2.754629633272998E-3</v>
      </c>
      <c r="Z131" s="9"/>
      <c r="AA131" s="9">
        <f t="shared" si="44"/>
        <v>0</v>
      </c>
      <c r="AB131" s="9">
        <f t="shared" si="50"/>
        <v>2.0138888867222704E-3</v>
      </c>
      <c r="AC131" s="9"/>
      <c r="AD131" s="9"/>
    </row>
    <row r="132" spans="1:32" s="6" customFormat="1" x14ac:dyDescent="0.4">
      <c r="A132" s="15" t="str">
        <f t="shared" si="49"/>
        <v>-</v>
      </c>
      <c r="B132" s="15" t="str">
        <f t="shared" si="48"/>
        <v>-</v>
      </c>
      <c r="C132" s="6">
        <v>15</v>
      </c>
      <c r="D132" s="1">
        <v>43385.640104166669</v>
      </c>
      <c r="E132" s="2">
        <v>2649</v>
      </c>
      <c r="F132" s="2" t="s">
        <v>42</v>
      </c>
      <c r="G132" s="2">
        <v>0</v>
      </c>
      <c r="H132" s="2">
        <v>598</v>
      </c>
      <c r="I132" s="2">
        <v>2</v>
      </c>
      <c r="J132" s="2">
        <v>1</v>
      </c>
      <c r="K132" s="2"/>
      <c r="L132" s="1">
        <v>43385.645208333335</v>
      </c>
      <c r="M132" s="1">
        <v>43385.652557870373</v>
      </c>
      <c r="N132" s="2" t="s">
        <v>50</v>
      </c>
      <c r="O132" s="2" t="s">
        <v>51</v>
      </c>
      <c r="P132" s="2" t="s">
        <v>59</v>
      </c>
      <c r="Q132" s="2" t="s">
        <v>60</v>
      </c>
      <c r="R132" s="1">
        <v>43385.645173611112</v>
      </c>
      <c r="S132" s="1">
        <v>43385.645173611112</v>
      </c>
      <c r="T132" s="1">
        <v>43385.653993055559</v>
      </c>
      <c r="U132" s="1">
        <v>43385.653993055559</v>
      </c>
      <c r="V132" s="2"/>
      <c r="W132" s="7">
        <f t="shared" si="47"/>
        <v>43385.640104166669</v>
      </c>
      <c r="X132" s="8">
        <f t="shared" si="45"/>
        <v>7.3495370379532687E-3</v>
      </c>
      <c r="Y132" s="8">
        <f t="shared" si="46"/>
        <v>7.3495370379532687E-3</v>
      </c>
      <c r="Z132" s="9"/>
      <c r="AA132" s="9">
        <f t="shared" si="44"/>
        <v>3.4722223062999547E-5</v>
      </c>
      <c r="AB132" s="9">
        <f t="shared" si="50"/>
        <v>5.1041666665696539E-3</v>
      </c>
      <c r="AC132" s="9"/>
      <c r="AD132" s="9"/>
    </row>
    <row r="133" spans="1:32" s="6" customFormat="1" x14ac:dyDescent="0.4">
      <c r="A133" s="15" t="str">
        <f t="shared" si="49"/>
        <v>-</v>
      </c>
      <c r="B133" s="15" t="str">
        <f t="shared" si="48"/>
        <v>-</v>
      </c>
      <c r="C133" s="6">
        <v>15</v>
      </c>
      <c r="D133" s="1">
        <v>43385.640532407408</v>
      </c>
      <c r="E133" s="2">
        <v>2650</v>
      </c>
      <c r="F133" s="2" t="s">
        <v>37</v>
      </c>
      <c r="G133" s="2">
        <v>0</v>
      </c>
      <c r="H133" s="2">
        <v>324</v>
      </c>
      <c r="I133" s="2">
        <v>7</v>
      </c>
      <c r="J133" s="2">
        <v>3</v>
      </c>
      <c r="K133" s="2"/>
      <c r="L133" s="1">
        <v>43385.642314814817</v>
      </c>
      <c r="M133" s="1">
        <v>43385.652928240743</v>
      </c>
      <c r="N133" s="2" t="s">
        <v>43</v>
      </c>
      <c r="O133" s="2" t="s">
        <v>44</v>
      </c>
      <c r="P133" s="2" t="s">
        <v>50</v>
      </c>
      <c r="Q133" s="2" t="s">
        <v>51</v>
      </c>
      <c r="R133" s="1">
        <v>43385.641956018517</v>
      </c>
      <c r="S133" s="1">
        <v>43385.641956018517</v>
      </c>
      <c r="T133" s="1">
        <v>43385.659687500003</v>
      </c>
      <c r="U133" s="1">
        <v>43385.659687500003</v>
      </c>
      <c r="V133" s="2"/>
      <c r="W133" s="7">
        <f t="shared" si="47"/>
        <v>43385.640532407408</v>
      </c>
      <c r="X133" s="8">
        <f t="shared" si="45"/>
        <v>1.0613425925839692E-2</v>
      </c>
      <c r="Y133" s="8">
        <f t="shared" si="46"/>
        <v>3.1840277777519077E-2</v>
      </c>
      <c r="Z133" s="9"/>
      <c r="AA133" s="9">
        <f t="shared" si="44"/>
        <v>3.5879630013369024E-4</v>
      </c>
      <c r="AB133" s="9">
        <f t="shared" si="50"/>
        <v>1.7824074093368836E-3</v>
      </c>
      <c r="AC133" s="9"/>
      <c r="AD133" s="9"/>
    </row>
    <row r="134" spans="1:32" s="6" customFormat="1" x14ac:dyDescent="0.4">
      <c r="A134" s="15" t="str">
        <f t="shared" si="49"/>
        <v>-</v>
      </c>
      <c r="B134" s="15" t="str">
        <f t="shared" si="48"/>
        <v>-</v>
      </c>
      <c r="C134" s="6">
        <v>15</v>
      </c>
      <c r="D134" s="1">
        <v>43385.641250000001</v>
      </c>
      <c r="E134" s="2">
        <v>2652</v>
      </c>
      <c r="F134" s="2" t="s">
        <v>69</v>
      </c>
      <c r="G134" s="2">
        <v>2337</v>
      </c>
      <c r="H134" s="2">
        <v>1018</v>
      </c>
      <c r="I134" s="2">
        <v>10</v>
      </c>
      <c r="J134" s="2">
        <v>1</v>
      </c>
      <c r="K134" s="2"/>
      <c r="L134" s="1">
        <v>43385.648900462962</v>
      </c>
      <c r="M134" s="1">
        <v>43385.659618055557</v>
      </c>
      <c r="N134" s="2" t="s">
        <v>43</v>
      </c>
      <c r="O134" s="2" t="s">
        <v>44</v>
      </c>
      <c r="P134" s="2" t="s">
        <v>38</v>
      </c>
      <c r="Q134" s="2" t="s">
        <v>39</v>
      </c>
      <c r="R134" s="1">
        <v>43385.6483912037</v>
      </c>
      <c r="S134" s="1">
        <v>43385.650509259256</v>
      </c>
      <c r="T134" s="1">
        <v>43385.670937499999</v>
      </c>
      <c r="U134" s="1">
        <v>43385.673055555555</v>
      </c>
      <c r="V134" s="2"/>
      <c r="W134" s="7">
        <f t="shared" si="47"/>
        <v>43385.641250000001</v>
      </c>
      <c r="X134" s="8">
        <f t="shared" si="45"/>
        <v>1.0717592595028691E-2</v>
      </c>
      <c r="Y134" s="8">
        <f t="shared" si="46"/>
        <v>1.0717592595028691E-2</v>
      </c>
      <c r="Z134" s="9"/>
      <c r="AA134" s="9">
        <f t="shared" si="44"/>
        <v>5.092592618893832E-4</v>
      </c>
      <c r="AB134" s="9">
        <f t="shared" si="50"/>
        <v>7.6504629614646547E-3</v>
      </c>
      <c r="AC134" s="9"/>
      <c r="AD134" s="9"/>
    </row>
    <row r="135" spans="1:32" s="6" customFormat="1" x14ac:dyDescent="0.4">
      <c r="A135" s="15" t="str">
        <f t="shared" si="49"/>
        <v>-</v>
      </c>
      <c r="B135" s="15" t="str">
        <f t="shared" si="48"/>
        <v>-</v>
      </c>
      <c r="C135" s="6">
        <v>15</v>
      </c>
      <c r="D135" s="1">
        <v>43385.646041666667</v>
      </c>
      <c r="E135" s="2">
        <v>2654</v>
      </c>
      <c r="F135" s="2" t="s">
        <v>42</v>
      </c>
      <c r="G135" s="2">
        <v>0</v>
      </c>
      <c r="H135" s="2">
        <v>971</v>
      </c>
      <c r="I135" s="2">
        <v>2</v>
      </c>
      <c r="J135" s="2">
        <v>1</v>
      </c>
      <c r="K135" s="2"/>
      <c r="L135" s="1">
        <v>43385.649062500001</v>
      </c>
      <c r="M135" s="1">
        <v>43385.655266203707</v>
      </c>
      <c r="N135" s="2" t="s">
        <v>19</v>
      </c>
      <c r="O135" s="2" t="s">
        <v>20</v>
      </c>
      <c r="P135" s="2" t="s">
        <v>43</v>
      </c>
      <c r="Q135" s="2" t="s">
        <v>44</v>
      </c>
      <c r="R135" s="1">
        <v>43385.648356481484</v>
      </c>
      <c r="S135" s="1">
        <v>43385.648356481484</v>
      </c>
      <c r="T135" s="1">
        <v>43385.65997685185</v>
      </c>
      <c r="U135" s="1">
        <v>43385.65997685185</v>
      </c>
      <c r="V135" s="2"/>
      <c r="W135" s="7">
        <f t="shared" si="47"/>
        <v>43385.646041666667</v>
      </c>
      <c r="X135" s="8">
        <f t="shared" si="45"/>
        <v>6.2037037059781142E-3</v>
      </c>
      <c r="Y135" s="8">
        <f t="shared" si="46"/>
        <v>6.2037037059781142E-3</v>
      </c>
      <c r="Z135" s="9"/>
      <c r="AA135" s="9">
        <f t="shared" si="44"/>
        <v>7.0601851621177047E-4</v>
      </c>
      <c r="AB135" s="9">
        <f t="shared" si="50"/>
        <v>3.0208333337213844E-3</v>
      </c>
      <c r="AC135" s="9"/>
      <c r="AD135" s="9"/>
    </row>
    <row r="136" spans="1:32" s="6" customFormat="1" x14ac:dyDescent="0.4">
      <c r="A136" s="15" t="str">
        <f t="shared" si="49"/>
        <v>-</v>
      </c>
      <c r="B136" s="15" t="str">
        <f t="shared" si="48"/>
        <v>-</v>
      </c>
      <c r="C136" s="6">
        <v>15</v>
      </c>
      <c r="D136" s="1">
        <v>43385.650601851848</v>
      </c>
      <c r="E136" s="2">
        <v>2655</v>
      </c>
      <c r="F136" s="2" t="s">
        <v>18</v>
      </c>
      <c r="G136" s="2">
        <v>2562</v>
      </c>
      <c r="H136" s="2">
        <v>522</v>
      </c>
      <c r="I136" s="2">
        <v>8</v>
      </c>
      <c r="J136" s="2">
        <v>1</v>
      </c>
      <c r="K136" s="2"/>
      <c r="L136" s="1">
        <v>43385.65425925926</v>
      </c>
      <c r="M136" s="1">
        <v>43385.657546296294</v>
      </c>
      <c r="N136" s="2" t="s">
        <v>67</v>
      </c>
      <c r="O136" s="2" t="s">
        <v>68</v>
      </c>
      <c r="P136" s="2" t="s">
        <v>25</v>
      </c>
      <c r="Q136" s="2" t="s">
        <v>26</v>
      </c>
      <c r="R136" s="1">
        <v>43385.654872685183</v>
      </c>
      <c r="S136" s="1">
        <v>43385.654872685183</v>
      </c>
      <c r="T136" s="1">
        <v>43385.665208333332</v>
      </c>
      <c r="U136" s="1">
        <v>43385.665208333332</v>
      </c>
      <c r="V136" s="2"/>
      <c r="W136" s="7">
        <f t="shared" si="47"/>
        <v>43385.650601851848</v>
      </c>
      <c r="X136" s="8">
        <f t="shared" si="45"/>
        <v>3.2870370341697708E-3</v>
      </c>
      <c r="Y136" s="8">
        <f t="shared" si="46"/>
        <v>3.2870370341697708E-3</v>
      </c>
      <c r="Z136" s="9"/>
      <c r="AA136" s="9">
        <f t="shared" si="44"/>
        <v>0</v>
      </c>
      <c r="AB136" s="9">
        <f t="shared" si="50"/>
        <v>3.6574074110831134E-3</v>
      </c>
      <c r="AC136" s="9"/>
      <c r="AD136" s="9"/>
    </row>
    <row r="137" spans="1:32" s="6" customFormat="1" x14ac:dyDescent="0.4">
      <c r="A137" s="15" t="str">
        <f t="shared" si="49"/>
        <v>-</v>
      </c>
      <c r="B137" s="15" t="str">
        <f t="shared" si="48"/>
        <v>-</v>
      </c>
      <c r="C137" s="6">
        <v>15</v>
      </c>
      <c r="D137" s="1">
        <v>43385.654756944445</v>
      </c>
      <c r="E137" s="2">
        <v>2656</v>
      </c>
      <c r="F137" s="2" t="s">
        <v>37</v>
      </c>
      <c r="G137" s="2">
        <v>0</v>
      </c>
      <c r="H137" s="2">
        <v>1183</v>
      </c>
      <c r="I137" s="2">
        <v>2</v>
      </c>
      <c r="J137" s="2">
        <v>2</v>
      </c>
      <c r="K137" s="2"/>
      <c r="L137" s="1">
        <v>43385.658321759256</v>
      </c>
      <c r="M137" s="1">
        <v>43385.665081018517</v>
      </c>
      <c r="N137" s="2" t="s">
        <v>43</v>
      </c>
      <c r="O137" s="2" t="s">
        <v>44</v>
      </c>
      <c r="P137" s="2" t="s">
        <v>78</v>
      </c>
      <c r="Q137" s="2" t="s">
        <v>79</v>
      </c>
      <c r="R137" s="1">
        <v>43385.655798611115</v>
      </c>
      <c r="S137" s="1">
        <v>43385.655798611115</v>
      </c>
      <c r="T137" s="1">
        <v>43385.668090277781</v>
      </c>
      <c r="U137" s="1">
        <v>43385.668090277781</v>
      </c>
      <c r="V137" s="2"/>
      <c r="W137" s="7">
        <f t="shared" si="47"/>
        <v>43385.654756944445</v>
      </c>
      <c r="X137" s="8">
        <f t="shared" si="45"/>
        <v>6.7592592604341917E-3</v>
      </c>
      <c r="Y137" s="8">
        <f t="shared" si="46"/>
        <v>1.3518518520868383E-2</v>
      </c>
      <c r="Z137" s="9"/>
      <c r="AA137" s="9">
        <f t="shared" si="44"/>
        <v>2.523148141335696E-3</v>
      </c>
      <c r="AB137" s="9">
        <f t="shared" si="50"/>
        <v>3.5648148113978095E-3</v>
      </c>
      <c r="AC137" s="9"/>
      <c r="AD137" s="9"/>
    </row>
    <row r="138" spans="1:32" s="6" customFormat="1" x14ac:dyDescent="0.4">
      <c r="A138" s="15" t="str">
        <f t="shared" si="49"/>
        <v>-</v>
      </c>
      <c r="B138" s="15" t="str">
        <f t="shared" si="48"/>
        <v>-</v>
      </c>
      <c r="C138" s="6">
        <v>15</v>
      </c>
      <c r="D138" s="1">
        <v>43385.660358796296</v>
      </c>
      <c r="E138" s="2">
        <v>2657</v>
      </c>
      <c r="F138" s="2" t="s">
        <v>37</v>
      </c>
      <c r="G138" s="2">
        <v>0</v>
      </c>
      <c r="H138" s="2">
        <v>475</v>
      </c>
      <c r="I138" s="2">
        <v>3</v>
      </c>
      <c r="J138" s="2">
        <v>1</v>
      </c>
      <c r="K138" s="2"/>
      <c r="L138" s="1">
        <v>43385.664282407408</v>
      </c>
      <c r="M138" s="1">
        <v>43385.673437500001</v>
      </c>
      <c r="N138" s="2" t="s">
        <v>43</v>
      </c>
      <c r="O138" s="2" t="s">
        <v>44</v>
      </c>
      <c r="P138" s="2" t="s">
        <v>50</v>
      </c>
      <c r="Q138" s="2" t="s">
        <v>51</v>
      </c>
      <c r="R138" s="1">
        <v>43385.665960648148</v>
      </c>
      <c r="S138" s="1">
        <v>43385.665960648148</v>
      </c>
      <c r="T138" s="1">
        <v>43385.679097222222</v>
      </c>
      <c r="U138" s="1">
        <v>43385.679097222222</v>
      </c>
      <c r="V138" s="2"/>
      <c r="W138" s="7">
        <f t="shared" si="47"/>
        <v>43385.660358796296</v>
      </c>
      <c r="X138" s="8">
        <f t="shared" si="45"/>
        <v>9.1550925935734995E-3</v>
      </c>
      <c r="Y138" s="8">
        <f t="shared" si="46"/>
        <v>9.1550925935734995E-3</v>
      </c>
      <c r="Z138" s="9"/>
      <c r="AA138" s="9">
        <f t="shared" si="44"/>
        <v>0</v>
      </c>
      <c r="AB138" s="9">
        <f t="shared" si="50"/>
        <v>3.9236111115314998E-3</v>
      </c>
      <c r="AC138" s="9"/>
      <c r="AD138" s="9"/>
    </row>
    <row r="139" spans="1:32" s="6" customFormat="1" x14ac:dyDescent="0.4">
      <c r="A139" s="15" t="str">
        <f t="shared" si="49"/>
        <v>-</v>
      </c>
      <c r="B139" s="15" t="str">
        <f t="shared" si="48"/>
        <v>-</v>
      </c>
      <c r="C139" s="6">
        <v>15</v>
      </c>
      <c r="D139" s="1">
        <v>43385.662199074075</v>
      </c>
      <c r="E139" s="2">
        <v>2658</v>
      </c>
      <c r="F139" s="2" t="s">
        <v>42</v>
      </c>
      <c r="G139" s="2">
        <v>0</v>
      </c>
      <c r="H139" s="2">
        <v>813</v>
      </c>
      <c r="I139" s="2">
        <v>4</v>
      </c>
      <c r="J139" s="2">
        <v>4</v>
      </c>
      <c r="K139" s="2"/>
      <c r="L139" s="1">
        <v>43385.668541666666</v>
      </c>
      <c r="M139" s="1">
        <v>43385.676307870373</v>
      </c>
      <c r="N139" s="2" t="s">
        <v>50</v>
      </c>
      <c r="O139" s="2" t="s">
        <v>51</v>
      </c>
      <c r="P139" s="2" t="s">
        <v>72</v>
      </c>
      <c r="Q139" s="2" t="s">
        <v>73</v>
      </c>
      <c r="R139" s="1">
        <v>43385.668506944443</v>
      </c>
      <c r="S139" s="1">
        <v>43385.668506944443</v>
      </c>
      <c r="T139" s="1">
        <v>43385.683437500003</v>
      </c>
      <c r="U139" s="1">
        <v>43385.683437500003</v>
      </c>
      <c r="V139" s="2"/>
      <c r="W139" s="7">
        <f t="shared" si="47"/>
        <v>43385.662199074075</v>
      </c>
      <c r="X139" s="8">
        <f t="shared" si="45"/>
        <v>7.7662037074333057E-3</v>
      </c>
      <c r="Y139" s="8">
        <f t="shared" si="46"/>
        <v>3.1064814829733223E-2</v>
      </c>
      <c r="Z139" s="9"/>
      <c r="AA139" s="9">
        <f t="shared" si="44"/>
        <v>3.4722223062999547E-5</v>
      </c>
      <c r="AB139" s="9">
        <f t="shared" si="50"/>
        <v>6.3425925909541547E-3</v>
      </c>
      <c r="AC139" s="9"/>
      <c r="AD139" s="9"/>
    </row>
    <row r="140" spans="1:32" s="6" customFormat="1" x14ac:dyDescent="0.4">
      <c r="A140" s="15" t="str">
        <f t="shared" si="49"/>
        <v>-</v>
      </c>
      <c r="B140" s="15" t="str">
        <f t="shared" si="48"/>
        <v>-</v>
      </c>
      <c r="C140" s="6">
        <v>15</v>
      </c>
      <c r="D140" s="1">
        <v>43385.665162037039</v>
      </c>
      <c r="E140" s="2">
        <v>2660</v>
      </c>
      <c r="F140" s="2" t="s">
        <v>42</v>
      </c>
      <c r="G140" s="2">
        <v>0</v>
      </c>
      <c r="H140" s="2">
        <v>892</v>
      </c>
      <c r="I140" s="2">
        <v>3</v>
      </c>
      <c r="J140" s="2">
        <v>1</v>
      </c>
      <c r="K140" s="2"/>
      <c r="L140" s="1">
        <v>43385.666666666664</v>
      </c>
      <c r="M140" s="1">
        <v>43385.668043981481</v>
      </c>
      <c r="N140" s="2" t="s">
        <v>55</v>
      </c>
      <c r="O140" s="2" t="s">
        <v>56</v>
      </c>
      <c r="P140" s="2" t="s">
        <v>52</v>
      </c>
      <c r="Q140" s="2" t="s">
        <v>53</v>
      </c>
      <c r="R140" s="1">
        <v>43385.668252314812</v>
      </c>
      <c r="S140" s="1">
        <v>43385.668252314812</v>
      </c>
      <c r="T140" s="1">
        <v>43385.671643518515</v>
      </c>
      <c r="U140" s="1">
        <v>43385.671643518515</v>
      </c>
      <c r="V140" s="2"/>
      <c r="W140" s="7">
        <f t="shared" si="47"/>
        <v>43385.665162037039</v>
      </c>
      <c r="X140" s="8">
        <f t="shared" si="45"/>
        <v>1.377314816636499E-3</v>
      </c>
      <c r="Y140" s="8">
        <f t="shared" si="46"/>
        <v>1.377314816636499E-3</v>
      </c>
      <c r="Z140" s="9"/>
      <c r="AA140" s="9">
        <f t="shared" si="44"/>
        <v>0</v>
      </c>
      <c r="AB140" s="9">
        <f t="shared" si="50"/>
        <v>1.5046296248328872E-3</v>
      </c>
      <c r="AC140" s="9"/>
      <c r="AD140" s="9"/>
    </row>
    <row r="141" spans="1:32" s="6" customFormat="1" x14ac:dyDescent="0.4">
      <c r="A141" s="15" t="str">
        <f t="shared" ref="A141:A154" si="51">IF(V141&gt;0, "★", "-")</f>
        <v>★</v>
      </c>
      <c r="B141" s="15" t="str">
        <f t="shared" ref="B141:B154" si="52">IF(K141&gt;0, "☆", "-")</f>
        <v>☆</v>
      </c>
      <c r="C141" s="6">
        <v>15</v>
      </c>
      <c r="D141" s="1">
        <v>43385.459618055553</v>
      </c>
      <c r="E141" s="2">
        <v>2533</v>
      </c>
      <c r="F141" s="2" t="s">
        <v>33</v>
      </c>
      <c r="G141" s="2">
        <v>1949</v>
      </c>
      <c r="H141" s="2">
        <v>1039</v>
      </c>
      <c r="I141" s="2">
        <v>2</v>
      </c>
      <c r="J141" s="2">
        <v>1</v>
      </c>
      <c r="K141" s="1">
        <v>43385.460046296299</v>
      </c>
      <c r="L141" s="2"/>
      <c r="M141" s="2"/>
      <c r="N141" s="2" t="s">
        <v>50</v>
      </c>
      <c r="O141" s="2" t="s">
        <v>51</v>
      </c>
      <c r="P141" s="2" t="s">
        <v>59</v>
      </c>
      <c r="Q141" s="2" t="s">
        <v>60</v>
      </c>
      <c r="R141" s="1">
        <v>43385.635821759257</v>
      </c>
      <c r="S141" s="2"/>
      <c r="T141" s="1">
        <v>43385.644641203704</v>
      </c>
      <c r="U141" s="2"/>
      <c r="V141" s="1">
        <v>43385.635821759257</v>
      </c>
      <c r="W141" s="7">
        <f t="shared" ref="W141:W154" si="53">IF(V141&gt;0,V141,D141)</f>
        <v>43385.635821759257</v>
      </c>
      <c r="X141" s="8">
        <f>M141-L141</f>
        <v>0</v>
      </c>
      <c r="Y141" s="8">
        <f>X141*J141</f>
        <v>0</v>
      </c>
      <c r="Z141" s="9"/>
      <c r="AA141" s="9">
        <f t="shared" ref="AA141:AA154" si="54">IF(IF(A141="☆",K141-R141,L141-R141)&lt;0,0,IF(A141="☆",K141-R141,L141-R141))</f>
        <v>0</v>
      </c>
      <c r="AB141" s="9">
        <f t="shared" ref="AB141:AB154" si="55">IF(IF(B141="☆",(IF(K141&gt;R141,K141-W141,R141-W141)),L141-W141)&lt;0,0,IF(B141="☆",(IF(K141&gt;R141,K141-W141,R141-W141)),L141-W141))</f>
        <v>0</v>
      </c>
      <c r="AC141" s="9"/>
      <c r="AD141" s="9"/>
      <c r="AF141" s="42"/>
    </row>
    <row r="142" spans="1:32" s="6" customFormat="1" x14ac:dyDescent="0.4">
      <c r="A142" s="15" t="str">
        <f t="shared" si="51"/>
        <v>★</v>
      </c>
      <c r="B142" s="15" t="str">
        <f t="shared" si="52"/>
        <v>☆</v>
      </c>
      <c r="C142" s="6">
        <v>15</v>
      </c>
      <c r="D142" s="1">
        <v>43385.460405092592</v>
      </c>
      <c r="E142" s="2">
        <v>2534</v>
      </c>
      <c r="F142" s="2" t="s">
        <v>33</v>
      </c>
      <c r="G142" s="2">
        <v>1949</v>
      </c>
      <c r="H142" s="2">
        <v>1241</v>
      </c>
      <c r="I142" s="2">
        <v>9</v>
      </c>
      <c r="J142" s="2">
        <v>1</v>
      </c>
      <c r="K142" s="1">
        <v>43385.545243055552</v>
      </c>
      <c r="L142" s="1">
        <v>43385.52070601852</v>
      </c>
      <c r="M142" s="2"/>
      <c r="N142" s="2" t="s">
        <v>59</v>
      </c>
      <c r="O142" s="2" t="s">
        <v>60</v>
      </c>
      <c r="P142" s="2" t="s">
        <v>50</v>
      </c>
      <c r="Q142" s="2" t="s">
        <v>51</v>
      </c>
      <c r="R142" s="1">
        <v>43385.635960648149</v>
      </c>
      <c r="S142" s="1">
        <v>43385.635960648149</v>
      </c>
      <c r="T142" s="1">
        <v>43385.646666666667</v>
      </c>
      <c r="U142" s="2"/>
      <c r="V142" s="1">
        <v>43385.635960648149</v>
      </c>
      <c r="W142" s="7">
        <f t="shared" si="53"/>
        <v>43385.635960648149</v>
      </c>
      <c r="X142" s="8"/>
      <c r="Y142" s="8"/>
      <c r="Z142" s="9"/>
      <c r="AA142" s="9">
        <f t="shared" si="54"/>
        <v>0</v>
      </c>
      <c r="AB142" s="9">
        <f t="shared" si="55"/>
        <v>0</v>
      </c>
      <c r="AC142" s="9"/>
      <c r="AD142" s="9"/>
      <c r="AF142" s="42"/>
    </row>
    <row r="143" spans="1:32" s="6" customFormat="1" x14ac:dyDescent="0.4">
      <c r="A143" s="15" t="str">
        <f t="shared" si="51"/>
        <v>★</v>
      </c>
      <c r="B143" s="15" t="str">
        <f t="shared" si="52"/>
        <v>☆</v>
      </c>
      <c r="C143" s="6">
        <v>15</v>
      </c>
      <c r="D143" s="1">
        <v>43385.579317129632</v>
      </c>
      <c r="E143" s="2">
        <v>2611</v>
      </c>
      <c r="F143" s="2" t="s">
        <v>37</v>
      </c>
      <c r="G143" s="2">
        <v>0</v>
      </c>
      <c r="H143" s="2">
        <v>332</v>
      </c>
      <c r="I143" s="2">
        <v>8</v>
      </c>
      <c r="J143" s="2">
        <v>1</v>
      </c>
      <c r="K143" s="1">
        <v>43385.583020833335</v>
      </c>
      <c r="L143" s="2"/>
      <c r="M143" s="2"/>
      <c r="N143" s="2" t="s">
        <v>21</v>
      </c>
      <c r="O143" s="2" t="s">
        <v>22</v>
      </c>
      <c r="P143" s="2" t="s">
        <v>27</v>
      </c>
      <c r="Q143" s="2" t="s">
        <v>28</v>
      </c>
      <c r="R143" s="1">
        <v>43385.625</v>
      </c>
      <c r="S143" s="2"/>
      <c r="T143" s="1">
        <v>43385.63590277778</v>
      </c>
      <c r="U143" s="2"/>
      <c r="V143" s="1">
        <v>43385.625</v>
      </c>
      <c r="W143" s="7">
        <f t="shared" si="53"/>
        <v>43385.625</v>
      </c>
      <c r="X143" s="8">
        <f t="shared" ref="X143:X154" si="56">M143-L143</f>
        <v>0</v>
      </c>
      <c r="Y143" s="8">
        <f t="shared" ref="Y143:Y154" si="57">X143*J143</f>
        <v>0</v>
      </c>
      <c r="Z143" s="9"/>
      <c r="AA143" s="9">
        <f t="shared" si="54"/>
        <v>0</v>
      </c>
      <c r="AB143" s="9">
        <f t="shared" si="55"/>
        <v>0</v>
      </c>
      <c r="AC143" s="9"/>
      <c r="AD143" s="9"/>
    </row>
    <row r="144" spans="1:32" s="6" customFormat="1" x14ac:dyDescent="0.4">
      <c r="A144" s="15" t="str">
        <f t="shared" si="51"/>
        <v>-</v>
      </c>
      <c r="B144" s="15" t="str">
        <f t="shared" si="52"/>
        <v>☆</v>
      </c>
      <c r="C144" s="6">
        <v>15</v>
      </c>
      <c r="D144" s="1">
        <v>43385.625821759262</v>
      </c>
      <c r="E144" s="2">
        <v>2636</v>
      </c>
      <c r="F144" s="2" t="s">
        <v>37</v>
      </c>
      <c r="G144" s="2">
        <v>0</v>
      </c>
      <c r="H144" s="2">
        <v>1104</v>
      </c>
      <c r="I144" s="2">
        <v>6</v>
      </c>
      <c r="J144" s="2">
        <v>1</v>
      </c>
      <c r="K144" s="1">
        <v>43385.63113425926</v>
      </c>
      <c r="L144" s="2"/>
      <c r="M144" s="2"/>
      <c r="N144" s="2" t="s">
        <v>76</v>
      </c>
      <c r="O144" s="2" t="s">
        <v>77</v>
      </c>
      <c r="P144" s="2" t="s">
        <v>50</v>
      </c>
      <c r="Q144" s="2" t="s">
        <v>51</v>
      </c>
      <c r="R144" s="1">
        <v>43385.634618055556</v>
      </c>
      <c r="S144" s="2"/>
      <c r="T144" s="1">
        <v>43385.642094907409</v>
      </c>
      <c r="U144" s="2"/>
      <c r="V144" s="2"/>
      <c r="W144" s="7">
        <f t="shared" si="53"/>
        <v>43385.625821759262</v>
      </c>
      <c r="X144" s="8">
        <f t="shared" si="56"/>
        <v>0</v>
      </c>
      <c r="Y144" s="8">
        <f t="shared" si="57"/>
        <v>0</v>
      </c>
      <c r="Z144" s="9"/>
      <c r="AA144" s="9">
        <f t="shared" si="54"/>
        <v>0</v>
      </c>
      <c r="AB144" s="9">
        <f t="shared" si="55"/>
        <v>8.7962962934398092E-3</v>
      </c>
      <c r="AC144" s="9"/>
      <c r="AD144" s="9"/>
    </row>
    <row r="145" spans="1:30" s="6" customFormat="1" x14ac:dyDescent="0.4">
      <c r="A145" s="15" t="str">
        <f t="shared" si="51"/>
        <v>-</v>
      </c>
      <c r="B145" s="15" t="str">
        <f t="shared" si="52"/>
        <v>☆</v>
      </c>
      <c r="C145" s="6">
        <v>15</v>
      </c>
      <c r="D145" s="1">
        <v>43385.631805555553</v>
      </c>
      <c r="E145" s="2">
        <v>2641</v>
      </c>
      <c r="F145" s="2" t="s">
        <v>69</v>
      </c>
      <c r="G145" s="2">
        <v>2337</v>
      </c>
      <c r="H145" s="2">
        <v>845</v>
      </c>
      <c r="I145" s="2">
        <v>9</v>
      </c>
      <c r="J145" s="2">
        <v>1</v>
      </c>
      <c r="K145" s="1">
        <v>43385.640798611108</v>
      </c>
      <c r="L145" s="2"/>
      <c r="M145" s="2"/>
      <c r="N145" s="2" t="s">
        <v>43</v>
      </c>
      <c r="O145" s="2" t="s">
        <v>44</v>
      </c>
      <c r="P145" s="2" t="s">
        <v>38</v>
      </c>
      <c r="Q145" s="2" t="s">
        <v>39</v>
      </c>
      <c r="R145" s="1">
        <v>43385.639108796298</v>
      </c>
      <c r="S145" s="2"/>
      <c r="T145" s="1">
        <v>43385.664375</v>
      </c>
      <c r="U145" s="2"/>
      <c r="V145" s="2"/>
      <c r="W145" s="7">
        <f t="shared" si="53"/>
        <v>43385.631805555553</v>
      </c>
      <c r="X145" s="8">
        <f t="shared" si="56"/>
        <v>0</v>
      </c>
      <c r="Y145" s="8">
        <f t="shared" si="57"/>
        <v>0</v>
      </c>
      <c r="Z145" s="9"/>
      <c r="AA145" s="9">
        <f t="shared" si="54"/>
        <v>0</v>
      </c>
      <c r="AB145" s="9">
        <f t="shared" si="55"/>
        <v>8.9930555550381541E-3</v>
      </c>
      <c r="AC145" s="9"/>
      <c r="AD145" s="9"/>
    </row>
    <row r="146" spans="1:30" s="6" customFormat="1" x14ac:dyDescent="0.4">
      <c r="A146" s="15" t="str">
        <f t="shared" si="51"/>
        <v>-</v>
      </c>
      <c r="B146" s="15" t="str">
        <f t="shared" si="52"/>
        <v>☆</v>
      </c>
      <c r="C146" s="6">
        <v>15</v>
      </c>
      <c r="D146" s="1">
        <v>43385.664201388892</v>
      </c>
      <c r="E146" s="2">
        <v>2659</v>
      </c>
      <c r="F146" s="2" t="s">
        <v>37</v>
      </c>
      <c r="G146" s="2">
        <v>0</v>
      </c>
      <c r="H146" s="2">
        <v>804</v>
      </c>
      <c r="I146" s="2">
        <v>8</v>
      </c>
      <c r="J146" s="2">
        <v>2</v>
      </c>
      <c r="K146" s="1">
        <v>43385.669537037036</v>
      </c>
      <c r="L146" s="2"/>
      <c r="M146" s="2"/>
      <c r="N146" s="2" t="s">
        <v>82</v>
      </c>
      <c r="O146" s="2" t="s">
        <v>83</v>
      </c>
      <c r="P146" s="2" t="s">
        <v>43</v>
      </c>
      <c r="Q146" s="2" t="s">
        <v>44</v>
      </c>
      <c r="R146" s="1">
        <v>43385.666041666664</v>
      </c>
      <c r="S146" s="2"/>
      <c r="T146" s="1">
        <v>43385.671875</v>
      </c>
      <c r="U146" s="2"/>
      <c r="V146" s="2"/>
      <c r="W146" s="7">
        <f t="shared" si="53"/>
        <v>43385.664201388892</v>
      </c>
      <c r="X146" s="8">
        <f t="shared" si="56"/>
        <v>0</v>
      </c>
      <c r="Y146" s="8">
        <f t="shared" si="57"/>
        <v>0</v>
      </c>
      <c r="Z146" s="9"/>
      <c r="AA146" s="9">
        <f t="shared" si="54"/>
        <v>0</v>
      </c>
      <c r="AB146" s="9">
        <f t="shared" si="55"/>
        <v>5.3356481439550407E-3</v>
      </c>
      <c r="AC146" s="9"/>
      <c r="AD146" s="9"/>
    </row>
    <row r="147" spans="1:30" s="11" customFormat="1" x14ac:dyDescent="0.4">
      <c r="A147" s="26" t="str">
        <f t="shared" si="51"/>
        <v>-</v>
      </c>
      <c r="B147" s="26" t="str">
        <f t="shared" si="52"/>
        <v>☆</v>
      </c>
      <c r="C147" s="11">
        <v>15</v>
      </c>
      <c r="D147" s="3">
        <v>43385.666493055556</v>
      </c>
      <c r="E147" s="4">
        <v>2661</v>
      </c>
      <c r="F147" s="4" t="s">
        <v>42</v>
      </c>
      <c r="G147" s="4">
        <v>0</v>
      </c>
      <c r="H147" s="4">
        <v>538</v>
      </c>
      <c r="I147" s="4">
        <v>1</v>
      </c>
      <c r="J147" s="4">
        <v>2</v>
      </c>
      <c r="K147" s="3">
        <v>43385.666921296295</v>
      </c>
      <c r="L147" s="4"/>
      <c r="M147" s="4"/>
      <c r="N147" s="4" t="s">
        <v>67</v>
      </c>
      <c r="O147" s="4" t="s">
        <v>68</v>
      </c>
      <c r="P147" s="4" t="s">
        <v>82</v>
      </c>
      <c r="Q147" s="4" t="s">
        <v>83</v>
      </c>
      <c r="R147" s="3">
        <v>43385.67628472222</v>
      </c>
      <c r="S147" s="4"/>
      <c r="T147" s="3">
        <v>43385.691331018519</v>
      </c>
      <c r="U147" s="4"/>
      <c r="V147" s="4"/>
      <c r="W147" s="12">
        <f t="shared" si="53"/>
        <v>43385.666493055556</v>
      </c>
      <c r="X147" s="27">
        <f t="shared" si="56"/>
        <v>0</v>
      </c>
      <c r="Y147" s="27">
        <f t="shared" si="57"/>
        <v>0</v>
      </c>
      <c r="Z147" s="28"/>
      <c r="AA147" s="28">
        <f t="shared" si="54"/>
        <v>0</v>
      </c>
      <c r="AB147" s="28">
        <f t="shared" si="55"/>
        <v>9.7916666636592709E-3</v>
      </c>
      <c r="AC147" s="28"/>
      <c r="AD147" s="28"/>
    </row>
    <row r="148" spans="1:30" s="32" customFormat="1" x14ac:dyDescent="0.4">
      <c r="A148" s="29" t="str">
        <f t="shared" si="51"/>
        <v>★</v>
      </c>
      <c r="B148" s="29" t="str">
        <f t="shared" si="52"/>
        <v>-</v>
      </c>
      <c r="C148" s="32">
        <v>16</v>
      </c>
      <c r="D148" s="31">
        <v>43385.515682870369</v>
      </c>
      <c r="E148" s="30">
        <v>2566</v>
      </c>
      <c r="F148" s="30" t="s">
        <v>33</v>
      </c>
      <c r="G148" s="30">
        <v>2253</v>
      </c>
      <c r="H148" s="30">
        <v>1132</v>
      </c>
      <c r="I148" s="30">
        <v>7</v>
      </c>
      <c r="J148" s="30">
        <v>1</v>
      </c>
      <c r="K148" s="30"/>
      <c r="L148" s="31">
        <v>43385.685810185183</v>
      </c>
      <c r="M148" s="31">
        <v>43385.689953703702</v>
      </c>
      <c r="N148" s="30" t="s">
        <v>21</v>
      </c>
      <c r="O148" s="30" t="s">
        <v>22</v>
      </c>
      <c r="P148" s="30" t="s">
        <v>70</v>
      </c>
      <c r="Q148" s="30" t="s">
        <v>71</v>
      </c>
      <c r="R148" s="31">
        <v>43385.6875</v>
      </c>
      <c r="S148" s="31">
        <v>43385.6875</v>
      </c>
      <c r="T148" s="31">
        <v>43385.694201388891</v>
      </c>
      <c r="U148" s="31">
        <v>43385.694201388891</v>
      </c>
      <c r="V148" s="31">
        <v>43385.6875</v>
      </c>
      <c r="W148" s="33">
        <f t="shared" si="53"/>
        <v>43385.6875</v>
      </c>
      <c r="X148" s="34">
        <f t="shared" si="56"/>
        <v>4.1435185194131918E-3</v>
      </c>
      <c r="Y148" s="34">
        <f t="shared" si="57"/>
        <v>4.1435185194131918E-3</v>
      </c>
      <c r="Z148" s="35">
        <f>SUM(Y148:Y176)</f>
        <v>0.29699074072414078</v>
      </c>
      <c r="AA148" s="35">
        <f t="shared" si="54"/>
        <v>0</v>
      </c>
      <c r="AB148" s="35">
        <f t="shared" si="55"/>
        <v>0</v>
      </c>
      <c r="AC148" s="35">
        <f>AVERAGE(AB148:AB176)</f>
        <v>2.696345899624118E-3</v>
      </c>
      <c r="AD148" s="35">
        <f>MEDIAN(AB148:AB176)</f>
        <v>3.0555555531464051E-3</v>
      </c>
    </row>
    <row r="149" spans="1:30" s="6" customFormat="1" x14ac:dyDescent="0.4">
      <c r="A149" s="15" t="str">
        <f t="shared" si="51"/>
        <v>★</v>
      </c>
      <c r="B149" s="15" t="str">
        <f t="shared" si="52"/>
        <v>-</v>
      </c>
      <c r="C149" s="6">
        <v>16</v>
      </c>
      <c r="D149" s="1">
        <v>43385.516423611109</v>
      </c>
      <c r="E149" s="2">
        <v>2567</v>
      </c>
      <c r="F149" s="2" t="s">
        <v>18</v>
      </c>
      <c r="G149" s="2">
        <v>1199</v>
      </c>
      <c r="H149" s="2">
        <v>673</v>
      </c>
      <c r="I149" s="2">
        <v>7</v>
      </c>
      <c r="J149" s="2">
        <v>1</v>
      </c>
      <c r="K149" s="2"/>
      <c r="L149" s="1">
        <v>43385.685740740744</v>
      </c>
      <c r="M149" s="1">
        <v>43385.697152777779</v>
      </c>
      <c r="N149" s="2" t="s">
        <v>21</v>
      </c>
      <c r="O149" s="2" t="s">
        <v>22</v>
      </c>
      <c r="P149" s="2" t="s">
        <v>67</v>
      </c>
      <c r="Q149" s="2" t="s">
        <v>68</v>
      </c>
      <c r="R149" s="1">
        <v>43385.684641203705</v>
      </c>
      <c r="S149" s="1">
        <v>43385.684641203705</v>
      </c>
      <c r="T149" s="1">
        <v>43385.704398148147</v>
      </c>
      <c r="U149" s="1">
        <v>43385.704398148147</v>
      </c>
      <c r="V149" s="1">
        <v>43385.684641203705</v>
      </c>
      <c r="W149" s="7">
        <f t="shared" si="53"/>
        <v>43385.684641203705</v>
      </c>
      <c r="X149" s="8">
        <f t="shared" si="56"/>
        <v>1.1412037034460809E-2</v>
      </c>
      <c r="Y149" s="8">
        <f t="shared" si="57"/>
        <v>1.1412037034460809E-2</v>
      </c>
      <c r="Z149" s="9"/>
      <c r="AA149" s="9">
        <f t="shared" si="54"/>
        <v>1.0995370394084603E-3</v>
      </c>
      <c r="AB149" s="9">
        <f t="shared" si="55"/>
        <v>1.0995370394084603E-3</v>
      </c>
      <c r="AC149" s="9"/>
      <c r="AD149" s="9"/>
    </row>
    <row r="150" spans="1:30" s="6" customFormat="1" x14ac:dyDescent="0.4">
      <c r="A150" s="15" t="str">
        <f t="shared" si="51"/>
        <v>★</v>
      </c>
      <c r="B150" s="15" t="str">
        <f t="shared" si="52"/>
        <v>-</v>
      </c>
      <c r="C150" s="6">
        <v>16</v>
      </c>
      <c r="D150" s="1">
        <v>43385.564849537041</v>
      </c>
      <c r="E150" s="2">
        <v>2598</v>
      </c>
      <c r="F150" s="2" t="s">
        <v>18</v>
      </c>
      <c r="G150" s="2">
        <v>2491</v>
      </c>
      <c r="H150" s="2">
        <v>411</v>
      </c>
      <c r="I150" s="2">
        <v>6</v>
      </c>
      <c r="J150" s="2">
        <v>1</v>
      </c>
      <c r="K150" s="2"/>
      <c r="L150" s="1">
        <v>43385.666412037041</v>
      </c>
      <c r="M150" s="1">
        <v>43385.669629629629</v>
      </c>
      <c r="N150" s="2" t="s">
        <v>50</v>
      </c>
      <c r="O150" s="2" t="s">
        <v>51</v>
      </c>
      <c r="P150" s="2" t="s">
        <v>29</v>
      </c>
      <c r="Q150" s="2" t="s">
        <v>30</v>
      </c>
      <c r="R150" s="1">
        <v>43385.666666666664</v>
      </c>
      <c r="S150" s="1">
        <v>43385.66878472222</v>
      </c>
      <c r="T150" s="1">
        <v>43385.672847222224</v>
      </c>
      <c r="U150" s="1">
        <v>43385.67496527778</v>
      </c>
      <c r="V150" s="1">
        <v>43385.666666666664</v>
      </c>
      <c r="W150" s="7">
        <f t="shared" si="53"/>
        <v>43385.666666666664</v>
      </c>
      <c r="X150" s="8">
        <f t="shared" si="56"/>
        <v>3.2175925880437717E-3</v>
      </c>
      <c r="Y150" s="8">
        <f t="shared" si="57"/>
        <v>3.2175925880437717E-3</v>
      </c>
      <c r="Z150" s="9"/>
      <c r="AA150" s="9">
        <f t="shared" si="54"/>
        <v>0</v>
      </c>
      <c r="AB150" s="9">
        <f t="shared" si="55"/>
        <v>0</v>
      </c>
      <c r="AC150" s="9"/>
      <c r="AD150" s="9"/>
    </row>
    <row r="151" spans="1:30" s="6" customFormat="1" x14ac:dyDescent="0.4">
      <c r="A151" s="15" t="str">
        <f t="shared" si="51"/>
        <v>★</v>
      </c>
      <c r="B151" s="15" t="str">
        <f t="shared" si="52"/>
        <v>-</v>
      </c>
      <c r="C151" s="6">
        <v>16</v>
      </c>
      <c r="D151" s="1">
        <v>43385.625254629631</v>
      </c>
      <c r="E151" s="2">
        <v>2635</v>
      </c>
      <c r="F151" s="2" t="s">
        <v>33</v>
      </c>
      <c r="G151" s="2">
        <v>1885</v>
      </c>
      <c r="H151" s="2">
        <v>539</v>
      </c>
      <c r="I151" s="2">
        <v>5</v>
      </c>
      <c r="J151" s="2">
        <v>1</v>
      </c>
      <c r="K151" s="2"/>
      <c r="L151" s="1">
        <v>43385.681458333333</v>
      </c>
      <c r="M151" s="1">
        <v>43385.694305555553</v>
      </c>
      <c r="N151" s="2" t="s">
        <v>80</v>
      </c>
      <c r="O151" s="2" t="s">
        <v>81</v>
      </c>
      <c r="P151" s="2" t="s">
        <v>38</v>
      </c>
      <c r="Q151" s="2" t="s">
        <v>39</v>
      </c>
      <c r="R151" s="1">
        <v>43385.689583333333</v>
      </c>
      <c r="S151" s="1">
        <v>43385.689583333333</v>
      </c>
      <c r="T151" s="1">
        <v>43385.705625000002</v>
      </c>
      <c r="U151" s="1">
        <v>43385.709826388891</v>
      </c>
      <c r="V151" s="1">
        <v>43385.689583333333</v>
      </c>
      <c r="W151" s="7">
        <f t="shared" si="53"/>
        <v>43385.689583333333</v>
      </c>
      <c r="X151" s="8">
        <f t="shared" si="56"/>
        <v>1.2847222220443655E-2</v>
      </c>
      <c r="Y151" s="8">
        <f t="shared" si="57"/>
        <v>1.2847222220443655E-2</v>
      </c>
      <c r="Z151" s="9"/>
      <c r="AA151" s="9">
        <f t="shared" si="54"/>
        <v>0</v>
      </c>
      <c r="AB151" s="9">
        <f t="shared" si="55"/>
        <v>0</v>
      </c>
      <c r="AC151" s="9"/>
      <c r="AD151" s="9"/>
    </row>
    <row r="152" spans="1:30" s="6" customFormat="1" x14ac:dyDescent="0.4">
      <c r="A152" s="15" t="str">
        <f t="shared" si="51"/>
        <v>★</v>
      </c>
      <c r="B152" s="15" t="str">
        <f t="shared" si="52"/>
        <v>-</v>
      </c>
      <c r="C152" s="6">
        <v>16</v>
      </c>
      <c r="D152" s="1">
        <v>43385.639884259261</v>
      </c>
      <c r="E152" s="2">
        <v>2647</v>
      </c>
      <c r="F152" s="2" t="s">
        <v>33</v>
      </c>
      <c r="G152" s="2">
        <v>1063</v>
      </c>
      <c r="H152" s="2">
        <v>631</v>
      </c>
      <c r="I152" s="2">
        <v>5</v>
      </c>
      <c r="J152" s="2">
        <v>1</v>
      </c>
      <c r="K152" s="2"/>
      <c r="L152" s="1">
        <v>43385.665590277778</v>
      </c>
      <c r="M152" s="1">
        <v>43385.670312499999</v>
      </c>
      <c r="N152" s="2" t="s">
        <v>93</v>
      </c>
      <c r="O152" s="2" t="s">
        <v>36</v>
      </c>
      <c r="P152" s="2" t="s">
        <v>38</v>
      </c>
      <c r="Q152" s="2" t="s">
        <v>39</v>
      </c>
      <c r="R152" s="1">
        <v>43385.667048611111</v>
      </c>
      <c r="S152" s="1">
        <v>43385.667048611111</v>
      </c>
      <c r="T152" s="1">
        <v>43385.67796296296</v>
      </c>
      <c r="U152" s="1">
        <v>43385.67796296296</v>
      </c>
      <c r="V152" s="1">
        <v>43385.667048611111</v>
      </c>
      <c r="W152" s="7">
        <f t="shared" si="53"/>
        <v>43385.667048611111</v>
      </c>
      <c r="X152" s="8">
        <f t="shared" si="56"/>
        <v>4.7222222201526165E-3</v>
      </c>
      <c r="Y152" s="8">
        <f t="shared" si="57"/>
        <v>4.7222222201526165E-3</v>
      </c>
      <c r="Z152" s="9"/>
      <c r="AA152" s="9">
        <f t="shared" si="54"/>
        <v>0</v>
      </c>
      <c r="AB152" s="9">
        <f t="shared" si="55"/>
        <v>0</v>
      </c>
      <c r="AC152" s="9"/>
      <c r="AD152" s="9"/>
    </row>
    <row r="153" spans="1:30" s="6" customFormat="1" x14ac:dyDescent="0.4">
      <c r="A153" s="15" t="str">
        <f t="shared" si="51"/>
        <v>★</v>
      </c>
      <c r="B153" s="15" t="str">
        <f t="shared" si="52"/>
        <v>-</v>
      </c>
      <c r="C153" s="6">
        <v>16</v>
      </c>
      <c r="D153" s="1">
        <v>43385.639976851853</v>
      </c>
      <c r="E153" s="2">
        <v>2648</v>
      </c>
      <c r="F153" s="2" t="s">
        <v>42</v>
      </c>
      <c r="G153" s="2">
        <v>0</v>
      </c>
      <c r="H153" s="2">
        <v>850</v>
      </c>
      <c r="I153" s="2">
        <v>3</v>
      </c>
      <c r="J153" s="2">
        <v>1</v>
      </c>
      <c r="K153" s="2"/>
      <c r="L153" s="1">
        <v>43385.695844907408</v>
      </c>
      <c r="M153" s="1">
        <v>43385.703344907408</v>
      </c>
      <c r="N153" s="2" t="s">
        <v>67</v>
      </c>
      <c r="O153" s="2" t="s">
        <v>68</v>
      </c>
      <c r="P153" s="2" t="s">
        <v>40</v>
      </c>
      <c r="Q153" s="2" t="s">
        <v>41</v>
      </c>
      <c r="R153" s="1">
        <v>43385.701388888891</v>
      </c>
      <c r="S153" s="1">
        <v>43385.701388888891</v>
      </c>
      <c r="T153" s="1">
        <v>43385.716863425929</v>
      </c>
      <c r="U153" s="1">
        <v>43385.718263888892</v>
      </c>
      <c r="V153" s="1">
        <v>43385.701388888891</v>
      </c>
      <c r="W153" s="7">
        <f t="shared" si="53"/>
        <v>43385.701388888891</v>
      </c>
      <c r="X153" s="8">
        <f t="shared" si="56"/>
        <v>7.4999999997089617E-3</v>
      </c>
      <c r="Y153" s="8">
        <f t="shared" si="57"/>
        <v>7.4999999997089617E-3</v>
      </c>
      <c r="Z153" s="9"/>
      <c r="AA153" s="9">
        <f t="shared" si="54"/>
        <v>0</v>
      </c>
      <c r="AB153" s="9">
        <f t="shared" si="55"/>
        <v>0</v>
      </c>
      <c r="AC153" s="9"/>
      <c r="AD153" s="9"/>
    </row>
    <row r="154" spans="1:30" s="6" customFormat="1" x14ac:dyDescent="0.4">
      <c r="A154" s="15" t="str">
        <f t="shared" si="51"/>
        <v>★</v>
      </c>
      <c r="B154" s="15" t="str">
        <f t="shared" si="52"/>
        <v>-</v>
      </c>
      <c r="C154" s="6">
        <v>16</v>
      </c>
      <c r="D154" s="1">
        <v>43385.640914351854</v>
      </c>
      <c r="E154" s="2">
        <v>2651</v>
      </c>
      <c r="F154" s="2" t="s">
        <v>33</v>
      </c>
      <c r="G154" s="2">
        <v>2504</v>
      </c>
      <c r="H154" s="2">
        <v>912</v>
      </c>
      <c r="I154" s="2">
        <v>6</v>
      </c>
      <c r="J154" s="2">
        <v>3</v>
      </c>
      <c r="K154" s="2"/>
      <c r="L154" s="1">
        <v>43385.673634259256</v>
      </c>
      <c r="M154" s="1">
        <v>43385.678935185184</v>
      </c>
      <c r="N154" s="2" t="s">
        <v>78</v>
      </c>
      <c r="O154" s="2" t="s">
        <v>79</v>
      </c>
      <c r="P154" s="2" t="s">
        <v>34</v>
      </c>
      <c r="Q154" s="2" t="s">
        <v>35</v>
      </c>
      <c r="R154" s="1">
        <v>43385.681006944447</v>
      </c>
      <c r="S154" s="1">
        <v>43385.681006944447</v>
      </c>
      <c r="T154" s="1">
        <v>43385.689317129632</v>
      </c>
      <c r="U154" s="1">
        <v>43385.689317129632</v>
      </c>
      <c r="V154" s="1">
        <v>43385.681006944447</v>
      </c>
      <c r="W154" s="7">
        <f t="shared" si="53"/>
        <v>43385.681006944447</v>
      </c>
      <c r="X154" s="8">
        <f t="shared" si="56"/>
        <v>5.3009259281679988E-3</v>
      </c>
      <c r="Y154" s="8">
        <f t="shared" si="57"/>
        <v>1.5902777784503996E-2</v>
      </c>
      <c r="Z154" s="9"/>
      <c r="AA154" s="9">
        <f t="shared" si="54"/>
        <v>0</v>
      </c>
      <c r="AB154" s="9">
        <f t="shared" si="55"/>
        <v>0</v>
      </c>
      <c r="AC154" s="9"/>
      <c r="AD154" s="9"/>
    </row>
    <row r="155" spans="1:30" s="6" customFormat="1" x14ac:dyDescent="0.4">
      <c r="A155" s="15" t="str">
        <f t="shared" si="49"/>
        <v>-</v>
      </c>
      <c r="B155" s="15" t="str">
        <f t="shared" si="48"/>
        <v>-</v>
      </c>
      <c r="C155" s="6">
        <v>16</v>
      </c>
      <c r="D155" s="1">
        <v>43385.667824074073</v>
      </c>
      <c r="E155" s="2">
        <v>2663</v>
      </c>
      <c r="F155" s="2" t="s">
        <v>33</v>
      </c>
      <c r="G155" s="2">
        <v>1542</v>
      </c>
      <c r="H155" s="2">
        <v>1030</v>
      </c>
      <c r="I155" s="2">
        <v>1</v>
      </c>
      <c r="J155" s="2">
        <v>2</v>
      </c>
      <c r="K155" s="2"/>
      <c r="L155" s="1">
        <v>43385.675173611111</v>
      </c>
      <c r="M155" s="1">
        <v>43385.682453703703</v>
      </c>
      <c r="N155" s="2" t="s">
        <v>67</v>
      </c>
      <c r="O155" s="2" t="s">
        <v>68</v>
      </c>
      <c r="P155" s="2" t="s">
        <v>82</v>
      </c>
      <c r="Q155" s="2" t="s">
        <v>83</v>
      </c>
      <c r="R155" s="1">
        <v>43385.677569444444</v>
      </c>
      <c r="S155" s="1">
        <v>43385.677569444444</v>
      </c>
      <c r="T155" s="1">
        <v>43385.692615740743</v>
      </c>
      <c r="U155" s="1">
        <v>43385.692615740743</v>
      </c>
      <c r="V155" s="2"/>
      <c r="W155" s="7">
        <f t="shared" si="47"/>
        <v>43385.667824074073</v>
      </c>
      <c r="X155" s="8">
        <f t="shared" si="45"/>
        <v>7.2800925918272696E-3</v>
      </c>
      <c r="Y155" s="8">
        <f t="shared" si="46"/>
        <v>1.4560185183654539E-2</v>
      </c>
      <c r="Z155" s="9"/>
      <c r="AA155" s="9">
        <f t="shared" si="44"/>
        <v>0</v>
      </c>
      <c r="AB155" s="9">
        <f t="shared" si="50"/>
        <v>7.3495370379532687E-3</v>
      </c>
      <c r="AC155" s="9"/>
      <c r="AD155" s="9"/>
    </row>
    <row r="156" spans="1:30" s="6" customFormat="1" x14ac:dyDescent="0.4">
      <c r="A156" s="15" t="str">
        <f t="shared" si="49"/>
        <v>-</v>
      </c>
      <c r="B156" s="15" t="str">
        <f t="shared" si="48"/>
        <v>-</v>
      </c>
      <c r="C156" s="6">
        <v>16</v>
      </c>
      <c r="D156" s="1">
        <v>43385.672719907408</v>
      </c>
      <c r="E156" s="2">
        <v>2664</v>
      </c>
      <c r="F156" s="2" t="s">
        <v>37</v>
      </c>
      <c r="G156" s="2">
        <v>0</v>
      </c>
      <c r="H156" s="2">
        <v>632</v>
      </c>
      <c r="I156" s="2">
        <v>3</v>
      </c>
      <c r="J156" s="2">
        <v>3</v>
      </c>
      <c r="K156" s="2"/>
      <c r="L156" s="1">
        <v>43385.676307870373</v>
      </c>
      <c r="M156" s="1">
        <v>43385.682291666664</v>
      </c>
      <c r="N156" s="2" t="s">
        <v>61</v>
      </c>
      <c r="O156" s="2" t="s">
        <v>62</v>
      </c>
      <c r="P156" s="2" t="s">
        <v>23</v>
      </c>
      <c r="Q156" s="2" t="s">
        <v>24</v>
      </c>
      <c r="R156" s="1">
        <v>43385.67765046296</v>
      </c>
      <c r="S156" s="1">
        <v>43385.67765046296</v>
      </c>
      <c r="T156" s="1">
        <v>43385.687708333331</v>
      </c>
      <c r="U156" s="1">
        <v>43385.687708333331</v>
      </c>
      <c r="V156" s="2"/>
      <c r="W156" s="7">
        <f t="shared" si="47"/>
        <v>43385.672719907408</v>
      </c>
      <c r="X156" s="8">
        <f t="shared" si="45"/>
        <v>5.9837962908204645E-3</v>
      </c>
      <c r="Y156" s="8">
        <f t="shared" si="46"/>
        <v>1.7951388872461393E-2</v>
      </c>
      <c r="Z156" s="9"/>
      <c r="AA156" s="9">
        <f t="shared" si="44"/>
        <v>0</v>
      </c>
      <c r="AB156" s="9">
        <f t="shared" si="50"/>
        <v>3.5879629649571143E-3</v>
      </c>
      <c r="AC156" s="9"/>
      <c r="AD156" s="9"/>
    </row>
    <row r="157" spans="1:30" s="6" customFormat="1" x14ac:dyDescent="0.4">
      <c r="A157" s="15" t="str">
        <f t="shared" si="49"/>
        <v>-</v>
      </c>
      <c r="B157" s="15" t="str">
        <f t="shared" si="48"/>
        <v>-</v>
      </c>
      <c r="C157" s="6">
        <v>16</v>
      </c>
      <c r="D157" s="1">
        <v>43385.676435185182</v>
      </c>
      <c r="E157" s="2">
        <v>2667</v>
      </c>
      <c r="F157" s="2" t="s">
        <v>37</v>
      </c>
      <c r="G157" s="2">
        <v>0</v>
      </c>
      <c r="H157" s="2">
        <v>1140</v>
      </c>
      <c r="I157" s="2">
        <v>5</v>
      </c>
      <c r="J157" s="2">
        <v>3</v>
      </c>
      <c r="K157" s="2"/>
      <c r="L157" s="1">
        <v>43385.680127314816</v>
      </c>
      <c r="M157" s="1">
        <v>43385.685289351852</v>
      </c>
      <c r="N157" s="2" t="s">
        <v>43</v>
      </c>
      <c r="O157" s="2" t="s">
        <v>44</v>
      </c>
      <c r="P157" s="2" t="s">
        <v>72</v>
      </c>
      <c r="Q157" s="2" t="s">
        <v>73</v>
      </c>
      <c r="R157" s="1">
        <v>43385.680219907408</v>
      </c>
      <c r="S157" s="1">
        <v>43385.680219907408</v>
      </c>
      <c r="T157" s="1">
        <v>43385.694965277777</v>
      </c>
      <c r="U157" s="1">
        <v>43385.694965277777</v>
      </c>
      <c r="V157" s="2"/>
      <c r="W157" s="7">
        <f t="shared" si="47"/>
        <v>43385.676435185182</v>
      </c>
      <c r="X157" s="8">
        <f t="shared" si="45"/>
        <v>5.1620370359160006E-3</v>
      </c>
      <c r="Y157" s="8">
        <f t="shared" si="46"/>
        <v>1.5486111107748002E-2</v>
      </c>
      <c r="Z157" s="9"/>
      <c r="AA157" s="9">
        <f t="shared" si="44"/>
        <v>0</v>
      </c>
      <c r="AB157" s="9">
        <f t="shared" si="50"/>
        <v>3.6921296341461129E-3</v>
      </c>
      <c r="AC157" s="9"/>
      <c r="AD157" s="9"/>
    </row>
    <row r="158" spans="1:30" s="6" customFormat="1" x14ac:dyDescent="0.4">
      <c r="A158" s="15" t="str">
        <f t="shared" si="49"/>
        <v>-</v>
      </c>
      <c r="B158" s="15" t="str">
        <f t="shared" si="48"/>
        <v>-</v>
      </c>
      <c r="C158" s="6">
        <v>16</v>
      </c>
      <c r="D158" s="1">
        <v>43385.676712962966</v>
      </c>
      <c r="E158" s="2">
        <v>2668</v>
      </c>
      <c r="F158" s="2" t="s">
        <v>42</v>
      </c>
      <c r="G158" s="2">
        <v>0</v>
      </c>
      <c r="H158" s="2">
        <v>624</v>
      </c>
      <c r="I158" s="2">
        <v>3</v>
      </c>
      <c r="J158" s="2">
        <v>1</v>
      </c>
      <c r="K158" s="2"/>
      <c r="L158" s="1">
        <v>43385.678055555552</v>
      </c>
      <c r="M158" s="1">
        <v>43385.685312499998</v>
      </c>
      <c r="N158" s="2" t="s">
        <v>38</v>
      </c>
      <c r="O158" s="2" t="s">
        <v>39</v>
      </c>
      <c r="P158" s="2" t="s">
        <v>67</v>
      </c>
      <c r="Q158" s="2" t="s">
        <v>68</v>
      </c>
      <c r="R158" s="1">
        <v>43385.679085648146</v>
      </c>
      <c r="S158" s="1">
        <v>43385.679085648146</v>
      </c>
      <c r="T158" s="1">
        <v>43385.691643518519</v>
      </c>
      <c r="U158" s="1">
        <v>43385.691643518519</v>
      </c>
      <c r="V158" s="2"/>
      <c r="W158" s="7">
        <f t="shared" si="47"/>
        <v>43385.676712962966</v>
      </c>
      <c r="X158" s="8">
        <f t="shared" si="45"/>
        <v>7.2569444455439225E-3</v>
      </c>
      <c r="Y158" s="8">
        <f t="shared" si="46"/>
        <v>7.2569444455439225E-3</v>
      </c>
      <c r="AA158" s="9">
        <f t="shared" si="44"/>
        <v>0</v>
      </c>
      <c r="AB158" s="9">
        <f t="shared" si="50"/>
        <v>1.3425925862975419E-3</v>
      </c>
    </row>
    <row r="159" spans="1:30" s="6" customFormat="1" x14ac:dyDescent="0.4">
      <c r="A159" s="15" t="str">
        <f t="shared" si="49"/>
        <v>-</v>
      </c>
      <c r="B159" s="15" t="str">
        <f t="shared" si="48"/>
        <v>-</v>
      </c>
      <c r="C159" s="6">
        <v>16</v>
      </c>
      <c r="D159" s="1">
        <v>43385.677361111113</v>
      </c>
      <c r="E159" s="2">
        <v>2669</v>
      </c>
      <c r="F159" s="2" t="s">
        <v>37</v>
      </c>
      <c r="G159" s="2">
        <v>0</v>
      </c>
      <c r="H159" s="2">
        <v>383</v>
      </c>
      <c r="I159" s="2">
        <v>9</v>
      </c>
      <c r="J159" s="2">
        <v>2</v>
      </c>
      <c r="K159" s="2"/>
      <c r="L159" s="1">
        <v>43385.680150462962</v>
      </c>
      <c r="M159" s="1">
        <v>43385.683831018519</v>
      </c>
      <c r="N159" s="2" t="s">
        <v>82</v>
      </c>
      <c r="O159" s="2" t="s">
        <v>83</v>
      </c>
      <c r="P159" s="2" t="s">
        <v>43</v>
      </c>
      <c r="Q159" s="2" t="s">
        <v>44</v>
      </c>
      <c r="R159" s="1">
        <v>43385.680625000001</v>
      </c>
      <c r="S159" s="1">
        <v>43385.680625000001</v>
      </c>
      <c r="T159" s="1">
        <v>43385.68645833333</v>
      </c>
      <c r="U159" s="1">
        <v>43385.68645833333</v>
      </c>
      <c r="V159" s="2"/>
      <c r="W159" s="7">
        <f t="shared" si="47"/>
        <v>43385.677361111113</v>
      </c>
      <c r="X159" s="8">
        <f t="shared" si="45"/>
        <v>3.6805555573664606E-3</v>
      </c>
      <c r="Y159" s="8">
        <f t="shared" si="46"/>
        <v>7.3611111147329211E-3</v>
      </c>
      <c r="Z159" s="9"/>
      <c r="AA159" s="9">
        <f t="shared" si="44"/>
        <v>0</v>
      </c>
      <c r="AB159" s="9">
        <f t="shared" si="50"/>
        <v>2.78935184906004E-3</v>
      </c>
      <c r="AC159" s="9"/>
      <c r="AD159" s="9"/>
    </row>
    <row r="160" spans="1:30" s="6" customFormat="1" x14ac:dyDescent="0.4">
      <c r="A160" s="15" t="str">
        <f t="shared" si="49"/>
        <v>-</v>
      </c>
      <c r="B160" s="15" t="str">
        <f t="shared" si="48"/>
        <v>-</v>
      </c>
      <c r="C160" s="6">
        <v>16</v>
      </c>
      <c r="D160" s="1">
        <v>43385.679247685184</v>
      </c>
      <c r="E160" s="2">
        <v>2670</v>
      </c>
      <c r="F160" s="2" t="s">
        <v>42</v>
      </c>
      <c r="G160" s="2">
        <v>0</v>
      </c>
      <c r="H160" s="2">
        <v>798</v>
      </c>
      <c r="I160" s="2">
        <v>6</v>
      </c>
      <c r="J160" s="2">
        <v>1</v>
      </c>
      <c r="K160" s="2"/>
      <c r="L160" s="1">
        <v>43385.684398148151</v>
      </c>
      <c r="M160" s="1">
        <v>43385.687210648146</v>
      </c>
      <c r="N160" s="2" t="s">
        <v>61</v>
      </c>
      <c r="O160" s="2" t="s">
        <v>62</v>
      </c>
      <c r="P160" s="2" t="s">
        <v>31</v>
      </c>
      <c r="Q160" s="2" t="s">
        <v>32</v>
      </c>
      <c r="R160" s="1">
        <v>43385.681851851848</v>
      </c>
      <c r="S160" s="1">
        <v>43385.681851851848</v>
      </c>
      <c r="T160" s="1">
        <v>43385.689675925925</v>
      </c>
      <c r="U160" s="1">
        <v>43385.692175925928</v>
      </c>
      <c r="V160" s="2"/>
      <c r="W160" s="7">
        <f t="shared" si="47"/>
        <v>43385.679247685184</v>
      </c>
      <c r="X160" s="8">
        <f t="shared" si="45"/>
        <v>2.8124999953433871E-3</v>
      </c>
      <c r="Y160" s="8">
        <f t="shared" si="46"/>
        <v>2.8124999953433871E-3</v>
      </c>
      <c r="Z160" s="9"/>
      <c r="AA160" s="9">
        <f t="shared" si="44"/>
        <v>2.5462963021709584E-3</v>
      </c>
      <c r="AB160" s="9">
        <f t="shared" si="50"/>
        <v>5.1504629664123058E-3</v>
      </c>
      <c r="AC160" s="9"/>
      <c r="AD160" s="9"/>
    </row>
    <row r="161" spans="1:30" s="6" customFormat="1" x14ac:dyDescent="0.4">
      <c r="A161" s="15" t="str">
        <f t="shared" si="49"/>
        <v>-</v>
      </c>
      <c r="B161" s="15" t="str">
        <f t="shared" si="48"/>
        <v>-</v>
      </c>
      <c r="C161" s="6">
        <v>16</v>
      </c>
      <c r="D161" s="1">
        <v>43385.681597222225</v>
      </c>
      <c r="E161" s="2">
        <v>2671</v>
      </c>
      <c r="F161" s="2" t="s">
        <v>18</v>
      </c>
      <c r="G161" s="2">
        <v>2432</v>
      </c>
      <c r="H161" s="2">
        <v>312</v>
      </c>
      <c r="I161" s="2">
        <v>1</v>
      </c>
      <c r="J161" s="2">
        <v>3</v>
      </c>
      <c r="K161" s="2"/>
      <c r="L161" s="1">
        <v>43385.685370370367</v>
      </c>
      <c r="M161" s="1">
        <v>43385.697881944441</v>
      </c>
      <c r="N161" s="2" t="s">
        <v>47</v>
      </c>
      <c r="O161" s="2" t="s">
        <v>94</v>
      </c>
      <c r="P161" s="2" t="s">
        <v>19</v>
      </c>
      <c r="Q161" s="2" t="s">
        <v>20</v>
      </c>
      <c r="R161" s="1">
        <v>43385.688761574071</v>
      </c>
      <c r="S161" s="1">
        <v>43385.688761574071</v>
      </c>
      <c r="T161" s="1">
        <v>43385.700162037036</v>
      </c>
      <c r="U161" s="1">
        <v>43385.700162037036</v>
      </c>
      <c r="V161" s="2"/>
      <c r="W161" s="7">
        <f t="shared" si="47"/>
        <v>43385.681597222225</v>
      </c>
      <c r="X161" s="8">
        <f t="shared" si="45"/>
        <v>1.2511574073869269E-2</v>
      </c>
      <c r="Y161" s="8">
        <f t="shared" si="46"/>
        <v>3.7534722221607808E-2</v>
      </c>
      <c r="Z161" s="9"/>
      <c r="AA161" s="9">
        <f t="shared" si="44"/>
        <v>0</v>
      </c>
      <c r="AB161" s="9">
        <f t="shared" si="50"/>
        <v>3.7731481424998492E-3</v>
      </c>
      <c r="AC161" s="9"/>
      <c r="AD161" s="9"/>
    </row>
    <row r="162" spans="1:30" s="6" customFormat="1" x14ac:dyDescent="0.4">
      <c r="A162" s="15" t="str">
        <f t="shared" si="49"/>
        <v>-</v>
      </c>
      <c r="B162" s="15" t="str">
        <f t="shared" si="48"/>
        <v>-</v>
      </c>
      <c r="C162" s="6">
        <v>16</v>
      </c>
      <c r="D162" s="1">
        <v>43385.683819444443</v>
      </c>
      <c r="E162" s="2">
        <v>2672</v>
      </c>
      <c r="F162" s="2" t="s">
        <v>18</v>
      </c>
      <c r="G162" s="2">
        <v>2562</v>
      </c>
      <c r="H162" s="2">
        <v>694</v>
      </c>
      <c r="I162" s="2">
        <v>4</v>
      </c>
      <c r="J162" s="2">
        <v>1</v>
      </c>
      <c r="K162" s="2"/>
      <c r="L162" s="1">
        <v>43385.687708333331</v>
      </c>
      <c r="M162" s="1">
        <v>43385.690879629627</v>
      </c>
      <c r="N162" s="2" t="s">
        <v>25</v>
      </c>
      <c r="O162" s="2" t="s">
        <v>26</v>
      </c>
      <c r="P162" s="2" t="s">
        <v>67</v>
      </c>
      <c r="Q162" s="2" t="s">
        <v>68</v>
      </c>
      <c r="R162" s="1">
        <v>43385.691203703704</v>
      </c>
      <c r="S162" s="1">
        <v>43385.691203703704</v>
      </c>
      <c r="T162" s="1">
        <v>43385.700439814813</v>
      </c>
      <c r="U162" s="1">
        <v>43385.700439814813</v>
      </c>
      <c r="V162" s="2"/>
      <c r="W162" s="7">
        <f t="shared" si="47"/>
        <v>43385.683819444443</v>
      </c>
      <c r="X162" s="8">
        <f t="shared" si="45"/>
        <v>3.1712962954770774E-3</v>
      </c>
      <c r="Y162" s="8">
        <f t="shared" si="46"/>
        <v>3.1712962954770774E-3</v>
      </c>
      <c r="Z162" s="9"/>
      <c r="AA162" s="9">
        <f t="shared" si="44"/>
        <v>0</v>
      </c>
      <c r="AB162" s="9">
        <f t="shared" si="50"/>
        <v>3.8888888884685002E-3</v>
      </c>
      <c r="AC162" s="9"/>
      <c r="AD162" s="9"/>
    </row>
    <row r="163" spans="1:30" s="6" customFormat="1" x14ac:dyDescent="0.4">
      <c r="A163" s="15" t="str">
        <f t="shared" si="49"/>
        <v>★</v>
      </c>
      <c r="B163" s="15" t="str">
        <f t="shared" si="48"/>
        <v>-</v>
      </c>
      <c r="C163" s="6">
        <v>16</v>
      </c>
      <c r="D163" s="1">
        <v>43385.685231481482</v>
      </c>
      <c r="E163" s="2">
        <v>2676</v>
      </c>
      <c r="F163" s="2" t="s">
        <v>33</v>
      </c>
      <c r="G163" s="2">
        <v>2137</v>
      </c>
      <c r="H163" s="2">
        <v>1246</v>
      </c>
      <c r="I163" s="2">
        <v>2</v>
      </c>
      <c r="J163" s="2">
        <v>1</v>
      </c>
      <c r="K163" s="2"/>
      <c r="L163" s="1">
        <v>43385.691516203704</v>
      </c>
      <c r="M163" s="1">
        <v>43385.704259259262</v>
      </c>
      <c r="N163" s="2" t="s">
        <v>27</v>
      </c>
      <c r="O163" s="2" t="s">
        <v>28</v>
      </c>
      <c r="P163" s="2" t="s">
        <v>57</v>
      </c>
      <c r="Q163" s="2" t="s">
        <v>58</v>
      </c>
      <c r="R163" s="1">
        <v>43385.696736111109</v>
      </c>
      <c r="S163" s="1">
        <v>43385.696736111109</v>
      </c>
      <c r="T163" s="1">
        <v>43385.707592592589</v>
      </c>
      <c r="U163" s="1">
        <v>43385.707592592589</v>
      </c>
      <c r="V163" s="1">
        <v>43385.696736111109</v>
      </c>
      <c r="W163" s="7">
        <f t="shared" si="47"/>
        <v>43385.696736111109</v>
      </c>
      <c r="X163" s="8">
        <f t="shared" si="45"/>
        <v>1.2743055558530614E-2</v>
      </c>
      <c r="Y163" s="8">
        <f t="shared" si="46"/>
        <v>1.2743055558530614E-2</v>
      </c>
      <c r="Z163" s="9"/>
      <c r="AA163" s="9">
        <f t="shared" si="44"/>
        <v>0</v>
      </c>
      <c r="AB163" s="9">
        <f t="shared" si="50"/>
        <v>0</v>
      </c>
      <c r="AC163" s="9"/>
      <c r="AD163" s="9"/>
    </row>
    <row r="164" spans="1:30" s="6" customFormat="1" x14ac:dyDescent="0.4">
      <c r="A164" s="15" t="str">
        <f t="shared" si="49"/>
        <v>-</v>
      </c>
      <c r="B164" s="15" t="str">
        <f>IF(K164&gt;0, "☆", "-")</f>
        <v>-</v>
      </c>
      <c r="C164" s="6">
        <v>16</v>
      </c>
      <c r="D164" s="1">
        <v>43385.685486111113</v>
      </c>
      <c r="E164" s="2">
        <v>2677</v>
      </c>
      <c r="F164" s="2" t="s">
        <v>33</v>
      </c>
      <c r="G164" s="2">
        <v>2435</v>
      </c>
      <c r="H164" s="2">
        <v>531</v>
      </c>
      <c r="I164" s="2">
        <v>5</v>
      </c>
      <c r="J164" s="2">
        <v>2</v>
      </c>
      <c r="K164" s="2"/>
      <c r="L164" s="1">
        <v>43385.689201388886</v>
      </c>
      <c r="M164" s="1">
        <v>43385.694606481484</v>
      </c>
      <c r="N164" s="2" t="s">
        <v>43</v>
      </c>
      <c r="O164" s="2" t="s">
        <v>44</v>
      </c>
      <c r="P164" s="2" t="s">
        <v>38</v>
      </c>
      <c r="Q164" s="2" t="s">
        <v>39</v>
      </c>
      <c r="R164" s="1">
        <v>43385.691354166665</v>
      </c>
      <c r="S164" s="1">
        <v>43385.691354166665</v>
      </c>
      <c r="T164" s="1">
        <v>43385.706319444442</v>
      </c>
      <c r="U164" s="1">
        <v>43385.706319444442</v>
      </c>
      <c r="V164" s="2"/>
      <c r="W164" s="7">
        <f>IF(V164&gt;0,V164,D164)</f>
        <v>43385.685486111113</v>
      </c>
      <c r="X164" s="8">
        <f>M164-L164</f>
        <v>5.4050925973569974E-3</v>
      </c>
      <c r="Y164" s="8">
        <f>X164*J164</f>
        <v>1.0810185194713995E-2</v>
      </c>
      <c r="Z164" s="9"/>
      <c r="AA164" s="9">
        <f t="shared" si="44"/>
        <v>0</v>
      </c>
      <c r="AB164" s="9">
        <f>IF(IF(B164="☆",(IF(K164&gt;R164,K164-W164,R164-W164)),L164-W164)&lt;0,0,IF(B164="☆",(IF(K164&gt;R164,K164-W164,R164-W164)),L164-W164))</f>
        <v>3.7152777731535025E-3</v>
      </c>
      <c r="AC164" s="9"/>
      <c r="AD164" s="9"/>
    </row>
    <row r="165" spans="1:30" s="6" customFormat="1" x14ac:dyDescent="0.4">
      <c r="A165" s="15" t="str">
        <f t="shared" si="49"/>
        <v>-</v>
      </c>
      <c r="B165" s="15" t="str">
        <f>IF(K165&gt;0, "☆", "-")</f>
        <v>-</v>
      </c>
      <c r="C165" s="6">
        <v>16</v>
      </c>
      <c r="D165" s="1">
        <v>43385.686377314814</v>
      </c>
      <c r="E165" s="2">
        <v>2678</v>
      </c>
      <c r="F165" s="2" t="s">
        <v>42</v>
      </c>
      <c r="G165" s="2">
        <v>0</v>
      </c>
      <c r="H165" s="2">
        <v>1112</v>
      </c>
      <c r="I165" s="2">
        <v>1</v>
      </c>
      <c r="J165" s="2">
        <v>1</v>
      </c>
      <c r="K165" s="2"/>
      <c r="L165" s="1">
        <v>43385.688634259262</v>
      </c>
      <c r="M165" s="1">
        <v>43385.695543981485</v>
      </c>
      <c r="N165" s="2" t="s">
        <v>59</v>
      </c>
      <c r="O165" s="2" t="s">
        <v>60</v>
      </c>
      <c r="P165" s="2" t="s">
        <v>50</v>
      </c>
      <c r="Q165" s="2" t="s">
        <v>51</v>
      </c>
      <c r="R165" s="1">
        <v>43385.690335648149</v>
      </c>
      <c r="S165" s="1">
        <v>43385.690335648149</v>
      </c>
      <c r="T165" s="1">
        <v>43385.701041666667</v>
      </c>
      <c r="U165" s="1">
        <v>43385.701041666667</v>
      </c>
      <c r="V165" s="2"/>
      <c r="W165" s="7">
        <f>IF(V165&gt;0,V165,D165)</f>
        <v>43385.686377314814</v>
      </c>
      <c r="X165" s="8">
        <f>M165-L165</f>
        <v>6.9097222221898846E-3</v>
      </c>
      <c r="Y165" s="8">
        <f>X165*J165</f>
        <v>6.9097222221898846E-3</v>
      </c>
      <c r="Z165" s="9"/>
      <c r="AA165" s="9">
        <f t="shared" si="44"/>
        <v>0</v>
      </c>
      <c r="AB165" s="9">
        <f>IF(IF(B165="☆",(IF(K165&gt;R165,K165-W165,R165-W165)),L165-W165)&lt;0,0,IF(B165="☆",(IF(K165&gt;R165,K165-W165,R165-W165)),L165-W165))</f>
        <v>2.2569444481632672E-3</v>
      </c>
      <c r="AC165" s="9"/>
      <c r="AD165" s="9"/>
    </row>
    <row r="166" spans="1:30" s="6" customFormat="1" x14ac:dyDescent="0.4">
      <c r="A166" s="15" t="str">
        <f t="shared" si="49"/>
        <v>-</v>
      </c>
      <c r="B166" s="15" t="str">
        <f t="shared" si="48"/>
        <v>-</v>
      </c>
      <c r="C166" s="6">
        <v>16</v>
      </c>
      <c r="D166" s="1">
        <v>43385.690833333334</v>
      </c>
      <c r="E166" s="2">
        <v>2680</v>
      </c>
      <c r="F166" s="2" t="s">
        <v>33</v>
      </c>
      <c r="G166" s="2">
        <v>1742</v>
      </c>
      <c r="H166" s="2">
        <v>405</v>
      </c>
      <c r="I166" s="2">
        <v>4</v>
      </c>
      <c r="J166" s="2">
        <v>1</v>
      </c>
      <c r="K166" s="2"/>
      <c r="L166" s="1">
        <v>43385.694328703707</v>
      </c>
      <c r="M166" s="1">
        <v>43385.696226851855</v>
      </c>
      <c r="N166" s="2" t="s">
        <v>50</v>
      </c>
      <c r="O166" s="2" t="s">
        <v>51</v>
      </c>
      <c r="P166" s="2" t="s">
        <v>74</v>
      </c>
      <c r="Q166" s="2" t="s">
        <v>75</v>
      </c>
      <c r="R166" s="1">
        <v>43385.694490740738</v>
      </c>
      <c r="S166" s="1">
        <v>43385.694490740738</v>
      </c>
      <c r="T166" s="1">
        <v>43385.698576388888</v>
      </c>
      <c r="U166" s="1">
        <v>43385.698576388888</v>
      </c>
      <c r="V166" s="2"/>
      <c r="W166" s="7">
        <f t="shared" si="47"/>
        <v>43385.690833333334</v>
      </c>
      <c r="X166" s="8">
        <f t="shared" si="45"/>
        <v>1.898148148029577E-3</v>
      </c>
      <c r="Y166" s="8">
        <f t="shared" si="46"/>
        <v>1.898148148029577E-3</v>
      </c>
      <c r="Z166" s="9"/>
      <c r="AA166" s="9">
        <f t="shared" si="44"/>
        <v>0</v>
      </c>
      <c r="AB166" s="9">
        <f t="shared" si="50"/>
        <v>3.4953703725477681E-3</v>
      </c>
      <c r="AC166" s="9"/>
      <c r="AD166" s="9"/>
    </row>
    <row r="167" spans="1:30" s="6" customFormat="1" x14ac:dyDescent="0.4">
      <c r="A167" s="15" t="str">
        <f t="shared" si="49"/>
        <v>-</v>
      </c>
      <c r="B167" s="15" t="str">
        <f t="shared" si="48"/>
        <v>-</v>
      </c>
      <c r="C167" s="6">
        <v>16</v>
      </c>
      <c r="D167" s="1">
        <v>43385.69263888889</v>
      </c>
      <c r="E167" s="2">
        <v>2681</v>
      </c>
      <c r="F167" s="2" t="s">
        <v>37</v>
      </c>
      <c r="G167" s="2">
        <v>0</v>
      </c>
      <c r="H167" s="2">
        <v>1198</v>
      </c>
      <c r="I167" s="2">
        <v>3</v>
      </c>
      <c r="J167" s="2">
        <v>1</v>
      </c>
      <c r="K167" s="2"/>
      <c r="L167" s="1">
        <v>43385.694340277776</v>
      </c>
      <c r="M167" s="1">
        <v>43385.69940972222</v>
      </c>
      <c r="N167" s="2" t="s">
        <v>65</v>
      </c>
      <c r="O167" s="2" t="s">
        <v>66</v>
      </c>
      <c r="P167" s="2" t="s">
        <v>19</v>
      </c>
      <c r="Q167" s="2" t="s">
        <v>20</v>
      </c>
      <c r="R167" s="1">
        <v>43385.696736111109</v>
      </c>
      <c r="S167" s="1">
        <v>43385.696736111109</v>
      </c>
      <c r="T167" s="1">
        <v>43385.707685185182</v>
      </c>
      <c r="U167" s="1">
        <v>43385.707685185182</v>
      </c>
      <c r="V167" s="2"/>
      <c r="W167" s="7">
        <f t="shared" si="47"/>
        <v>43385.69263888889</v>
      </c>
      <c r="X167" s="8">
        <f t="shared" si="45"/>
        <v>5.0694444435066544E-3</v>
      </c>
      <c r="Y167" s="8">
        <f t="shared" si="46"/>
        <v>5.0694444435066544E-3</v>
      </c>
      <c r="Z167" s="9"/>
      <c r="AA167" s="9">
        <f t="shared" si="44"/>
        <v>0</v>
      </c>
      <c r="AB167" s="9">
        <f t="shared" si="50"/>
        <v>1.7013888864312321E-3</v>
      </c>
      <c r="AC167" s="9"/>
      <c r="AD167" s="9"/>
    </row>
    <row r="168" spans="1:30" s="6" customFormat="1" x14ac:dyDescent="0.4">
      <c r="A168" s="15" t="str">
        <f t="shared" si="49"/>
        <v>★</v>
      </c>
      <c r="B168" s="15" t="str">
        <f t="shared" si="48"/>
        <v>-</v>
      </c>
      <c r="C168" s="6">
        <v>16</v>
      </c>
      <c r="D168" s="1">
        <v>43385.695011574076</v>
      </c>
      <c r="E168" s="2">
        <v>2682</v>
      </c>
      <c r="F168" s="2" t="s">
        <v>18</v>
      </c>
      <c r="G168" s="2">
        <v>2587</v>
      </c>
      <c r="H168" s="2">
        <v>1172</v>
      </c>
      <c r="I168" s="2">
        <v>1</v>
      </c>
      <c r="J168" s="2">
        <v>2</v>
      </c>
      <c r="K168" s="2"/>
      <c r="L168" s="1">
        <v>43385.698530092595</v>
      </c>
      <c r="M168" s="1">
        <v>43385.7028587963</v>
      </c>
      <c r="N168" s="2" t="s">
        <v>19</v>
      </c>
      <c r="O168" s="2" t="s">
        <v>20</v>
      </c>
      <c r="P168" s="2" t="s">
        <v>31</v>
      </c>
      <c r="Q168" s="2" t="s">
        <v>32</v>
      </c>
      <c r="R168" s="1">
        <v>43385.701817129629</v>
      </c>
      <c r="S168" s="1">
        <v>43385.701817129629</v>
      </c>
      <c r="T168" s="1">
        <v>43385.710451388892</v>
      </c>
      <c r="U168" s="1">
        <v>43385.710451388892</v>
      </c>
      <c r="V168" s="1">
        <v>43385.701817129629</v>
      </c>
      <c r="W168" s="7">
        <f t="shared" si="47"/>
        <v>43385.701817129629</v>
      </c>
      <c r="X168" s="8">
        <f t="shared" si="45"/>
        <v>4.3287037042318843E-3</v>
      </c>
      <c r="Y168" s="8">
        <f t="shared" si="46"/>
        <v>8.6574074084637687E-3</v>
      </c>
      <c r="Z168" s="9"/>
      <c r="AA168" s="9">
        <f t="shared" si="44"/>
        <v>0</v>
      </c>
      <c r="AB168" s="9">
        <f t="shared" si="50"/>
        <v>0</v>
      </c>
      <c r="AC168" s="9"/>
      <c r="AD168" s="9"/>
    </row>
    <row r="169" spans="1:30" s="6" customFormat="1" x14ac:dyDescent="0.4">
      <c r="A169" s="15" t="str">
        <f t="shared" si="49"/>
        <v>-</v>
      </c>
      <c r="B169" s="15" t="str">
        <f t="shared" si="48"/>
        <v>-</v>
      </c>
      <c r="C169" s="6">
        <v>16</v>
      </c>
      <c r="D169" s="1">
        <v>43385.695150462961</v>
      </c>
      <c r="E169" s="2">
        <v>2683</v>
      </c>
      <c r="F169" s="2" t="s">
        <v>33</v>
      </c>
      <c r="G169" s="2">
        <v>1885</v>
      </c>
      <c r="H169" s="2">
        <v>1109</v>
      </c>
      <c r="I169" s="2">
        <v>2</v>
      </c>
      <c r="J169" s="2">
        <v>1</v>
      </c>
      <c r="K169" s="2"/>
      <c r="L169" s="1">
        <v>43385.700543981482</v>
      </c>
      <c r="M169" s="1">
        <v>43385.724803240744</v>
      </c>
      <c r="N169" s="2" t="s">
        <v>80</v>
      </c>
      <c r="O169" s="2" t="s">
        <v>81</v>
      </c>
      <c r="P169" s="2" t="s">
        <v>38</v>
      </c>
      <c r="Q169" s="2" t="s">
        <v>39</v>
      </c>
      <c r="R169" s="1">
        <v>43385.70107638889</v>
      </c>
      <c r="S169" s="1">
        <v>43385.70107638889</v>
      </c>
      <c r="T169" s="1">
        <v>43385.721412037034</v>
      </c>
      <c r="U169" s="1">
        <v>43385.721412037034</v>
      </c>
      <c r="V169" s="2"/>
      <c r="W169" s="7">
        <f t="shared" si="47"/>
        <v>43385.695150462961</v>
      </c>
      <c r="X169" s="8">
        <f t="shared" si="45"/>
        <v>2.4259259262180422E-2</v>
      </c>
      <c r="Y169" s="8">
        <f t="shared" si="46"/>
        <v>2.4259259262180422E-2</v>
      </c>
      <c r="Z169" s="9"/>
      <c r="AA169" s="9">
        <f t="shared" si="44"/>
        <v>0</v>
      </c>
      <c r="AB169" s="9">
        <f t="shared" si="50"/>
        <v>5.393518520577345E-3</v>
      </c>
      <c r="AC169" s="9"/>
      <c r="AD169" s="9"/>
    </row>
    <row r="170" spans="1:30" s="6" customFormat="1" x14ac:dyDescent="0.4">
      <c r="A170" s="15" t="str">
        <f t="shared" si="49"/>
        <v>-</v>
      </c>
      <c r="B170" s="15" t="str">
        <f t="shared" si="48"/>
        <v>-</v>
      </c>
      <c r="C170" s="6">
        <v>16</v>
      </c>
      <c r="D170" s="1">
        <v>43385.702870370369</v>
      </c>
      <c r="E170" s="2">
        <v>2685</v>
      </c>
      <c r="F170" s="2" t="s">
        <v>42</v>
      </c>
      <c r="G170" s="2">
        <v>0</v>
      </c>
      <c r="H170" s="2">
        <v>769</v>
      </c>
      <c r="I170" s="2">
        <v>4</v>
      </c>
      <c r="J170" s="2">
        <v>1</v>
      </c>
      <c r="K170" s="2"/>
      <c r="L170" s="1">
        <v>43385.708495370367</v>
      </c>
      <c r="M170" s="1">
        <v>43385.712708333333</v>
      </c>
      <c r="N170" s="2" t="s">
        <v>21</v>
      </c>
      <c r="O170" s="2" t="s">
        <v>22</v>
      </c>
      <c r="P170" s="2" t="s">
        <v>19</v>
      </c>
      <c r="Q170" s="2" t="s">
        <v>20</v>
      </c>
      <c r="R170" s="1">
        <v>43385.708773148152</v>
      </c>
      <c r="S170" s="1">
        <v>43385.708773148152</v>
      </c>
      <c r="T170" s="1">
        <v>43385.718101851853</v>
      </c>
      <c r="U170" s="1">
        <v>43385.718101851853</v>
      </c>
      <c r="V170" s="2"/>
      <c r="W170" s="7">
        <f t="shared" si="47"/>
        <v>43385.702870370369</v>
      </c>
      <c r="X170" s="8">
        <f t="shared" si="45"/>
        <v>4.2129629655391909E-3</v>
      </c>
      <c r="Y170" s="8">
        <f t="shared" si="46"/>
        <v>4.2129629655391909E-3</v>
      </c>
      <c r="Z170" s="9"/>
      <c r="AA170" s="9">
        <f t="shared" si="44"/>
        <v>0</v>
      </c>
      <c r="AB170" s="9">
        <f t="shared" si="50"/>
        <v>5.6249999979627319E-3</v>
      </c>
      <c r="AC170" s="9"/>
      <c r="AD170" s="9"/>
    </row>
    <row r="171" spans="1:30" s="6" customFormat="1" x14ac:dyDescent="0.4">
      <c r="A171" s="15" t="str">
        <f t="shared" si="49"/>
        <v>-</v>
      </c>
      <c r="B171" s="15" t="str">
        <f t="shared" si="48"/>
        <v>-</v>
      </c>
      <c r="C171" s="6">
        <v>16</v>
      </c>
      <c r="D171" s="1">
        <v>43385.705625000002</v>
      </c>
      <c r="E171" s="2">
        <v>2686</v>
      </c>
      <c r="F171" s="2" t="s">
        <v>42</v>
      </c>
      <c r="G171" s="2">
        <v>0</v>
      </c>
      <c r="H171" s="2">
        <v>979</v>
      </c>
      <c r="I171" s="2">
        <v>8</v>
      </c>
      <c r="J171" s="2">
        <v>5</v>
      </c>
      <c r="K171" s="2"/>
      <c r="L171" s="1">
        <v>43385.70894675926</v>
      </c>
      <c r="M171" s="1">
        <v>43385.717476851853</v>
      </c>
      <c r="N171" s="2" t="s">
        <v>50</v>
      </c>
      <c r="O171" s="2" t="s">
        <v>51</v>
      </c>
      <c r="P171" s="2" t="s">
        <v>72</v>
      </c>
      <c r="Q171" s="2" t="s">
        <v>73</v>
      </c>
      <c r="R171" s="1">
        <v>43385.711157407408</v>
      </c>
      <c r="S171" s="1">
        <v>43385.711157407408</v>
      </c>
      <c r="T171" s="1">
        <v>43385.726782407408</v>
      </c>
      <c r="U171" s="1">
        <v>43385.726782407408</v>
      </c>
      <c r="V171" s="2"/>
      <c r="W171" s="7">
        <f t="shared" si="47"/>
        <v>43385.705625000002</v>
      </c>
      <c r="X171" s="8">
        <f t="shared" si="45"/>
        <v>8.5300925929914229E-3</v>
      </c>
      <c r="Y171" s="8">
        <f t="shared" si="46"/>
        <v>4.2650462964957114E-2</v>
      </c>
      <c r="Z171" s="9"/>
      <c r="AA171" s="9">
        <f t="shared" si="44"/>
        <v>0</v>
      </c>
      <c r="AB171" s="9">
        <f t="shared" si="50"/>
        <v>3.3217592572327703E-3</v>
      </c>
      <c r="AC171" s="9"/>
      <c r="AD171" s="9"/>
    </row>
    <row r="172" spans="1:30" s="6" customFormat="1" x14ac:dyDescent="0.4">
      <c r="A172" s="15" t="str">
        <f t="shared" si="49"/>
        <v>-</v>
      </c>
      <c r="B172" s="15" t="str">
        <f t="shared" si="48"/>
        <v>-</v>
      </c>
      <c r="C172" s="6">
        <v>16</v>
      </c>
      <c r="D172" s="1">
        <v>43385.706342592595</v>
      </c>
      <c r="E172" s="2">
        <v>2688</v>
      </c>
      <c r="F172" s="2" t="s">
        <v>18</v>
      </c>
      <c r="G172" s="2">
        <v>2435</v>
      </c>
      <c r="H172" s="2">
        <v>436</v>
      </c>
      <c r="I172" s="2">
        <v>7</v>
      </c>
      <c r="J172" s="2">
        <v>1</v>
      </c>
      <c r="K172" s="2"/>
      <c r="L172" s="1">
        <v>43385.710289351853</v>
      </c>
      <c r="M172" s="1">
        <v>43385.715069444443</v>
      </c>
      <c r="N172" s="2" t="s">
        <v>38</v>
      </c>
      <c r="O172" s="2" t="s">
        <v>39</v>
      </c>
      <c r="P172" s="2" t="s">
        <v>19</v>
      </c>
      <c r="Q172" s="2" t="s">
        <v>20</v>
      </c>
      <c r="R172" s="1">
        <v>43385.715173611112</v>
      </c>
      <c r="S172" s="1">
        <v>43385.715173611112</v>
      </c>
      <c r="T172" s="1">
        <v>43385.723240740743</v>
      </c>
      <c r="U172" s="1">
        <v>43385.723240740743</v>
      </c>
      <c r="V172" s="2"/>
      <c r="W172" s="7">
        <f t="shared" si="47"/>
        <v>43385.706342592595</v>
      </c>
      <c r="X172" s="8">
        <f t="shared" si="45"/>
        <v>4.7800925894989632E-3</v>
      </c>
      <c r="Y172" s="8">
        <f t="shared" si="46"/>
        <v>4.7800925894989632E-3</v>
      </c>
      <c r="Z172" s="9"/>
      <c r="AA172" s="9">
        <f t="shared" si="44"/>
        <v>0</v>
      </c>
      <c r="AB172" s="9">
        <f t="shared" si="50"/>
        <v>3.9467592578148469E-3</v>
      </c>
      <c r="AC172" s="9"/>
      <c r="AD172" s="9"/>
    </row>
    <row r="173" spans="1:30" s="6" customFormat="1" x14ac:dyDescent="0.4">
      <c r="A173" s="15" t="str">
        <f t="shared" si="49"/>
        <v>-</v>
      </c>
      <c r="B173" s="15" t="str">
        <f t="shared" si="48"/>
        <v>-</v>
      </c>
      <c r="C173" s="6">
        <v>16</v>
      </c>
      <c r="D173" s="1">
        <v>43385.707199074073</v>
      </c>
      <c r="E173" s="2">
        <v>2689</v>
      </c>
      <c r="F173" s="2" t="s">
        <v>37</v>
      </c>
      <c r="G173" s="2">
        <v>0</v>
      </c>
      <c r="H173" s="2">
        <v>369</v>
      </c>
      <c r="I173" s="2">
        <v>3</v>
      </c>
      <c r="J173" s="2">
        <v>2</v>
      </c>
      <c r="K173" s="2"/>
      <c r="L173" s="1">
        <v>43385.710856481484</v>
      </c>
      <c r="M173" s="1">
        <v>43385.715416666666</v>
      </c>
      <c r="N173" s="2" t="s">
        <v>43</v>
      </c>
      <c r="O173" s="2" t="s">
        <v>44</v>
      </c>
      <c r="P173" s="2" t="s">
        <v>74</v>
      </c>
      <c r="Q173" s="2" t="s">
        <v>75</v>
      </c>
      <c r="R173" s="1">
        <v>43385.711886574078</v>
      </c>
      <c r="S173" s="1">
        <v>43385.711886574078</v>
      </c>
      <c r="T173" s="1">
        <v>43385.721782407411</v>
      </c>
      <c r="U173" s="1">
        <v>43385.721782407411</v>
      </c>
      <c r="V173" s="2"/>
      <c r="W173" s="7">
        <f t="shared" si="47"/>
        <v>43385.707199074073</v>
      </c>
      <c r="X173" s="8">
        <f t="shared" si="45"/>
        <v>4.5601851816172712E-3</v>
      </c>
      <c r="Y173" s="8">
        <f t="shared" si="46"/>
        <v>9.1203703632345423E-3</v>
      </c>
      <c r="Z173" s="9"/>
      <c r="AA173" s="9">
        <f t="shared" si="44"/>
        <v>0</v>
      </c>
      <c r="AB173" s="9">
        <f t="shared" si="50"/>
        <v>3.6574074110831134E-3</v>
      </c>
      <c r="AC173" s="9"/>
      <c r="AD173" s="9"/>
    </row>
    <row r="174" spans="1:30" s="6" customFormat="1" x14ac:dyDescent="0.4">
      <c r="A174" s="15" t="str">
        <f t="shared" ref="A174:A182" si="58">IF(V174&gt;0, "★", "-")</f>
        <v>-</v>
      </c>
      <c r="B174" s="15" t="str">
        <f t="shared" ref="B174:B184" si="59">IF(K174&gt;0, "☆", "-")</f>
        <v>☆</v>
      </c>
      <c r="C174" s="6">
        <v>16</v>
      </c>
      <c r="D174" s="1">
        <v>43385.667731481481</v>
      </c>
      <c r="E174" s="2">
        <v>2662</v>
      </c>
      <c r="F174" s="2" t="s">
        <v>33</v>
      </c>
      <c r="G174" s="2">
        <v>985</v>
      </c>
      <c r="H174" s="2">
        <v>1150</v>
      </c>
      <c r="I174" s="2">
        <v>9</v>
      </c>
      <c r="J174" s="2">
        <v>1</v>
      </c>
      <c r="K174" s="1">
        <v>43385.667939814812</v>
      </c>
      <c r="L174" s="2"/>
      <c r="M174" s="2"/>
      <c r="N174" s="2" t="s">
        <v>63</v>
      </c>
      <c r="O174" s="2" t="s">
        <v>64</v>
      </c>
      <c r="P174" s="2" t="s">
        <v>57</v>
      </c>
      <c r="Q174" s="2" t="s">
        <v>58</v>
      </c>
      <c r="R174" s="1">
        <v>43385.670208333337</v>
      </c>
      <c r="S174" s="2"/>
      <c r="T174" s="1">
        <v>43385.674212962964</v>
      </c>
      <c r="U174" s="2"/>
      <c r="V174" s="2"/>
      <c r="W174" s="7">
        <f t="shared" ref="W174:W184" si="60">IF(V174&gt;0,V174,D174)</f>
        <v>43385.667731481481</v>
      </c>
      <c r="X174" s="8">
        <f t="shared" ref="X174:X182" si="61">M174-L174</f>
        <v>0</v>
      </c>
      <c r="Y174" s="8">
        <f t="shared" ref="Y174:Y182" si="62">X174*J174</f>
        <v>0</v>
      </c>
      <c r="Z174" s="9"/>
      <c r="AA174" s="9">
        <f t="shared" ref="AA174:AA182" si="63">IF(IF(A174="☆",K174-R174,L174-R174)&lt;0,0,IF(A174="☆",K174-R174,L174-R174))</f>
        <v>0</v>
      </c>
      <c r="AB174" s="9">
        <f>IF(IF(B174="☆",(IF(K174&gt;R174,K174-W174,R174-W174)),L174-W174)&lt;0,0,IF(B174="☆",(IF(K174&gt;R174,K174-W174,R174-W174)),L174-W174))</f>
        <v>2.4768518560449593E-3</v>
      </c>
      <c r="AC174" s="9"/>
      <c r="AD174" s="9"/>
    </row>
    <row r="175" spans="1:30" s="6" customFormat="1" x14ac:dyDescent="0.4">
      <c r="A175" s="15" t="str">
        <f t="shared" si="58"/>
        <v>-</v>
      </c>
      <c r="B175" s="15" t="str">
        <f t="shared" si="59"/>
        <v>☆</v>
      </c>
      <c r="C175" s="6">
        <v>16</v>
      </c>
      <c r="D175" s="1">
        <v>43385.674016203702</v>
      </c>
      <c r="E175" s="2">
        <v>2666</v>
      </c>
      <c r="F175" s="2" t="s">
        <v>42</v>
      </c>
      <c r="G175" s="2">
        <v>0</v>
      </c>
      <c r="H175" s="2">
        <v>451</v>
      </c>
      <c r="I175" s="2">
        <v>5</v>
      </c>
      <c r="J175" s="2">
        <v>1</v>
      </c>
      <c r="K175" s="1">
        <v>43385.674317129633</v>
      </c>
      <c r="L175" s="2"/>
      <c r="M175" s="2"/>
      <c r="N175" s="2" t="s">
        <v>43</v>
      </c>
      <c r="O175" s="2" t="s">
        <v>44</v>
      </c>
      <c r="P175" s="2" t="s">
        <v>59</v>
      </c>
      <c r="Q175" s="2" t="s">
        <v>60</v>
      </c>
      <c r="R175" s="1">
        <v>43385.681250000001</v>
      </c>
      <c r="S175" s="2"/>
      <c r="T175" s="1">
        <v>43385.686585648145</v>
      </c>
      <c r="U175" s="2"/>
      <c r="V175" s="2"/>
      <c r="W175" s="7">
        <f t="shared" si="60"/>
        <v>43385.674016203702</v>
      </c>
      <c r="X175" s="8">
        <f t="shared" si="61"/>
        <v>0</v>
      </c>
      <c r="Y175" s="8">
        <f t="shared" si="62"/>
        <v>0</v>
      </c>
      <c r="Z175" s="9"/>
      <c r="AA175" s="9">
        <f t="shared" si="63"/>
        <v>0</v>
      </c>
      <c r="AB175" s="9">
        <f>IF(IF(B175="☆",(IF(K175&gt;R175,K175-W175,R175-W175)),L175-W175)&lt;0,0,IF(B175="☆",(IF(K175&gt;R175,K175-W175,R175-W175)),L175-W175))</f>
        <v>7.2337962992605753E-3</v>
      </c>
      <c r="AC175" s="9"/>
      <c r="AD175" s="9"/>
    </row>
    <row r="176" spans="1:30" s="11" customFormat="1" x14ac:dyDescent="0.4">
      <c r="A176" s="26" t="str">
        <f t="shared" si="58"/>
        <v>★</v>
      </c>
      <c r="B176" s="26" t="str">
        <f t="shared" si="59"/>
        <v>☆</v>
      </c>
      <c r="C176" s="11">
        <v>16</v>
      </c>
      <c r="D176" s="3">
        <v>43385.695590277777</v>
      </c>
      <c r="E176" s="4">
        <v>2684</v>
      </c>
      <c r="F176" s="4" t="s">
        <v>33</v>
      </c>
      <c r="G176" s="4">
        <v>2577</v>
      </c>
      <c r="H176" s="4">
        <v>379</v>
      </c>
      <c r="I176" s="4">
        <v>7</v>
      </c>
      <c r="J176" s="4">
        <v>1</v>
      </c>
      <c r="K176" s="3">
        <v>43385.695879629631</v>
      </c>
      <c r="L176" s="4"/>
      <c r="M176" s="4"/>
      <c r="N176" s="4" t="s">
        <v>23</v>
      </c>
      <c r="O176" s="4" t="s">
        <v>24</v>
      </c>
      <c r="P176" s="4" t="s">
        <v>19</v>
      </c>
      <c r="Q176" s="4" t="s">
        <v>20</v>
      </c>
      <c r="R176" s="3">
        <v>43385.70076388889</v>
      </c>
      <c r="S176" s="4"/>
      <c r="T176" s="3">
        <v>43385.712592592594</v>
      </c>
      <c r="U176" s="4"/>
      <c r="V176" s="3">
        <v>43385.4375</v>
      </c>
      <c r="W176" s="12">
        <f t="shared" si="60"/>
        <v>43385.4375</v>
      </c>
      <c r="X176" s="27">
        <f t="shared" si="61"/>
        <v>0</v>
      </c>
      <c r="Y176" s="27">
        <f t="shared" si="62"/>
        <v>0</v>
      </c>
      <c r="Z176" s="28"/>
      <c r="AA176" s="28">
        <f t="shared" si="63"/>
        <v>0</v>
      </c>
      <c r="AB176" s="9"/>
      <c r="AC176" s="28"/>
      <c r="AD176" s="28"/>
    </row>
    <row r="177" spans="1:30" s="32" customFormat="1" x14ac:dyDescent="0.4">
      <c r="A177" s="29" t="str">
        <f t="shared" si="58"/>
        <v>★</v>
      </c>
      <c r="B177" s="29" t="str">
        <f t="shared" si="59"/>
        <v>-</v>
      </c>
      <c r="C177" s="32">
        <v>17</v>
      </c>
      <c r="D177" s="31">
        <v>43385.637962962966</v>
      </c>
      <c r="E177" s="30">
        <v>2644</v>
      </c>
      <c r="F177" s="30" t="s">
        <v>37</v>
      </c>
      <c r="G177" s="30">
        <v>0</v>
      </c>
      <c r="H177" s="30">
        <v>494</v>
      </c>
      <c r="I177" s="30">
        <v>5</v>
      </c>
      <c r="J177" s="30">
        <v>1</v>
      </c>
      <c r="K177" s="30"/>
      <c r="L177" s="31">
        <v>43385.739687499998</v>
      </c>
      <c r="M177" s="31">
        <v>43385.743564814817</v>
      </c>
      <c r="N177" s="30" t="s">
        <v>48</v>
      </c>
      <c r="O177" s="30" t="s">
        <v>49</v>
      </c>
      <c r="P177" s="30" t="s">
        <v>23</v>
      </c>
      <c r="Q177" s="30" t="s">
        <v>24</v>
      </c>
      <c r="R177" s="31">
        <v>43385.739583333336</v>
      </c>
      <c r="S177" s="31">
        <v>43385.739583333336</v>
      </c>
      <c r="T177" s="31">
        <v>43385.749189814815</v>
      </c>
      <c r="U177" s="31">
        <v>43385.749537037038</v>
      </c>
      <c r="V177" s="31">
        <v>43385.739583333336</v>
      </c>
      <c r="W177" s="33">
        <f t="shared" si="60"/>
        <v>43385.739583333336</v>
      </c>
      <c r="X177" s="34">
        <f t="shared" si="61"/>
        <v>3.8773148189648055E-3</v>
      </c>
      <c r="Y177" s="34">
        <f t="shared" si="62"/>
        <v>3.8773148189648055E-3</v>
      </c>
      <c r="Z177" s="35">
        <f>SUM(Y177:Y208)</f>
        <v>0.33993055559403729</v>
      </c>
      <c r="AA177" s="35">
        <f t="shared" si="63"/>
        <v>1.0416666191304103E-4</v>
      </c>
      <c r="AB177" s="35">
        <f t="shared" ref="AB177:AB184" si="64">IF(IF(B177="☆",(IF(K177&gt;R177,K177-W177,R177-W177)),L177-W177)&lt;0,0,IF(B177="☆",(IF(K177&gt;R177,K177-W177,R177-W177)),L177-W177))</f>
        <v>1.0416666191304103E-4</v>
      </c>
      <c r="AC177" s="35">
        <f>AVERAGE(AB177:AB208)</f>
        <v>5.4839409717715171E-3</v>
      </c>
      <c r="AD177" s="35">
        <f>MEDIAN(AB177:AB208)</f>
        <v>3.3738425954652485E-3</v>
      </c>
    </row>
    <row r="178" spans="1:30" s="6" customFormat="1" x14ac:dyDescent="0.4">
      <c r="A178" s="15" t="str">
        <f t="shared" si="58"/>
        <v>★</v>
      </c>
      <c r="B178" s="15" t="str">
        <f t="shared" si="59"/>
        <v>-</v>
      </c>
      <c r="C178" s="6">
        <v>17</v>
      </c>
      <c r="D178" s="1">
        <v>43385.638506944444</v>
      </c>
      <c r="E178" s="2">
        <v>2645</v>
      </c>
      <c r="F178" s="2" t="s">
        <v>33</v>
      </c>
      <c r="G178" s="2">
        <v>2247</v>
      </c>
      <c r="H178" s="2">
        <v>627</v>
      </c>
      <c r="I178" s="2">
        <v>9</v>
      </c>
      <c r="J178" s="2">
        <v>1</v>
      </c>
      <c r="K178" s="2"/>
      <c r="L178" s="1">
        <v>43385.715752314813</v>
      </c>
      <c r="M178" s="1">
        <v>43385.746469907404</v>
      </c>
      <c r="N178" s="2" t="s">
        <v>55</v>
      </c>
      <c r="O178" s="2" t="s">
        <v>56</v>
      </c>
      <c r="P178" s="2" t="s">
        <v>67</v>
      </c>
      <c r="Q178" s="2" t="s">
        <v>68</v>
      </c>
      <c r="R178" s="1">
        <v>43385.719224537039</v>
      </c>
      <c r="S178" s="1">
        <v>43385.719224537039</v>
      </c>
      <c r="T178" s="1">
        <v>43385.742199074077</v>
      </c>
      <c r="U178" s="1">
        <v>43385.742893518516</v>
      </c>
      <c r="V178" s="1">
        <v>43385.719224537039</v>
      </c>
      <c r="W178" s="7">
        <f t="shared" si="60"/>
        <v>43385.719224537039</v>
      </c>
      <c r="X178" s="8">
        <f t="shared" si="61"/>
        <v>3.071759259182727E-2</v>
      </c>
      <c r="Y178" s="8">
        <f t="shared" si="62"/>
        <v>3.071759259182727E-2</v>
      </c>
      <c r="Z178" s="9"/>
      <c r="AA178" s="9">
        <f t="shared" si="63"/>
        <v>0</v>
      </c>
      <c r="AB178" s="9">
        <f t="shared" si="64"/>
        <v>0</v>
      </c>
      <c r="AC178" s="9"/>
      <c r="AD178" s="9"/>
    </row>
    <row r="179" spans="1:30" s="6" customFormat="1" x14ac:dyDescent="0.4">
      <c r="A179" s="15" t="str">
        <f t="shared" si="58"/>
        <v>★</v>
      </c>
      <c r="B179" s="15" t="str">
        <f t="shared" si="59"/>
        <v>-</v>
      </c>
      <c r="C179" s="6">
        <v>17</v>
      </c>
      <c r="D179" s="1">
        <v>43385.673217592594</v>
      </c>
      <c r="E179" s="2">
        <v>2665</v>
      </c>
      <c r="F179" s="2" t="s">
        <v>37</v>
      </c>
      <c r="G179" s="2">
        <v>0</v>
      </c>
      <c r="H179" s="2">
        <v>944</v>
      </c>
      <c r="I179" s="2">
        <v>1</v>
      </c>
      <c r="J179" s="2">
        <v>2</v>
      </c>
      <c r="K179" s="2"/>
      <c r="L179" s="1">
        <v>43385.709282407406</v>
      </c>
      <c r="M179" s="1">
        <v>43385.715636574074</v>
      </c>
      <c r="N179" s="2" t="s">
        <v>31</v>
      </c>
      <c r="O179" s="2" t="s">
        <v>32</v>
      </c>
      <c r="P179" s="2" t="s">
        <v>27</v>
      </c>
      <c r="Q179" s="2" t="s">
        <v>28</v>
      </c>
      <c r="R179" s="1">
        <v>43385.715277777781</v>
      </c>
      <c r="S179" s="1">
        <v>43385.715277777781</v>
      </c>
      <c r="T179" s="1">
        <v>43385.726122685184</v>
      </c>
      <c r="U179" s="1">
        <v>43385.726122685184</v>
      </c>
      <c r="V179" s="1">
        <v>43385.715277777781</v>
      </c>
      <c r="W179" s="7">
        <f t="shared" si="60"/>
        <v>43385.715277777781</v>
      </c>
      <c r="X179" s="8">
        <f t="shared" si="61"/>
        <v>6.3541666677338071E-3</v>
      </c>
      <c r="Y179" s="8">
        <f t="shared" si="62"/>
        <v>1.2708333335467614E-2</v>
      </c>
      <c r="Z179" s="9"/>
      <c r="AA179" s="9">
        <f t="shared" si="63"/>
        <v>0</v>
      </c>
      <c r="AB179" s="9">
        <f t="shared" si="64"/>
        <v>0</v>
      </c>
      <c r="AC179" s="9"/>
      <c r="AD179" s="9"/>
    </row>
    <row r="180" spans="1:30" s="6" customFormat="1" x14ac:dyDescent="0.4">
      <c r="A180" s="15" t="str">
        <f t="shared" si="58"/>
        <v>★</v>
      </c>
      <c r="B180" s="15" t="str">
        <f t="shared" si="59"/>
        <v>-</v>
      </c>
      <c r="C180" s="6">
        <v>17</v>
      </c>
      <c r="D180" s="1">
        <v>43385.684062499997</v>
      </c>
      <c r="E180" s="2">
        <v>2674</v>
      </c>
      <c r="F180" s="2" t="s">
        <v>37</v>
      </c>
      <c r="G180" s="2">
        <v>0</v>
      </c>
      <c r="H180" s="2">
        <v>746</v>
      </c>
      <c r="I180" s="2">
        <v>6</v>
      </c>
      <c r="J180" s="2">
        <v>6</v>
      </c>
      <c r="K180" s="2"/>
      <c r="L180" s="1">
        <v>43385.728229166663</v>
      </c>
      <c r="M180" s="1">
        <v>43385.731805555559</v>
      </c>
      <c r="N180" s="2" t="s">
        <v>55</v>
      </c>
      <c r="O180" s="2" t="s">
        <v>56</v>
      </c>
      <c r="P180" s="2" t="s">
        <v>27</v>
      </c>
      <c r="Q180" s="2" t="s">
        <v>28</v>
      </c>
      <c r="R180" s="1">
        <v>43385.729166666664</v>
      </c>
      <c r="S180" s="1">
        <v>43385.729166666664</v>
      </c>
      <c r="T180" s="1">
        <v>43385.740798611114</v>
      </c>
      <c r="U180" s="1">
        <v>43385.740798611114</v>
      </c>
      <c r="V180" s="1">
        <v>43385.729166666664</v>
      </c>
      <c r="W180" s="7">
        <f t="shared" si="60"/>
        <v>43385.729166666664</v>
      </c>
      <c r="X180" s="8">
        <f t="shared" si="61"/>
        <v>3.5763888954534195E-3</v>
      </c>
      <c r="Y180" s="8">
        <f t="shared" si="62"/>
        <v>2.1458333372720517E-2</v>
      </c>
      <c r="Z180" s="9"/>
      <c r="AA180" s="9">
        <f t="shared" si="63"/>
        <v>0</v>
      </c>
      <c r="AB180" s="9">
        <f t="shared" si="64"/>
        <v>0</v>
      </c>
      <c r="AC180" s="9"/>
      <c r="AD180" s="9"/>
    </row>
    <row r="181" spans="1:30" s="6" customFormat="1" x14ac:dyDescent="0.4">
      <c r="A181" s="15" t="str">
        <f t="shared" si="58"/>
        <v>★</v>
      </c>
      <c r="B181" s="15" t="str">
        <f t="shared" si="59"/>
        <v>-</v>
      </c>
      <c r="C181" s="6">
        <v>17</v>
      </c>
      <c r="D181" s="1">
        <v>43385.688576388886</v>
      </c>
      <c r="E181" s="2">
        <v>2679</v>
      </c>
      <c r="F181" s="2" t="s">
        <v>37</v>
      </c>
      <c r="G181" s="2">
        <v>0</v>
      </c>
      <c r="H181" s="2">
        <v>585</v>
      </c>
      <c r="I181" s="2">
        <v>10</v>
      </c>
      <c r="J181" s="2">
        <v>6</v>
      </c>
      <c r="K181" s="2"/>
      <c r="L181" s="1">
        <v>43385.729016203702</v>
      </c>
      <c r="M181" s="1">
        <v>43385.733993055554</v>
      </c>
      <c r="N181" s="2" t="s">
        <v>55</v>
      </c>
      <c r="O181" s="2" t="s">
        <v>56</v>
      </c>
      <c r="P181" s="2" t="s">
        <v>27</v>
      </c>
      <c r="Q181" s="2" t="s">
        <v>28</v>
      </c>
      <c r="R181" s="1">
        <v>43385.729861111111</v>
      </c>
      <c r="S181" s="1">
        <v>43385.729861111111</v>
      </c>
      <c r="T181" s="1">
        <v>43385.741493055553</v>
      </c>
      <c r="U181" s="1">
        <v>43385.741493055553</v>
      </c>
      <c r="V181" s="1">
        <v>43385.729861111111</v>
      </c>
      <c r="W181" s="7">
        <f t="shared" si="60"/>
        <v>43385.729861111111</v>
      </c>
      <c r="X181" s="8">
        <f t="shared" si="61"/>
        <v>4.9768518510973081E-3</v>
      </c>
      <c r="Y181" s="8">
        <f t="shared" si="62"/>
        <v>2.9861111106583849E-2</v>
      </c>
      <c r="Z181" s="9"/>
      <c r="AA181" s="9">
        <f t="shared" si="63"/>
        <v>0</v>
      </c>
      <c r="AB181" s="9">
        <f t="shared" si="64"/>
        <v>0</v>
      </c>
      <c r="AC181" s="9"/>
      <c r="AD181" s="9"/>
    </row>
    <row r="182" spans="1:30" s="6" customFormat="1" x14ac:dyDescent="0.4">
      <c r="A182" s="15" t="str">
        <f t="shared" si="58"/>
        <v>★</v>
      </c>
      <c r="B182" s="15" t="str">
        <f t="shared" si="59"/>
        <v>-</v>
      </c>
      <c r="C182" s="6">
        <v>17</v>
      </c>
      <c r="D182" s="1">
        <v>43385.706319444442</v>
      </c>
      <c r="E182" s="2">
        <v>2687</v>
      </c>
      <c r="F182" s="2" t="s">
        <v>69</v>
      </c>
      <c r="G182" s="2">
        <v>2596</v>
      </c>
      <c r="H182" s="2">
        <v>687</v>
      </c>
      <c r="I182" s="2">
        <v>2</v>
      </c>
      <c r="J182" s="2">
        <v>3</v>
      </c>
      <c r="K182" s="2"/>
      <c r="L182" s="1">
        <v>43385.717800925922</v>
      </c>
      <c r="M182" s="1">
        <v>43385.733900462961</v>
      </c>
      <c r="N182" s="2" t="s">
        <v>34</v>
      </c>
      <c r="O182" s="2" t="s">
        <v>35</v>
      </c>
      <c r="P182" s="2" t="s">
        <v>47</v>
      </c>
      <c r="Q182" s="2" t="s">
        <v>94</v>
      </c>
      <c r="R182" s="1">
        <v>43385.718368055554</v>
      </c>
      <c r="S182" s="1">
        <v>43385.718368055554</v>
      </c>
      <c r="T182" s="1">
        <v>43385.736793981479</v>
      </c>
      <c r="U182" s="1">
        <v>43385.736793981479</v>
      </c>
      <c r="V182" s="1">
        <v>43385.712557870371</v>
      </c>
      <c r="W182" s="7">
        <f t="shared" si="60"/>
        <v>43385.712557870371</v>
      </c>
      <c r="X182" s="8">
        <f t="shared" si="61"/>
        <v>1.6099537038826384E-2</v>
      </c>
      <c r="Y182" s="8">
        <f t="shared" si="62"/>
        <v>4.8298611116479151E-2</v>
      </c>
      <c r="Z182" s="9"/>
      <c r="AA182" s="9">
        <f t="shared" si="63"/>
        <v>0</v>
      </c>
      <c r="AB182" s="9">
        <f t="shared" si="64"/>
        <v>5.2430555515456945E-3</v>
      </c>
      <c r="AC182" s="9"/>
      <c r="AD182" s="9"/>
    </row>
    <row r="183" spans="1:30" s="6" customFormat="1" x14ac:dyDescent="0.4">
      <c r="A183" s="15" t="str">
        <f t="shared" si="49"/>
        <v>★</v>
      </c>
      <c r="B183" s="15" t="str">
        <f t="shared" si="59"/>
        <v>-</v>
      </c>
      <c r="C183" s="6">
        <v>17</v>
      </c>
      <c r="D183" s="1">
        <v>43385.711296296293</v>
      </c>
      <c r="E183" s="2">
        <v>2691</v>
      </c>
      <c r="F183" s="2" t="s">
        <v>33</v>
      </c>
      <c r="G183" s="2">
        <v>1686</v>
      </c>
      <c r="H183" s="2">
        <v>681</v>
      </c>
      <c r="I183" s="2">
        <v>9</v>
      </c>
      <c r="J183" s="2">
        <v>1</v>
      </c>
      <c r="K183" s="2"/>
      <c r="L183" s="1">
        <v>43385.738715277781</v>
      </c>
      <c r="M183" s="1">
        <v>43385.747499999998</v>
      </c>
      <c r="N183" s="2" t="s">
        <v>67</v>
      </c>
      <c r="O183" s="2" t="s">
        <v>68</v>
      </c>
      <c r="P183" s="2" t="s">
        <v>47</v>
      </c>
      <c r="Q183" s="2" t="s">
        <v>94</v>
      </c>
      <c r="R183" s="1">
        <v>43385.742199074077</v>
      </c>
      <c r="S183" s="1">
        <v>43385.742893518516</v>
      </c>
      <c r="T183" s="1">
        <v>43385.756319444445</v>
      </c>
      <c r="U183" s="1">
        <v>43385.757013888891</v>
      </c>
      <c r="V183" s="1">
        <v>43385.739583333336</v>
      </c>
      <c r="W183" s="7">
        <f t="shared" si="60"/>
        <v>43385.739583333336</v>
      </c>
      <c r="X183" s="8">
        <f t="shared" si="45"/>
        <v>8.7847222166601568E-3</v>
      </c>
      <c r="Y183" s="8">
        <f t="shared" si="46"/>
        <v>8.7847222166601568E-3</v>
      </c>
      <c r="Z183" s="9"/>
      <c r="AA183" s="9">
        <f t="shared" ref="AA183:AA201" si="65">IF(IF(A183="☆",K183-R183,L183-R183)&lt;0,0,IF(A183="☆",K183-R183,L183-R183))</f>
        <v>0</v>
      </c>
      <c r="AB183" s="9">
        <f t="shared" si="64"/>
        <v>0</v>
      </c>
      <c r="AC183" s="9"/>
      <c r="AD183" s="9"/>
    </row>
    <row r="184" spans="1:30" s="6" customFormat="1" x14ac:dyDescent="0.4">
      <c r="A184" s="15" t="str">
        <f t="shared" si="49"/>
        <v>-</v>
      </c>
      <c r="B184" s="15" t="str">
        <f t="shared" si="59"/>
        <v>-</v>
      </c>
      <c r="C184" s="6">
        <v>17</v>
      </c>
      <c r="D184" s="1">
        <v>43385.714930555558</v>
      </c>
      <c r="E184" s="2">
        <v>2694</v>
      </c>
      <c r="F184" s="2" t="s">
        <v>37</v>
      </c>
      <c r="G184" s="2">
        <v>0</v>
      </c>
      <c r="H184" s="2">
        <v>742</v>
      </c>
      <c r="I184" s="2">
        <v>9</v>
      </c>
      <c r="J184" s="2">
        <v>1</v>
      </c>
      <c r="K184" s="2"/>
      <c r="L184" s="1">
        <v>43385.716192129628</v>
      </c>
      <c r="M184" s="1">
        <v>43385.733611111114</v>
      </c>
      <c r="N184" s="2" t="s">
        <v>55</v>
      </c>
      <c r="O184" s="2" t="s">
        <v>56</v>
      </c>
      <c r="P184" s="2" t="s">
        <v>19</v>
      </c>
      <c r="Q184" s="2" t="s">
        <v>20</v>
      </c>
      <c r="R184" s="1">
        <v>43385.719571759262</v>
      </c>
      <c r="S184" s="1">
        <v>43385.719571759262</v>
      </c>
      <c r="T184" s="1">
        <v>43385.7343287037</v>
      </c>
      <c r="U184" s="1">
        <v>43385.7343287037</v>
      </c>
      <c r="V184" s="2"/>
      <c r="W184" s="7">
        <f t="shared" si="60"/>
        <v>43385.714930555558</v>
      </c>
      <c r="X184" s="8">
        <f t="shared" ref="X184:X220" si="66">M184-L184</f>
        <v>1.7418981486116536E-2</v>
      </c>
      <c r="Y184" s="8">
        <f t="shared" ref="Y184:Y220" si="67">X184*J184</f>
        <v>1.7418981486116536E-2</v>
      </c>
      <c r="Z184" s="9"/>
      <c r="AA184" s="9">
        <f t="shared" si="65"/>
        <v>0</v>
      </c>
      <c r="AB184" s="9">
        <f t="shared" si="64"/>
        <v>1.261574070667848E-3</v>
      </c>
      <c r="AC184" s="9"/>
      <c r="AD184" s="9"/>
    </row>
    <row r="185" spans="1:30" s="6" customFormat="1" x14ac:dyDescent="0.4">
      <c r="A185" s="15" t="str">
        <f t="shared" si="49"/>
        <v>-</v>
      </c>
      <c r="B185" s="15" t="str">
        <f t="shared" ref="B185:B220" si="68">IF(K185&gt;0, "☆", "-")</f>
        <v>-</v>
      </c>
      <c r="C185" s="6">
        <v>17</v>
      </c>
      <c r="D185" s="1">
        <v>43385.719039351854</v>
      </c>
      <c r="E185" s="2">
        <v>2696</v>
      </c>
      <c r="F185" s="2" t="s">
        <v>18</v>
      </c>
      <c r="G185" s="2">
        <v>1358</v>
      </c>
      <c r="H185" s="2">
        <v>651</v>
      </c>
      <c r="I185" s="2">
        <v>7</v>
      </c>
      <c r="J185" s="2">
        <v>3</v>
      </c>
      <c r="K185" s="2"/>
      <c r="L185" s="1">
        <v>43385.723009259258</v>
      </c>
      <c r="M185" s="1">
        <v>43385.727673611109</v>
      </c>
      <c r="N185" s="2" t="s">
        <v>31</v>
      </c>
      <c r="O185" s="2" t="s">
        <v>32</v>
      </c>
      <c r="P185" s="2" t="s">
        <v>67</v>
      </c>
      <c r="Q185" s="2" t="s">
        <v>68</v>
      </c>
      <c r="R185" s="1">
        <v>43385.723958333336</v>
      </c>
      <c r="S185" s="1">
        <v>43385.723958333336</v>
      </c>
      <c r="T185" s="1">
        <v>43385.737037037034</v>
      </c>
      <c r="U185" s="1">
        <v>43385.737037037034</v>
      </c>
      <c r="V185" s="2"/>
      <c r="W185" s="7">
        <f t="shared" ref="W185:W220" si="69">IF(V185&gt;0,V185,D185)</f>
        <v>43385.719039351854</v>
      </c>
      <c r="X185" s="8">
        <f t="shared" si="66"/>
        <v>4.6643518508062698E-3</v>
      </c>
      <c r="Y185" s="8">
        <f t="shared" si="67"/>
        <v>1.3993055552418809E-2</v>
      </c>
      <c r="Z185" s="9"/>
      <c r="AA185" s="9">
        <f t="shared" si="65"/>
        <v>0</v>
      </c>
      <c r="AB185" s="9">
        <f t="shared" si="50"/>
        <v>3.9699074040981941E-3</v>
      </c>
      <c r="AC185" s="9"/>
      <c r="AD185" s="9"/>
    </row>
    <row r="186" spans="1:30" s="6" customFormat="1" x14ac:dyDescent="0.4">
      <c r="A186" s="15" t="str">
        <f t="shared" ref="A186:A220" si="70">IF(V186&gt;0, "★", "-")</f>
        <v>★</v>
      </c>
      <c r="B186" s="15" t="str">
        <f t="shared" si="68"/>
        <v>-</v>
      </c>
      <c r="C186" s="6">
        <v>17</v>
      </c>
      <c r="D186" s="1">
        <v>43385.719386574077</v>
      </c>
      <c r="E186" s="2">
        <v>2697</v>
      </c>
      <c r="F186" s="2" t="s">
        <v>69</v>
      </c>
      <c r="G186" s="2">
        <v>2598</v>
      </c>
      <c r="H186" s="2">
        <v>1025</v>
      </c>
      <c r="I186" s="2">
        <v>7</v>
      </c>
      <c r="J186" s="2">
        <v>2</v>
      </c>
      <c r="K186" s="2"/>
      <c r="L186" s="1">
        <v>43385.734664351854</v>
      </c>
      <c r="M186" s="1">
        <v>43385.736956018518</v>
      </c>
      <c r="N186" s="2" t="s">
        <v>23</v>
      </c>
      <c r="O186" s="2" t="s">
        <v>24</v>
      </c>
      <c r="P186" s="2" t="s">
        <v>29</v>
      </c>
      <c r="Q186" s="2" t="s">
        <v>30</v>
      </c>
      <c r="R186" s="1">
        <v>43385.742013888892</v>
      </c>
      <c r="S186" s="1">
        <v>43385.742013888892</v>
      </c>
      <c r="T186" s="1">
        <v>43385.747696759259</v>
      </c>
      <c r="U186" s="1">
        <v>43385.747696759259</v>
      </c>
      <c r="V186" s="1">
        <v>43385.73673611111</v>
      </c>
      <c r="W186" s="7">
        <f t="shared" si="69"/>
        <v>43385.73673611111</v>
      </c>
      <c r="X186" s="8">
        <f t="shared" si="66"/>
        <v>2.2916666639503092E-3</v>
      </c>
      <c r="Y186" s="8">
        <f t="shared" si="67"/>
        <v>4.5833333279006183E-3</v>
      </c>
      <c r="Z186" s="9"/>
      <c r="AA186" s="9">
        <f t="shared" si="65"/>
        <v>0</v>
      </c>
      <c r="AB186" s="9">
        <f t="shared" si="50"/>
        <v>0</v>
      </c>
      <c r="AC186" s="9"/>
      <c r="AD186" s="9"/>
    </row>
    <row r="187" spans="1:30" s="6" customFormat="1" x14ac:dyDescent="0.4">
      <c r="A187" s="15" t="str">
        <f t="shared" si="70"/>
        <v>-</v>
      </c>
      <c r="B187" s="15" t="str">
        <f>IF(K187&gt;0, "☆", "-")</f>
        <v>-</v>
      </c>
      <c r="C187" s="6">
        <v>17</v>
      </c>
      <c r="D187" s="1">
        <v>43385.719722222224</v>
      </c>
      <c r="E187" s="2">
        <v>2698</v>
      </c>
      <c r="F187" s="2" t="s">
        <v>37</v>
      </c>
      <c r="G187" s="2">
        <v>0</v>
      </c>
      <c r="H187" s="2">
        <v>959</v>
      </c>
      <c r="I187" s="2">
        <v>3</v>
      </c>
      <c r="J187" s="2">
        <v>1</v>
      </c>
      <c r="K187" s="2"/>
      <c r="L187" s="1">
        <v>43385.722685185188</v>
      </c>
      <c r="M187" s="1">
        <v>43385.726342592592</v>
      </c>
      <c r="N187" s="2" t="s">
        <v>67</v>
      </c>
      <c r="O187" s="2" t="s">
        <v>68</v>
      </c>
      <c r="P187" s="2" t="s">
        <v>21</v>
      </c>
      <c r="Q187" s="2" t="s">
        <v>22</v>
      </c>
      <c r="R187" s="1">
        <v>43385.724363425928</v>
      </c>
      <c r="S187" s="1">
        <v>43385.724363425928</v>
      </c>
      <c r="T187" s="1">
        <v>43385.7343287037</v>
      </c>
      <c r="U187" s="1">
        <v>43385.7343287037</v>
      </c>
      <c r="V187" s="2"/>
      <c r="W187" s="7">
        <f>IF(V187&gt;0,V187,D187)</f>
        <v>43385.719722222224</v>
      </c>
      <c r="X187" s="8">
        <f>M187-L187</f>
        <v>3.6574074038071558E-3</v>
      </c>
      <c r="Y187" s="8">
        <f>X187*J187</f>
        <v>3.6574074038071558E-3</v>
      </c>
      <c r="Z187" s="9"/>
      <c r="AA187" s="9">
        <f t="shared" si="65"/>
        <v>0</v>
      </c>
      <c r="AB187" s="9">
        <f>IF(IF(B187="☆",(IF(K187&gt;R187,K187-W187,R187-W187)),L187-W187)&lt;0,0,IF(B187="☆",(IF(K187&gt;R187,K187-W187,R187-W187)),L187-W187))</f>
        <v>2.9629629643750377E-3</v>
      </c>
      <c r="AC187" s="9"/>
      <c r="AD187" s="9"/>
    </row>
    <row r="188" spans="1:30" s="6" customFormat="1" x14ac:dyDescent="0.4">
      <c r="A188" s="15" t="str">
        <f t="shared" si="70"/>
        <v>-</v>
      </c>
      <c r="B188" s="15" t="str">
        <f t="shared" si="68"/>
        <v>-</v>
      </c>
      <c r="C188" s="6">
        <v>17</v>
      </c>
      <c r="D188" s="1">
        <v>43385.721597222226</v>
      </c>
      <c r="E188" s="2">
        <v>2700</v>
      </c>
      <c r="F188" s="2" t="s">
        <v>42</v>
      </c>
      <c r="G188" s="2">
        <v>0</v>
      </c>
      <c r="H188" s="2">
        <v>590</v>
      </c>
      <c r="I188" s="2">
        <v>8</v>
      </c>
      <c r="J188" s="2">
        <v>1</v>
      </c>
      <c r="K188" s="2"/>
      <c r="L188" s="1">
        <v>43385.734652777777</v>
      </c>
      <c r="M188" s="1">
        <v>43385.742858796293</v>
      </c>
      <c r="N188" s="2" t="s">
        <v>65</v>
      </c>
      <c r="O188" s="2" t="s">
        <v>66</v>
      </c>
      <c r="P188" s="2" t="s">
        <v>31</v>
      </c>
      <c r="Q188" s="2" t="s">
        <v>32</v>
      </c>
      <c r="R188" s="1">
        <v>43385.734085648146</v>
      </c>
      <c r="S188" s="1">
        <v>43385.734085648146</v>
      </c>
      <c r="T188" s="1">
        <v>43385.74658564815</v>
      </c>
      <c r="U188" s="1">
        <v>43385.748541666668</v>
      </c>
      <c r="V188" s="2"/>
      <c r="W188" s="7">
        <f t="shared" si="69"/>
        <v>43385.721597222226</v>
      </c>
      <c r="X188" s="8">
        <f t="shared" si="66"/>
        <v>8.2060185159207322E-3</v>
      </c>
      <c r="Y188" s="8">
        <f t="shared" si="67"/>
        <v>8.2060185159207322E-3</v>
      </c>
      <c r="Z188" s="9"/>
      <c r="AA188" s="9">
        <f t="shared" si="65"/>
        <v>5.671296312357299E-4</v>
      </c>
      <c r="AB188" s="9">
        <f t="shared" ref="AB188:AB220" si="71">IF(IF(B188="☆",(IF(K188&gt;R188,K188-W188,R188-W188)),L188-W188)&lt;0,0,IF(B188="☆",(IF(K188&gt;R188,K188-W188,R188-W188)),L188-W188))</f>
        <v>1.3055555551545694E-2</v>
      </c>
      <c r="AC188" s="9"/>
      <c r="AD188" s="9"/>
    </row>
    <row r="189" spans="1:30" s="6" customFormat="1" x14ac:dyDescent="0.4">
      <c r="A189" s="15" t="str">
        <f t="shared" si="70"/>
        <v>★</v>
      </c>
      <c r="B189" s="15" t="str">
        <f t="shared" si="68"/>
        <v>-</v>
      </c>
      <c r="C189" s="6">
        <v>17</v>
      </c>
      <c r="D189" s="1">
        <v>43385.72210648148</v>
      </c>
      <c r="E189" s="2">
        <v>2701</v>
      </c>
      <c r="F189" s="2" t="s">
        <v>33</v>
      </c>
      <c r="G189" s="2">
        <v>1605</v>
      </c>
      <c r="H189" s="2">
        <v>564</v>
      </c>
      <c r="I189" s="2">
        <v>8</v>
      </c>
      <c r="J189" s="2">
        <v>1</v>
      </c>
      <c r="K189" s="2"/>
      <c r="L189" s="1">
        <v>43385.739305555559</v>
      </c>
      <c r="M189" s="1">
        <v>43385.747233796297</v>
      </c>
      <c r="N189" s="2" t="s">
        <v>38</v>
      </c>
      <c r="O189" s="2" t="s">
        <v>39</v>
      </c>
      <c r="P189" s="2" t="s">
        <v>27</v>
      </c>
      <c r="Q189" s="2" t="s">
        <v>28</v>
      </c>
      <c r="R189" s="1">
        <v>43385.743055555555</v>
      </c>
      <c r="S189" s="1">
        <v>43385.743055555555</v>
      </c>
      <c r="T189" s="1">
        <v>43385.758344907408</v>
      </c>
      <c r="U189" s="1">
        <v>43385.758344907408</v>
      </c>
      <c r="V189" s="1">
        <v>43385.743055555555</v>
      </c>
      <c r="W189" s="7">
        <f t="shared" si="69"/>
        <v>43385.743055555555</v>
      </c>
      <c r="X189" s="8">
        <f t="shared" si="66"/>
        <v>7.9282407386926934E-3</v>
      </c>
      <c r="Y189" s="8">
        <f t="shared" si="67"/>
        <v>7.9282407386926934E-3</v>
      </c>
      <c r="Z189" s="9"/>
      <c r="AA189" s="9">
        <f t="shared" si="65"/>
        <v>0</v>
      </c>
      <c r="AB189" s="9">
        <f t="shared" si="71"/>
        <v>0</v>
      </c>
      <c r="AC189" s="9"/>
      <c r="AD189" s="9"/>
    </row>
    <row r="190" spans="1:30" s="6" customFormat="1" x14ac:dyDescent="0.4">
      <c r="A190" s="15" t="str">
        <f t="shared" si="70"/>
        <v>-</v>
      </c>
      <c r="B190" s="15" t="str">
        <f t="shared" si="68"/>
        <v>-</v>
      </c>
      <c r="C190" s="6">
        <v>17</v>
      </c>
      <c r="D190" s="1">
        <v>43385.72284722222</v>
      </c>
      <c r="E190" s="2">
        <v>2702</v>
      </c>
      <c r="F190" s="2" t="s">
        <v>42</v>
      </c>
      <c r="G190" s="2">
        <v>0</v>
      </c>
      <c r="H190" s="2">
        <v>608</v>
      </c>
      <c r="I190" s="2">
        <v>4</v>
      </c>
      <c r="J190" s="2">
        <v>2</v>
      </c>
      <c r="K190" s="2"/>
      <c r="L190" s="1">
        <v>43385.72892361111</v>
      </c>
      <c r="M190" s="1">
        <v>43385.733599537038</v>
      </c>
      <c r="N190" s="2" t="s">
        <v>48</v>
      </c>
      <c r="O190" s="2" t="s">
        <v>49</v>
      </c>
      <c r="P190" s="2" t="s">
        <v>34</v>
      </c>
      <c r="Q190" s="2" t="s">
        <v>35</v>
      </c>
      <c r="R190" s="1">
        <v>43385.730231481481</v>
      </c>
      <c r="S190" s="1">
        <v>43385.730231481481</v>
      </c>
      <c r="T190" s="1">
        <v>43385.739594907405</v>
      </c>
      <c r="U190" s="1">
        <v>43385.739594907405</v>
      </c>
      <c r="V190" s="2"/>
      <c r="W190" s="7">
        <f t="shared" si="69"/>
        <v>43385.72284722222</v>
      </c>
      <c r="X190" s="8">
        <f t="shared" si="66"/>
        <v>4.6759259275859222E-3</v>
      </c>
      <c r="Y190" s="8">
        <f t="shared" si="67"/>
        <v>9.3518518551718444E-3</v>
      </c>
      <c r="Z190" s="9"/>
      <c r="AA190" s="9">
        <f t="shared" si="65"/>
        <v>0</v>
      </c>
      <c r="AB190" s="9">
        <f t="shared" si="71"/>
        <v>6.0763888905057684E-3</v>
      </c>
      <c r="AC190" s="9"/>
      <c r="AD190" s="9"/>
    </row>
    <row r="191" spans="1:30" s="6" customFormat="1" x14ac:dyDescent="0.4">
      <c r="A191" s="15" t="str">
        <f t="shared" si="70"/>
        <v>-</v>
      </c>
      <c r="B191" s="15" t="str">
        <f t="shared" si="68"/>
        <v>-</v>
      </c>
      <c r="C191" s="6">
        <v>17</v>
      </c>
      <c r="D191" s="1">
        <v>43385.72761574074</v>
      </c>
      <c r="E191" s="2">
        <v>2703</v>
      </c>
      <c r="F191" s="2" t="s">
        <v>42</v>
      </c>
      <c r="G191" s="2">
        <v>0</v>
      </c>
      <c r="H191" s="2">
        <v>480</v>
      </c>
      <c r="I191" s="2">
        <v>5</v>
      </c>
      <c r="J191" s="2">
        <v>1</v>
      </c>
      <c r="K191" s="2"/>
      <c r="L191" s="1">
        <v>43385.731400462966</v>
      </c>
      <c r="M191" s="1">
        <v>43385.743541666663</v>
      </c>
      <c r="N191" s="2" t="s">
        <v>48</v>
      </c>
      <c r="O191" s="2" t="s">
        <v>49</v>
      </c>
      <c r="P191" s="2" t="s">
        <v>23</v>
      </c>
      <c r="Q191" s="2" t="s">
        <v>24</v>
      </c>
      <c r="R191" s="1">
        <v>43385.730717592596</v>
      </c>
      <c r="S191" s="1">
        <v>43385.730717592596</v>
      </c>
      <c r="T191" s="1">
        <v>43385.749189814815</v>
      </c>
      <c r="U191" s="1">
        <v>43385.749189814815</v>
      </c>
      <c r="V191" s="2"/>
      <c r="W191" s="7">
        <f t="shared" si="69"/>
        <v>43385.72761574074</v>
      </c>
      <c r="X191" s="8">
        <f t="shared" si="66"/>
        <v>1.2141203696955927E-2</v>
      </c>
      <c r="Y191" s="8">
        <f t="shared" si="67"/>
        <v>1.2141203696955927E-2</v>
      </c>
      <c r="Z191" s="9"/>
      <c r="AA191" s="9">
        <f t="shared" si="65"/>
        <v>6.8287036992842332E-4</v>
      </c>
      <c r="AB191" s="9">
        <f t="shared" si="71"/>
        <v>3.7847222265554592E-3</v>
      </c>
      <c r="AC191" s="9"/>
      <c r="AD191" s="9"/>
    </row>
    <row r="192" spans="1:30" s="6" customFormat="1" x14ac:dyDescent="0.4">
      <c r="A192" s="15" t="str">
        <f t="shared" si="70"/>
        <v>-</v>
      </c>
      <c r="B192" s="15" t="str">
        <f t="shared" si="68"/>
        <v>-</v>
      </c>
      <c r="C192" s="6">
        <v>17</v>
      </c>
      <c r="D192" s="1">
        <v>43385.728263888886</v>
      </c>
      <c r="E192" s="2">
        <v>2704</v>
      </c>
      <c r="F192" s="2" t="s">
        <v>37</v>
      </c>
      <c r="G192" s="2">
        <v>0</v>
      </c>
      <c r="H192" s="2">
        <v>898</v>
      </c>
      <c r="I192" s="2">
        <v>3</v>
      </c>
      <c r="J192" s="2">
        <v>2</v>
      </c>
      <c r="K192" s="2"/>
      <c r="L192" s="1">
        <v>43385.73233796296</v>
      </c>
      <c r="M192" s="1">
        <v>43385.740578703706</v>
      </c>
      <c r="N192" s="2" t="s">
        <v>61</v>
      </c>
      <c r="O192" s="2" t="s">
        <v>62</v>
      </c>
      <c r="P192" s="2" t="s">
        <v>43</v>
      </c>
      <c r="Q192" s="2" t="s">
        <v>44</v>
      </c>
      <c r="R192" s="1">
        <v>43385.73265046296</v>
      </c>
      <c r="S192" s="1">
        <v>43385.732789351852</v>
      </c>
      <c r="T192" s="1">
        <v>43385.745092592595</v>
      </c>
      <c r="U192" s="1">
        <v>43385.74796296296</v>
      </c>
      <c r="V192" s="2"/>
      <c r="W192" s="7">
        <f t="shared" si="69"/>
        <v>43385.728263888886</v>
      </c>
      <c r="X192" s="8">
        <f t="shared" si="66"/>
        <v>8.2407407462596893E-3</v>
      </c>
      <c r="Y192" s="8">
        <f t="shared" si="67"/>
        <v>1.6481481492519379E-2</v>
      </c>
      <c r="Z192" s="9"/>
      <c r="AA192" s="9">
        <f t="shared" si="65"/>
        <v>0</v>
      </c>
      <c r="AB192" s="9">
        <f t="shared" si="71"/>
        <v>4.0740740732871927E-3</v>
      </c>
      <c r="AC192" s="9"/>
      <c r="AD192" s="9"/>
    </row>
    <row r="193" spans="1:30" s="6" customFormat="1" x14ac:dyDescent="0.4">
      <c r="A193" s="15" t="str">
        <f t="shared" si="70"/>
        <v>-</v>
      </c>
      <c r="B193" s="15" t="str">
        <f>IF(K193&gt;0, "☆", "-")</f>
        <v>-</v>
      </c>
      <c r="C193" s="6">
        <v>17</v>
      </c>
      <c r="D193" s="1">
        <v>43385.728402777779</v>
      </c>
      <c r="E193" s="2">
        <v>2705</v>
      </c>
      <c r="F193" s="2" t="s">
        <v>37</v>
      </c>
      <c r="G193" s="2">
        <v>0</v>
      </c>
      <c r="H193" s="2">
        <v>571</v>
      </c>
      <c r="I193" s="2">
        <v>3</v>
      </c>
      <c r="J193" s="2">
        <v>2</v>
      </c>
      <c r="K193" s="2"/>
      <c r="L193" s="1">
        <v>43385.734178240738</v>
      </c>
      <c r="M193" s="1">
        <v>43385.740520833337</v>
      </c>
      <c r="N193" s="2" t="s">
        <v>38</v>
      </c>
      <c r="O193" s="2" t="s">
        <v>39</v>
      </c>
      <c r="P193" s="2" t="s">
        <v>43</v>
      </c>
      <c r="Q193" s="2" t="s">
        <v>44</v>
      </c>
      <c r="R193" s="1">
        <v>43385.735821759263</v>
      </c>
      <c r="S193" s="1">
        <v>43385.735821759263</v>
      </c>
      <c r="T193" s="1">
        <v>43385.74726851852</v>
      </c>
      <c r="U193" s="1">
        <v>43385.74726851852</v>
      </c>
      <c r="V193" s="2"/>
      <c r="W193" s="7">
        <f>IF(V193&gt;0,V193,D193)</f>
        <v>43385.728402777779</v>
      </c>
      <c r="X193" s="8">
        <f t="shared" si="66"/>
        <v>6.3425925982301123E-3</v>
      </c>
      <c r="Y193" s="8">
        <f t="shared" si="67"/>
        <v>1.2685185196460225E-2</v>
      </c>
      <c r="Z193" s="9"/>
      <c r="AA193" s="9">
        <f t="shared" si="65"/>
        <v>0</v>
      </c>
      <c r="AB193" s="9">
        <f>IF(IF(B193="☆",(IF(K193&gt;R193,K193-W193,R193-W193)),L193-W193)&lt;0,0,IF(B193="☆",(IF(K193&gt;R193,K193-W193,R193-W193)),L193-W193))</f>
        <v>5.7754629597184248E-3</v>
      </c>
      <c r="AC193" s="9"/>
      <c r="AD193" s="9"/>
    </row>
    <row r="194" spans="1:30" s="6" customFormat="1" x14ac:dyDescent="0.4">
      <c r="A194" s="15" t="str">
        <f t="shared" si="70"/>
        <v>-</v>
      </c>
      <c r="B194" s="15" t="str">
        <f>IF(K194&gt;0, "☆", "-")</f>
        <v>-</v>
      </c>
      <c r="C194" s="6">
        <v>17</v>
      </c>
      <c r="D194" s="1">
        <v>43385.732349537036</v>
      </c>
      <c r="E194" s="2">
        <v>2706</v>
      </c>
      <c r="F194" s="2" t="s">
        <v>42</v>
      </c>
      <c r="G194" s="2">
        <v>0</v>
      </c>
      <c r="H194" s="2">
        <v>705</v>
      </c>
      <c r="I194" s="2">
        <v>6</v>
      </c>
      <c r="J194" s="2">
        <v>1</v>
      </c>
      <c r="K194" s="2"/>
      <c r="L194" s="1">
        <v>43385.738807870373</v>
      </c>
      <c r="M194" s="1">
        <v>43385.742430555554</v>
      </c>
      <c r="N194" s="2" t="s">
        <v>43</v>
      </c>
      <c r="O194" s="2" t="s">
        <v>44</v>
      </c>
      <c r="P194" s="2" t="s">
        <v>27</v>
      </c>
      <c r="Q194" s="2" t="s">
        <v>28</v>
      </c>
      <c r="R194" s="1">
        <v>43385.741655092592</v>
      </c>
      <c r="S194" s="1">
        <v>43385.741655092592</v>
      </c>
      <c r="T194" s="1">
        <v>43385.75203703704</v>
      </c>
      <c r="U194" s="1">
        <v>43385.752384259256</v>
      </c>
      <c r="V194" s="2"/>
      <c r="W194" s="7">
        <f>IF(V194&gt;0,V194,D194)</f>
        <v>43385.732349537036</v>
      </c>
      <c r="X194" s="8">
        <f t="shared" si="66"/>
        <v>3.6226851807441562E-3</v>
      </c>
      <c r="Y194" s="8">
        <f t="shared" si="67"/>
        <v>3.6226851807441562E-3</v>
      </c>
      <c r="Z194" s="9"/>
      <c r="AA194" s="9">
        <f t="shared" si="65"/>
        <v>0</v>
      </c>
      <c r="AB194" s="9">
        <f>IF(IF(B194="☆",(IF(K194&gt;R194,K194-W194,R194-W194)),L194-W194)&lt;0,0,IF(B194="☆",(IF(K194&gt;R194,K194-W194,R194-W194)),L194-W194))</f>
        <v>6.4583333369228058E-3</v>
      </c>
      <c r="AC194" s="9"/>
      <c r="AD194" s="9"/>
    </row>
    <row r="195" spans="1:30" s="6" customFormat="1" x14ac:dyDescent="0.4">
      <c r="A195" s="15" t="str">
        <f t="shared" si="70"/>
        <v>-</v>
      </c>
      <c r="B195" s="15" t="str">
        <f>IF(K195&gt;0, "☆", "-")</f>
        <v>-</v>
      </c>
      <c r="C195" s="6">
        <v>17</v>
      </c>
      <c r="D195" s="1">
        <v>43385.732824074075</v>
      </c>
      <c r="E195" s="2">
        <v>2707</v>
      </c>
      <c r="F195" s="2" t="s">
        <v>18</v>
      </c>
      <c r="G195" s="2">
        <v>2606</v>
      </c>
      <c r="H195" s="2">
        <v>536</v>
      </c>
      <c r="I195" s="2">
        <v>4</v>
      </c>
      <c r="J195" s="2">
        <v>1</v>
      </c>
      <c r="K195" s="2"/>
      <c r="L195" s="1">
        <v>43385.740682870368</v>
      </c>
      <c r="M195" s="1">
        <v>43385.746111111112</v>
      </c>
      <c r="N195" s="2" t="s">
        <v>21</v>
      </c>
      <c r="O195" s="2" t="s">
        <v>22</v>
      </c>
      <c r="P195" s="2" t="s">
        <v>19</v>
      </c>
      <c r="Q195" s="2" t="s">
        <v>20</v>
      </c>
      <c r="R195" s="1">
        <v>43385.74423611111</v>
      </c>
      <c r="S195" s="1">
        <v>43385.74423611111</v>
      </c>
      <c r="T195" s="1">
        <v>43385.753564814811</v>
      </c>
      <c r="U195" s="1">
        <v>43385.753564814811</v>
      </c>
      <c r="V195" s="2"/>
      <c r="W195" s="7">
        <f>IF(V195&gt;0,V195,D195)</f>
        <v>43385.732824074075</v>
      </c>
      <c r="X195" s="8">
        <f t="shared" si="66"/>
        <v>5.4282407436403446E-3</v>
      </c>
      <c r="Y195" s="8">
        <f t="shared" si="67"/>
        <v>5.4282407436403446E-3</v>
      </c>
      <c r="Z195" s="9"/>
      <c r="AA195" s="9">
        <f t="shared" si="65"/>
        <v>0</v>
      </c>
      <c r="AB195" s="9">
        <f>IF(IF(B195="☆",(IF(K195&gt;R195,K195-W195,R195-W195)),L195-W195)&lt;0,0,IF(B195="☆",(IF(K195&gt;R195,K195-W195,R195-W195)),L195-W195))</f>
        <v>7.8587962925666943E-3</v>
      </c>
      <c r="AC195" s="9"/>
      <c r="AD195" s="9"/>
    </row>
    <row r="196" spans="1:30" s="6" customFormat="1" x14ac:dyDescent="0.4">
      <c r="A196" s="15" t="str">
        <f t="shared" si="70"/>
        <v>-</v>
      </c>
      <c r="B196" s="15" t="str">
        <f>IF(K196&gt;0, "☆", "-")</f>
        <v>-</v>
      </c>
      <c r="C196" s="6">
        <v>17</v>
      </c>
      <c r="D196" s="1">
        <v>43385.733067129629</v>
      </c>
      <c r="E196" s="2">
        <v>2708</v>
      </c>
      <c r="F196" s="2" t="s">
        <v>69</v>
      </c>
      <c r="G196" s="2">
        <v>2429</v>
      </c>
      <c r="H196" s="2">
        <v>1029</v>
      </c>
      <c r="I196" s="2">
        <v>6</v>
      </c>
      <c r="J196" s="2">
        <v>2</v>
      </c>
      <c r="K196" s="2"/>
      <c r="L196" s="1">
        <v>43385.745671296296</v>
      </c>
      <c r="M196" s="1">
        <v>43385.760972222219</v>
      </c>
      <c r="N196" s="2" t="s">
        <v>19</v>
      </c>
      <c r="O196" s="2" t="s">
        <v>20</v>
      </c>
      <c r="P196" s="2" t="s">
        <v>31</v>
      </c>
      <c r="Q196" s="2" t="s">
        <v>32</v>
      </c>
      <c r="R196" s="1">
        <v>43385.758067129631</v>
      </c>
      <c r="S196" s="1">
        <v>43385.758067129631</v>
      </c>
      <c r="T196" s="1">
        <v>43385.766701388886</v>
      </c>
      <c r="U196" s="1">
        <v>43385.770497685182</v>
      </c>
      <c r="V196" s="2"/>
      <c r="W196" s="7">
        <f>IF(V196&gt;0,V196,D196)</f>
        <v>43385.733067129629</v>
      </c>
      <c r="X196" s="8">
        <f t="shared" si="66"/>
        <v>1.5300925922929309E-2</v>
      </c>
      <c r="Y196" s="8">
        <f t="shared" si="67"/>
        <v>3.0601851845858619E-2</v>
      </c>
      <c r="Z196" s="9"/>
      <c r="AA196" s="9">
        <f t="shared" si="65"/>
        <v>0</v>
      </c>
      <c r="AB196" s="9">
        <f>IF(IF(B196="☆",(IF(K196&gt;R196,K196-W196,R196-W196)),L196-W196)&lt;0,0,IF(B196="☆",(IF(K196&gt;R196,K196-W196,R196-W196)),L196-W196))</f>
        <v>1.2604166666278616E-2</v>
      </c>
      <c r="AC196" s="9"/>
      <c r="AD196" s="9"/>
    </row>
    <row r="197" spans="1:30" s="6" customFormat="1" x14ac:dyDescent="0.4">
      <c r="A197" s="15" t="str">
        <f t="shared" si="70"/>
        <v>-</v>
      </c>
      <c r="B197" s="15" t="str">
        <f t="shared" si="68"/>
        <v>-</v>
      </c>
      <c r="C197" s="6">
        <v>17</v>
      </c>
      <c r="D197" s="1">
        <v>43385.73400462963</v>
      </c>
      <c r="E197" s="2">
        <v>2709</v>
      </c>
      <c r="F197" s="2" t="s">
        <v>42</v>
      </c>
      <c r="G197" s="2">
        <v>0</v>
      </c>
      <c r="H197" s="2">
        <v>699</v>
      </c>
      <c r="I197" s="2">
        <v>5</v>
      </c>
      <c r="J197" s="2">
        <v>1</v>
      </c>
      <c r="K197" s="2"/>
      <c r="L197" s="1">
        <v>43385.752384259256</v>
      </c>
      <c r="M197" s="1">
        <v>43385.756863425922</v>
      </c>
      <c r="N197" s="2" t="s">
        <v>48</v>
      </c>
      <c r="O197" s="2" t="s">
        <v>49</v>
      </c>
      <c r="P197" s="2" t="s">
        <v>67</v>
      </c>
      <c r="Q197" s="2" t="s">
        <v>68</v>
      </c>
      <c r="R197" s="1">
        <v>43385.756620370368</v>
      </c>
      <c r="S197" s="1">
        <v>43385.756620370368</v>
      </c>
      <c r="T197" s="1">
        <v>43385.767118055555</v>
      </c>
      <c r="U197" s="1">
        <v>43385.767118055555</v>
      </c>
      <c r="V197" s="2"/>
      <c r="W197" s="7">
        <f t="shared" si="69"/>
        <v>43385.73400462963</v>
      </c>
      <c r="X197" s="8">
        <f t="shared" si="66"/>
        <v>4.4791666659875773E-3</v>
      </c>
      <c r="Y197" s="8">
        <f t="shared" si="67"/>
        <v>4.4791666659875773E-3</v>
      </c>
      <c r="Z197" s="9"/>
      <c r="AA197" s="9">
        <f t="shared" si="65"/>
        <v>0</v>
      </c>
      <c r="AB197" s="9">
        <f t="shared" si="71"/>
        <v>1.837962962599704E-2</v>
      </c>
      <c r="AC197" s="9"/>
      <c r="AD197" s="9"/>
    </row>
    <row r="198" spans="1:30" s="6" customFormat="1" x14ac:dyDescent="0.4">
      <c r="A198" s="15" t="str">
        <f t="shared" si="70"/>
        <v>-</v>
      </c>
      <c r="B198" s="15" t="str">
        <f t="shared" si="68"/>
        <v>-</v>
      </c>
      <c r="C198" s="6">
        <v>17</v>
      </c>
      <c r="D198" s="1">
        <v>43385.736145833333</v>
      </c>
      <c r="E198" s="2">
        <v>2711</v>
      </c>
      <c r="F198" s="2" t="s">
        <v>18</v>
      </c>
      <c r="G198" s="2">
        <v>2589</v>
      </c>
      <c r="H198" s="2">
        <v>835</v>
      </c>
      <c r="I198" s="2">
        <v>6</v>
      </c>
      <c r="J198" s="2">
        <v>1</v>
      </c>
      <c r="K198" s="2"/>
      <c r="L198" s="1">
        <v>43385.738645833335</v>
      </c>
      <c r="M198" s="1">
        <v>43385.75885416667</v>
      </c>
      <c r="N198" s="2" t="s">
        <v>43</v>
      </c>
      <c r="O198" s="2" t="s">
        <v>44</v>
      </c>
      <c r="P198" s="2" t="s">
        <v>38</v>
      </c>
      <c r="Q198" s="2" t="s">
        <v>39</v>
      </c>
      <c r="R198" s="1">
        <v>43385.742002314815</v>
      </c>
      <c r="S198" s="1">
        <v>43385.742002314815</v>
      </c>
      <c r="T198" s="1">
        <v>43385.765011574076</v>
      </c>
      <c r="U198" s="1">
        <v>43385.765011574076</v>
      </c>
      <c r="V198" s="2"/>
      <c r="W198" s="7">
        <f t="shared" si="69"/>
        <v>43385.736145833333</v>
      </c>
      <c r="X198" s="8">
        <f t="shared" si="66"/>
        <v>2.0208333335176576E-2</v>
      </c>
      <c r="Y198" s="8">
        <f t="shared" si="67"/>
        <v>2.0208333335176576E-2</v>
      </c>
      <c r="Z198" s="9"/>
      <c r="AA198" s="9">
        <f t="shared" si="65"/>
        <v>0</v>
      </c>
      <c r="AB198" s="9">
        <f t="shared" si="71"/>
        <v>2.5000000023283064E-3</v>
      </c>
    </row>
    <row r="199" spans="1:30" s="6" customFormat="1" x14ac:dyDescent="0.4">
      <c r="A199" s="15" t="str">
        <f t="shared" si="70"/>
        <v>-</v>
      </c>
      <c r="B199" s="15" t="str">
        <f t="shared" si="68"/>
        <v>-</v>
      </c>
      <c r="C199" s="6">
        <v>17</v>
      </c>
      <c r="D199" s="1">
        <v>43385.737233796295</v>
      </c>
      <c r="E199" s="2">
        <v>2712</v>
      </c>
      <c r="F199" s="2" t="s">
        <v>33</v>
      </c>
      <c r="G199" s="2">
        <v>1727</v>
      </c>
      <c r="H199" s="2">
        <v>917</v>
      </c>
      <c r="I199" s="2">
        <v>10</v>
      </c>
      <c r="J199" s="2">
        <v>1</v>
      </c>
      <c r="K199" s="2"/>
      <c r="L199" s="1">
        <v>43385.738576388889</v>
      </c>
      <c r="M199" s="1">
        <v>43385.741793981484</v>
      </c>
      <c r="N199" s="2" t="s">
        <v>19</v>
      </c>
      <c r="O199" s="2" t="s">
        <v>20</v>
      </c>
      <c r="P199" s="2" t="s">
        <v>21</v>
      </c>
      <c r="Q199" s="2" t="s">
        <v>22</v>
      </c>
      <c r="R199" s="1">
        <v>43385.739814814813</v>
      </c>
      <c r="S199" s="1">
        <v>43385.739814814813</v>
      </c>
      <c r="T199" s="1">
        <v>43385.747604166667</v>
      </c>
      <c r="U199" s="1">
        <v>43385.747604166667</v>
      </c>
      <c r="V199" s="2"/>
      <c r="W199" s="7">
        <f t="shared" si="69"/>
        <v>43385.737233796295</v>
      </c>
      <c r="X199" s="8">
        <f t="shared" si="66"/>
        <v>3.2175925953197293E-3</v>
      </c>
      <c r="Y199" s="8">
        <f t="shared" si="67"/>
        <v>3.2175925953197293E-3</v>
      </c>
      <c r="Z199" s="9"/>
      <c r="AA199" s="9">
        <f t="shared" si="65"/>
        <v>0</v>
      </c>
      <c r="AB199" s="9">
        <f t="shared" ref="AB199:AB208" si="72">IF(IF(B199="☆",(IF(K199&gt;R199,K199-W199,R199-W199)),L199-W199)&lt;0,0,IF(B199="☆",(IF(K199&gt;R199,K199-W199,R199-W199)),L199-W199))</f>
        <v>1.3425925935734995E-3</v>
      </c>
      <c r="AC199" s="9"/>
      <c r="AD199" s="9"/>
    </row>
    <row r="200" spans="1:30" s="6" customFormat="1" x14ac:dyDescent="0.4">
      <c r="A200" s="15" t="str">
        <f t="shared" si="70"/>
        <v>-</v>
      </c>
      <c r="B200" s="15" t="str">
        <f t="shared" si="68"/>
        <v>-</v>
      </c>
      <c r="C200" s="6">
        <v>17</v>
      </c>
      <c r="D200" s="1">
        <v>43385.747685185182</v>
      </c>
      <c r="E200" s="2">
        <v>2715</v>
      </c>
      <c r="F200" s="2" t="s">
        <v>37</v>
      </c>
      <c r="G200" s="2">
        <v>0</v>
      </c>
      <c r="H200" s="2">
        <v>525</v>
      </c>
      <c r="I200" s="2">
        <v>9</v>
      </c>
      <c r="J200" s="2">
        <v>1</v>
      </c>
      <c r="K200" s="2"/>
      <c r="L200" s="1">
        <v>43385.75203703704</v>
      </c>
      <c r="M200" s="1">
        <v>43385.756018518521</v>
      </c>
      <c r="N200" s="2" t="s">
        <v>43</v>
      </c>
      <c r="O200" s="2" t="s">
        <v>44</v>
      </c>
      <c r="P200" s="2" t="s">
        <v>74</v>
      </c>
      <c r="Q200" s="2" t="s">
        <v>75</v>
      </c>
      <c r="R200" s="1">
        <v>43385.752754629626</v>
      </c>
      <c r="S200" s="1">
        <v>43385.752754629626</v>
      </c>
      <c r="T200" s="1">
        <v>43385.769143518519</v>
      </c>
      <c r="U200" s="1">
        <v>43385.769143518519</v>
      </c>
      <c r="V200" s="2"/>
      <c r="W200" s="7">
        <f t="shared" si="69"/>
        <v>43385.747685185182</v>
      </c>
      <c r="X200" s="8">
        <f t="shared" si="66"/>
        <v>3.9814814808778465E-3</v>
      </c>
      <c r="Y200" s="8">
        <f t="shared" si="67"/>
        <v>3.9814814808778465E-3</v>
      </c>
      <c r="Z200" s="9"/>
      <c r="AA200" s="9">
        <f t="shared" si="65"/>
        <v>0</v>
      </c>
      <c r="AB200" s="9">
        <f t="shared" si="72"/>
        <v>4.3518518577911891E-3</v>
      </c>
      <c r="AC200" s="9"/>
      <c r="AD200" s="9"/>
    </row>
    <row r="201" spans="1:30" s="6" customFormat="1" x14ac:dyDescent="0.4">
      <c r="A201" s="15" t="str">
        <f t="shared" si="70"/>
        <v>-</v>
      </c>
      <c r="B201" s="15" t="str">
        <f t="shared" si="68"/>
        <v>-</v>
      </c>
      <c r="C201" s="6">
        <v>17</v>
      </c>
      <c r="D201" s="1">
        <v>43385.748425925929</v>
      </c>
      <c r="E201" s="2">
        <v>2716</v>
      </c>
      <c r="F201" s="2" t="s">
        <v>37</v>
      </c>
      <c r="G201" s="2">
        <v>0</v>
      </c>
      <c r="H201" s="2">
        <v>489</v>
      </c>
      <c r="I201" s="2">
        <v>8</v>
      </c>
      <c r="J201" s="2">
        <v>1</v>
      </c>
      <c r="K201" s="2"/>
      <c r="L201" s="1">
        <v>43385.761643518519</v>
      </c>
      <c r="M201" s="1">
        <v>43385.767881944441</v>
      </c>
      <c r="N201" s="2" t="s">
        <v>43</v>
      </c>
      <c r="O201" s="2" t="s">
        <v>44</v>
      </c>
      <c r="P201" s="2" t="s">
        <v>38</v>
      </c>
      <c r="Q201" s="2" t="s">
        <v>39</v>
      </c>
      <c r="R201" s="1">
        <v>43385.757719907408</v>
      </c>
      <c r="S201" s="1">
        <v>43385.757719907408</v>
      </c>
      <c r="T201" s="1">
        <v>43385.774988425925</v>
      </c>
      <c r="U201" s="1">
        <v>43385.774988425925</v>
      </c>
      <c r="V201" s="2"/>
      <c r="W201" s="7">
        <f t="shared" si="69"/>
        <v>43385.748425925929</v>
      </c>
      <c r="X201" s="8">
        <f t="shared" si="66"/>
        <v>6.2384259217651561E-3</v>
      </c>
      <c r="Y201" s="8">
        <f t="shared" si="67"/>
        <v>6.2384259217651561E-3</v>
      </c>
      <c r="Z201" s="9"/>
      <c r="AA201" s="9">
        <f t="shared" si="65"/>
        <v>3.9236111115314998E-3</v>
      </c>
      <c r="AB201" s="9">
        <f t="shared" si="72"/>
        <v>1.321759259008104E-2</v>
      </c>
      <c r="AC201" s="9"/>
      <c r="AD201" s="9"/>
    </row>
    <row r="202" spans="1:30" s="6" customFormat="1" x14ac:dyDescent="0.4">
      <c r="A202" s="15" t="str">
        <f>IF(V202&gt;0, "★", "-")</f>
        <v>★</v>
      </c>
      <c r="B202" s="15" t="str">
        <f>IF(K202&gt;0, "☆", "-")</f>
        <v>☆</v>
      </c>
      <c r="C202" s="6">
        <v>17</v>
      </c>
      <c r="D202" s="1">
        <v>43385.551539351851</v>
      </c>
      <c r="E202" s="2">
        <v>2591</v>
      </c>
      <c r="F202" s="2" t="s">
        <v>69</v>
      </c>
      <c r="G202" s="2">
        <v>1210</v>
      </c>
      <c r="H202" s="2">
        <v>873</v>
      </c>
      <c r="I202" s="2">
        <v>9</v>
      </c>
      <c r="J202" s="2">
        <v>1</v>
      </c>
      <c r="K202" s="1">
        <v>43385.727488425924</v>
      </c>
      <c r="L202" s="2"/>
      <c r="M202" s="2"/>
      <c r="N202" s="2" t="s">
        <v>48</v>
      </c>
      <c r="O202" s="2" t="s">
        <v>49</v>
      </c>
      <c r="P202" s="2" t="s">
        <v>19</v>
      </c>
      <c r="Q202" s="2" t="s">
        <v>20</v>
      </c>
      <c r="R202" s="1">
        <v>43385.72583333333</v>
      </c>
      <c r="S202" s="2"/>
      <c r="T202" s="1">
        <v>43385.733483796299</v>
      </c>
      <c r="U202" s="2"/>
      <c r="V202" s="1">
        <v>43385.72583333333</v>
      </c>
      <c r="W202" s="7">
        <f>IF(V202&gt;0,V202,D202)</f>
        <v>43385.72583333333</v>
      </c>
      <c r="X202" s="8">
        <f>M202-L202</f>
        <v>0</v>
      </c>
      <c r="Y202" s="8">
        <f>X202*J202</f>
        <v>0</v>
      </c>
      <c r="Z202" s="9"/>
      <c r="AA202" s="9">
        <f>IF(IF(A202="☆",K202-R202,L202-R202)&lt;0,0,IF(A202="☆",K202-R202,L202-R202))</f>
        <v>0</v>
      </c>
      <c r="AB202" s="9">
        <f>IF(IF(B202="☆",(IF(K202&gt;R202,K202-W202,R202-W202)),L202-W202)&lt;0,0,IF(B202="☆",(IF(K202&gt;R202,K202-W202,R202-W202)),L202-W202))</f>
        <v>1.6550925938645378E-3</v>
      </c>
      <c r="AC202" s="9"/>
      <c r="AD202" s="9"/>
    </row>
    <row r="203" spans="1:30" s="6" customFormat="1" x14ac:dyDescent="0.4">
      <c r="A203" s="15" t="str">
        <f>IF(V203&gt;0, "★", "-")</f>
        <v>★</v>
      </c>
      <c r="B203" s="15" t="str">
        <f>IF(K203&gt;0, "☆", "-")</f>
        <v>☆</v>
      </c>
      <c r="C203" s="6">
        <v>17</v>
      </c>
      <c r="D203" s="1">
        <v>43385.637349537035</v>
      </c>
      <c r="E203" s="2">
        <v>2643</v>
      </c>
      <c r="F203" s="2" t="s">
        <v>37</v>
      </c>
      <c r="G203" s="2">
        <v>0</v>
      </c>
      <c r="H203" s="2">
        <v>1077</v>
      </c>
      <c r="I203" s="2">
        <v>1</v>
      </c>
      <c r="J203" s="2">
        <v>2</v>
      </c>
      <c r="K203" s="1">
        <v>43385.653356481482</v>
      </c>
      <c r="L203" s="2"/>
      <c r="M203" s="2"/>
      <c r="N203" s="2" t="s">
        <v>43</v>
      </c>
      <c r="O203" s="2" t="s">
        <v>44</v>
      </c>
      <c r="P203" s="2" t="s">
        <v>50</v>
      </c>
      <c r="Q203" s="2" t="s">
        <v>51</v>
      </c>
      <c r="R203" s="1">
        <v>43385.708333333336</v>
      </c>
      <c r="S203" s="2"/>
      <c r="T203" s="1">
        <v>43385.72216435185</v>
      </c>
      <c r="U203" s="2"/>
      <c r="V203" s="1">
        <v>43385.708333333336</v>
      </c>
      <c r="W203" s="7">
        <f>IF(V203&gt;0,V203,D203)</f>
        <v>43385.708333333336</v>
      </c>
      <c r="X203" s="8">
        <f>M203-L203</f>
        <v>0</v>
      </c>
      <c r="Y203" s="8">
        <f>X203*J203</f>
        <v>0</v>
      </c>
      <c r="Z203" s="9"/>
      <c r="AA203" s="9">
        <f>IF(IF(A203="☆",K203-R203,L203-R203)&lt;0,0,IF(A203="☆",K203-R203,L203-R203))</f>
        <v>0</v>
      </c>
      <c r="AB203" s="9">
        <f>IF(IF(B203="☆",(IF(K203&gt;R203,K203-W203,R203-W203)),L203-W203)&lt;0,0,IF(B203="☆",(IF(K203&gt;R203,K203-W203,R203-W203)),L203-W203))</f>
        <v>0</v>
      </c>
      <c r="AC203" s="9"/>
      <c r="AD203" s="9"/>
    </row>
    <row r="204" spans="1:30" s="6" customFormat="1" x14ac:dyDescent="0.4">
      <c r="A204" s="15" t="str">
        <f t="shared" ref="A204:A208" si="73">IF(V204&gt;0, "★", "-")</f>
        <v>-</v>
      </c>
      <c r="B204" s="15" t="str">
        <f t="shared" ref="B204:B208" si="74">IF(K204&gt;0, "☆", "-")</f>
        <v>☆</v>
      </c>
      <c r="C204" s="6">
        <v>17</v>
      </c>
      <c r="D204" s="1">
        <v>43385.712465277778</v>
      </c>
      <c r="E204" s="2">
        <v>2692</v>
      </c>
      <c r="F204" s="2" t="s">
        <v>37</v>
      </c>
      <c r="G204" s="2">
        <v>0</v>
      </c>
      <c r="H204" s="2">
        <v>977</v>
      </c>
      <c r="I204" s="2">
        <v>6</v>
      </c>
      <c r="J204" s="2">
        <v>2</v>
      </c>
      <c r="K204" s="1">
        <v>43385.714803240742</v>
      </c>
      <c r="L204" s="2"/>
      <c r="M204" s="2"/>
      <c r="N204" s="2" t="s">
        <v>63</v>
      </c>
      <c r="O204" s="2" t="s">
        <v>64</v>
      </c>
      <c r="P204" s="2" t="s">
        <v>43</v>
      </c>
      <c r="Q204" s="2" t="s">
        <v>44</v>
      </c>
      <c r="R204" s="1">
        <v>43385.715289351851</v>
      </c>
      <c r="S204" s="2"/>
      <c r="T204" s="1">
        <v>43385.723020833335</v>
      </c>
      <c r="U204" s="2"/>
      <c r="V204" s="2"/>
      <c r="W204" s="7">
        <f t="shared" ref="W204:W208" si="75">IF(V204&gt;0,V204,D204)</f>
        <v>43385.712465277778</v>
      </c>
      <c r="X204" s="8">
        <f t="shared" ref="X204:X208" si="76">M204-L204</f>
        <v>0</v>
      </c>
      <c r="Y204" s="8">
        <f t="shared" ref="Y204:Y208" si="77">X204*J204</f>
        <v>0</v>
      </c>
      <c r="Z204" s="9"/>
      <c r="AA204" s="9">
        <f t="shared" ref="AA204:AA208" si="78">IF(IF(A204="☆",K204-R204,L204-R204)&lt;0,0,IF(A204="☆",K204-R204,L204-R204))</f>
        <v>0</v>
      </c>
      <c r="AB204" s="9">
        <f t="shared" si="72"/>
        <v>2.8240740721230395E-3</v>
      </c>
      <c r="AC204" s="9"/>
      <c r="AD204" s="9"/>
    </row>
    <row r="205" spans="1:30" s="6" customFormat="1" x14ac:dyDescent="0.4">
      <c r="A205" s="15" t="str">
        <f t="shared" si="73"/>
        <v>-</v>
      </c>
      <c r="B205" s="15" t="str">
        <f t="shared" si="74"/>
        <v>☆</v>
      </c>
      <c r="C205" s="6">
        <v>17</v>
      </c>
      <c r="D205" s="1">
        <v>43385.713472222225</v>
      </c>
      <c r="E205" s="2">
        <v>2693</v>
      </c>
      <c r="F205" s="2" t="s">
        <v>33</v>
      </c>
      <c r="G205" s="2">
        <v>985</v>
      </c>
      <c r="H205" s="2">
        <v>1052</v>
      </c>
      <c r="I205" s="2">
        <v>6</v>
      </c>
      <c r="J205" s="2">
        <v>1</v>
      </c>
      <c r="K205" s="1">
        <v>43385.713576388887</v>
      </c>
      <c r="L205" s="2"/>
      <c r="M205" s="2"/>
      <c r="N205" s="2" t="s">
        <v>63</v>
      </c>
      <c r="O205" s="2" t="s">
        <v>64</v>
      </c>
      <c r="P205" s="2" t="s">
        <v>43</v>
      </c>
      <c r="Q205" s="2" t="s">
        <v>44</v>
      </c>
      <c r="R205" s="1">
        <v>43385.715868055559</v>
      </c>
      <c r="S205" s="2"/>
      <c r="T205" s="1">
        <v>43385.723599537036</v>
      </c>
      <c r="U205" s="2"/>
      <c r="V205" s="2"/>
      <c r="W205" s="7">
        <f t="shared" si="75"/>
        <v>43385.713472222225</v>
      </c>
      <c r="X205" s="8">
        <f t="shared" si="76"/>
        <v>0</v>
      </c>
      <c r="Y205" s="8">
        <f t="shared" si="77"/>
        <v>0</v>
      </c>
      <c r="Z205" s="9"/>
      <c r="AA205" s="9">
        <f t="shared" si="78"/>
        <v>0</v>
      </c>
      <c r="AB205" s="9">
        <f t="shared" si="72"/>
        <v>2.3958333331393078E-3</v>
      </c>
      <c r="AC205" s="9"/>
      <c r="AD205" s="9"/>
    </row>
    <row r="206" spans="1:30" s="6" customFormat="1" x14ac:dyDescent="0.4">
      <c r="A206" s="15" t="str">
        <f t="shared" si="73"/>
        <v>-</v>
      </c>
      <c r="B206" s="15" t="str">
        <f t="shared" si="74"/>
        <v>☆</v>
      </c>
      <c r="C206" s="6">
        <v>17</v>
      </c>
      <c r="D206" s="1">
        <v>43385.715682870374</v>
      </c>
      <c r="E206" s="2">
        <v>2695</v>
      </c>
      <c r="F206" s="2" t="s">
        <v>37</v>
      </c>
      <c r="G206" s="2">
        <v>0</v>
      </c>
      <c r="H206" s="2">
        <v>560</v>
      </c>
      <c r="I206" s="2">
        <v>8</v>
      </c>
      <c r="J206" s="2">
        <v>2</v>
      </c>
      <c r="K206" s="1">
        <v>43385.715949074074</v>
      </c>
      <c r="L206" s="2"/>
      <c r="M206" s="2"/>
      <c r="N206" s="2" t="s">
        <v>63</v>
      </c>
      <c r="O206" s="2" t="s">
        <v>64</v>
      </c>
      <c r="P206" s="2" t="s">
        <v>43</v>
      </c>
      <c r="Q206" s="2" t="s">
        <v>44</v>
      </c>
      <c r="R206" s="1">
        <v>43385.72078703704</v>
      </c>
      <c r="S206" s="2"/>
      <c r="T206" s="1">
        <v>43385.728518518517</v>
      </c>
      <c r="U206" s="2"/>
      <c r="V206" s="2"/>
      <c r="W206" s="7">
        <f t="shared" si="75"/>
        <v>43385.715682870374</v>
      </c>
      <c r="X206" s="8">
        <f t="shared" si="76"/>
        <v>0</v>
      </c>
      <c r="Y206" s="8">
        <f t="shared" si="77"/>
        <v>0</v>
      </c>
      <c r="Z206" s="9"/>
      <c r="AA206" s="9">
        <f t="shared" si="78"/>
        <v>0</v>
      </c>
      <c r="AB206" s="9">
        <f t="shared" si="72"/>
        <v>5.1041666665696539E-3</v>
      </c>
      <c r="AC206" s="9"/>
      <c r="AD206" s="9"/>
    </row>
    <row r="207" spans="1:30" s="6" customFormat="1" x14ac:dyDescent="0.4">
      <c r="A207" s="15" t="str">
        <f t="shared" si="73"/>
        <v>-</v>
      </c>
      <c r="B207" s="15" t="str">
        <f t="shared" si="74"/>
        <v>☆</v>
      </c>
      <c r="C207" s="6">
        <v>17</v>
      </c>
      <c r="D207" s="1">
        <v>43385.735891203702</v>
      </c>
      <c r="E207" s="2">
        <v>2710</v>
      </c>
      <c r="F207" s="2" t="s">
        <v>33</v>
      </c>
      <c r="G207" s="2">
        <v>2607</v>
      </c>
      <c r="H207" s="2">
        <v>429</v>
      </c>
      <c r="I207" s="2">
        <v>2</v>
      </c>
      <c r="J207" s="2">
        <v>2</v>
      </c>
      <c r="K207" s="1">
        <v>43385.73641203704</v>
      </c>
      <c r="L207" s="2"/>
      <c r="M207" s="2"/>
      <c r="N207" s="2" t="s">
        <v>63</v>
      </c>
      <c r="O207" s="2" t="s">
        <v>64</v>
      </c>
      <c r="P207" s="2" t="s">
        <v>52</v>
      </c>
      <c r="Q207" s="2" t="s">
        <v>53</v>
      </c>
      <c r="R207" s="1">
        <v>43385.761979166666</v>
      </c>
      <c r="S207" s="2"/>
      <c r="T207" s="1">
        <v>43385.769479166665</v>
      </c>
      <c r="U207" s="2"/>
      <c r="V207" s="2"/>
      <c r="W207" s="7">
        <f t="shared" si="75"/>
        <v>43385.735891203702</v>
      </c>
      <c r="X207" s="8">
        <f t="shared" si="76"/>
        <v>0</v>
      </c>
      <c r="Y207" s="8">
        <f t="shared" si="77"/>
        <v>0</v>
      </c>
      <c r="Z207" s="9"/>
      <c r="AA207" s="9">
        <f t="shared" si="78"/>
        <v>0</v>
      </c>
      <c r="AB207" s="9">
        <f t="shared" si="72"/>
        <v>2.6087962964083999E-2</v>
      </c>
      <c r="AC207" s="9"/>
      <c r="AD207" s="9"/>
    </row>
    <row r="208" spans="1:30" s="11" customFormat="1" x14ac:dyDescent="0.4">
      <c r="A208" s="26" t="str">
        <f t="shared" si="73"/>
        <v>★</v>
      </c>
      <c r="B208" s="26" t="str">
        <f t="shared" si="74"/>
        <v>☆</v>
      </c>
      <c r="C208" s="11">
        <v>17</v>
      </c>
      <c r="D208" s="3">
        <v>43385.737476851849</v>
      </c>
      <c r="E208" s="4">
        <v>2713</v>
      </c>
      <c r="F208" s="4" t="s">
        <v>37</v>
      </c>
      <c r="G208" s="4">
        <v>0</v>
      </c>
      <c r="H208" s="4">
        <v>411</v>
      </c>
      <c r="I208" s="4">
        <v>2</v>
      </c>
      <c r="J208" s="4">
        <v>3</v>
      </c>
      <c r="K208" s="3">
        <v>43385.737997685188</v>
      </c>
      <c r="L208" s="4"/>
      <c r="M208" s="4"/>
      <c r="N208" s="4" t="s">
        <v>55</v>
      </c>
      <c r="O208" s="4" t="s">
        <v>56</v>
      </c>
      <c r="P208" s="4" t="s">
        <v>31</v>
      </c>
      <c r="Q208" s="4" t="s">
        <v>32</v>
      </c>
      <c r="R208" s="3">
        <v>43385.767453703702</v>
      </c>
      <c r="S208" s="4"/>
      <c r="T208" s="3">
        <v>43385.777662037035</v>
      </c>
      <c r="U208" s="4"/>
      <c r="V208" s="3">
        <v>43385.743055555555</v>
      </c>
      <c r="W208" s="12">
        <f t="shared" si="75"/>
        <v>43385.743055555555</v>
      </c>
      <c r="X208" s="27">
        <f t="shared" si="76"/>
        <v>0</v>
      </c>
      <c r="Y208" s="27">
        <f t="shared" si="77"/>
        <v>0</v>
      </c>
      <c r="Z208" s="28"/>
      <c r="AA208" s="28">
        <f t="shared" si="78"/>
        <v>0</v>
      </c>
      <c r="AB208" s="28">
        <f t="shared" si="72"/>
        <v>2.4398148147156462E-2</v>
      </c>
      <c r="AC208" s="28"/>
      <c r="AD208" s="28"/>
    </row>
    <row r="209" spans="1:30" s="32" customFormat="1" ht="18" customHeight="1" x14ac:dyDescent="0.4">
      <c r="A209" s="29" t="str">
        <f t="shared" ref="A209:A217" si="79">IF(V209&gt;0, "★", "-")</f>
        <v>★</v>
      </c>
      <c r="B209" s="29" t="str">
        <f t="shared" ref="B209:B217" si="80">IF(K209&gt;0, "☆", "-")</f>
        <v>-</v>
      </c>
      <c r="C209" s="32">
        <v>18</v>
      </c>
      <c r="D209" s="31">
        <v>43385.503587962965</v>
      </c>
      <c r="E209" s="30">
        <v>2557</v>
      </c>
      <c r="F209" s="30" t="s">
        <v>42</v>
      </c>
      <c r="G209" s="30">
        <v>0</v>
      </c>
      <c r="H209" s="30">
        <v>1116</v>
      </c>
      <c r="I209" s="30">
        <v>8</v>
      </c>
      <c r="J209" s="30">
        <v>1</v>
      </c>
      <c r="K209" s="30"/>
      <c r="L209" s="31">
        <v>43385.765613425923</v>
      </c>
      <c r="M209" s="31">
        <v>43385.774340277778</v>
      </c>
      <c r="N209" s="30" t="s">
        <v>48</v>
      </c>
      <c r="O209" s="30" t="s">
        <v>49</v>
      </c>
      <c r="P209" s="30" t="s">
        <v>65</v>
      </c>
      <c r="Q209" s="30" t="s">
        <v>66</v>
      </c>
      <c r="R209" s="31">
        <v>43385.763888888891</v>
      </c>
      <c r="S209" s="31">
        <v>43385.765300925923</v>
      </c>
      <c r="T209" s="31">
        <v>43385.775949074072</v>
      </c>
      <c r="U209" s="31">
        <v>43385.783437500002</v>
      </c>
      <c r="V209" s="31">
        <v>43385.763888888891</v>
      </c>
      <c r="W209" s="33">
        <f t="shared" ref="W209:W217" si="81">IF(V209&gt;0,V209,D209)</f>
        <v>43385.763888888891</v>
      </c>
      <c r="X209" s="34">
        <f t="shared" ref="X209:X217" si="82">M209-L209</f>
        <v>8.7268518545897678E-3</v>
      </c>
      <c r="Y209" s="34">
        <f t="shared" ref="Y209:Y217" si="83">X209*J209</f>
        <v>8.7268518545897678E-3</v>
      </c>
      <c r="Z209" s="35">
        <f>SUM(Y209:Y245)</f>
        <v>0.26760416666365927</v>
      </c>
      <c r="AA209" s="35">
        <f t="shared" ref="AA209:AA216" si="84">IF(IF(A209="☆",K209-R209,L209-R209)&lt;0,0,IF(A209="☆",K209-R209,L209-R209))</f>
        <v>1.7245370327145793E-3</v>
      </c>
      <c r="AB209" s="35">
        <f t="shared" ref="AB209:AB217" si="85">IF(IF(B209="☆",(IF(K209&gt;R209,K209-W209,R209-W209)),L209-W209)&lt;0,0,IF(B209="☆",(IF(K209&gt;R209,K209-W209,R209-W209)),L209-W209))</f>
        <v>1.7245370327145793E-3</v>
      </c>
      <c r="AC209" s="35">
        <f>AVERAGE(AB209:AB245)</f>
        <v>1.0147849462115235E-2</v>
      </c>
      <c r="AD209" s="35">
        <f>MEDIAN(AB209:AB245)</f>
        <v>4.3055555579485372E-3</v>
      </c>
    </row>
    <row r="210" spans="1:30" s="6" customFormat="1" x14ac:dyDescent="0.4">
      <c r="A210" s="15" t="str">
        <f t="shared" si="79"/>
        <v>★</v>
      </c>
      <c r="B210" s="15" t="str">
        <f t="shared" si="80"/>
        <v>-</v>
      </c>
      <c r="C210" s="6">
        <v>18</v>
      </c>
      <c r="D210" s="1">
        <v>43385.525543981479</v>
      </c>
      <c r="E210" s="2">
        <v>2574</v>
      </c>
      <c r="F210" s="2" t="s">
        <v>37</v>
      </c>
      <c r="G210" s="2">
        <v>0</v>
      </c>
      <c r="H210" s="2">
        <v>393</v>
      </c>
      <c r="I210" s="2">
        <v>7</v>
      </c>
      <c r="J210" s="2">
        <v>1</v>
      </c>
      <c r="K210" s="2"/>
      <c r="L210" s="1">
        <v>43385.753344907411</v>
      </c>
      <c r="M210" s="1">
        <v>43385.763877314814</v>
      </c>
      <c r="N210" s="2" t="s">
        <v>29</v>
      </c>
      <c r="O210" s="2" t="s">
        <v>30</v>
      </c>
      <c r="P210" s="2" t="s">
        <v>27</v>
      </c>
      <c r="Q210" s="2" t="s">
        <v>28</v>
      </c>
      <c r="R210" s="1">
        <v>43385.753472222219</v>
      </c>
      <c r="S210" s="1">
        <v>43385.753472222219</v>
      </c>
      <c r="T210" s="1">
        <v>43385.766446759262</v>
      </c>
      <c r="U210" s="1">
        <v>43385.773611111108</v>
      </c>
      <c r="V210" s="1">
        <v>43385.753472222219</v>
      </c>
      <c r="W210" s="7">
        <f t="shared" si="81"/>
        <v>43385.753472222219</v>
      </c>
      <c r="X210" s="8">
        <f t="shared" si="82"/>
        <v>1.0532407402934041E-2</v>
      </c>
      <c r="Y210" s="8">
        <f t="shared" si="83"/>
        <v>1.0532407402934041E-2</v>
      </c>
      <c r="Z210" s="9"/>
      <c r="AA210" s="9">
        <f t="shared" si="84"/>
        <v>0</v>
      </c>
      <c r="AB210" s="9">
        <f t="shared" si="85"/>
        <v>0</v>
      </c>
      <c r="AC210" s="9"/>
      <c r="AD210" s="9"/>
    </row>
    <row r="211" spans="1:30" s="6" customFormat="1" x14ac:dyDescent="0.4">
      <c r="A211" s="15" t="str">
        <f t="shared" si="79"/>
        <v>★</v>
      </c>
      <c r="B211" s="15" t="str">
        <f t="shared" si="80"/>
        <v>-</v>
      </c>
      <c r="C211" s="6">
        <v>18</v>
      </c>
      <c r="D211" s="1">
        <v>43385.546701388892</v>
      </c>
      <c r="E211" s="2">
        <v>2585</v>
      </c>
      <c r="F211" s="2" t="s">
        <v>69</v>
      </c>
      <c r="G211" s="2">
        <v>2548</v>
      </c>
      <c r="H211" s="2">
        <v>1050</v>
      </c>
      <c r="I211" s="2">
        <v>10</v>
      </c>
      <c r="J211" s="2">
        <v>6</v>
      </c>
      <c r="K211" s="2"/>
      <c r="L211" s="1">
        <v>43385.764328703706</v>
      </c>
      <c r="M211" s="1">
        <v>43385.768680555557</v>
      </c>
      <c r="N211" s="2" t="s">
        <v>61</v>
      </c>
      <c r="O211" s="2" t="s">
        <v>62</v>
      </c>
      <c r="P211" s="2" t="s">
        <v>27</v>
      </c>
      <c r="Q211" s="2" t="s">
        <v>28</v>
      </c>
      <c r="R211" s="1">
        <v>43385.76059027778</v>
      </c>
      <c r="S211" s="1">
        <v>43385.76059027778</v>
      </c>
      <c r="T211" s="1">
        <v>43385.773217592592</v>
      </c>
      <c r="U211" s="1">
        <v>43385.773217592592</v>
      </c>
      <c r="V211" s="1">
        <v>43385.76059027778</v>
      </c>
      <c r="W211" s="7">
        <f t="shared" si="81"/>
        <v>43385.76059027778</v>
      </c>
      <c r="X211" s="8">
        <f t="shared" si="82"/>
        <v>4.3518518505152315E-3</v>
      </c>
      <c r="Y211" s="8">
        <f t="shared" si="83"/>
        <v>2.6111111103091389E-2</v>
      </c>
      <c r="Z211" s="9"/>
      <c r="AA211" s="9">
        <f t="shared" si="84"/>
        <v>3.7384259267128073E-3</v>
      </c>
      <c r="AB211" s="9">
        <f t="shared" si="85"/>
        <v>3.7384259267128073E-3</v>
      </c>
      <c r="AC211" s="9"/>
      <c r="AD211" s="9"/>
    </row>
    <row r="212" spans="1:30" s="6" customFormat="1" x14ac:dyDescent="0.4">
      <c r="A212" s="15" t="str">
        <f t="shared" si="79"/>
        <v>★</v>
      </c>
      <c r="B212" s="15" t="str">
        <f t="shared" si="80"/>
        <v>-</v>
      </c>
      <c r="C212" s="6">
        <v>18</v>
      </c>
      <c r="D212" s="1">
        <v>43385.643287037034</v>
      </c>
      <c r="E212" s="2">
        <v>2653</v>
      </c>
      <c r="F212" s="2" t="s">
        <v>18</v>
      </c>
      <c r="G212" s="2">
        <v>2269</v>
      </c>
      <c r="H212" s="2">
        <v>1202</v>
      </c>
      <c r="I212" s="2">
        <v>10</v>
      </c>
      <c r="J212" s="2">
        <v>1</v>
      </c>
      <c r="K212" s="2"/>
      <c r="L212" s="1">
        <v>43385.747152777774</v>
      </c>
      <c r="M212" s="1">
        <v>43385.752858796295</v>
      </c>
      <c r="N212" s="2" t="s">
        <v>55</v>
      </c>
      <c r="O212" s="2" t="s">
        <v>56</v>
      </c>
      <c r="P212" s="2" t="s">
        <v>19</v>
      </c>
      <c r="Q212" s="2" t="s">
        <v>20</v>
      </c>
      <c r="R212" s="1">
        <v>43385.75</v>
      </c>
      <c r="S212" s="1">
        <v>43385.75304398148</v>
      </c>
      <c r="T212" s="1">
        <v>43385.758472222224</v>
      </c>
      <c r="U212" s="1">
        <v>43385.761516203704</v>
      </c>
      <c r="V212" s="1">
        <v>43385.75</v>
      </c>
      <c r="W212" s="7">
        <f t="shared" si="81"/>
        <v>43385.75</v>
      </c>
      <c r="X212" s="8">
        <f t="shared" si="82"/>
        <v>5.7060185208683833E-3</v>
      </c>
      <c r="Y212" s="8">
        <f t="shared" si="83"/>
        <v>5.7060185208683833E-3</v>
      </c>
      <c r="Z212" s="9"/>
      <c r="AA212" s="9">
        <f t="shared" si="84"/>
        <v>0</v>
      </c>
      <c r="AB212" s="9">
        <f t="shared" si="85"/>
        <v>0</v>
      </c>
      <c r="AC212" s="9"/>
      <c r="AD212" s="9"/>
    </row>
    <row r="213" spans="1:30" s="6" customFormat="1" x14ac:dyDescent="0.4">
      <c r="A213" s="15" t="str">
        <f t="shared" si="79"/>
        <v>★</v>
      </c>
      <c r="B213" s="15" t="str">
        <f t="shared" si="80"/>
        <v>-</v>
      </c>
      <c r="C213" s="6">
        <v>18</v>
      </c>
      <c r="D213" s="1">
        <v>43385.684027777781</v>
      </c>
      <c r="E213" s="2">
        <v>2673</v>
      </c>
      <c r="F213" s="2" t="s">
        <v>18</v>
      </c>
      <c r="G213" s="2">
        <v>2477</v>
      </c>
      <c r="H213" s="2">
        <v>490</v>
      </c>
      <c r="I213" s="2">
        <v>7</v>
      </c>
      <c r="J213" s="2">
        <v>1</v>
      </c>
      <c r="K213" s="2"/>
      <c r="L213" s="1">
        <v>43385.756608796299</v>
      </c>
      <c r="M213" s="1">
        <v>43385.762442129628</v>
      </c>
      <c r="N213" s="2" t="s">
        <v>21</v>
      </c>
      <c r="O213" s="2" t="s">
        <v>22</v>
      </c>
      <c r="P213" s="2" t="s">
        <v>74</v>
      </c>
      <c r="Q213" s="2" t="s">
        <v>75</v>
      </c>
      <c r="R213" s="1">
        <v>43385.759699074071</v>
      </c>
      <c r="S213" s="1">
        <v>43385.759699074071</v>
      </c>
      <c r="T213" s="1">
        <v>43385.767708333333</v>
      </c>
      <c r="U213" s="1">
        <v>43385.767708333333</v>
      </c>
      <c r="V213" s="1">
        <v>43385.757372685184</v>
      </c>
      <c r="W213" s="7">
        <f t="shared" si="81"/>
        <v>43385.757372685184</v>
      </c>
      <c r="X213" s="8">
        <f t="shared" si="82"/>
        <v>5.8333333290647715E-3</v>
      </c>
      <c r="Y213" s="8">
        <f t="shared" si="83"/>
        <v>5.8333333290647715E-3</v>
      </c>
      <c r="Z213" s="9"/>
      <c r="AA213" s="9">
        <f t="shared" si="84"/>
        <v>0</v>
      </c>
      <c r="AB213" s="9">
        <f t="shared" si="85"/>
        <v>0</v>
      </c>
      <c r="AC213" s="9"/>
      <c r="AD213" s="9"/>
    </row>
    <row r="214" spans="1:30" s="6" customFormat="1" x14ac:dyDescent="0.4">
      <c r="A214" s="15" t="str">
        <f t="shared" si="79"/>
        <v>★</v>
      </c>
      <c r="B214" s="15" t="str">
        <f t="shared" si="80"/>
        <v>-</v>
      </c>
      <c r="C214" s="6">
        <v>18</v>
      </c>
      <c r="D214" s="1">
        <v>43385.685115740744</v>
      </c>
      <c r="E214" s="2">
        <v>2675</v>
      </c>
      <c r="F214" s="2" t="s">
        <v>33</v>
      </c>
      <c r="G214" s="2">
        <v>2361</v>
      </c>
      <c r="H214" s="2">
        <v>1014</v>
      </c>
      <c r="I214" s="2">
        <v>1</v>
      </c>
      <c r="J214" s="2">
        <v>3</v>
      </c>
      <c r="K214" s="2"/>
      <c r="L214" s="1">
        <v>43385.771701388891</v>
      </c>
      <c r="M214" s="1">
        <v>43385.776631944442</v>
      </c>
      <c r="N214" s="2" t="s">
        <v>67</v>
      </c>
      <c r="O214" s="2" t="s">
        <v>68</v>
      </c>
      <c r="P214" s="2" t="s">
        <v>31</v>
      </c>
      <c r="Q214" s="2" t="s">
        <v>32</v>
      </c>
      <c r="R214" s="1">
        <v>43385.770902777775</v>
      </c>
      <c r="S214" s="1">
        <v>43385.770902777775</v>
      </c>
      <c r="T214" s="1">
        <v>43385.782500000001</v>
      </c>
      <c r="U214" s="1">
        <v>43385.782500000001</v>
      </c>
      <c r="V214" s="1">
        <v>43385.770902777775</v>
      </c>
      <c r="W214" s="7">
        <f t="shared" si="81"/>
        <v>43385.770902777775</v>
      </c>
      <c r="X214" s="8">
        <f t="shared" si="82"/>
        <v>4.9305555512546562E-3</v>
      </c>
      <c r="Y214" s="8">
        <f t="shared" si="83"/>
        <v>1.4791666653763968E-2</v>
      </c>
      <c r="Z214" s="9"/>
      <c r="AA214" s="9">
        <f t="shared" si="84"/>
        <v>7.9861111589707434E-4</v>
      </c>
      <c r="AB214" s="9">
        <f t="shared" si="85"/>
        <v>7.9861111589707434E-4</v>
      </c>
      <c r="AC214" s="9"/>
      <c r="AD214" s="9"/>
    </row>
    <row r="215" spans="1:30" s="6" customFormat="1" x14ac:dyDescent="0.4">
      <c r="A215" s="15" t="str">
        <f t="shared" si="79"/>
        <v>★</v>
      </c>
      <c r="B215" s="15" t="str">
        <f t="shared" si="80"/>
        <v>-</v>
      </c>
      <c r="C215" s="6">
        <v>18</v>
      </c>
      <c r="D215" s="1">
        <v>43385.720717592594</v>
      </c>
      <c r="E215" s="2">
        <v>2699</v>
      </c>
      <c r="F215" s="2" t="s">
        <v>33</v>
      </c>
      <c r="G215" s="2">
        <v>1657</v>
      </c>
      <c r="H215" s="2">
        <v>1269</v>
      </c>
      <c r="I215" s="2">
        <v>4</v>
      </c>
      <c r="J215" s="2">
        <v>1</v>
      </c>
      <c r="K215" s="2"/>
      <c r="L215" s="1">
        <v>43385.751238425924</v>
      </c>
      <c r="M215" s="1">
        <v>43385.754687499997</v>
      </c>
      <c r="N215" s="2" t="s">
        <v>19</v>
      </c>
      <c r="O215" s="2" t="s">
        <v>20</v>
      </c>
      <c r="P215" s="2" t="s">
        <v>48</v>
      </c>
      <c r="Q215" s="2" t="s">
        <v>49</v>
      </c>
      <c r="R215" s="1">
        <v>43385.751944444448</v>
      </c>
      <c r="S215" s="1">
        <v>43385.753564814811</v>
      </c>
      <c r="T215" s="1">
        <v>43385.758518518516</v>
      </c>
      <c r="U215" s="1">
        <v>43385.760138888887</v>
      </c>
      <c r="V215" s="1">
        <v>43385.751944444448</v>
      </c>
      <c r="W215" s="7">
        <f t="shared" si="81"/>
        <v>43385.751944444448</v>
      </c>
      <c r="X215" s="8">
        <f t="shared" si="82"/>
        <v>3.4490740727051161E-3</v>
      </c>
      <c r="Y215" s="8">
        <f t="shared" si="83"/>
        <v>3.4490740727051161E-3</v>
      </c>
      <c r="Z215" s="9"/>
      <c r="AA215" s="9">
        <f t="shared" si="84"/>
        <v>0</v>
      </c>
      <c r="AB215" s="9">
        <f t="shared" si="85"/>
        <v>0</v>
      </c>
      <c r="AC215" s="9"/>
      <c r="AD215" s="9"/>
    </row>
    <row r="216" spans="1:30" s="6" customFormat="1" x14ac:dyDescent="0.4">
      <c r="A216" s="15" t="str">
        <f t="shared" si="79"/>
        <v>★</v>
      </c>
      <c r="B216" s="15" t="str">
        <f t="shared" si="80"/>
        <v>-</v>
      </c>
      <c r="C216" s="6">
        <v>18</v>
      </c>
      <c r="D216" s="1">
        <v>43385.745983796296</v>
      </c>
      <c r="E216" s="2">
        <v>2714</v>
      </c>
      <c r="F216" s="2" t="s">
        <v>18</v>
      </c>
      <c r="G216" s="2">
        <v>1029</v>
      </c>
      <c r="H216" s="2">
        <v>438</v>
      </c>
      <c r="I216" s="2">
        <v>6</v>
      </c>
      <c r="J216" s="2">
        <v>1</v>
      </c>
      <c r="K216" s="2"/>
      <c r="L216" s="1">
        <v>43385.755891203706</v>
      </c>
      <c r="M216" s="1">
        <v>43385.761145833334</v>
      </c>
      <c r="N216" s="2" t="s">
        <v>19</v>
      </c>
      <c r="O216" s="2" t="s">
        <v>20</v>
      </c>
      <c r="P216" s="2" t="s">
        <v>21</v>
      </c>
      <c r="Q216" s="2" t="s">
        <v>22</v>
      </c>
      <c r="R216" s="1">
        <v>43385.756944444445</v>
      </c>
      <c r="S216" s="1">
        <v>43385.756944444445</v>
      </c>
      <c r="T216" s="1">
        <v>43385.770219907405</v>
      </c>
      <c r="U216" s="1">
        <v>43385.770219907405</v>
      </c>
      <c r="V216" s="1">
        <v>43385.756944444445</v>
      </c>
      <c r="W216" s="7">
        <f t="shared" si="81"/>
        <v>43385.756944444445</v>
      </c>
      <c r="X216" s="8">
        <f t="shared" si="82"/>
        <v>5.2546296283253469E-3</v>
      </c>
      <c r="Y216" s="8">
        <f t="shared" si="83"/>
        <v>5.2546296283253469E-3</v>
      </c>
      <c r="Z216" s="9"/>
      <c r="AA216" s="9">
        <f t="shared" si="84"/>
        <v>0</v>
      </c>
      <c r="AB216" s="9">
        <f t="shared" si="85"/>
        <v>0</v>
      </c>
      <c r="AC216" s="9"/>
      <c r="AD216" s="9"/>
    </row>
    <row r="217" spans="1:30" s="6" customFormat="1" x14ac:dyDescent="0.4">
      <c r="A217" s="15" t="str">
        <f t="shared" si="79"/>
        <v>★</v>
      </c>
      <c r="B217" s="15" t="str">
        <f t="shared" si="80"/>
        <v>-</v>
      </c>
      <c r="C217" s="6">
        <v>18</v>
      </c>
      <c r="D217" s="1">
        <v>43385.749282407407</v>
      </c>
      <c r="E217" s="2">
        <v>2717</v>
      </c>
      <c r="F217" s="2" t="s">
        <v>37</v>
      </c>
      <c r="G217" s="2">
        <v>0</v>
      </c>
      <c r="H217" s="2">
        <v>1087</v>
      </c>
      <c r="I217" s="2">
        <v>3</v>
      </c>
      <c r="J217" s="2">
        <v>2</v>
      </c>
      <c r="K217" s="2"/>
      <c r="L217" s="1">
        <v>43385.77847222222</v>
      </c>
      <c r="M217" s="1">
        <v>43385.79010416667</v>
      </c>
      <c r="N217" s="2" t="s">
        <v>31</v>
      </c>
      <c r="O217" s="2" t="s">
        <v>32</v>
      </c>
      <c r="P217" s="2" t="s">
        <v>67</v>
      </c>
      <c r="Q217" s="2" t="s">
        <v>68</v>
      </c>
      <c r="R217" s="1">
        <v>43385.778645833336</v>
      </c>
      <c r="S217" s="1">
        <v>43385.778645833336</v>
      </c>
      <c r="T217" s="1">
        <v>43385.791030092594</v>
      </c>
      <c r="U217" s="1">
        <v>43385.795173611114</v>
      </c>
      <c r="V217" s="1">
        <v>43385.770833333336</v>
      </c>
      <c r="W217" s="7">
        <f t="shared" si="81"/>
        <v>43385.770833333336</v>
      </c>
      <c r="X217" s="8">
        <f t="shared" si="82"/>
        <v>1.1631944449618459E-2</v>
      </c>
      <c r="Y217" s="8">
        <f t="shared" si="83"/>
        <v>2.3263888899236917E-2</v>
      </c>
      <c r="Z217" s="9"/>
      <c r="AA217" s="9">
        <f t="shared" ref="AA217" si="86">IF(IF(A217="☆",K217-R217,L217-R217)&lt;0,0,IF(A217="☆",K217-R217,L217-R217))</f>
        <v>0</v>
      </c>
      <c r="AB217" s="9">
        <f t="shared" si="85"/>
        <v>7.6388888846850023E-3</v>
      </c>
      <c r="AC217" s="9"/>
      <c r="AD217" s="9"/>
    </row>
    <row r="218" spans="1:30" s="6" customFormat="1" x14ac:dyDescent="0.4">
      <c r="A218" s="15" t="str">
        <f t="shared" si="70"/>
        <v>-</v>
      </c>
      <c r="B218" s="15" t="str">
        <f t="shared" si="68"/>
        <v>-</v>
      </c>
      <c r="C218" s="6">
        <v>18</v>
      </c>
      <c r="D218" s="1">
        <v>43385.756261574075</v>
      </c>
      <c r="E218" s="2">
        <v>2723</v>
      </c>
      <c r="F218" s="2" t="s">
        <v>42</v>
      </c>
      <c r="G218" s="2">
        <v>0</v>
      </c>
      <c r="H218" s="2">
        <v>669</v>
      </c>
      <c r="I218" s="2">
        <v>9</v>
      </c>
      <c r="J218" s="2">
        <v>2</v>
      </c>
      <c r="K218" s="2"/>
      <c r="L218" s="1">
        <v>43385.781701388885</v>
      </c>
      <c r="M218" s="1">
        <v>43385.788206018522</v>
      </c>
      <c r="N218" s="2" t="s">
        <v>43</v>
      </c>
      <c r="O218" s="2" t="s">
        <v>44</v>
      </c>
      <c r="P218" s="2" t="s">
        <v>63</v>
      </c>
      <c r="Q218" s="2" t="s">
        <v>64</v>
      </c>
      <c r="R218" s="1">
        <v>43385.7809375</v>
      </c>
      <c r="S218" s="1">
        <v>43385.784432870372</v>
      </c>
      <c r="T218" s="1">
        <v>43385.788935185185</v>
      </c>
      <c r="U218" s="1">
        <v>43385.794953703706</v>
      </c>
      <c r="V218" s="2"/>
      <c r="W218" s="7">
        <f t="shared" si="69"/>
        <v>43385.756261574075</v>
      </c>
      <c r="X218" s="8">
        <f t="shared" si="66"/>
        <v>6.5046296367654577E-3</v>
      </c>
      <c r="Y218" s="8">
        <f t="shared" si="67"/>
        <v>1.3009259273530915E-2</v>
      </c>
      <c r="Z218" s="9"/>
      <c r="AA218" s="9">
        <f t="shared" ref="AA218:AA220" si="87">IF(IF(A218="☆",K218-R218,L218-R218)&lt;0,0,IF(A218="☆",K218-R218,L218-R218))</f>
        <v>7.6388888555811718E-4</v>
      </c>
      <c r="AB218" s="9">
        <f t="shared" si="71"/>
        <v>2.5439814809942618E-2</v>
      </c>
      <c r="AC218" s="40"/>
      <c r="AD218" s="9"/>
    </row>
    <row r="219" spans="1:30" s="6" customFormat="1" x14ac:dyDescent="0.4">
      <c r="A219" s="15" t="str">
        <f t="shared" si="70"/>
        <v>-</v>
      </c>
      <c r="B219" s="15" t="str">
        <f t="shared" si="68"/>
        <v>-</v>
      </c>
      <c r="C219" s="6">
        <v>18</v>
      </c>
      <c r="D219" s="1">
        <v>43385.757407407407</v>
      </c>
      <c r="E219" s="2">
        <v>2725</v>
      </c>
      <c r="F219" s="2" t="s">
        <v>18</v>
      </c>
      <c r="G219" s="2">
        <v>1059</v>
      </c>
      <c r="H219" s="2">
        <v>535</v>
      </c>
      <c r="I219" s="2">
        <v>7</v>
      </c>
      <c r="J219" s="2">
        <v>1</v>
      </c>
      <c r="K219" s="2"/>
      <c r="L219" s="1">
        <v>43385.770462962966</v>
      </c>
      <c r="M219" s="1">
        <v>43385.775254629632</v>
      </c>
      <c r="N219" s="2" t="s">
        <v>47</v>
      </c>
      <c r="O219" s="2" t="s">
        <v>94</v>
      </c>
      <c r="P219" s="2" t="s">
        <v>25</v>
      </c>
      <c r="Q219" s="2" t="s">
        <v>26</v>
      </c>
      <c r="R219" s="1">
        <v>43385.776921296296</v>
      </c>
      <c r="S219" s="1">
        <v>43385.781435185185</v>
      </c>
      <c r="T219" s="1">
        <v>43385.786307870374</v>
      </c>
      <c r="U219" s="1">
        <v>43385.790821759256</v>
      </c>
      <c r="V219" s="2"/>
      <c r="W219" s="7">
        <f t="shared" si="69"/>
        <v>43385.757407407407</v>
      </c>
      <c r="X219" s="8">
        <f t="shared" si="66"/>
        <v>4.7916666662786156E-3</v>
      </c>
      <c r="Y219" s="8">
        <f t="shared" si="67"/>
        <v>4.7916666662786156E-3</v>
      </c>
      <c r="Z219" s="9"/>
      <c r="AA219" s="9">
        <f t="shared" si="87"/>
        <v>0</v>
      </c>
      <c r="AB219" s="9">
        <f t="shared" si="71"/>
        <v>1.3055555558821652E-2</v>
      </c>
      <c r="AC219" s="9"/>
      <c r="AD219" s="9"/>
    </row>
    <row r="220" spans="1:30" s="6" customFormat="1" x14ac:dyDescent="0.4">
      <c r="A220" s="15" t="str">
        <f t="shared" si="70"/>
        <v>-</v>
      </c>
      <c r="B220" s="15" t="str">
        <f t="shared" si="68"/>
        <v>-</v>
      </c>
      <c r="C220" s="6">
        <v>18</v>
      </c>
      <c r="D220" s="1">
        <v>43385.758611111109</v>
      </c>
      <c r="E220" s="2">
        <v>2727</v>
      </c>
      <c r="F220" s="2" t="s">
        <v>37</v>
      </c>
      <c r="G220" s="2">
        <v>0</v>
      </c>
      <c r="H220" s="2">
        <v>1106</v>
      </c>
      <c r="I220" s="2">
        <v>4</v>
      </c>
      <c r="J220" s="2">
        <v>1</v>
      </c>
      <c r="K220" s="2"/>
      <c r="L220" s="1">
        <v>43385.786550925928</v>
      </c>
      <c r="M220" s="1">
        <v>43385.79414351852</v>
      </c>
      <c r="N220" s="2" t="s">
        <v>43</v>
      </c>
      <c r="O220" s="2" t="s">
        <v>44</v>
      </c>
      <c r="P220" s="2" t="s">
        <v>50</v>
      </c>
      <c r="Q220" s="2" t="s">
        <v>51</v>
      </c>
      <c r="R220" s="1">
        <v>43385.78628472222</v>
      </c>
      <c r="S220" s="1">
        <v>43385.786979166667</v>
      </c>
      <c r="T220" s="1">
        <v>43385.799421296295</v>
      </c>
      <c r="U220" s="1">
        <v>43385.801157407404</v>
      </c>
      <c r="V220" s="2"/>
      <c r="W220" s="7">
        <f t="shared" si="69"/>
        <v>43385.758611111109</v>
      </c>
      <c r="X220" s="8">
        <f t="shared" si="66"/>
        <v>7.5925925921183079E-3</v>
      </c>
      <c r="Y220" s="8">
        <f t="shared" si="67"/>
        <v>7.5925925921183079E-3</v>
      </c>
      <c r="Z220" s="9"/>
      <c r="AA220" s="9">
        <f t="shared" si="87"/>
        <v>2.6620370772434399E-4</v>
      </c>
      <c r="AB220" s="9">
        <f t="shared" si="71"/>
        <v>2.7939814819546882E-2</v>
      </c>
      <c r="AC220" s="9"/>
      <c r="AD220" s="9"/>
    </row>
    <row r="221" spans="1:30" s="6" customFormat="1" x14ac:dyDescent="0.4">
      <c r="A221" s="15" t="str">
        <f t="shared" ref="A221:A280" si="88">IF(V221&gt;0, "★", "-")</f>
        <v>-</v>
      </c>
      <c r="B221" s="15" t="str">
        <f t="shared" ref="B221:B280" si="89">IF(K221&gt;0, "☆", "-")</f>
        <v>-</v>
      </c>
      <c r="C221" s="6">
        <v>18</v>
      </c>
      <c r="D221" s="1">
        <v>43385.766342592593</v>
      </c>
      <c r="E221" s="2">
        <v>2734</v>
      </c>
      <c r="F221" s="2" t="s">
        <v>37</v>
      </c>
      <c r="G221" s="2">
        <v>0</v>
      </c>
      <c r="H221" s="2">
        <v>979</v>
      </c>
      <c r="I221" s="2">
        <v>2</v>
      </c>
      <c r="J221" s="2">
        <v>2</v>
      </c>
      <c r="K221" s="2"/>
      <c r="L221" s="1">
        <v>43385.771504629629</v>
      </c>
      <c r="M221" s="1">
        <v>43385.784386574072</v>
      </c>
      <c r="N221" s="2" t="s">
        <v>63</v>
      </c>
      <c r="O221" s="2" t="s">
        <v>64</v>
      </c>
      <c r="P221" s="2" t="s">
        <v>19</v>
      </c>
      <c r="Q221" s="2" t="s">
        <v>20</v>
      </c>
      <c r="R221" s="1">
        <v>43385.773472222223</v>
      </c>
      <c r="S221" s="1">
        <v>43385.773472222223</v>
      </c>
      <c r="T221" s="1">
        <v>43385.786504629628</v>
      </c>
      <c r="U221" s="1">
        <v>43385.790671296294</v>
      </c>
      <c r="V221" s="2"/>
      <c r="W221" s="7">
        <f t="shared" ref="W221:W229" si="90">IF(V221&gt;0,V221,D221)</f>
        <v>43385.766342592593</v>
      </c>
      <c r="X221" s="8">
        <f t="shared" ref="X221:X229" si="91">M221-L221</f>
        <v>1.2881944443506654E-2</v>
      </c>
      <c r="Y221" s="8">
        <f t="shared" ref="Y221:Y229" si="92">X221*J221</f>
        <v>2.5763888887013309E-2</v>
      </c>
      <c r="Z221" s="9"/>
      <c r="AA221" s="9">
        <f t="shared" ref="AA221:AA229" si="93">IF(IF(A221="☆",K221-R221,L221-R221)&lt;0,0,IF(A221="☆",K221-R221,L221-R221))</f>
        <v>0</v>
      </c>
      <c r="AB221" s="9">
        <f t="shared" ref="AB221:AB229" si="94">IF(IF(B221="☆",(IF(K221&gt;R221,K221-W221,R221-W221)),L221-W221)&lt;0,0,IF(B221="☆",(IF(K221&gt;R221,K221-W221,R221-W221)),L221-W221))</f>
        <v>5.1620370359160006E-3</v>
      </c>
      <c r="AC221" s="9"/>
      <c r="AD221" s="9"/>
    </row>
    <row r="222" spans="1:30" s="6" customFormat="1" x14ac:dyDescent="0.4">
      <c r="A222" s="15" t="str">
        <f t="shared" si="88"/>
        <v>-</v>
      </c>
      <c r="B222" s="15" t="str">
        <f t="shared" si="89"/>
        <v>-</v>
      </c>
      <c r="C222" s="6">
        <v>18</v>
      </c>
      <c r="D222" s="1">
        <v>43385.76972222222</v>
      </c>
      <c r="E222" s="2">
        <v>2735</v>
      </c>
      <c r="F222" s="2" t="s">
        <v>42</v>
      </c>
      <c r="G222" s="2">
        <v>0</v>
      </c>
      <c r="H222" s="2">
        <v>588</v>
      </c>
      <c r="I222" s="2">
        <v>2</v>
      </c>
      <c r="J222" s="2">
        <v>3</v>
      </c>
      <c r="K222" s="2"/>
      <c r="L222" s="1">
        <v>43385.771550925929</v>
      </c>
      <c r="M222" s="1">
        <v>43385.774537037039</v>
      </c>
      <c r="N222" s="2" t="s">
        <v>63</v>
      </c>
      <c r="O222" s="2" t="s">
        <v>64</v>
      </c>
      <c r="P222" s="2" t="s">
        <v>59</v>
      </c>
      <c r="Q222" s="2" t="s">
        <v>60</v>
      </c>
      <c r="R222" s="1">
        <v>43385.77416666667</v>
      </c>
      <c r="S222" s="1">
        <v>43385.77416666667</v>
      </c>
      <c r="T222" s="1">
        <v>43385.782581018517</v>
      </c>
      <c r="U222" s="1">
        <v>43385.782581018517</v>
      </c>
      <c r="V222" s="2"/>
      <c r="W222" s="7">
        <f t="shared" si="90"/>
        <v>43385.76972222222</v>
      </c>
      <c r="X222" s="8">
        <f t="shared" si="91"/>
        <v>2.9861111106583849E-3</v>
      </c>
      <c r="Y222" s="8">
        <f t="shared" si="92"/>
        <v>8.9583333319751546E-3</v>
      </c>
      <c r="Z222" s="9"/>
      <c r="AA222" s="9">
        <f t="shared" si="93"/>
        <v>0</v>
      </c>
      <c r="AB222" s="9">
        <f t="shared" si="94"/>
        <v>1.8287037091795355E-3</v>
      </c>
      <c r="AC222" s="9"/>
      <c r="AD222" s="9"/>
    </row>
    <row r="223" spans="1:30" s="6" customFormat="1" x14ac:dyDescent="0.4">
      <c r="A223" s="15" t="str">
        <f t="shared" si="88"/>
        <v>★</v>
      </c>
      <c r="B223" s="15" t="str">
        <f t="shared" si="89"/>
        <v>-</v>
      </c>
      <c r="C223" s="6">
        <v>18</v>
      </c>
      <c r="D223" s="1">
        <v>43385.771180555559</v>
      </c>
      <c r="E223" s="2">
        <v>2736</v>
      </c>
      <c r="F223" s="2" t="s">
        <v>18</v>
      </c>
      <c r="G223" s="2">
        <v>2599</v>
      </c>
      <c r="H223" s="2">
        <v>596</v>
      </c>
      <c r="I223" s="2">
        <v>9</v>
      </c>
      <c r="J223" s="2">
        <v>2</v>
      </c>
      <c r="K223" s="2"/>
      <c r="L223" s="1">
        <v>43385.776134259257</v>
      </c>
      <c r="M223" s="1">
        <v>43385.78806712963</v>
      </c>
      <c r="N223" s="2" t="s">
        <v>78</v>
      </c>
      <c r="O223" s="2" t="s">
        <v>79</v>
      </c>
      <c r="P223" s="2" t="s">
        <v>47</v>
      </c>
      <c r="Q223" s="2" t="s">
        <v>94</v>
      </c>
      <c r="R223" s="1">
        <v>43385.775358796294</v>
      </c>
      <c r="S223" s="1">
        <v>43385.775358796294</v>
      </c>
      <c r="T223" s="1">
        <v>43385.791597222225</v>
      </c>
      <c r="U223" s="1">
        <v>43385.791597222225</v>
      </c>
      <c r="V223" s="1">
        <v>43385.774305555555</v>
      </c>
      <c r="W223" s="7">
        <f t="shared" si="90"/>
        <v>43385.774305555555</v>
      </c>
      <c r="X223" s="8">
        <f t="shared" si="91"/>
        <v>1.1932870373129845E-2</v>
      </c>
      <c r="Y223" s="8">
        <f t="shared" si="92"/>
        <v>2.3865740746259689E-2</v>
      </c>
      <c r="Z223" s="9"/>
      <c r="AA223" s="9">
        <f t="shared" si="93"/>
        <v>7.7546296233776957E-4</v>
      </c>
      <c r="AB223" s="9">
        <f t="shared" si="94"/>
        <v>1.8287037019035779E-3</v>
      </c>
      <c r="AC223" s="9"/>
      <c r="AD223" s="9"/>
    </row>
    <row r="224" spans="1:30" s="6" customFormat="1" x14ac:dyDescent="0.4">
      <c r="A224" s="15" t="str">
        <f t="shared" si="88"/>
        <v>-</v>
      </c>
      <c r="B224" s="15" t="str">
        <f t="shared" si="89"/>
        <v>-</v>
      </c>
      <c r="C224" s="6">
        <v>18</v>
      </c>
      <c r="D224" s="1">
        <v>43385.772858796299</v>
      </c>
      <c r="E224" s="2">
        <v>2737</v>
      </c>
      <c r="F224" s="2" t="s">
        <v>42</v>
      </c>
      <c r="G224" s="2">
        <v>0</v>
      </c>
      <c r="H224" s="2">
        <v>750</v>
      </c>
      <c r="I224" s="2">
        <v>8</v>
      </c>
      <c r="J224" s="2">
        <v>2</v>
      </c>
      <c r="K224" s="2"/>
      <c r="L224" s="1">
        <v>43385.78266203704</v>
      </c>
      <c r="M224" s="1">
        <v>43385.788831018515</v>
      </c>
      <c r="N224" s="2" t="s">
        <v>70</v>
      </c>
      <c r="O224" s="2" t="s">
        <v>71</v>
      </c>
      <c r="P224" s="2" t="s">
        <v>57</v>
      </c>
      <c r="Q224" s="2" t="s">
        <v>58</v>
      </c>
      <c r="R224" s="1">
        <v>43385.786134259259</v>
      </c>
      <c r="S224" s="1">
        <v>43385.786134259259</v>
      </c>
      <c r="T224" s="1">
        <v>43385.796990740739</v>
      </c>
      <c r="U224" s="1">
        <v>43385.796990740739</v>
      </c>
      <c r="V224" s="2"/>
      <c r="W224" s="7">
        <f t="shared" si="90"/>
        <v>43385.772858796299</v>
      </c>
      <c r="X224" s="8">
        <f t="shared" si="91"/>
        <v>6.168981475639157E-3</v>
      </c>
      <c r="Y224" s="8">
        <f t="shared" si="92"/>
        <v>1.2337962951278314E-2</v>
      </c>
      <c r="Z224" s="9"/>
      <c r="AA224" s="9">
        <f t="shared" si="93"/>
        <v>0</v>
      </c>
      <c r="AB224" s="9">
        <f t="shared" si="94"/>
        <v>9.8032407404389232E-3</v>
      </c>
      <c r="AC224" s="9"/>
      <c r="AD224" s="9"/>
    </row>
    <row r="225" spans="1:32" s="6" customFormat="1" x14ac:dyDescent="0.4">
      <c r="A225" s="15" t="str">
        <f t="shared" si="88"/>
        <v>-</v>
      </c>
      <c r="B225" s="15" t="str">
        <f t="shared" si="89"/>
        <v>-</v>
      </c>
      <c r="C225" s="6">
        <v>18</v>
      </c>
      <c r="D225" s="1">
        <v>43385.774421296293</v>
      </c>
      <c r="E225" s="2">
        <v>2738</v>
      </c>
      <c r="F225" s="2" t="s">
        <v>33</v>
      </c>
      <c r="G225" s="2">
        <v>1686</v>
      </c>
      <c r="H225" s="2">
        <v>1130</v>
      </c>
      <c r="I225" s="2">
        <v>2</v>
      </c>
      <c r="J225" s="2">
        <v>1</v>
      </c>
      <c r="K225" s="2"/>
      <c r="L225" s="1">
        <v>43385.778726851851</v>
      </c>
      <c r="M225" s="1">
        <v>43385.78434027778</v>
      </c>
      <c r="N225" s="2" t="s">
        <v>47</v>
      </c>
      <c r="O225" s="2" t="s">
        <v>94</v>
      </c>
      <c r="P225" s="2" t="s">
        <v>19</v>
      </c>
      <c r="Q225" s="2" t="s">
        <v>20</v>
      </c>
      <c r="R225" s="1">
        <v>43385.780439814815</v>
      </c>
      <c r="S225" s="1">
        <v>43385.780439814815</v>
      </c>
      <c r="T225" s="1">
        <v>43385.790451388886</v>
      </c>
      <c r="U225" s="1">
        <v>43385.790451388886</v>
      </c>
      <c r="V225" s="2"/>
      <c r="W225" s="7">
        <f t="shared" si="90"/>
        <v>43385.774421296293</v>
      </c>
      <c r="X225" s="8">
        <f t="shared" si="91"/>
        <v>5.6134259284590371E-3</v>
      </c>
      <c r="Y225" s="8">
        <f t="shared" si="92"/>
        <v>5.6134259284590371E-3</v>
      </c>
      <c r="Z225" s="9"/>
      <c r="AA225" s="9">
        <f t="shared" si="93"/>
        <v>0</v>
      </c>
      <c r="AB225" s="9">
        <f t="shared" si="94"/>
        <v>4.3055555579485372E-3</v>
      </c>
      <c r="AC225" s="9"/>
      <c r="AD225" s="9"/>
    </row>
    <row r="226" spans="1:32" s="6" customFormat="1" x14ac:dyDescent="0.4">
      <c r="A226" s="15" t="str">
        <f t="shared" si="88"/>
        <v>-</v>
      </c>
      <c r="B226" s="15" t="str">
        <f t="shared" si="89"/>
        <v>-</v>
      </c>
      <c r="C226" s="6">
        <v>18</v>
      </c>
      <c r="D226" s="1">
        <v>43385.774907407409</v>
      </c>
      <c r="E226" s="2">
        <v>2739</v>
      </c>
      <c r="F226" s="2" t="s">
        <v>18</v>
      </c>
      <c r="G226" s="2">
        <v>2611</v>
      </c>
      <c r="H226" s="2">
        <v>338</v>
      </c>
      <c r="I226" s="2">
        <v>10</v>
      </c>
      <c r="J226" s="2">
        <v>5</v>
      </c>
      <c r="K226" s="2"/>
      <c r="L226" s="1">
        <v>43385.790185185186</v>
      </c>
      <c r="M226" s="1">
        <v>43385.792928240742</v>
      </c>
      <c r="N226" s="2" t="s">
        <v>72</v>
      </c>
      <c r="O226" s="2" t="s">
        <v>73</v>
      </c>
      <c r="P226" s="2" t="s">
        <v>80</v>
      </c>
      <c r="Q226" s="2" t="s">
        <v>81</v>
      </c>
      <c r="R226" s="1">
        <v>43385.799131944441</v>
      </c>
      <c r="S226" s="1">
        <v>43385.799131944441</v>
      </c>
      <c r="T226" s="1">
        <v>43385.805787037039</v>
      </c>
      <c r="U226" s="1">
        <v>43385.805787037039</v>
      </c>
      <c r="V226" s="2"/>
      <c r="W226" s="7">
        <f t="shared" si="90"/>
        <v>43385.774907407409</v>
      </c>
      <c r="X226" s="8">
        <f t="shared" si="91"/>
        <v>2.7430555564933456E-3</v>
      </c>
      <c r="Y226" s="8">
        <f t="shared" si="92"/>
        <v>1.3715277782466728E-2</v>
      </c>
      <c r="Z226" s="9"/>
      <c r="AA226" s="9">
        <f t="shared" si="93"/>
        <v>0</v>
      </c>
      <c r="AB226" s="9">
        <f t="shared" si="94"/>
        <v>1.5277777776645962E-2</v>
      </c>
      <c r="AC226" s="9"/>
      <c r="AD226" s="9"/>
    </row>
    <row r="227" spans="1:32" s="6" customFormat="1" x14ac:dyDescent="0.4">
      <c r="A227" s="15" t="str">
        <f t="shared" si="88"/>
        <v>-</v>
      </c>
      <c r="B227" s="15" t="str">
        <f t="shared" si="89"/>
        <v>-</v>
      </c>
      <c r="C227" s="6">
        <v>18</v>
      </c>
      <c r="D227" s="1">
        <v>43385.776377314818</v>
      </c>
      <c r="E227" s="2">
        <v>2740</v>
      </c>
      <c r="F227" s="2" t="s">
        <v>33</v>
      </c>
      <c r="G227" s="2">
        <v>1727</v>
      </c>
      <c r="H227" s="2">
        <v>421</v>
      </c>
      <c r="I227" s="2">
        <v>3</v>
      </c>
      <c r="J227" s="2">
        <v>1</v>
      </c>
      <c r="K227" s="2"/>
      <c r="L227" s="1">
        <v>43385.777442129627</v>
      </c>
      <c r="M227" s="1">
        <v>43385.785474537035</v>
      </c>
      <c r="N227" s="2" t="s">
        <v>31</v>
      </c>
      <c r="O227" s="2" t="s">
        <v>32</v>
      </c>
      <c r="P227" s="2" t="s">
        <v>34</v>
      </c>
      <c r="Q227" s="2" t="s">
        <v>35</v>
      </c>
      <c r="R227" s="1">
        <v>43385.779340277775</v>
      </c>
      <c r="S227" s="1">
        <v>43385.779340277775</v>
      </c>
      <c r="T227" s="1">
        <v>43385.788958333331</v>
      </c>
      <c r="U227" s="1">
        <v>43385.788958333331</v>
      </c>
      <c r="V227" s="2"/>
      <c r="W227" s="7">
        <f t="shared" si="90"/>
        <v>43385.776377314818</v>
      </c>
      <c r="X227" s="8">
        <f t="shared" si="91"/>
        <v>8.0324074078816921E-3</v>
      </c>
      <c r="Y227" s="8">
        <f t="shared" si="92"/>
        <v>8.0324074078816921E-3</v>
      </c>
      <c r="Z227" s="9"/>
      <c r="AA227" s="9">
        <f t="shared" si="93"/>
        <v>0</v>
      </c>
      <c r="AB227" s="9">
        <f t="shared" si="94"/>
        <v>1.0648148090695031E-3</v>
      </c>
      <c r="AC227" s="9"/>
      <c r="AD227" s="9"/>
    </row>
    <row r="228" spans="1:32" s="6" customFormat="1" x14ac:dyDescent="0.4">
      <c r="A228" s="15" t="str">
        <f t="shared" si="88"/>
        <v>★</v>
      </c>
      <c r="B228" s="15" t="str">
        <f t="shared" si="89"/>
        <v>-</v>
      </c>
      <c r="C228" s="6">
        <v>18</v>
      </c>
      <c r="D228" s="1">
        <v>43385.776469907411</v>
      </c>
      <c r="E228" s="2">
        <v>2741</v>
      </c>
      <c r="F228" s="2" t="s">
        <v>33</v>
      </c>
      <c r="G228" s="2">
        <v>2137</v>
      </c>
      <c r="H228" s="2">
        <v>730</v>
      </c>
      <c r="I228" s="2">
        <v>1</v>
      </c>
      <c r="J228" s="2">
        <v>1</v>
      </c>
      <c r="K228" s="2"/>
      <c r="L228" s="1">
        <v>43385.784722222219</v>
      </c>
      <c r="M228" s="1">
        <v>43385.790324074071</v>
      </c>
      <c r="N228" s="2" t="s">
        <v>72</v>
      </c>
      <c r="O228" s="2" t="s">
        <v>73</v>
      </c>
      <c r="P228" s="2" t="s">
        <v>50</v>
      </c>
      <c r="Q228" s="2" t="s">
        <v>51</v>
      </c>
      <c r="R228" s="1">
        <v>43385.788425925923</v>
      </c>
      <c r="S228" s="1">
        <v>43385.788425925923</v>
      </c>
      <c r="T228" s="1">
        <v>43385.802847222221</v>
      </c>
      <c r="U228" s="1">
        <v>43385.802847222221</v>
      </c>
      <c r="V228" s="1">
        <v>43385.781875000001</v>
      </c>
      <c r="W228" s="7">
        <f t="shared" si="90"/>
        <v>43385.781875000001</v>
      </c>
      <c r="X228" s="8">
        <f t="shared" si="91"/>
        <v>5.6018518516793847E-3</v>
      </c>
      <c r="Y228" s="8">
        <f t="shared" si="92"/>
        <v>5.6018518516793847E-3</v>
      </c>
      <c r="Z228" s="9"/>
      <c r="AA228" s="9">
        <f t="shared" si="93"/>
        <v>0</v>
      </c>
      <c r="AB228" s="9">
        <f t="shared" si="94"/>
        <v>2.8472222184063867E-3</v>
      </c>
      <c r="AC228" s="9"/>
      <c r="AD228" s="9"/>
    </row>
    <row r="229" spans="1:32" s="6" customFormat="1" x14ac:dyDescent="0.4">
      <c r="A229" s="15" t="str">
        <f t="shared" si="88"/>
        <v>-</v>
      </c>
      <c r="B229" s="15" t="str">
        <f t="shared" si="89"/>
        <v>-</v>
      </c>
      <c r="C229" s="6">
        <v>18</v>
      </c>
      <c r="D229" s="1">
        <v>43385.785416666666</v>
      </c>
      <c r="E229" s="2">
        <v>2744</v>
      </c>
      <c r="F229" s="2" t="s">
        <v>37</v>
      </c>
      <c r="G229" s="2">
        <v>0</v>
      </c>
      <c r="H229" s="2">
        <v>901</v>
      </c>
      <c r="I229" s="2">
        <v>4</v>
      </c>
      <c r="J229" s="2">
        <v>3</v>
      </c>
      <c r="K229" s="2"/>
      <c r="L229" s="1">
        <v>43385.786932870367</v>
      </c>
      <c r="M229" s="1">
        <v>43385.798483796294</v>
      </c>
      <c r="N229" s="2" t="s">
        <v>43</v>
      </c>
      <c r="O229" s="2" t="s">
        <v>44</v>
      </c>
      <c r="P229" s="2" t="s">
        <v>34</v>
      </c>
      <c r="Q229" s="2" t="s">
        <v>35</v>
      </c>
      <c r="R229" s="1">
        <v>43385.787326388891</v>
      </c>
      <c r="S229" s="1">
        <v>43385.787326388891</v>
      </c>
      <c r="T229" s="1">
        <v>43385.804039351853</v>
      </c>
      <c r="U229" s="1">
        <v>43385.808935185189</v>
      </c>
      <c r="V229" s="2"/>
      <c r="W229" s="7">
        <f t="shared" si="90"/>
        <v>43385.785416666666</v>
      </c>
      <c r="X229" s="8">
        <f t="shared" si="91"/>
        <v>1.1550925926712807E-2</v>
      </c>
      <c r="Y229" s="8">
        <f t="shared" si="92"/>
        <v>3.4652777780138422E-2</v>
      </c>
      <c r="Z229" s="9"/>
      <c r="AA229" s="9">
        <f t="shared" si="93"/>
        <v>0</v>
      </c>
      <c r="AB229" s="9">
        <f t="shared" si="94"/>
        <v>1.5162037016125396E-3</v>
      </c>
      <c r="AC229" s="9"/>
      <c r="AD229" s="9"/>
    </row>
    <row r="230" spans="1:32" s="6" customFormat="1" x14ac:dyDescent="0.4">
      <c r="A230" s="15" t="str">
        <f>IF(V230&gt;0, "★", "-")</f>
        <v>★</v>
      </c>
      <c r="B230" s="15" t="str">
        <f>IF(K230&gt;0, "☆", "-")</f>
        <v>☆</v>
      </c>
      <c r="C230" s="6">
        <v>18</v>
      </c>
      <c r="D230" s="1">
        <v>43385.521863425929</v>
      </c>
      <c r="E230" s="2">
        <v>2572</v>
      </c>
      <c r="F230" s="2" t="s">
        <v>33</v>
      </c>
      <c r="G230" s="2">
        <v>2361</v>
      </c>
      <c r="H230" s="2">
        <v>569</v>
      </c>
      <c r="I230" s="2">
        <v>1</v>
      </c>
      <c r="J230" s="2">
        <v>4</v>
      </c>
      <c r="K230" s="1">
        <v>43385.684444444443</v>
      </c>
      <c r="L230" s="2"/>
      <c r="M230" s="2"/>
      <c r="N230" s="2" t="s">
        <v>67</v>
      </c>
      <c r="O230" s="2" t="s">
        <v>68</v>
      </c>
      <c r="P230" s="2" t="s">
        <v>31</v>
      </c>
      <c r="Q230" s="2" t="s">
        <v>32</v>
      </c>
      <c r="R230" s="1">
        <v>43385.770856481482</v>
      </c>
      <c r="S230" s="2"/>
      <c r="T230" s="1">
        <v>43385.783148148148</v>
      </c>
      <c r="U230" s="2"/>
      <c r="V230" s="1">
        <v>43385.770856481482</v>
      </c>
      <c r="W230" s="7">
        <f>IF(V230&gt;0,V230,D230)</f>
        <v>43385.770856481482</v>
      </c>
      <c r="X230" s="8">
        <f>M230-L230</f>
        <v>0</v>
      </c>
      <c r="Y230" s="8">
        <f>X230*J230</f>
        <v>0</v>
      </c>
      <c r="Z230" s="9"/>
      <c r="AA230" s="9">
        <f>IF(IF(A230="☆",K230-R230,L230-R230)&lt;0,0,IF(A230="☆",K230-R230,L230-R230))</f>
        <v>0</v>
      </c>
      <c r="AB230" s="9">
        <f>IF(IF(B230="☆",(IF(K230&gt;R230,K230-W230,R230-W230)),L230-W230)&lt;0,0,IF(B230="☆",(IF(K230&gt;R230,K230-W230,R230-W230)),L230-W230))</f>
        <v>0</v>
      </c>
      <c r="AC230" s="9"/>
      <c r="AD230" s="9"/>
    </row>
    <row r="231" spans="1:32" s="6" customFormat="1" x14ac:dyDescent="0.4">
      <c r="A231" s="15" t="str">
        <f>IF(V231&gt;0, "★", "-")</f>
        <v>★</v>
      </c>
      <c r="B231" s="15" t="str">
        <f>IF(K231&gt;0, "☆", "-")</f>
        <v>☆</v>
      </c>
      <c r="C231" s="6">
        <v>18</v>
      </c>
      <c r="D231" s="1">
        <v>43385.548703703702</v>
      </c>
      <c r="E231" s="2">
        <v>2588</v>
      </c>
      <c r="F231" s="2" t="s">
        <v>33</v>
      </c>
      <c r="G231" s="2">
        <v>2571</v>
      </c>
      <c r="H231" s="2">
        <v>430</v>
      </c>
      <c r="I231" s="2">
        <v>9</v>
      </c>
      <c r="J231" s="2">
        <v>2</v>
      </c>
      <c r="K231" s="1">
        <v>43385.758229166669</v>
      </c>
      <c r="L231" s="2"/>
      <c r="M231" s="2"/>
      <c r="N231" s="2" t="s">
        <v>61</v>
      </c>
      <c r="O231" s="2" t="s">
        <v>62</v>
      </c>
      <c r="P231" s="2" t="s">
        <v>27</v>
      </c>
      <c r="Q231" s="2" t="s">
        <v>28</v>
      </c>
      <c r="R231" s="1">
        <v>43385.761018518519</v>
      </c>
      <c r="S231" s="2"/>
      <c r="T231" s="1">
        <v>43385.770868055559</v>
      </c>
      <c r="U231" s="2"/>
      <c r="V231" s="1">
        <v>43385.761018518519</v>
      </c>
      <c r="W231" s="7">
        <f>IF(V231&gt;0,V231,D231)</f>
        <v>43385.761018518519</v>
      </c>
      <c r="X231" s="8">
        <f>M231-L231</f>
        <v>0</v>
      </c>
      <c r="Y231" s="8">
        <f>X231*J231</f>
        <v>0</v>
      </c>
      <c r="Z231" s="9"/>
      <c r="AA231" s="9">
        <f>IF(IF(A231="☆",K231-R231,L231-R231)&lt;0,0,IF(A231="☆",K231-R231,L231-R231))</f>
        <v>0</v>
      </c>
      <c r="AB231" s="9">
        <f>IF(IF(B231="☆",(IF(K231&gt;R231,K231-W231,R231-W231)),L231-W231)&lt;0,0,IF(B231="☆",(IF(K231&gt;R231,K231-W231,R231-W231)),L231-W231))</f>
        <v>0</v>
      </c>
      <c r="AC231" s="9"/>
      <c r="AD231" s="9"/>
    </row>
    <row r="232" spans="1:32" s="6" customFormat="1" x14ac:dyDescent="0.4">
      <c r="A232" s="15" t="str">
        <f t="shared" ref="A232:A245" si="95">IF(V232&gt;0, "★", "-")</f>
        <v>-</v>
      </c>
      <c r="B232" s="15" t="str">
        <f t="shared" ref="B232:B245" si="96">IF(K232&gt;0, "☆", "-")</f>
        <v>☆</v>
      </c>
      <c r="C232" s="6">
        <v>18</v>
      </c>
      <c r="D232" s="1">
        <v>43385.750173611108</v>
      </c>
      <c r="E232" s="2">
        <v>2718</v>
      </c>
      <c r="F232" s="2" t="s">
        <v>42</v>
      </c>
      <c r="G232" s="2">
        <v>0</v>
      </c>
      <c r="H232" s="2">
        <v>1250</v>
      </c>
      <c r="I232" s="2">
        <v>10</v>
      </c>
      <c r="J232" s="2">
        <v>3</v>
      </c>
      <c r="K232" s="1">
        <v>43385.750567129631</v>
      </c>
      <c r="L232" s="2"/>
      <c r="M232" s="2"/>
      <c r="N232" s="2" t="s">
        <v>63</v>
      </c>
      <c r="O232" s="2" t="s">
        <v>64</v>
      </c>
      <c r="P232" s="2" t="s">
        <v>59</v>
      </c>
      <c r="Q232" s="2" t="s">
        <v>60</v>
      </c>
      <c r="R232" s="1">
        <v>43385.783854166664</v>
      </c>
      <c r="S232" s="2"/>
      <c r="T232" s="1">
        <v>43385.792268518519</v>
      </c>
      <c r="U232" s="2"/>
      <c r="V232" s="2"/>
      <c r="W232" s="7">
        <f t="shared" ref="W232:W286" si="97">IF(V232&gt;0,V232,D232)</f>
        <v>43385.750173611108</v>
      </c>
      <c r="X232" s="8">
        <f t="shared" ref="X232:X286" si="98">M232-L232</f>
        <v>0</v>
      </c>
      <c r="Y232" s="8">
        <f t="shared" ref="Y232:Y286" si="99">X232*J232</f>
        <v>0</v>
      </c>
      <c r="Z232" s="9"/>
      <c r="AA232" s="9">
        <f t="shared" ref="AA232:AA286" si="100">IF(IF(A232="☆",K232-R232,L232-R232)&lt;0,0,IF(A232="☆",K232-R232,L232-R232))</f>
        <v>0</v>
      </c>
      <c r="AB232" s="9"/>
      <c r="AC232" s="9"/>
      <c r="AD232" s="9"/>
      <c r="AF232" s="42" t="s">
        <v>154</v>
      </c>
    </row>
    <row r="233" spans="1:32" s="6" customFormat="1" x14ac:dyDescent="0.4">
      <c r="A233" s="15" t="str">
        <f t="shared" si="95"/>
        <v>-</v>
      </c>
      <c r="B233" s="15" t="str">
        <f t="shared" si="96"/>
        <v>☆</v>
      </c>
      <c r="C233" s="6">
        <v>18</v>
      </c>
      <c r="D233" s="1">
        <v>43385.751006944447</v>
      </c>
      <c r="E233" s="2">
        <v>2719</v>
      </c>
      <c r="F233" s="2" t="s">
        <v>42</v>
      </c>
      <c r="G233" s="2">
        <v>0</v>
      </c>
      <c r="H233" s="2">
        <v>975</v>
      </c>
      <c r="I233" s="2">
        <v>10</v>
      </c>
      <c r="J233" s="2">
        <v>2</v>
      </c>
      <c r="K233" s="1">
        <v>43385.751192129632</v>
      </c>
      <c r="L233" s="2"/>
      <c r="M233" s="2"/>
      <c r="N233" s="2" t="s">
        <v>63</v>
      </c>
      <c r="O233" s="2" t="s">
        <v>64</v>
      </c>
      <c r="P233" s="2" t="s">
        <v>59</v>
      </c>
      <c r="Q233" s="2" t="s">
        <v>60</v>
      </c>
      <c r="R233" s="1">
        <v>43385.783854166664</v>
      </c>
      <c r="S233" s="2"/>
      <c r="T233" s="1">
        <v>43385.791574074072</v>
      </c>
      <c r="U233" s="2"/>
      <c r="V233" s="2"/>
      <c r="W233" s="7">
        <f t="shared" si="97"/>
        <v>43385.751006944447</v>
      </c>
      <c r="X233" s="8">
        <f t="shared" si="98"/>
        <v>0</v>
      </c>
      <c r="Y233" s="8">
        <f t="shared" si="99"/>
        <v>0</v>
      </c>
      <c r="Z233" s="9"/>
      <c r="AA233" s="9">
        <f t="shared" si="100"/>
        <v>0</v>
      </c>
      <c r="AB233" s="9"/>
      <c r="AC233" s="9"/>
      <c r="AD233" s="9"/>
      <c r="AF233" s="42" t="s">
        <v>155</v>
      </c>
    </row>
    <row r="234" spans="1:32" s="6" customFormat="1" x14ac:dyDescent="0.4">
      <c r="A234" s="15" t="str">
        <f t="shared" si="95"/>
        <v>-</v>
      </c>
      <c r="B234" s="15" t="str">
        <f t="shared" si="96"/>
        <v>☆</v>
      </c>
      <c r="C234" s="6">
        <v>18</v>
      </c>
      <c r="D234" s="1">
        <v>43385.75209490741</v>
      </c>
      <c r="E234" s="2">
        <v>2720</v>
      </c>
      <c r="F234" s="2" t="s">
        <v>42</v>
      </c>
      <c r="G234" s="2">
        <v>0</v>
      </c>
      <c r="H234" s="2">
        <v>828</v>
      </c>
      <c r="I234" s="2">
        <v>10</v>
      </c>
      <c r="J234" s="2">
        <v>2</v>
      </c>
      <c r="K234" s="1">
        <v>43385.752291666664</v>
      </c>
      <c r="L234" s="2"/>
      <c r="M234" s="2"/>
      <c r="N234" s="2" t="s">
        <v>63</v>
      </c>
      <c r="O234" s="2" t="s">
        <v>64</v>
      </c>
      <c r="P234" s="2" t="s">
        <v>59</v>
      </c>
      <c r="Q234" s="2" t="s">
        <v>60</v>
      </c>
      <c r="R234" s="1">
        <v>43385.784317129626</v>
      </c>
      <c r="S234" s="2"/>
      <c r="T234" s="1">
        <v>43385.792037037034</v>
      </c>
      <c r="U234" s="2"/>
      <c r="V234" s="2"/>
      <c r="W234" s="7">
        <f t="shared" si="97"/>
        <v>43385.75209490741</v>
      </c>
      <c r="X234" s="8">
        <f t="shared" si="98"/>
        <v>0</v>
      </c>
      <c r="Y234" s="8">
        <f t="shared" si="99"/>
        <v>0</v>
      </c>
      <c r="Z234" s="9"/>
      <c r="AA234" s="9">
        <f t="shared" si="100"/>
        <v>0</v>
      </c>
      <c r="AB234" s="9">
        <f t="shared" ref="AB234:AB286" si="101">IF(IF(B234="☆",(IF(K234&gt;R234,K234-W234,R234-W234)),L234-W234)&lt;0,0,IF(B234="☆",(IF(K234&gt;R234,K234-W234,R234-W234)),L234-W234))</f>
        <v>3.2222222216660157E-2</v>
      </c>
      <c r="AC234" s="9"/>
      <c r="AD234" s="9"/>
      <c r="AF234" s="42" t="s">
        <v>156</v>
      </c>
    </row>
    <row r="235" spans="1:32" s="6" customFormat="1" x14ac:dyDescent="0.4">
      <c r="A235" s="15" t="str">
        <f t="shared" si="95"/>
        <v>-</v>
      </c>
      <c r="B235" s="15" t="str">
        <f t="shared" si="96"/>
        <v>☆</v>
      </c>
      <c r="C235" s="6">
        <v>18</v>
      </c>
      <c r="D235" s="1">
        <v>43385.753958333335</v>
      </c>
      <c r="E235" s="2">
        <v>2721</v>
      </c>
      <c r="F235" s="2" t="s">
        <v>42</v>
      </c>
      <c r="G235" s="2">
        <v>0</v>
      </c>
      <c r="H235" s="2">
        <v>524</v>
      </c>
      <c r="I235" s="2">
        <v>10</v>
      </c>
      <c r="J235" s="2">
        <v>2</v>
      </c>
      <c r="K235" s="1">
        <v>43385.776435185187</v>
      </c>
      <c r="L235" s="2"/>
      <c r="M235" s="2"/>
      <c r="N235" s="2" t="s">
        <v>50</v>
      </c>
      <c r="O235" s="2" t="s">
        <v>51</v>
      </c>
      <c r="P235" s="2" t="s">
        <v>57</v>
      </c>
      <c r="Q235" s="2" t="s">
        <v>58</v>
      </c>
      <c r="R235" s="1">
        <v>43385.782152777778</v>
      </c>
      <c r="S235" s="2"/>
      <c r="T235" s="1">
        <v>43385.797152777777</v>
      </c>
      <c r="U235" s="2"/>
      <c r="V235" s="2"/>
      <c r="W235" s="7">
        <f t="shared" si="97"/>
        <v>43385.753958333335</v>
      </c>
      <c r="X235" s="8">
        <f t="shared" si="98"/>
        <v>0</v>
      </c>
      <c r="Y235" s="8">
        <f t="shared" si="99"/>
        <v>0</v>
      </c>
      <c r="Z235" s="9"/>
      <c r="AA235" s="9">
        <f t="shared" si="100"/>
        <v>0</v>
      </c>
      <c r="AB235" s="9">
        <f t="shared" si="101"/>
        <v>2.8194444443215616E-2</v>
      </c>
      <c r="AC235" s="9"/>
      <c r="AD235" s="9"/>
    </row>
    <row r="236" spans="1:32" s="6" customFormat="1" x14ac:dyDescent="0.4">
      <c r="A236" s="15" t="str">
        <f t="shared" si="95"/>
        <v>-</v>
      </c>
      <c r="B236" s="15" t="str">
        <f t="shared" si="96"/>
        <v>☆</v>
      </c>
      <c r="C236" s="6">
        <v>18</v>
      </c>
      <c r="D236" s="1">
        <v>43385.754884259259</v>
      </c>
      <c r="E236" s="2">
        <v>2722</v>
      </c>
      <c r="F236" s="2" t="s">
        <v>42</v>
      </c>
      <c r="G236" s="2">
        <v>0</v>
      </c>
      <c r="H236" s="2">
        <v>461</v>
      </c>
      <c r="I236" s="2">
        <v>9</v>
      </c>
      <c r="J236" s="2">
        <v>2</v>
      </c>
      <c r="K236" s="1">
        <v>43385.755208333336</v>
      </c>
      <c r="L236" s="2"/>
      <c r="M236" s="2"/>
      <c r="N236" s="2" t="s">
        <v>63</v>
      </c>
      <c r="O236" s="2" t="s">
        <v>64</v>
      </c>
      <c r="P236" s="2" t="s">
        <v>59</v>
      </c>
      <c r="Q236" s="2" t="s">
        <v>60</v>
      </c>
      <c r="R236" s="1">
        <v>43385.782696759263</v>
      </c>
      <c r="S236" s="2"/>
      <c r="T236" s="1">
        <v>43385.790416666663</v>
      </c>
      <c r="U236" s="2"/>
      <c r="V236" s="2"/>
      <c r="W236" s="7">
        <f t="shared" si="97"/>
        <v>43385.754884259259</v>
      </c>
      <c r="X236" s="8">
        <f t="shared" si="98"/>
        <v>0</v>
      </c>
      <c r="Y236" s="8">
        <f t="shared" si="99"/>
        <v>0</v>
      </c>
      <c r="Z236" s="9"/>
      <c r="AA236" s="9">
        <f t="shared" si="100"/>
        <v>0</v>
      </c>
      <c r="AB236" s="9">
        <f t="shared" si="101"/>
        <v>2.7812500004074536E-2</v>
      </c>
      <c r="AC236" s="9"/>
      <c r="AD236" s="9"/>
    </row>
    <row r="237" spans="1:32" s="6" customFormat="1" x14ac:dyDescent="0.4">
      <c r="A237" s="15" t="str">
        <f t="shared" si="95"/>
        <v>-</v>
      </c>
      <c r="B237" s="15" t="str">
        <f t="shared" si="96"/>
        <v>☆</v>
      </c>
      <c r="C237" s="6">
        <v>18</v>
      </c>
      <c r="D237" s="1">
        <v>43385.756956018522</v>
      </c>
      <c r="E237" s="2">
        <v>2724</v>
      </c>
      <c r="F237" s="2" t="s">
        <v>37</v>
      </c>
      <c r="G237" s="2">
        <v>0</v>
      </c>
      <c r="H237" s="2">
        <v>868</v>
      </c>
      <c r="I237" s="2">
        <v>4</v>
      </c>
      <c r="J237" s="2">
        <v>1</v>
      </c>
      <c r="K237" s="1">
        <v>43385.758263888885</v>
      </c>
      <c r="L237" s="2"/>
      <c r="M237" s="2"/>
      <c r="N237" s="2" t="s">
        <v>43</v>
      </c>
      <c r="O237" s="2" t="s">
        <v>44</v>
      </c>
      <c r="P237" s="2" t="s">
        <v>50</v>
      </c>
      <c r="Q237" s="2" t="s">
        <v>51</v>
      </c>
      <c r="R237" s="1">
        <v>43385.785601851851</v>
      </c>
      <c r="S237" s="2"/>
      <c r="T237" s="1">
        <v>43385.798738425925</v>
      </c>
      <c r="U237" s="2"/>
      <c r="V237" s="2"/>
      <c r="W237" s="7">
        <f t="shared" si="97"/>
        <v>43385.756956018522</v>
      </c>
      <c r="X237" s="8">
        <f t="shared" si="98"/>
        <v>0</v>
      </c>
      <c r="Y237" s="8">
        <f t="shared" si="99"/>
        <v>0</v>
      </c>
      <c r="Z237" s="9"/>
      <c r="AA237" s="9">
        <f t="shared" si="100"/>
        <v>0</v>
      </c>
      <c r="AB237" s="9">
        <f t="shared" si="101"/>
        <v>2.8645833328482695E-2</v>
      </c>
      <c r="AC237" s="9"/>
      <c r="AD237" s="9"/>
    </row>
    <row r="238" spans="1:32" s="6" customFormat="1" x14ac:dyDescent="0.4">
      <c r="A238" s="15" t="str">
        <f t="shared" si="95"/>
        <v>-</v>
      </c>
      <c r="B238" s="15" t="str">
        <f t="shared" si="96"/>
        <v>☆</v>
      </c>
      <c r="C238" s="6">
        <v>18</v>
      </c>
      <c r="D238" s="1">
        <v>43385.757476851853</v>
      </c>
      <c r="E238" s="2">
        <v>2726</v>
      </c>
      <c r="F238" s="2" t="s">
        <v>37</v>
      </c>
      <c r="G238" s="2">
        <v>0</v>
      </c>
      <c r="H238" s="2">
        <v>458</v>
      </c>
      <c r="I238" s="2">
        <v>7</v>
      </c>
      <c r="J238" s="2">
        <v>2</v>
      </c>
      <c r="K238" s="1">
        <v>43385.758506944447</v>
      </c>
      <c r="L238" s="2"/>
      <c r="M238" s="2"/>
      <c r="N238" s="2" t="s">
        <v>70</v>
      </c>
      <c r="O238" s="2" t="s">
        <v>71</v>
      </c>
      <c r="P238" s="2" t="s">
        <v>72</v>
      </c>
      <c r="Q238" s="2" t="s">
        <v>73</v>
      </c>
      <c r="R238" s="1">
        <v>43385.764456018522</v>
      </c>
      <c r="S238" s="2"/>
      <c r="T238" s="1">
        <v>43385.779143518521</v>
      </c>
      <c r="U238" s="2"/>
      <c r="V238" s="2"/>
      <c r="W238" s="7">
        <f t="shared" si="97"/>
        <v>43385.757476851853</v>
      </c>
      <c r="X238" s="8">
        <f t="shared" si="98"/>
        <v>0</v>
      </c>
      <c r="Y238" s="8">
        <f t="shared" si="99"/>
        <v>0</v>
      </c>
      <c r="Z238" s="9"/>
      <c r="AA238" s="9">
        <f t="shared" si="100"/>
        <v>0</v>
      </c>
      <c r="AB238" s="9">
        <f t="shared" si="101"/>
        <v>6.9791666683158837E-3</v>
      </c>
      <c r="AC238" s="9"/>
      <c r="AD238" s="9"/>
      <c r="AF238" s="42" t="s">
        <v>119</v>
      </c>
    </row>
    <row r="239" spans="1:32" s="6" customFormat="1" x14ac:dyDescent="0.4">
      <c r="A239" s="15" t="str">
        <f t="shared" si="95"/>
        <v>-</v>
      </c>
      <c r="B239" s="15" t="str">
        <f t="shared" si="96"/>
        <v>☆</v>
      </c>
      <c r="C239" s="6">
        <v>18</v>
      </c>
      <c r="D239" s="1">
        <v>43385.759502314817</v>
      </c>
      <c r="E239" s="2">
        <v>2728</v>
      </c>
      <c r="F239" s="2" t="s">
        <v>42</v>
      </c>
      <c r="G239" s="2">
        <v>0</v>
      </c>
      <c r="H239" s="2">
        <v>1180</v>
      </c>
      <c r="I239" s="2">
        <v>9</v>
      </c>
      <c r="J239" s="2">
        <v>2</v>
      </c>
      <c r="K239" s="1">
        <v>43385.766469907408</v>
      </c>
      <c r="L239" s="2"/>
      <c r="M239" s="2"/>
      <c r="N239" s="2" t="s">
        <v>70</v>
      </c>
      <c r="O239" s="2" t="s">
        <v>71</v>
      </c>
      <c r="P239" s="2" t="s">
        <v>57</v>
      </c>
      <c r="Q239" s="2" t="s">
        <v>58</v>
      </c>
      <c r="R239" s="1">
        <v>43385.764768518522</v>
      </c>
      <c r="S239" s="2"/>
      <c r="T239" s="1">
        <v>43385.775625000002</v>
      </c>
      <c r="U239" s="2"/>
      <c r="V239" s="2"/>
      <c r="W239" s="7">
        <f t="shared" si="97"/>
        <v>43385.759502314817</v>
      </c>
      <c r="X239" s="8">
        <f t="shared" si="98"/>
        <v>0</v>
      </c>
      <c r="Y239" s="8">
        <f t="shared" si="99"/>
        <v>0</v>
      </c>
      <c r="Z239" s="9"/>
      <c r="AA239" s="9">
        <f t="shared" si="100"/>
        <v>0</v>
      </c>
      <c r="AB239" s="9"/>
      <c r="AC239" s="9"/>
      <c r="AD239" s="9"/>
      <c r="AF239" s="42" t="s">
        <v>157</v>
      </c>
    </row>
    <row r="240" spans="1:32" s="6" customFormat="1" x14ac:dyDescent="0.4">
      <c r="A240" s="15" t="str">
        <f t="shared" si="95"/>
        <v>-</v>
      </c>
      <c r="B240" s="15" t="str">
        <f t="shared" si="96"/>
        <v>☆</v>
      </c>
      <c r="C240" s="6">
        <v>18</v>
      </c>
      <c r="D240" s="1">
        <v>43385.759745370371</v>
      </c>
      <c r="E240" s="2">
        <v>2729</v>
      </c>
      <c r="F240" s="2" t="s">
        <v>33</v>
      </c>
      <c r="G240" s="2">
        <v>2571</v>
      </c>
      <c r="H240" s="2">
        <v>511</v>
      </c>
      <c r="I240" s="2">
        <v>1</v>
      </c>
      <c r="J240" s="2">
        <v>2</v>
      </c>
      <c r="K240" s="1">
        <v>43385.760266203702</v>
      </c>
      <c r="L240" s="2"/>
      <c r="M240" s="2"/>
      <c r="N240" s="2" t="s">
        <v>38</v>
      </c>
      <c r="O240" s="2" t="s">
        <v>39</v>
      </c>
      <c r="P240" s="2" t="s">
        <v>27</v>
      </c>
      <c r="Q240" s="2" t="s">
        <v>28</v>
      </c>
      <c r="R240" s="1">
        <v>43385.792685185188</v>
      </c>
      <c r="S240" s="2"/>
      <c r="T240" s="1">
        <v>43385.805034722223</v>
      </c>
      <c r="U240" s="2"/>
      <c r="V240" s="2"/>
      <c r="W240" s="7">
        <f t="shared" si="97"/>
        <v>43385.759745370371</v>
      </c>
      <c r="X240" s="8">
        <f t="shared" si="98"/>
        <v>0</v>
      </c>
      <c r="Y240" s="8">
        <f t="shared" si="99"/>
        <v>0</v>
      </c>
      <c r="Z240" s="9"/>
      <c r="AA240" s="9">
        <f t="shared" si="100"/>
        <v>0</v>
      </c>
      <c r="AB240" s="9"/>
      <c r="AC240" s="9"/>
      <c r="AD240" s="9"/>
      <c r="AF240" s="42" t="s">
        <v>101</v>
      </c>
    </row>
    <row r="241" spans="1:32" s="6" customFormat="1" x14ac:dyDescent="0.4">
      <c r="A241" s="15" t="str">
        <f t="shared" si="95"/>
        <v>-</v>
      </c>
      <c r="B241" s="15" t="str">
        <f t="shared" si="96"/>
        <v>☆</v>
      </c>
      <c r="C241" s="6">
        <v>18</v>
      </c>
      <c r="D241" s="1">
        <v>43385.760370370372</v>
      </c>
      <c r="E241" s="2">
        <v>2730</v>
      </c>
      <c r="F241" s="2" t="s">
        <v>42</v>
      </c>
      <c r="G241" s="2">
        <v>0</v>
      </c>
      <c r="H241" s="2">
        <v>418</v>
      </c>
      <c r="I241" s="2">
        <v>1</v>
      </c>
      <c r="J241" s="2">
        <v>2</v>
      </c>
      <c r="K241" s="1">
        <v>43385.760601851849</v>
      </c>
      <c r="L241" s="2"/>
      <c r="M241" s="2"/>
      <c r="N241" s="2" t="s">
        <v>63</v>
      </c>
      <c r="O241" s="2" t="s">
        <v>64</v>
      </c>
      <c r="P241" s="2" t="s">
        <v>59</v>
      </c>
      <c r="Q241" s="2" t="s">
        <v>60</v>
      </c>
      <c r="R241" s="1">
        <v>43385.791273148148</v>
      </c>
      <c r="S241" s="2"/>
      <c r="T241" s="1">
        <v>43385.798993055556</v>
      </c>
      <c r="U241" s="2"/>
      <c r="V241" s="2"/>
      <c r="W241" s="7">
        <f t="shared" si="97"/>
        <v>43385.760370370372</v>
      </c>
      <c r="X241" s="8">
        <f t="shared" si="98"/>
        <v>0</v>
      </c>
      <c r="Y241" s="8">
        <f t="shared" si="99"/>
        <v>0</v>
      </c>
      <c r="Z241" s="9"/>
      <c r="AA241" s="9">
        <f t="shared" si="100"/>
        <v>0</v>
      </c>
      <c r="AB241" s="9"/>
      <c r="AC241" s="9"/>
      <c r="AD241" s="9"/>
      <c r="AF241" s="42" t="s">
        <v>158</v>
      </c>
    </row>
    <row r="242" spans="1:32" s="6" customFormat="1" x14ac:dyDescent="0.4">
      <c r="A242" s="15" t="str">
        <f t="shared" si="95"/>
        <v>-</v>
      </c>
      <c r="B242" s="15" t="str">
        <f t="shared" si="96"/>
        <v>☆</v>
      </c>
      <c r="C242" s="6">
        <v>18</v>
      </c>
      <c r="D242" s="1">
        <v>43385.760682870372</v>
      </c>
      <c r="E242" s="2">
        <v>2731</v>
      </c>
      <c r="F242" s="2" t="s">
        <v>33</v>
      </c>
      <c r="G242" s="2">
        <v>2571</v>
      </c>
      <c r="H242" s="2">
        <v>1183</v>
      </c>
      <c r="I242" s="2">
        <v>1</v>
      </c>
      <c r="J242" s="2">
        <v>2</v>
      </c>
      <c r="K242" s="1">
        <v>43385.760914351849</v>
      </c>
      <c r="L242" s="2"/>
      <c r="M242" s="2"/>
      <c r="N242" s="2" t="s">
        <v>38</v>
      </c>
      <c r="O242" s="2" t="s">
        <v>39</v>
      </c>
      <c r="P242" s="2" t="s">
        <v>27</v>
      </c>
      <c r="Q242" s="2" t="s">
        <v>28</v>
      </c>
      <c r="R242" s="1">
        <v>43385.792685185188</v>
      </c>
      <c r="S242" s="2"/>
      <c r="T242" s="1">
        <v>43385.805034722223</v>
      </c>
      <c r="U242" s="2"/>
      <c r="V242" s="2"/>
      <c r="W242" s="7">
        <f t="shared" si="97"/>
        <v>43385.760682870372</v>
      </c>
      <c r="X242" s="8">
        <f t="shared" si="98"/>
        <v>0</v>
      </c>
      <c r="Y242" s="8">
        <f t="shared" si="99"/>
        <v>0</v>
      </c>
      <c r="Z242" s="9"/>
      <c r="AA242" s="9">
        <f t="shared" si="100"/>
        <v>0</v>
      </c>
      <c r="AB242" s="9">
        <f t="shared" si="101"/>
        <v>3.2002314816054422E-2</v>
      </c>
      <c r="AC242" s="9"/>
      <c r="AD242" s="9"/>
      <c r="AF242" s="42" t="s">
        <v>120</v>
      </c>
    </row>
    <row r="243" spans="1:32" s="6" customFormat="1" x14ac:dyDescent="0.4">
      <c r="A243" s="15" t="str">
        <f t="shared" si="95"/>
        <v>-</v>
      </c>
      <c r="B243" s="15" t="str">
        <f t="shared" si="96"/>
        <v>☆</v>
      </c>
      <c r="C243" s="6">
        <v>18</v>
      </c>
      <c r="D243" s="1">
        <v>43385.763773148145</v>
      </c>
      <c r="E243" s="2">
        <v>2732</v>
      </c>
      <c r="F243" s="2" t="s">
        <v>42</v>
      </c>
      <c r="G243" s="2">
        <v>0</v>
      </c>
      <c r="H243" s="2">
        <v>1163</v>
      </c>
      <c r="I243" s="2">
        <v>6</v>
      </c>
      <c r="J243" s="2">
        <v>1</v>
      </c>
      <c r="K243" s="1">
        <v>43385.764050925929</v>
      </c>
      <c r="L243" s="2"/>
      <c r="M243" s="2"/>
      <c r="N243" s="2" t="s">
        <v>63</v>
      </c>
      <c r="O243" s="2" t="s">
        <v>64</v>
      </c>
      <c r="P243" s="2" t="s">
        <v>59</v>
      </c>
      <c r="Q243" s="2" t="s">
        <v>60</v>
      </c>
      <c r="R243" s="1">
        <v>43385.772824074076</v>
      </c>
      <c r="S243" s="2"/>
      <c r="T243" s="1">
        <v>43385.779849537037</v>
      </c>
      <c r="U243" s="2"/>
      <c r="V243" s="2"/>
      <c r="W243" s="7">
        <f t="shared" si="97"/>
        <v>43385.763773148145</v>
      </c>
      <c r="X243" s="8">
        <f t="shared" si="98"/>
        <v>0</v>
      </c>
      <c r="Y243" s="8">
        <f t="shared" si="99"/>
        <v>0</v>
      </c>
      <c r="Z243" s="9"/>
      <c r="AA243" s="9">
        <f t="shared" si="100"/>
        <v>0</v>
      </c>
      <c r="AB243" s="9">
        <f t="shared" si="101"/>
        <v>9.0509259316604584E-3</v>
      </c>
      <c r="AC243" s="9"/>
      <c r="AD243" s="9"/>
      <c r="AF243" s="42" t="s">
        <v>159</v>
      </c>
    </row>
    <row r="244" spans="1:32" s="6" customFormat="1" x14ac:dyDescent="0.4">
      <c r="A244" s="15" t="str">
        <f t="shared" si="95"/>
        <v>-</v>
      </c>
      <c r="B244" s="15" t="str">
        <f t="shared" si="96"/>
        <v>☆</v>
      </c>
      <c r="C244" s="6">
        <v>18</v>
      </c>
      <c r="D244" s="1">
        <v>43385.764421296299</v>
      </c>
      <c r="E244" s="2">
        <v>2733</v>
      </c>
      <c r="F244" s="2" t="s">
        <v>42</v>
      </c>
      <c r="G244" s="2">
        <v>0</v>
      </c>
      <c r="H244" s="2">
        <v>610</v>
      </c>
      <c r="I244" s="2">
        <v>6</v>
      </c>
      <c r="J244" s="2">
        <v>2</v>
      </c>
      <c r="K244" s="1">
        <v>43385.765011574076</v>
      </c>
      <c r="L244" s="2"/>
      <c r="M244" s="2"/>
      <c r="N244" s="2" t="s">
        <v>63</v>
      </c>
      <c r="O244" s="2" t="s">
        <v>64</v>
      </c>
      <c r="P244" s="2" t="s">
        <v>82</v>
      </c>
      <c r="Q244" s="2" t="s">
        <v>83</v>
      </c>
      <c r="R244" s="1">
        <v>43385.773472222223</v>
      </c>
      <c r="S244" s="2"/>
      <c r="T244" s="1">
        <v>43385.777546296296</v>
      </c>
      <c r="U244" s="2"/>
      <c r="V244" s="2"/>
      <c r="W244" s="7">
        <f t="shared" si="97"/>
        <v>43385.764421296299</v>
      </c>
      <c r="X244" s="8">
        <f t="shared" si="98"/>
        <v>0</v>
      </c>
      <c r="Y244" s="8">
        <f t="shared" si="99"/>
        <v>0</v>
      </c>
      <c r="Z244" s="9"/>
      <c r="AA244" s="9">
        <f t="shared" si="100"/>
        <v>0</v>
      </c>
      <c r="AB244" s="9"/>
      <c r="AC244" s="9"/>
      <c r="AD244" s="9"/>
      <c r="AF244" s="42" t="s">
        <v>160</v>
      </c>
    </row>
    <row r="245" spans="1:32" s="18" customFormat="1" x14ac:dyDescent="0.4">
      <c r="A245" s="17" t="str">
        <f t="shared" si="95"/>
        <v>★</v>
      </c>
      <c r="B245" s="17" t="str">
        <f t="shared" si="96"/>
        <v>☆</v>
      </c>
      <c r="C245" s="18">
        <v>18</v>
      </c>
      <c r="D245" s="19">
        <v>43385.779513888891</v>
      </c>
      <c r="E245" s="18">
        <v>2742</v>
      </c>
      <c r="F245" s="18" t="s">
        <v>18</v>
      </c>
      <c r="G245" s="18">
        <v>2615</v>
      </c>
      <c r="H245" s="18">
        <v>723</v>
      </c>
      <c r="I245" s="18">
        <v>3</v>
      </c>
      <c r="J245" s="18">
        <v>2</v>
      </c>
      <c r="K245" s="19">
        <v>43385.780416666668</v>
      </c>
      <c r="N245" s="18" t="s">
        <v>31</v>
      </c>
      <c r="O245" s="18" t="s">
        <v>32</v>
      </c>
      <c r="P245" s="18" t="s">
        <v>27</v>
      </c>
      <c r="Q245" s="18" t="s">
        <v>28</v>
      </c>
      <c r="R245" s="19">
        <v>43385.8046875</v>
      </c>
      <c r="T245" s="19">
        <v>43385.815532407411</v>
      </c>
      <c r="V245" s="19">
        <v>43385.778981481482</v>
      </c>
      <c r="W245" s="12">
        <f t="shared" si="97"/>
        <v>43385.778981481482</v>
      </c>
      <c r="X245" s="27">
        <f t="shared" si="98"/>
        <v>0</v>
      </c>
      <c r="Y245" s="23">
        <f t="shared" si="99"/>
        <v>0</v>
      </c>
      <c r="Z245" s="25"/>
      <c r="AA245" s="28">
        <f t="shared" si="100"/>
        <v>0</v>
      </c>
      <c r="AB245" s="28">
        <f t="shared" si="101"/>
        <v>2.5706018517666962E-2</v>
      </c>
      <c r="AC245" s="25"/>
      <c r="AD245" s="25"/>
    </row>
    <row r="246" spans="1:32" s="32" customFormat="1" x14ac:dyDescent="0.4">
      <c r="A246" s="29" t="str">
        <f>IF(V246&gt;0, "★", "-")</f>
        <v>★</v>
      </c>
      <c r="B246" s="29" t="str">
        <f>IF(K246&gt;0, "☆", "-")</f>
        <v>-</v>
      </c>
      <c r="C246" s="32">
        <v>19</v>
      </c>
      <c r="D246" s="31">
        <v>43385.787094907406</v>
      </c>
      <c r="E246" s="30">
        <v>2745</v>
      </c>
      <c r="F246" s="30" t="s">
        <v>18</v>
      </c>
      <c r="G246" s="30">
        <v>1291</v>
      </c>
      <c r="H246" s="30">
        <v>680</v>
      </c>
      <c r="I246" s="30">
        <v>4</v>
      </c>
      <c r="J246" s="30">
        <v>1</v>
      </c>
      <c r="K246" s="30"/>
      <c r="L246" s="31">
        <v>43385.793935185182</v>
      </c>
      <c r="M246" s="31">
        <v>43385.798668981479</v>
      </c>
      <c r="N246" s="30" t="s">
        <v>21</v>
      </c>
      <c r="O246" s="30" t="s">
        <v>22</v>
      </c>
      <c r="P246" s="30" t="s">
        <v>19</v>
      </c>
      <c r="Q246" s="30" t="s">
        <v>20</v>
      </c>
      <c r="R246" s="31">
        <v>43385.795416666668</v>
      </c>
      <c r="S246" s="31">
        <v>43385.795416666668</v>
      </c>
      <c r="T246" s="31">
        <v>43385.812673611108</v>
      </c>
      <c r="U246" s="31">
        <v>43385.812673611108</v>
      </c>
      <c r="V246" s="31">
        <v>43385.795370370368</v>
      </c>
      <c r="W246" s="33">
        <f>IF(V246&gt;0,V246,D246)</f>
        <v>43385.795370370368</v>
      </c>
      <c r="X246" s="34">
        <f>M246-L246</f>
        <v>4.7337962969322689E-3</v>
      </c>
      <c r="Y246" s="34">
        <f>X246*J246</f>
        <v>4.7337962969322689E-3</v>
      </c>
      <c r="Z246" s="35">
        <f>SUM(Y246:Y263)</f>
        <v>0.15146990741777699</v>
      </c>
      <c r="AA246" s="35">
        <f>IF(IF(A246="☆",K246-R246,L246-R246)&lt;0,0,IF(A246="☆",K246-R246,L246-R246))</f>
        <v>0</v>
      </c>
      <c r="AB246" s="35">
        <f>IF(IF(B246="☆",(IF(K246&gt;R246,K246-W246,R246-W246)),L246-W246)&lt;0,0,IF(B246="☆",(IF(K246&gt;R246,K246-W246,R246-W246)),L246-W246))</f>
        <v>0</v>
      </c>
      <c r="AC246" s="35">
        <f>AVERAGE(AB246:AB263)</f>
        <v>4.4129372428061385E-3</v>
      </c>
      <c r="AD246" s="35">
        <f>MEDIAN(AB246:AB263)</f>
        <v>2.4479166640958283E-3</v>
      </c>
    </row>
    <row r="247" spans="1:32" s="6" customFormat="1" x14ac:dyDescent="0.4">
      <c r="A247" s="15" t="str">
        <f t="shared" si="88"/>
        <v>-</v>
      </c>
      <c r="B247" s="15" t="str">
        <f t="shared" si="89"/>
        <v>-</v>
      </c>
      <c r="C247" s="6">
        <v>19</v>
      </c>
      <c r="D247" s="1">
        <v>43385.79283564815</v>
      </c>
      <c r="E247" s="2">
        <v>2747</v>
      </c>
      <c r="F247" s="2" t="s">
        <v>37</v>
      </c>
      <c r="G247" s="2">
        <v>0</v>
      </c>
      <c r="H247" s="2">
        <v>1118</v>
      </c>
      <c r="I247" s="2">
        <v>3</v>
      </c>
      <c r="J247" s="2">
        <v>1</v>
      </c>
      <c r="K247" s="2"/>
      <c r="L247" s="1">
        <v>43385.795185185183</v>
      </c>
      <c r="M247" s="1">
        <v>43385.799629629626</v>
      </c>
      <c r="N247" s="2" t="s">
        <v>48</v>
      </c>
      <c r="O247" s="2" t="s">
        <v>49</v>
      </c>
      <c r="P247" s="2" t="s">
        <v>19</v>
      </c>
      <c r="Q247" s="2" t="s">
        <v>20</v>
      </c>
      <c r="R247" s="1">
        <v>43385.795914351853</v>
      </c>
      <c r="S247" s="1">
        <v>43385.795914351853</v>
      </c>
      <c r="T247" s="1">
        <v>43385.803564814814</v>
      </c>
      <c r="U247" s="1">
        <v>43385.803564814814</v>
      </c>
      <c r="V247" s="2"/>
      <c r="W247" s="7">
        <f t="shared" si="97"/>
        <v>43385.79283564815</v>
      </c>
      <c r="X247" s="8">
        <f t="shared" si="98"/>
        <v>4.4444444429245777E-3</v>
      </c>
      <c r="Y247" s="8">
        <f t="shared" si="99"/>
        <v>4.4444444429245777E-3</v>
      </c>
      <c r="Z247" s="9"/>
      <c r="AA247" s="9">
        <f t="shared" si="100"/>
        <v>0</v>
      </c>
      <c r="AB247" s="9">
        <f t="shared" si="101"/>
        <v>2.3495370332966559E-3</v>
      </c>
      <c r="AC247" s="9"/>
      <c r="AD247" s="9"/>
    </row>
    <row r="248" spans="1:32" s="6" customFormat="1" x14ac:dyDescent="0.4">
      <c r="A248" s="15" t="str">
        <f t="shared" si="88"/>
        <v>-</v>
      </c>
      <c r="B248" s="15" t="str">
        <f t="shared" si="89"/>
        <v>-</v>
      </c>
      <c r="C248" s="6">
        <v>19</v>
      </c>
      <c r="D248" s="1">
        <v>43385.79855324074</v>
      </c>
      <c r="E248" s="2">
        <v>2751</v>
      </c>
      <c r="F248" s="2" t="s">
        <v>33</v>
      </c>
      <c r="G248" s="2">
        <v>1542</v>
      </c>
      <c r="H248" s="2">
        <v>1152</v>
      </c>
      <c r="I248" s="2">
        <v>2</v>
      </c>
      <c r="J248" s="2">
        <v>2</v>
      </c>
      <c r="K248" s="2"/>
      <c r="L248" s="1">
        <v>43385.806192129632</v>
      </c>
      <c r="M248" s="1">
        <v>43385.819641203707</v>
      </c>
      <c r="N248" s="2" t="s">
        <v>82</v>
      </c>
      <c r="O248" s="2" t="s">
        <v>83</v>
      </c>
      <c r="P248" s="2" t="s">
        <v>67</v>
      </c>
      <c r="Q248" s="2" t="s">
        <v>68</v>
      </c>
      <c r="R248" s="1">
        <v>43385.802789351852</v>
      </c>
      <c r="S248" s="1">
        <v>43385.802789351852</v>
      </c>
      <c r="T248" s="1">
        <v>43385.818888888891</v>
      </c>
      <c r="U248" s="1">
        <v>43385.818888888891</v>
      </c>
      <c r="V248" s="2"/>
      <c r="W248" s="7">
        <f t="shared" si="97"/>
        <v>43385.79855324074</v>
      </c>
      <c r="X248" s="8">
        <f t="shared" si="98"/>
        <v>1.3449074074742384E-2</v>
      </c>
      <c r="Y248" s="8">
        <f t="shared" si="99"/>
        <v>2.6898148149484769E-2</v>
      </c>
      <c r="Z248" s="9"/>
      <c r="AA248" s="9">
        <f t="shared" si="100"/>
        <v>3.4027777801384218E-3</v>
      </c>
      <c r="AB248" s="9">
        <f t="shared" si="101"/>
        <v>7.6388888919609599E-3</v>
      </c>
      <c r="AC248" s="9"/>
      <c r="AD248" s="9"/>
    </row>
    <row r="249" spans="1:32" s="6" customFormat="1" x14ac:dyDescent="0.4">
      <c r="A249" s="15" t="str">
        <f t="shared" si="88"/>
        <v>-</v>
      </c>
      <c r="B249" s="15" t="str">
        <f t="shared" si="89"/>
        <v>-</v>
      </c>
      <c r="C249" s="6">
        <v>19</v>
      </c>
      <c r="D249" s="1">
        <v>43385.799305555556</v>
      </c>
      <c r="E249" s="2">
        <v>2752</v>
      </c>
      <c r="F249" s="2" t="s">
        <v>18</v>
      </c>
      <c r="G249" s="2">
        <v>985</v>
      </c>
      <c r="H249" s="2">
        <v>1023</v>
      </c>
      <c r="I249" s="2">
        <v>9</v>
      </c>
      <c r="J249" s="2">
        <v>1</v>
      </c>
      <c r="K249" s="2"/>
      <c r="L249" s="1">
        <v>43385.799421296295</v>
      </c>
      <c r="M249" s="1">
        <v>43385.801180555558</v>
      </c>
      <c r="N249" s="2" t="s">
        <v>59</v>
      </c>
      <c r="O249" s="2" t="s">
        <v>60</v>
      </c>
      <c r="P249" s="2" t="s">
        <v>70</v>
      </c>
      <c r="Q249" s="2" t="s">
        <v>71</v>
      </c>
      <c r="R249" s="1">
        <v>43385.800335648149</v>
      </c>
      <c r="S249" s="1">
        <v>43385.800335648149</v>
      </c>
      <c r="T249" s="1">
        <v>43385.805798611109</v>
      </c>
      <c r="U249" s="1">
        <v>43385.805798611109</v>
      </c>
      <c r="V249" s="2"/>
      <c r="W249" s="7">
        <f t="shared" si="97"/>
        <v>43385.799305555556</v>
      </c>
      <c r="X249" s="8">
        <f t="shared" si="98"/>
        <v>1.7592592630535364E-3</v>
      </c>
      <c r="Y249" s="8">
        <f t="shared" si="99"/>
        <v>1.7592592630535364E-3</v>
      </c>
      <c r="Z249" s="9"/>
      <c r="AA249" s="9">
        <f t="shared" si="100"/>
        <v>0</v>
      </c>
      <c r="AB249" s="9">
        <f t="shared" si="101"/>
        <v>1.1574073869269341E-4</v>
      </c>
      <c r="AC249" s="9"/>
      <c r="AD249" s="9"/>
    </row>
    <row r="250" spans="1:32" s="6" customFormat="1" x14ac:dyDescent="0.4">
      <c r="A250" s="15" t="str">
        <f t="shared" si="88"/>
        <v>★</v>
      </c>
      <c r="B250" s="15" t="str">
        <f t="shared" si="89"/>
        <v>-</v>
      </c>
      <c r="C250" s="6">
        <v>19</v>
      </c>
      <c r="D250" s="1">
        <v>43385.800393518519</v>
      </c>
      <c r="E250" s="2">
        <v>2753</v>
      </c>
      <c r="F250" s="2" t="s">
        <v>18</v>
      </c>
      <c r="G250" s="2">
        <v>2613</v>
      </c>
      <c r="H250" s="2">
        <v>910</v>
      </c>
      <c r="I250" s="2">
        <v>5</v>
      </c>
      <c r="J250" s="2">
        <v>2</v>
      </c>
      <c r="K250" s="2"/>
      <c r="L250" s="1">
        <v>43385.808553240742</v>
      </c>
      <c r="M250" s="1">
        <v>43385.814710648148</v>
      </c>
      <c r="N250" s="2" t="s">
        <v>72</v>
      </c>
      <c r="O250" s="2" t="s">
        <v>73</v>
      </c>
      <c r="P250" s="2" t="s">
        <v>27</v>
      </c>
      <c r="Q250" s="2" t="s">
        <v>28</v>
      </c>
      <c r="R250" s="1">
        <v>43385.809027777781</v>
      </c>
      <c r="S250" s="1">
        <v>43385.809027777781</v>
      </c>
      <c r="T250" s="1">
        <v>43385.819502314815</v>
      </c>
      <c r="U250" s="1">
        <v>43385.819502314815</v>
      </c>
      <c r="V250" s="1">
        <v>43385.809027777781</v>
      </c>
      <c r="W250" s="7">
        <f t="shared" si="97"/>
        <v>43385.809027777781</v>
      </c>
      <c r="X250" s="8">
        <f t="shared" si="98"/>
        <v>6.1574074061354622E-3</v>
      </c>
      <c r="Y250" s="8">
        <f t="shared" si="99"/>
        <v>1.2314814812270924E-2</v>
      </c>
      <c r="Z250" s="9"/>
      <c r="AA250" s="9">
        <f t="shared" si="100"/>
        <v>0</v>
      </c>
      <c r="AB250" s="9">
        <f t="shared" si="101"/>
        <v>0</v>
      </c>
      <c r="AC250" s="9"/>
      <c r="AD250" s="9"/>
    </row>
    <row r="251" spans="1:32" s="6" customFormat="1" x14ac:dyDescent="0.4">
      <c r="A251" s="15" t="str">
        <f t="shared" si="88"/>
        <v>-</v>
      </c>
      <c r="B251" s="15" t="str">
        <f t="shared" si="89"/>
        <v>-</v>
      </c>
      <c r="C251" s="6">
        <v>19</v>
      </c>
      <c r="D251" s="1">
        <v>43385.805081018516</v>
      </c>
      <c r="E251" s="2">
        <v>2756</v>
      </c>
      <c r="F251" s="2" t="s">
        <v>33</v>
      </c>
      <c r="G251" s="2">
        <v>985</v>
      </c>
      <c r="H251" s="2">
        <v>679</v>
      </c>
      <c r="I251" s="2">
        <v>4</v>
      </c>
      <c r="J251" s="2">
        <v>1</v>
      </c>
      <c r="K251" s="2"/>
      <c r="L251" s="1">
        <v>43385.807233796295</v>
      </c>
      <c r="M251" s="1">
        <v>43385.813101851854</v>
      </c>
      <c r="N251" s="2" t="s">
        <v>70</v>
      </c>
      <c r="O251" s="2" t="s">
        <v>71</v>
      </c>
      <c r="P251" s="2" t="s">
        <v>67</v>
      </c>
      <c r="Q251" s="2" t="s">
        <v>68</v>
      </c>
      <c r="R251" s="1">
        <v>43385.807581018518</v>
      </c>
      <c r="S251" s="1">
        <v>43385.807581018518</v>
      </c>
      <c r="T251" s="1">
        <v>43385.818124999998</v>
      </c>
      <c r="U251" s="1">
        <v>43385.818124999998</v>
      </c>
      <c r="V251" s="2"/>
      <c r="W251" s="7">
        <f t="shared" si="97"/>
        <v>43385.805081018516</v>
      </c>
      <c r="X251" s="8">
        <f t="shared" si="98"/>
        <v>5.8680555594037287E-3</v>
      </c>
      <c r="Y251" s="8">
        <f t="shared" si="99"/>
        <v>5.8680555594037287E-3</v>
      </c>
      <c r="Z251" s="9"/>
      <c r="AA251" s="9">
        <f t="shared" si="100"/>
        <v>0</v>
      </c>
      <c r="AB251" s="9">
        <f t="shared" si="101"/>
        <v>2.1527777789742686E-3</v>
      </c>
      <c r="AC251" s="9"/>
      <c r="AD251" s="9"/>
    </row>
    <row r="252" spans="1:32" s="6" customFormat="1" x14ac:dyDescent="0.4">
      <c r="A252" s="15" t="str">
        <f t="shared" si="88"/>
        <v>-</v>
      </c>
      <c r="B252" s="15" t="str">
        <f t="shared" si="89"/>
        <v>-</v>
      </c>
      <c r="C252" s="6">
        <v>19</v>
      </c>
      <c r="D252" s="1">
        <v>43385.805081018516</v>
      </c>
      <c r="E252" s="2">
        <v>2755</v>
      </c>
      <c r="F252" s="2" t="s">
        <v>33</v>
      </c>
      <c r="G252" s="2">
        <v>1771</v>
      </c>
      <c r="H252" s="2">
        <v>318</v>
      </c>
      <c r="I252" s="2">
        <v>6</v>
      </c>
      <c r="J252" s="2">
        <v>1</v>
      </c>
      <c r="K252" s="2"/>
      <c r="L252" s="1">
        <v>43385.806585648148</v>
      </c>
      <c r="M252" s="1">
        <v>43385.811076388891</v>
      </c>
      <c r="N252" s="2" t="s">
        <v>25</v>
      </c>
      <c r="O252" s="2" t="s">
        <v>26</v>
      </c>
      <c r="P252" s="2" t="s">
        <v>19</v>
      </c>
      <c r="Q252" s="2" t="s">
        <v>20</v>
      </c>
      <c r="R252" s="1">
        <v>43385.808472222219</v>
      </c>
      <c r="S252" s="1">
        <v>43385.808472222219</v>
      </c>
      <c r="T252" s="1">
        <v>43385.816643518519</v>
      </c>
      <c r="U252" s="1">
        <v>43385.814317129632</v>
      </c>
      <c r="V252" s="2"/>
      <c r="W252" s="7">
        <f t="shared" si="97"/>
        <v>43385.805081018516</v>
      </c>
      <c r="X252" s="8">
        <f t="shared" si="98"/>
        <v>4.4907407427672297E-3</v>
      </c>
      <c r="Y252" s="8">
        <f t="shared" si="99"/>
        <v>4.4907407427672297E-3</v>
      </c>
      <c r="Z252" s="9"/>
      <c r="AA252" s="9">
        <f t="shared" si="100"/>
        <v>0</v>
      </c>
      <c r="AB252" s="9">
        <f t="shared" si="101"/>
        <v>1.5046296321088448E-3</v>
      </c>
      <c r="AC252" s="9"/>
      <c r="AD252" s="9"/>
    </row>
    <row r="253" spans="1:32" s="6" customFormat="1" x14ac:dyDescent="0.4">
      <c r="A253" s="15" t="str">
        <f t="shared" si="88"/>
        <v>-</v>
      </c>
      <c r="B253" s="15" t="str">
        <f t="shared" si="89"/>
        <v>-</v>
      </c>
      <c r="C253" s="6">
        <v>19</v>
      </c>
      <c r="D253" s="1">
        <v>43385.806481481479</v>
      </c>
      <c r="E253" s="2">
        <v>2758</v>
      </c>
      <c r="F253" s="2" t="s">
        <v>37</v>
      </c>
      <c r="G253" s="2">
        <v>0</v>
      </c>
      <c r="H253" s="2">
        <v>425</v>
      </c>
      <c r="I253" s="2">
        <v>3</v>
      </c>
      <c r="J253" s="2">
        <v>1</v>
      </c>
      <c r="K253" s="2"/>
      <c r="L253" s="1">
        <v>43385.809212962966</v>
      </c>
      <c r="M253" s="1">
        <v>43385.812939814816</v>
      </c>
      <c r="N253" s="2" t="s">
        <v>55</v>
      </c>
      <c r="O253" s="2" t="s">
        <v>56</v>
      </c>
      <c r="P253" s="2" t="s">
        <v>27</v>
      </c>
      <c r="Q253" s="2" t="s">
        <v>28</v>
      </c>
      <c r="R253" s="1">
        <v>43385.810439814813</v>
      </c>
      <c r="S253" s="1">
        <v>43385.810439814813</v>
      </c>
      <c r="T253" s="1">
        <v>43385.818599537037</v>
      </c>
      <c r="U253" s="1">
        <v>43385.818599537037</v>
      </c>
      <c r="V253" s="2"/>
      <c r="W253" s="7">
        <f t="shared" si="97"/>
        <v>43385.806481481479</v>
      </c>
      <c r="X253" s="8">
        <f t="shared" si="98"/>
        <v>3.7268518499331549E-3</v>
      </c>
      <c r="Y253" s="8">
        <f t="shared" si="99"/>
        <v>3.7268518499331549E-3</v>
      </c>
      <c r="Z253" s="9"/>
      <c r="AA253" s="9">
        <f t="shared" si="100"/>
        <v>0</v>
      </c>
      <c r="AB253" s="9">
        <f t="shared" si="101"/>
        <v>2.7314814869896509E-3</v>
      </c>
      <c r="AC253" s="9"/>
      <c r="AD253" s="9"/>
    </row>
    <row r="254" spans="1:32" s="6" customFormat="1" x14ac:dyDescent="0.4">
      <c r="A254" s="15" t="str">
        <f t="shared" si="88"/>
        <v>-</v>
      </c>
      <c r="B254" s="15" t="str">
        <f t="shared" si="89"/>
        <v>-</v>
      </c>
      <c r="C254" s="6">
        <v>19</v>
      </c>
      <c r="D254" s="1">
        <v>43385.806886574072</v>
      </c>
      <c r="E254" s="2">
        <v>2759</v>
      </c>
      <c r="F254" s="2" t="s">
        <v>18</v>
      </c>
      <c r="G254" s="2">
        <v>2611</v>
      </c>
      <c r="H254" s="2">
        <v>755</v>
      </c>
      <c r="I254" s="2">
        <v>6</v>
      </c>
      <c r="J254" s="2">
        <v>5</v>
      </c>
      <c r="K254" s="2"/>
      <c r="L254" s="1">
        <v>43385.819224537037</v>
      </c>
      <c r="M254" s="1">
        <v>43385.829444444447</v>
      </c>
      <c r="N254" s="2" t="s">
        <v>80</v>
      </c>
      <c r="O254" s="2" t="s">
        <v>81</v>
      </c>
      <c r="P254" s="2" t="s">
        <v>19</v>
      </c>
      <c r="Q254" s="2" t="s">
        <v>20</v>
      </c>
      <c r="R254" s="1">
        <v>43385.824849537035</v>
      </c>
      <c r="S254" s="1">
        <v>43385.824849537035</v>
      </c>
      <c r="T254" s="1">
        <v>43385.840266203704</v>
      </c>
      <c r="U254" s="1">
        <v>43385.840266203704</v>
      </c>
      <c r="V254" s="2"/>
      <c r="W254" s="7">
        <f t="shared" si="97"/>
        <v>43385.806886574072</v>
      </c>
      <c r="X254" s="8">
        <f t="shared" si="98"/>
        <v>1.021990740991896E-2</v>
      </c>
      <c r="Y254" s="8">
        <f t="shared" si="99"/>
        <v>5.1099537049594801E-2</v>
      </c>
      <c r="Z254" s="9"/>
      <c r="AA254" s="9">
        <f t="shared" si="100"/>
        <v>0</v>
      </c>
      <c r="AB254" s="9">
        <f t="shared" si="101"/>
        <v>1.2337962965830229E-2</v>
      </c>
      <c r="AC254" s="9"/>
      <c r="AD254" s="9"/>
    </row>
    <row r="255" spans="1:32" s="6" customFormat="1" x14ac:dyDescent="0.4">
      <c r="A255" s="15" t="str">
        <f t="shared" si="88"/>
        <v>-</v>
      </c>
      <c r="B255" s="15" t="str">
        <f t="shared" si="89"/>
        <v>-</v>
      </c>
      <c r="C255" s="6">
        <v>19</v>
      </c>
      <c r="D255" s="1">
        <v>43385.813564814816</v>
      </c>
      <c r="E255" s="2">
        <v>2760</v>
      </c>
      <c r="F255" s="2" t="s">
        <v>42</v>
      </c>
      <c r="G255" s="2">
        <v>0</v>
      </c>
      <c r="H255" s="2">
        <v>351</v>
      </c>
      <c r="I255" s="2">
        <v>4</v>
      </c>
      <c r="J255" s="2">
        <v>2</v>
      </c>
      <c r="K255" s="2"/>
      <c r="L255" s="1">
        <v>43385.817615740743</v>
      </c>
      <c r="M255" s="1">
        <v>43385.827615740738</v>
      </c>
      <c r="N255" s="2" t="s">
        <v>61</v>
      </c>
      <c r="O255" s="2" t="s">
        <v>62</v>
      </c>
      <c r="P255" s="2" t="s">
        <v>27</v>
      </c>
      <c r="Q255" s="2" t="s">
        <v>28</v>
      </c>
      <c r="R255" s="1">
        <v>43385.818449074075</v>
      </c>
      <c r="S255" s="1">
        <v>43385.818449074075</v>
      </c>
      <c r="T255" s="1">
        <v>43385.828298611108</v>
      </c>
      <c r="U255" s="1">
        <v>43385.835868055554</v>
      </c>
      <c r="V255" s="2"/>
      <c r="W255" s="7">
        <f t="shared" si="97"/>
        <v>43385.813564814816</v>
      </c>
      <c r="X255" s="8">
        <f t="shared" si="98"/>
        <v>9.9999999947613105E-3</v>
      </c>
      <c r="Y255" s="8">
        <f t="shared" si="99"/>
        <v>1.9999999989522621E-2</v>
      </c>
      <c r="Z255" s="9"/>
      <c r="AA255" s="9">
        <f t="shared" si="100"/>
        <v>0</v>
      </c>
      <c r="AB255" s="9">
        <f t="shared" si="101"/>
        <v>4.0509259270038456E-3</v>
      </c>
      <c r="AC255" s="9"/>
      <c r="AD255" s="9"/>
    </row>
    <row r="256" spans="1:32" s="6" customFormat="1" x14ac:dyDescent="0.4">
      <c r="A256" s="15" t="str">
        <f t="shared" si="88"/>
        <v>-</v>
      </c>
      <c r="B256" s="15" t="str">
        <f t="shared" si="89"/>
        <v>-</v>
      </c>
      <c r="C256" s="6">
        <v>19</v>
      </c>
      <c r="D256" s="1">
        <v>43385.817013888889</v>
      </c>
      <c r="E256" s="2">
        <v>2761</v>
      </c>
      <c r="F256" s="2" t="s">
        <v>18</v>
      </c>
      <c r="G256" s="2">
        <v>2620</v>
      </c>
      <c r="H256" s="2">
        <v>1240</v>
      </c>
      <c r="I256" s="2">
        <v>4</v>
      </c>
      <c r="J256" s="2">
        <v>1</v>
      </c>
      <c r="K256" s="2"/>
      <c r="L256" s="1">
        <v>43385.821296296293</v>
      </c>
      <c r="M256" s="1">
        <v>43385.824513888889</v>
      </c>
      <c r="N256" s="2" t="s">
        <v>48</v>
      </c>
      <c r="O256" s="2" t="s">
        <v>49</v>
      </c>
      <c r="P256" s="2" t="s">
        <v>76</v>
      </c>
      <c r="Q256" s="2" t="s">
        <v>77</v>
      </c>
      <c r="R256" s="1">
        <v>43385.824907407405</v>
      </c>
      <c r="S256" s="1">
        <v>43385.824907407405</v>
      </c>
      <c r="T256" s="1">
        <v>43385.830625000002</v>
      </c>
      <c r="U256" s="1">
        <v>43385.830625000002</v>
      </c>
      <c r="V256" s="2"/>
      <c r="W256" s="7">
        <f t="shared" si="97"/>
        <v>43385.817013888889</v>
      </c>
      <c r="X256" s="8">
        <f t="shared" si="98"/>
        <v>3.2175925953197293E-3</v>
      </c>
      <c r="Y256" s="8">
        <f t="shared" si="99"/>
        <v>3.2175925953197293E-3</v>
      </c>
      <c r="Z256" s="9"/>
      <c r="AA256" s="9">
        <f t="shared" si="100"/>
        <v>0</v>
      </c>
      <c r="AB256" s="9">
        <f t="shared" si="101"/>
        <v>4.2824074043892324E-3</v>
      </c>
      <c r="AC256" s="9"/>
      <c r="AD256" s="9"/>
    </row>
    <row r="257" spans="1:32" s="6" customFormat="1" x14ac:dyDescent="0.4">
      <c r="A257" s="15" t="str">
        <f t="shared" si="88"/>
        <v>-</v>
      </c>
      <c r="B257" s="15" t="str">
        <f t="shared" si="89"/>
        <v>-</v>
      </c>
      <c r="C257" s="6">
        <v>19</v>
      </c>
      <c r="D257" s="1">
        <v>43385.820462962962</v>
      </c>
      <c r="E257" s="2">
        <v>2762</v>
      </c>
      <c r="F257" s="2" t="s">
        <v>37</v>
      </c>
      <c r="G257" s="2">
        <v>0</v>
      </c>
      <c r="H257" s="2">
        <v>401</v>
      </c>
      <c r="I257" s="2">
        <v>6</v>
      </c>
      <c r="J257" s="2">
        <v>1</v>
      </c>
      <c r="K257" s="2"/>
      <c r="L257" s="1">
        <v>43385.822164351855</v>
      </c>
      <c r="M257" s="1">
        <v>43385.827731481484</v>
      </c>
      <c r="N257" s="2" t="s">
        <v>43</v>
      </c>
      <c r="O257" s="2" t="s">
        <v>44</v>
      </c>
      <c r="P257" s="2" t="s">
        <v>50</v>
      </c>
      <c r="Q257" s="2" t="s">
        <v>51</v>
      </c>
      <c r="R257" s="1">
        <v>43385.82476851852</v>
      </c>
      <c r="S257" s="1">
        <v>43385.82476851852</v>
      </c>
      <c r="T257" s="1">
        <v>43385.837905092594</v>
      </c>
      <c r="U257" s="1">
        <v>43385.837905092594</v>
      </c>
      <c r="V257" s="2"/>
      <c r="W257" s="7">
        <f t="shared" si="97"/>
        <v>43385.820462962962</v>
      </c>
      <c r="X257" s="8">
        <f t="shared" si="98"/>
        <v>5.5671296286163852E-3</v>
      </c>
      <c r="Y257" s="8">
        <f t="shared" si="99"/>
        <v>5.5671296286163852E-3</v>
      </c>
      <c r="Z257" s="9"/>
      <c r="AA257" s="9">
        <f t="shared" si="100"/>
        <v>0</v>
      </c>
      <c r="AB257" s="9">
        <f t="shared" si="101"/>
        <v>1.7013888937071897E-3</v>
      </c>
      <c r="AC257" s="9"/>
      <c r="AD257" s="9"/>
    </row>
    <row r="258" spans="1:32" s="6" customFormat="1" x14ac:dyDescent="0.4">
      <c r="A258" s="15" t="str">
        <f t="shared" si="88"/>
        <v>-</v>
      </c>
      <c r="B258" s="15" t="str">
        <f t="shared" si="89"/>
        <v>-</v>
      </c>
      <c r="C258" s="6">
        <v>19</v>
      </c>
      <c r="D258" s="1">
        <v>43385.828668981485</v>
      </c>
      <c r="E258" s="2">
        <v>2763</v>
      </c>
      <c r="F258" s="2" t="s">
        <v>42</v>
      </c>
      <c r="G258" s="2">
        <v>0</v>
      </c>
      <c r="H258" s="2">
        <v>434</v>
      </c>
      <c r="I258" s="2">
        <v>4</v>
      </c>
      <c r="J258" s="2">
        <v>1</v>
      </c>
      <c r="K258" s="2"/>
      <c r="L258" s="1">
        <v>43385.835324074076</v>
      </c>
      <c r="M258" s="1">
        <v>43385.842673611114</v>
      </c>
      <c r="N258" s="2" t="s">
        <v>57</v>
      </c>
      <c r="O258" s="2" t="s">
        <v>58</v>
      </c>
      <c r="P258" s="2" t="s">
        <v>67</v>
      </c>
      <c r="Q258" s="2" t="s">
        <v>68</v>
      </c>
      <c r="R258" s="1">
        <v>43385.840428240743</v>
      </c>
      <c r="S258" s="1">
        <v>43385.840428240743</v>
      </c>
      <c r="T258" s="1">
        <v>43385.858831018515</v>
      </c>
      <c r="U258" s="1">
        <v>43385.858831018515</v>
      </c>
      <c r="V258" s="2"/>
      <c r="W258" s="7">
        <f t="shared" si="97"/>
        <v>43385.828668981485</v>
      </c>
      <c r="X258" s="8">
        <f t="shared" si="98"/>
        <v>7.3495370379532687E-3</v>
      </c>
      <c r="Y258" s="8">
        <f t="shared" si="99"/>
        <v>7.3495370379532687E-3</v>
      </c>
      <c r="Z258" s="9"/>
      <c r="AA258" s="9">
        <f t="shared" si="100"/>
        <v>0</v>
      </c>
      <c r="AB258" s="9">
        <f t="shared" si="101"/>
        <v>6.655092591245193E-3</v>
      </c>
      <c r="AC258" s="9"/>
      <c r="AD258" s="9"/>
    </row>
    <row r="259" spans="1:32" s="20" customFormat="1" x14ac:dyDescent="0.4">
      <c r="A259" s="16" t="str">
        <f>IF(V259&gt;0, "★", "-")</f>
        <v>★</v>
      </c>
      <c r="B259" s="16" t="str">
        <f>IF(K259&gt;0, "☆", "-")</f>
        <v>☆</v>
      </c>
      <c r="C259" s="20">
        <v>19</v>
      </c>
      <c r="D259" s="21">
        <v>43385.79011574074</v>
      </c>
      <c r="E259" s="20">
        <v>2746</v>
      </c>
      <c r="F259" s="20" t="s">
        <v>18</v>
      </c>
      <c r="G259" s="20">
        <v>2596</v>
      </c>
      <c r="H259" s="20">
        <v>706</v>
      </c>
      <c r="I259" s="20">
        <v>10</v>
      </c>
      <c r="J259" s="20">
        <v>3</v>
      </c>
      <c r="K259" s="21">
        <v>43385.793043981481</v>
      </c>
      <c r="N259" s="20" t="s">
        <v>47</v>
      </c>
      <c r="O259" s="20" t="s">
        <v>94</v>
      </c>
      <c r="P259" s="20" t="s">
        <v>34</v>
      </c>
      <c r="Q259" s="20" t="s">
        <v>35</v>
      </c>
      <c r="R259" s="21">
        <v>43385.809537037036</v>
      </c>
      <c r="T259" s="21">
        <v>43385.821956018517</v>
      </c>
      <c r="V259" s="21">
        <v>43385.809027777781</v>
      </c>
      <c r="W259" s="7">
        <f>IF(V259&gt;0,V259,D259)</f>
        <v>43385.809027777781</v>
      </c>
      <c r="X259" s="8">
        <f>M259-L259</f>
        <v>0</v>
      </c>
      <c r="Y259" s="22">
        <f>X259*J259</f>
        <v>0</v>
      </c>
      <c r="Z259" s="24"/>
      <c r="AA259" s="9">
        <f>IF(IF(A259="☆",K259-R259,L259-R259)&lt;0,0,IF(A259="☆",K259-R259,L259-R259))</f>
        <v>0</v>
      </c>
      <c r="AB259" s="9">
        <f>IF(IF(B259="☆",(IF(K259&gt;R259,K259-W259,R259-W259)),L259-W259)&lt;0,0,IF(B259="☆",(IF(K259&gt;R259,K259-W259,R259-W259)),L259-W259))</f>
        <v>5.0925925461342558E-4</v>
      </c>
      <c r="AC259" s="24"/>
      <c r="AD259" s="24"/>
    </row>
    <row r="260" spans="1:32" s="20" customFormat="1" x14ac:dyDescent="0.4">
      <c r="A260" s="16" t="str">
        <f t="shared" ref="A260:A263" si="102">IF(V260&gt;0, "★", "-")</f>
        <v>-</v>
      </c>
      <c r="B260" s="16" t="str">
        <f t="shared" ref="B260:B263" si="103">IF(K260&gt;0, "☆", "-")</f>
        <v>☆</v>
      </c>
      <c r="C260" s="20">
        <v>19</v>
      </c>
      <c r="D260" s="21">
        <v>43385.794074074074</v>
      </c>
      <c r="E260" s="20">
        <v>2748</v>
      </c>
      <c r="F260" s="20" t="s">
        <v>18</v>
      </c>
      <c r="G260" s="20">
        <v>2596</v>
      </c>
      <c r="H260" s="20">
        <v>741</v>
      </c>
      <c r="I260" s="20">
        <v>2</v>
      </c>
      <c r="J260" s="20">
        <v>3</v>
      </c>
      <c r="K260" s="21">
        <v>43385.795624999999</v>
      </c>
      <c r="N260" s="20" t="s">
        <v>47</v>
      </c>
      <c r="O260" s="20" t="s">
        <v>94</v>
      </c>
      <c r="P260" s="20" t="s">
        <v>34</v>
      </c>
      <c r="Q260" s="20" t="s">
        <v>35</v>
      </c>
      <c r="R260" s="21">
        <v>43385.795497685183</v>
      </c>
      <c r="T260" s="21">
        <v>43385.807916666665</v>
      </c>
      <c r="W260" s="7">
        <f t="shared" si="97"/>
        <v>43385.794074074074</v>
      </c>
      <c r="X260" s="8">
        <f t="shared" si="98"/>
        <v>0</v>
      </c>
      <c r="Y260" s="22">
        <f t="shared" si="99"/>
        <v>0</v>
      </c>
      <c r="Z260" s="24"/>
      <c r="AA260" s="9">
        <f t="shared" si="100"/>
        <v>0</v>
      </c>
      <c r="AB260" s="9">
        <f t="shared" si="101"/>
        <v>1.5509259246755391E-3</v>
      </c>
      <c r="AC260" s="24"/>
      <c r="AD260" s="24"/>
    </row>
    <row r="261" spans="1:32" s="20" customFormat="1" x14ac:dyDescent="0.4">
      <c r="A261" s="16" t="str">
        <f t="shared" si="102"/>
        <v>-</v>
      </c>
      <c r="B261" s="16" t="str">
        <f t="shared" si="103"/>
        <v>☆</v>
      </c>
      <c r="C261" s="20">
        <v>19</v>
      </c>
      <c r="D261" s="21">
        <v>43385.797060185185</v>
      </c>
      <c r="E261" s="20">
        <v>2750</v>
      </c>
      <c r="F261" s="20" t="s">
        <v>18</v>
      </c>
      <c r="G261" s="20">
        <v>985</v>
      </c>
      <c r="H261" s="20">
        <v>848</v>
      </c>
      <c r="I261" s="20">
        <v>9</v>
      </c>
      <c r="J261" s="20">
        <v>1</v>
      </c>
      <c r="K261" s="21">
        <v>43385.798842592594</v>
      </c>
      <c r="N261" s="20" t="s">
        <v>59</v>
      </c>
      <c r="O261" s="20" t="s">
        <v>60</v>
      </c>
      <c r="P261" s="20" t="s">
        <v>70</v>
      </c>
      <c r="Q261" s="20" t="s">
        <v>71</v>
      </c>
      <c r="R261" s="21">
        <v>43385.79960648148</v>
      </c>
      <c r="T261" s="21">
        <v>43385.805069444446</v>
      </c>
      <c r="W261" s="7">
        <f t="shared" si="97"/>
        <v>43385.797060185185</v>
      </c>
      <c r="X261" s="8">
        <f t="shared" si="98"/>
        <v>0</v>
      </c>
      <c r="Y261" s="22">
        <f t="shared" si="99"/>
        <v>0</v>
      </c>
      <c r="Z261" s="24"/>
      <c r="AA261" s="9">
        <f t="shared" si="100"/>
        <v>0</v>
      </c>
      <c r="AB261" s="9">
        <f t="shared" si="101"/>
        <v>2.5462962948950008E-3</v>
      </c>
      <c r="AC261" s="24"/>
      <c r="AD261" s="24"/>
    </row>
    <row r="262" spans="1:32" s="20" customFormat="1" x14ac:dyDescent="0.4">
      <c r="A262" s="16" t="str">
        <f t="shared" si="102"/>
        <v>-</v>
      </c>
      <c r="B262" s="16" t="str">
        <f t="shared" si="103"/>
        <v>☆</v>
      </c>
      <c r="C262" s="20">
        <v>19</v>
      </c>
      <c r="D262" s="21">
        <v>43385.802754629629</v>
      </c>
      <c r="E262" s="20">
        <v>2754</v>
      </c>
      <c r="F262" s="20" t="s">
        <v>42</v>
      </c>
      <c r="G262" s="20">
        <v>0</v>
      </c>
      <c r="H262" s="20">
        <v>457</v>
      </c>
      <c r="I262" s="20">
        <v>10</v>
      </c>
      <c r="J262" s="20">
        <v>2</v>
      </c>
      <c r="K262" s="21">
        <v>43385.811180555553</v>
      </c>
      <c r="N262" s="20" t="s">
        <v>61</v>
      </c>
      <c r="O262" s="20" t="s">
        <v>62</v>
      </c>
      <c r="P262" s="20" t="s">
        <v>27</v>
      </c>
      <c r="Q262" s="20" t="s">
        <v>28</v>
      </c>
      <c r="R262" s="21">
        <v>43385.807175925926</v>
      </c>
      <c r="T262" s="21">
        <v>43385.817025462966</v>
      </c>
      <c r="W262" s="7">
        <f t="shared" si="97"/>
        <v>43385.802754629629</v>
      </c>
      <c r="X262" s="8">
        <f t="shared" si="98"/>
        <v>0</v>
      </c>
      <c r="Y262" s="22">
        <f t="shared" si="99"/>
        <v>0</v>
      </c>
      <c r="Z262" s="24"/>
      <c r="AA262" s="9">
        <f t="shared" si="100"/>
        <v>0</v>
      </c>
      <c r="AB262" s="9">
        <f t="shared" si="101"/>
        <v>8.4259259238024242E-3</v>
      </c>
      <c r="AC262" s="24"/>
      <c r="AD262" s="24"/>
    </row>
    <row r="263" spans="1:32" s="18" customFormat="1" x14ac:dyDescent="0.4">
      <c r="A263" s="17" t="str">
        <f t="shared" si="102"/>
        <v>-</v>
      </c>
      <c r="B263" s="17" t="str">
        <f t="shared" si="103"/>
        <v>☆</v>
      </c>
      <c r="C263" s="18">
        <v>19</v>
      </c>
      <c r="D263" s="19">
        <v>43385.806296296294</v>
      </c>
      <c r="E263" s="18">
        <v>2757</v>
      </c>
      <c r="F263" s="18" t="s">
        <v>18</v>
      </c>
      <c r="G263" s="18">
        <v>2611</v>
      </c>
      <c r="H263" s="18">
        <v>1297</v>
      </c>
      <c r="I263" s="18">
        <v>6</v>
      </c>
      <c r="J263" s="18">
        <v>5</v>
      </c>
      <c r="K263" s="19">
        <v>43385.806493055556</v>
      </c>
      <c r="N263" s="18" t="s">
        <v>80</v>
      </c>
      <c r="O263" s="18" t="s">
        <v>81</v>
      </c>
      <c r="P263" s="18" t="s">
        <v>19</v>
      </c>
      <c r="Q263" s="18" t="s">
        <v>20</v>
      </c>
      <c r="R263" s="19">
        <v>43385.827175925922</v>
      </c>
      <c r="T263" s="19">
        <v>43385.842592592591</v>
      </c>
      <c r="W263" s="12">
        <f t="shared" si="97"/>
        <v>43385.806296296294</v>
      </c>
      <c r="X263" s="27">
        <f t="shared" si="98"/>
        <v>0</v>
      </c>
      <c r="Y263" s="23">
        <f t="shared" si="99"/>
        <v>0</v>
      </c>
      <c r="Z263" s="25"/>
      <c r="AA263" s="28">
        <f t="shared" si="100"/>
        <v>0</v>
      </c>
      <c r="AB263" s="28">
        <f t="shared" si="101"/>
        <v>2.0879629628325347E-2</v>
      </c>
      <c r="AC263" s="25"/>
      <c r="AD263" s="25"/>
      <c r="AF263" s="46"/>
    </row>
    <row r="264" spans="1:32" s="32" customFormat="1" x14ac:dyDescent="0.4">
      <c r="A264" s="29" t="str">
        <f>IF(V264&gt;0, "★", "-")</f>
        <v>★</v>
      </c>
      <c r="B264" s="29" t="str">
        <f>IF(K264&gt;0, "☆", "-")</f>
        <v>-</v>
      </c>
      <c r="C264" s="32">
        <v>20</v>
      </c>
      <c r="D264" s="31">
        <v>43385.781759259262</v>
      </c>
      <c r="E264" s="30">
        <v>2743</v>
      </c>
      <c r="F264" s="30" t="s">
        <v>18</v>
      </c>
      <c r="G264" s="30">
        <v>2084</v>
      </c>
      <c r="H264" s="30">
        <v>392</v>
      </c>
      <c r="I264" s="30">
        <v>1</v>
      </c>
      <c r="J264" s="30">
        <v>1</v>
      </c>
      <c r="K264" s="30"/>
      <c r="L264" s="31">
        <v>43385.850775462961</v>
      </c>
      <c r="M264" s="31">
        <v>43385.856307870374</v>
      </c>
      <c r="N264" s="30" t="s">
        <v>50</v>
      </c>
      <c r="O264" s="30" t="s">
        <v>51</v>
      </c>
      <c r="P264" s="30" t="s">
        <v>65</v>
      </c>
      <c r="Q264" s="30" t="s">
        <v>66</v>
      </c>
      <c r="R264" s="31">
        <v>43385.854490740741</v>
      </c>
      <c r="S264" s="31">
        <v>43385.854490740741</v>
      </c>
      <c r="T264" s="31">
        <v>43385.862060185187</v>
      </c>
      <c r="U264" s="31">
        <v>43385.867071759261</v>
      </c>
      <c r="V264" s="31">
        <v>43385.854490740741</v>
      </c>
      <c r="W264" s="33">
        <f>IF(V264&gt;0,V264,D264)</f>
        <v>43385.854490740741</v>
      </c>
      <c r="X264" s="34">
        <f>M264-L264</f>
        <v>5.5324074128293432E-3</v>
      </c>
      <c r="Y264" s="34">
        <f>X264*J264</f>
        <v>5.5324074128293432E-3</v>
      </c>
      <c r="Z264" s="35">
        <f>SUM(Y264:Y286)</f>
        <v>0.13089120371296303</v>
      </c>
      <c r="AA264" s="35">
        <f>IF(IF(A264="☆",K264-R264,L264-R264)&lt;0,0,IF(A264="☆",K264-R264,L264-R264))</f>
        <v>0</v>
      </c>
      <c r="AB264" s="35">
        <f>IF(IF(B264="☆",(IF(K264&gt;R264,K264-W264,R264-W264)),L264-W264)&lt;0,0,IF(B264="☆",(IF(K264&gt;R264,K264-W264,R264-W264)),L264-W264))</f>
        <v>0</v>
      </c>
      <c r="AC264" s="35">
        <f>AVERAGE(AB264:AB286)</f>
        <v>2.494739057014654E-3</v>
      </c>
      <c r="AD264" s="35">
        <f>MEDIAN(AB264:AB286)</f>
        <v>2.7141203718201723E-3</v>
      </c>
    </row>
    <row r="265" spans="1:32" s="6" customFormat="1" x14ac:dyDescent="0.4">
      <c r="A265" s="15" t="str">
        <f t="shared" si="88"/>
        <v>★</v>
      </c>
      <c r="B265" s="15" t="str">
        <f t="shared" si="89"/>
        <v>-</v>
      </c>
      <c r="C265" s="6">
        <v>20</v>
      </c>
      <c r="D265" s="1">
        <v>43385.83666666667</v>
      </c>
      <c r="E265" s="2">
        <v>2765</v>
      </c>
      <c r="F265" s="2" t="s">
        <v>18</v>
      </c>
      <c r="G265" s="2">
        <v>2625</v>
      </c>
      <c r="H265" s="2">
        <v>346</v>
      </c>
      <c r="I265" s="2">
        <v>1</v>
      </c>
      <c r="J265" s="2">
        <v>2</v>
      </c>
      <c r="K265" s="2"/>
      <c r="L265" s="1">
        <v>43385.840729166666</v>
      </c>
      <c r="M265" s="1">
        <v>43385.844467592593</v>
      </c>
      <c r="N265" s="2" t="s">
        <v>31</v>
      </c>
      <c r="O265" s="2" t="s">
        <v>32</v>
      </c>
      <c r="P265" s="2" t="s">
        <v>38</v>
      </c>
      <c r="Q265" s="2" t="s">
        <v>39</v>
      </c>
      <c r="R265" s="1">
        <v>43385.844039351854</v>
      </c>
      <c r="S265" s="1">
        <v>43385.844039351854</v>
      </c>
      <c r="T265" s="1">
        <v>43385.858622685184</v>
      </c>
      <c r="U265" s="1">
        <v>43385.858622685184</v>
      </c>
      <c r="V265" s="1">
        <v>43385.844039351854</v>
      </c>
      <c r="W265" s="7">
        <f t="shared" si="97"/>
        <v>43385.844039351854</v>
      </c>
      <c r="X265" s="8">
        <f t="shared" si="98"/>
        <v>3.7384259267128073E-3</v>
      </c>
      <c r="Y265" s="8">
        <f t="shared" si="99"/>
        <v>7.4768518534256145E-3</v>
      </c>
      <c r="Z265" s="9"/>
      <c r="AA265" s="9">
        <f t="shared" si="100"/>
        <v>0</v>
      </c>
      <c r="AB265" s="9">
        <f t="shared" si="101"/>
        <v>0</v>
      </c>
      <c r="AC265" s="40"/>
      <c r="AD265" s="9"/>
    </row>
    <row r="266" spans="1:32" s="6" customFormat="1" x14ac:dyDescent="0.4">
      <c r="A266" s="15" t="str">
        <f t="shared" si="88"/>
        <v>-</v>
      </c>
      <c r="B266" s="15" t="str">
        <f t="shared" si="89"/>
        <v>-</v>
      </c>
      <c r="C266" s="6">
        <v>20</v>
      </c>
      <c r="D266" s="1">
        <v>43385.839236111111</v>
      </c>
      <c r="E266" s="2">
        <v>2766</v>
      </c>
      <c r="F266" s="2" t="s">
        <v>37</v>
      </c>
      <c r="G266" s="2">
        <v>0</v>
      </c>
      <c r="H266" s="2">
        <v>648</v>
      </c>
      <c r="I266" s="2">
        <v>7</v>
      </c>
      <c r="J266" s="2">
        <v>1</v>
      </c>
      <c r="K266" s="2"/>
      <c r="L266" s="1">
        <v>43385.842233796298</v>
      </c>
      <c r="M266" s="1">
        <v>43385.845138888886</v>
      </c>
      <c r="N266" s="2" t="s">
        <v>50</v>
      </c>
      <c r="O266" s="2" t="s">
        <v>51</v>
      </c>
      <c r="P266" s="2" t="s">
        <v>25</v>
      </c>
      <c r="Q266" s="2" t="s">
        <v>26</v>
      </c>
      <c r="R266" s="1">
        <v>43385.844444444447</v>
      </c>
      <c r="S266" s="1">
        <v>43385.844444444447</v>
      </c>
      <c r="T266" s="1">
        <v>43385.852129629631</v>
      </c>
      <c r="U266" s="1">
        <v>43385.852129629631</v>
      </c>
      <c r="V266" s="2"/>
      <c r="W266" s="7">
        <f t="shared" si="97"/>
        <v>43385.839236111111</v>
      </c>
      <c r="X266" s="8">
        <f t="shared" si="98"/>
        <v>2.9050925877527334E-3</v>
      </c>
      <c r="Y266" s="8">
        <f t="shared" si="99"/>
        <v>2.9050925877527334E-3</v>
      </c>
      <c r="Z266" s="9"/>
      <c r="AA266" s="9">
        <f t="shared" si="100"/>
        <v>0</v>
      </c>
      <c r="AB266" s="9">
        <f t="shared" si="101"/>
        <v>2.9976851874380372E-3</v>
      </c>
      <c r="AC266" s="9"/>
      <c r="AD266" s="9"/>
    </row>
    <row r="267" spans="1:32" s="6" customFormat="1" x14ac:dyDescent="0.4">
      <c r="A267" s="15" t="str">
        <f t="shared" si="88"/>
        <v>-</v>
      </c>
      <c r="B267" s="15" t="str">
        <f t="shared" si="89"/>
        <v>-</v>
      </c>
      <c r="C267" s="6">
        <v>20</v>
      </c>
      <c r="D267" s="1">
        <v>43385.843877314815</v>
      </c>
      <c r="E267" s="2">
        <v>2767</v>
      </c>
      <c r="F267" s="2" t="s">
        <v>69</v>
      </c>
      <c r="G267" s="2">
        <v>2429</v>
      </c>
      <c r="H267" s="2">
        <v>972</v>
      </c>
      <c r="I267" s="2">
        <v>3</v>
      </c>
      <c r="J267" s="2">
        <v>2</v>
      </c>
      <c r="K267" s="2"/>
      <c r="L267" s="1">
        <v>43385.84684027778</v>
      </c>
      <c r="M267" s="1">
        <v>43385.850416666668</v>
      </c>
      <c r="N267" s="2" t="s">
        <v>59</v>
      </c>
      <c r="O267" s="2" t="s">
        <v>60</v>
      </c>
      <c r="P267" s="2" t="s">
        <v>27</v>
      </c>
      <c r="Q267" s="2" t="s">
        <v>28</v>
      </c>
      <c r="R267" s="1">
        <v>43385.846678240741</v>
      </c>
      <c r="S267" s="1">
        <v>43385.846678240741</v>
      </c>
      <c r="T267" s="1">
        <v>43385.854398148149</v>
      </c>
      <c r="U267" s="1">
        <v>43385.854398148149</v>
      </c>
      <c r="V267" s="2"/>
      <c r="W267" s="7">
        <f t="shared" si="97"/>
        <v>43385.843877314815</v>
      </c>
      <c r="X267" s="8">
        <f t="shared" si="98"/>
        <v>3.5763888881774619E-3</v>
      </c>
      <c r="Y267" s="8">
        <f t="shared" si="99"/>
        <v>7.1527777763549238E-3</v>
      </c>
      <c r="Z267" s="9"/>
      <c r="AA267" s="9">
        <f t="shared" si="100"/>
        <v>1.6203703853534535E-4</v>
      </c>
      <c r="AB267" s="9">
        <f t="shared" si="101"/>
        <v>2.9629629643750377E-3</v>
      </c>
      <c r="AC267" s="9"/>
      <c r="AD267" s="9"/>
    </row>
    <row r="268" spans="1:32" s="6" customFormat="1" x14ac:dyDescent="0.4">
      <c r="A268" s="15" t="str">
        <f t="shared" si="88"/>
        <v>-</v>
      </c>
      <c r="B268" s="15" t="str">
        <f t="shared" si="89"/>
        <v>-</v>
      </c>
      <c r="C268" s="6">
        <v>20</v>
      </c>
      <c r="D268" s="1">
        <v>43385.845254629632</v>
      </c>
      <c r="E268" s="2">
        <v>2768</v>
      </c>
      <c r="F268" s="2" t="s">
        <v>18</v>
      </c>
      <c r="G268" s="2">
        <v>1358</v>
      </c>
      <c r="H268" s="2">
        <v>350</v>
      </c>
      <c r="I268" s="2">
        <v>7</v>
      </c>
      <c r="J268" s="2">
        <v>1</v>
      </c>
      <c r="K268" s="2"/>
      <c r="L268" s="1">
        <v>43385.848599537036</v>
      </c>
      <c r="M268" s="1">
        <v>43385.853067129632</v>
      </c>
      <c r="N268" s="2" t="s">
        <v>31</v>
      </c>
      <c r="O268" s="2" t="s">
        <v>32</v>
      </c>
      <c r="P268" s="2" t="s">
        <v>19</v>
      </c>
      <c r="Q268" s="2" t="s">
        <v>20</v>
      </c>
      <c r="R268" s="1">
        <v>43385.84888888889</v>
      </c>
      <c r="S268" s="1">
        <v>43385.84888888889</v>
      </c>
      <c r="T268" s="1">
        <v>43385.857488425929</v>
      </c>
      <c r="U268" s="1">
        <v>43385.857488425929</v>
      </c>
      <c r="V268" s="2"/>
      <c r="W268" s="7">
        <f t="shared" si="97"/>
        <v>43385.845254629632</v>
      </c>
      <c r="X268" s="8">
        <f t="shared" si="98"/>
        <v>4.4675925964838825E-3</v>
      </c>
      <c r="Y268" s="8">
        <f t="shared" si="99"/>
        <v>4.4675925964838825E-3</v>
      </c>
      <c r="Z268" s="9"/>
      <c r="AA268" s="9">
        <f t="shared" si="100"/>
        <v>0</v>
      </c>
      <c r="AB268" s="9">
        <f t="shared" si="101"/>
        <v>3.3449074035161175E-3</v>
      </c>
      <c r="AC268" s="9"/>
      <c r="AD268" s="9"/>
    </row>
    <row r="269" spans="1:32" s="6" customFormat="1" x14ac:dyDescent="0.4">
      <c r="A269" s="15" t="str">
        <f t="shared" si="88"/>
        <v>-</v>
      </c>
      <c r="B269" s="15" t="str">
        <f t="shared" si="89"/>
        <v>-</v>
      </c>
      <c r="C269" s="6">
        <v>20</v>
      </c>
      <c r="D269" s="1">
        <v>43385.847268518519</v>
      </c>
      <c r="E269" s="2">
        <v>2770</v>
      </c>
      <c r="F269" s="2" t="s">
        <v>37</v>
      </c>
      <c r="G269" s="2">
        <v>0</v>
      </c>
      <c r="H269" s="2">
        <v>1190</v>
      </c>
      <c r="I269" s="2">
        <v>6</v>
      </c>
      <c r="J269" s="2">
        <v>1</v>
      </c>
      <c r="K269" s="2"/>
      <c r="L269" s="1">
        <v>43385.849386574075</v>
      </c>
      <c r="M269" s="1">
        <v>43385.851655092592</v>
      </c>
      <c r="N269" s="2" t="s">
        <v>55</v>
      </c>
      <c r="O269" s="2" t="s">
        <v>56</v>
      </c>
      <c r="P269" s="2" t="s">
        <v>72</v>
      </c>
      <c r="Q269" s="2" t="s">
        <v>73</v>
      </c>
      <c r="R269" s="1">
        <v>43385.851423611108</v>
      </c>
      <c r="S269" s="1">
        <v>43385.851423611108</v>
      </c>
      <c r="T269" s="1">
        <v>43385.857164351852</v>
      </c>
      <c r="U269" s="1">
        <v>43385.857164351852</v>
      </c>
      <c r="V269" s="2"/>
      <c r="W269" s="7">
        <f t="shared" si="97"/>
        <v>43385.847268518519</v>
      </c>
      <c r="X269" s="8">
        <f t="shared" si="98"/>
        <v>2.268518517666962E-3</v>
      </c>
      <c r="Y269" s="8">
        <f t="shared" si="99"/>
        <v>2.268518517666962E-3</v>
      </c>
      <c r="Z269" s="9"/>
      <c r="AA269" s="9">
        <f t="shared" si="100"/>
        <v>0</v>
      </c>
      <c r="AB269" s="9">
        <f t="shared" si="101"/>
        <v>2.118055555911269E-3</v>
      </c>
      <c r="AC269" s="9"/>
      <c r="AD269" s="9"/>
    </row>
    <row r="270" spans="1:32" s="6" customFormat="1" x14ac:dyDescent="0.4">
      <c r="A270" s="15" t="str">
        <f t="shared" si="88"/>
        <v>-</v>
      </c>
      <c r="B270" s="15" t="str">
        <f t="shared" si="89"/>
        <v>-</v>
      </c>
      <c r="C270" s="6">
        <v>20</v>
      </c>
      <c r="D270" s="1">
        <v>43385.849236111113</v>
      </c>
      <c r="E270" s="2">
        <v>2771</v>
      </c>
      <c r="F270" s="2" t="s">
        <v>69</v>
      </c>
      <c r="G270" s="2">
        <v>1668</v>
      </c>
      <c r="H270" s="2">
        <v>577</v>
      </c>
      <c r="I270" s="2">
        <v>9</v>
      </c>
      <c r="J270" s="2">
        <v>2</v>
      </c>
      <c r="K270" s="2"/>
      <c r="L270" s="1">
        <v>43385.852754629632</v>
      </c>
      <c r="M270" s="1">
        <v>43385.860474537039</v>
      </c>
      <c r="N270" s="2" t="s">
        <v>43</v>
      </c>
      <c r="O270" s="2" t="s">
        <v>44</v>
      </c>
      <c r="P270" s="2" t="s">
        <v>65</v>
      </c>
      <c r="Q270" s="2" t="s">
        <v>66</v>
      </c>
      <c r="R270" s="1">
        <v>43385.851585648146</v>
      </c>
      <c r="S270" s="1">
        <v>43385.851585648146</v>
      </c>
      <c r="T270" s="1">
        <v>43385.869756944441</v>
      </c>
      <c r="U270" s="1">
        <v>43385.869756944441</v>
      </c>
      <c r="V270" s="2"/>
      <c r="W270" s="7">
        <f t="shared" si="97"/>
        <v>43385.849236111113</v>
      </c>
      <c r="X270" s="8">
        <f t="shared" si="98"/>
        <v>7.7199074075906537E-3</v>
      </c>
      <c r="Y270" s="8">
        <f t="shared" si="99"/>
        <v>1.5439814815181307E-2</v>
      </c>
      <c r="Z270" s="9"/>
      <c r="AA270" s="9">
        <f t="shared" si="100"/>
        <v>1.1689814855344594E-3</v>
      </c>
      <c r="AB270" s="9">
        <f t="shared" si="101"/>
        <v>3.5185185188311152E-3</v>
      </c>
      <c r="AC270" s="9"/>
      <c r="AD270" s="9"/>
    </row>
    <row r="271" spans="1:32" s="6" customFormat="1" x14ac:dyDescent="0.4">
      <c r="A271" s="15" t="str">
        <f t="shared" si="88"/>
        <v>-</v>
      </c>
      <c r="B271" s="15" t="str">
        <f t="shared" si="89"/>
        <v>-</v>
      </c>
      <c r="C271" s="6">
        <v>20</v>
      </c>
      <c r="D271" s="1">
        <v>43385.854062500002</v>
      </c>
      <c r="E271" s="2">
        <v>2772</v>
      </c>
      <c r="F271" s="2" t="s">
        <v>42</v>
      </c>
      <c r="G271" s="2">
        <v>0</v>
      </c>
      <c r="H271" s="2">
        <v>436</v>
      </c>
      <c r="I271" s="2">
        <v>7</v>
      </c>
      <c r="J271" s="2">
        <v>4</v>
      </c>
      <c r="K271" s="2"/>
      <c r="L271" s="1">
        <v>43385.858738425923</v>
      </c>
      <c r="M271" s="1">
        <v>43385.861793981479</v>
      </c>
      <c r="N271" s="2" t="s">
        <v>38</v>
      </c>
      <c r="O271" s="2" t="s">
        <v>39</v>
      </c>
      <c r="P271" s="2" t="s">
        <v>65</v>
      </c>
      <c r="Q271" s="2" t="s">
        <v>66</v>
      </c>
      <c r="R271" s="1">
        <v>43385.861377314817</v>
      </c>
      <c r="S271" s="1">
        <v>43385.861377314817</v>
      </c>
      <c r="T271" s="1">
        <v>43385.872256944444</v>
      </c>
      <c r="U271" s="1">
        <v>43385.872256944444</v>
      </c>
      <c r="V271" s="2"/>
      <c r="W271" s="7">
        <f t="shared" si="97"/>
        <v>43385.854062500002</v>
      </c>
      <c r="X271" s="8">
        <f t="shared" si="98"/>
        <v>3.055555556784384E-3</v>
      </c>
      <c r="Y271" s="8">
        <f t="shared" si="99"/>
        <v>1.2222222227137536E-2</v>
      </c>
      <c r="Z271" s="9"/>
      <c r="AA271" s="9">
        <f t="shared" si="100"/>
        <v>0</v>
      </c>
      <c r="AB271" s="9">
        <f t="shared" si="101"/>
        <v>4.6759259203099646E-3</v>
      </c>
      <c r="AC271" s="9"/>
      <c r="AD271" s="9"/>
    </row>
    <row r="272" spans="1:32" s="6" customFormat="1" x14ac:dyDescent="0.4">
      <c r="A272" s="15" t="str">
        <f t="shared" si="88"/>
        <v>★</v>
      </c>
      <c r="B272" s="15" t="str">
        <f t="shared" si="89"/>
        <v>-</v>
      </c>
      <c r="C272" s="6">
        <v>20</v>
      </c>
      <c r="D272" s="1">
        <v>43385.854629629626</v>
      </c>
      <c r="E272" s="2">
        <v>2773</v>
      </c>
      <c r="F272" s="2" t="s">
        <v>33</v>
      </c>
      <c r="G272" s="2">
        <v>1789</v>
      </c>
      <c r="H272" s="2">
        <v>690</v>
      </c>
      <c r="I272" s="2">
        <v>2</v>
      </c>
      <c r="J272" s="2">
        <v>1</v>
      </c>
      <c r="K272" s="2"/>
      <c r="L272" s="1">
        <v>43385.856319444443</v>
      </c>
      <c r="M272" s="1">
        <v>43385.864722222221</v>
      </c>
      <c r="N272" s="2" t="s">
        <v>25</v>
      </c>
      <c r="O272" s="2" t="s">
        <v>26</v>
      </c>
      <c r="P272" s="2" t="s">
        <v>82</v>
      </c>
      <c r="Q272" s="2" t="s">
        <v>83</v>
      </c>
      <c r="R272" s="1">
        <v>43385.858067129629</v>
      </c>
      <c r="S272" s="1">
        <v>43385.858067129629</v>
      </c>
      <c r="T272" s="1">
        <v>43385.868043981478</v>
      </c>
      <c r="U272" s="1">
        <v>43385.868043981478</v>
      </c>
      <c r="V272" s="1">
        <v>43385.858067129629</v>
      </c>
      <c r="W272" s="7">
        <f t="shared" si="97"/>
        <v>43385.858067129629</v>
      </c>
      <c r="X272" s="8">
        <f t="shared" si="98"/>
        <v>8.4027777775190771E-3</v>
      </c>
      <c r="Y272" s="8">
        <f t="shared" si="99"/>
        <v>8.4027777775190771E-3</v>
      </c>
      <c r="Z272" s="9"/>
      <c r="AA272" s="9">
        <f t="shared" si="100"/>
        <v>0</v>
      </c>
      <c r="AB272" s="9">
        <f t="shared" si="101"/>
        <v>0</v>
      </c>
      <c r="AC272" s="9"/>
      <c r="AD272" s="9"/>
    </row>
    <row r="273" spans="1:32" s="6" customFormat="1" x14ac:dyDescent="0.4">
      <c r="A273" s="15" t="str">
        <f t="shared" si="88"/>
        <v>-</v>
      </c>
      <c r="B273" s="15" t="str">
        <f t="shared" si="89"/>
        <v>-</v>
      </c>
      <c r="C273" s="6">
        <v>20</v>
      </c>
      <c r="D273" s="1">
        <v>43385.855266203704</v>
      </c>
      <c r="E273" s="2">
        <v>2774</v>
      </c>
      <c r="F273" s="2" t="s">
        <v>18</v>
      </c>
      <c r="G273" s="2">
        <v>2335</v>
      </c>
      <c r="H273" s="2">
        <v>1207</v>
      </c>
      <c r="I273" s="2">
        <v>6</v>
      </c>
      <c r="J273" s="2">
        <v>1</v>
      </c>
      <c r="K273" s="2"/>
      <c r="L273" s="1">
        <v>43385.859351851854</v>
      </c>
      <c r="M273" s="1">
        <v>43385.873935185184</v>
      </c>
      <c r="N273" s="2" t="s">
        <v>80</v>
      </c>
      <c r="O273" s="2" t="s">
        <v>81</v>
      </c>
      <c r="P273" s="2" t="s">
        <v>65</v>
      </c>
      <c r="Q273" s="2" t="s">
        <v>66</v>
      </c>
      <c r="R273" s="1">
        <v>43385.856516203705</v>
      </c>
      <c r="S273" s="1">
        <v>43385.856516203705</v>
      </c>
      <c r="T273" s="1">
        <v>43385.876111111109</v>
      </c>
      <c r="U273" s="1">
        <v>43385.889930555553</v>
      </c>
      <c r="V273" s="2"/>
      <c r="W273" s="7">
        <f t="shared" si="97"/>
        <v>43385.855266203704</v>
      </c>
      <c r="X273" s="8">
        <f t="shared" si="98"/>
        <v>1.4583333329937886E-2</v>
      </c>
      <c r="Y273" s="8">
        <f t="shared" si="99"/>
        <v>1.4583333329937886E-2</v>
      </c>
      <c r="Z273" s="9"/>
      <c r="AA273" s="9">
        <f t="shared" si="100"/>
        <v>2.8356481489026919E-3</v>
      </c>
      <c r="AB273" s="9">
        <f t="shared" si="101"/>
        <v>4.0856481500668451E-3</v>
      </c>
      <c r="AC273" s="9"/>
      <c r="AD273" s="9"/>
    </row>
    <row r="274" spans="1:32" s="6" customFormat="1" x14ac:dyDescent="0.4">
      <c r="A274" s="15" t="str">
        <f t="shared" si="88"/>
        <v>-</v>
      </c>
      <c r="B274" s="15" t="str">
        <f t="shared" si="89"/>
        <v>-</v>
      </c>
      <c r="C274" s="6">
        <v>20</v>
      </c>
      <c r="D274" s="1">
        <v>43385.856296296297</v>
      </c>
      <c r="E274" s="2">
        <v>2775</v>
      </c>
      <c r="F274" s="2" t="s">
        <v>33</v>
      </c>
      <c r="G274" s="2">
        <v>985</v>
      </c>
      <c r="H274" s="2">
        <v>1013</v>
      </c>
      <c r="I274" s="2">
        <v>1</v>
      </c>
      <c r="J274" s="2">
        <v>1</v>
      </c>
      <c r="K274" s="2"/>
      <c r="L274" s="1">
        <v>43385.859398148146</v>
      </c>
      <c r="M274" s="1">
        <v>43385.861944444441</v>
      </c>
      <c r="N274" s="2" t="s">
        <v>67</v>
      </c>
      <c r="O274" s="2" t="s">
        <v>68</v>
      </c>
      <c r="P274" s="2" t="s">
        <v>74</v>
      </c>
      <c r="Q274" s="2" t="s">
        <v>75</v>
      </c>
      <c r="R274" s="1">
        <v>43385.862719907411</v>
      </c>
      <c r="S274" s="1">
        <v>43385.862719907411</v>
      </c>
      <c r="T274" s="1">
        <v>43385.869942129626</v>
      </c>
      <c r="U274" s="1">
        <v>43385.869942129626</v>
      </c>
      <c r="V274" s="2"/>
      <c r="W274" s="7">
        <f t="shared" si="97"/>
        <v>43385.856296296297</v>
      </c>
      <c r="X274" s="8">
        <f t="shared" si="98"/>
        <v>2.5462962948950008E-3</v>
      </c>
      <c r="Y274" s="8">
        <f t="shared" si="99"/>
        <v>2.5462962948950008E-3</v>
      </c>
      <c r="Z274" s="9"/>
      <c r="AA274" s="9">
        <f t="shared" si="100"/>
        <v>0</v>
      </c>
      <c r="AB274" s="9">
        <f t="shared" si="101"/>
        <v>3.1018518493510783E-3</v>
      </c>
      <c r="AC274" s="9"/>
      <c r="AD274" s="9"/>
    </row>
    <row r="275" spans="1:32" s="6" customFormat="1" x14ac:dyDescent="0.4">
      <c r="A275" s="15" t="str">
        <f t="shared" si="88"/>
        <v>-</v>
      </c>
      <c r="B275" s="15" t="str">
        <f t="shared" si="89"/>
        <v>-</v>
      </c>
      <c r="C275" s="6">
        <v>20</v>
      </c>
      <c r="D275" s="1">
        <v>43385.858460648145</v>
      </c>
      <c r="E275" s="2">
        <v>2776</v>
      </c>
      <c r="F275" s="2" t="s">
        <v>18</v>
      </c>
      <c r="G275" s="2">
        <v>2086</v>
      </c>
      <c r="H275" s="2">
        <v>302</v>
      </c>
      <c r="I275" s="2">
        <v>8</v>
      </c>
      <c r="J275" s="2">
        <v>1</v>
      </c>
      <c r="K275" s="2"/>
      <c r="L275" s="1">
        <v>43385.860925925925</v>
      </c>
      <c r="M275" s="1">
        <v>43385.865543981483</v>
      </c>
      <c r="N275" s="2" t="s">
        <v>78</v>
      </c>
      <c r="O275" s="2" t="s">
        <v>79</v>
      </c>
      <c r="P275" s="2" t="s">
        <v>65</v>
      </c>
      <c r="Q275" s="2" t="s">
        <v>66</v>
      </c>
      <c r="R275" s="1">
        <v>43385.861388888887</v>
      </c>
      <c r="S275" s="1">
        <v>43385.861388888887</v>
      </c>
      <c r="T275" s="1">
        <v>43385.871562499997</v>
      </c>
      <c r="U275" s="1">
        <v>43385.871562499997</v>
      </c>
      <c r="V275" s="2"/>
      <c r="W275" s="7">
        <f t="shared" si="97"/>
        <v>43385.858460648145</v>
      </c>
      <c r="X275" s="8">
        <f t="shared" si="98"/>
        <v>4.6180555582395755E-3</v>
      </c>
      <c r="Y275" s="8">
        <f t="shared" si="99"/>
        <v>4.6180555582395755E-3</v>
      </c>
      <c r="Z275" s="9"/>
      <c r="AA275" s="9">
        <f t="shared" si="100"/>
        <v>0</v>
      </c>
      <c r="AB275" s="9">
        <f t="shared" si="101"/>
        <v>2.4652777792653069E-3</v>
      </c>
      <c r="AC275" s="9"/>
      <c r="AD275" s="9"/>
    </row>
    <row r="276" spans="1:32" s="6" customFormat="1" x14ac:dyDescent="0.4">
      <c r="A276" s="15" t="str">
        <f t="shared" si="88"/>
        <v>-</v>
      </c>
      <c r="B276" s="15" t="str">
        <f t="shared" si="89"/>
        <v>-</v>
      </c>
      <c r="C276" s="6">
        <v>20</v>
      </c>
      <c r="D276" s="1">
        <v>43385.861620370371</v>
      </c>
      <c r="E276" s="2">
        <v>2777</v>
      </c>
      <c r="F276" s="2" t="s">
        <v>33</v>
      </c>
      <c r="G276" s="2">
        <v>2361</v>
      </c>
      <c r="H276" s="2">
        <v>1024</v>
      </c>
      <c r="I276" s="2">
        <v>6</v>
      </c>
      <c r="J276" s="2">
        <v>5</v>
      </c>
      <c r="K276" s="2"/>
      <c r="L276" s="1">
        <v>43385.8674537037</v>
      </c>
      <c r="M276" s="1">
        <v>43385.871157407404</v>
      </c>
      <c r="N276" s="2" t="s">
        <v>31</v>
      </c>
      <c r="O276" s="2" t="s">
        <v>32</v>
      </c>
      <c r="P276" s="2" t="s">
        <v>19</v>
      </c>
      <c r="Q276" s="2" t="s">
        <v>20</v>
      </c>
      <c r="R276" s="1">
        <v>43385.868750000001</v>
      </c>
      <c r="S276" s="1">
        <v>43385.868750000001</v>
      </c>
      <c r="T276" s="1">
        <v>43385.880127314813</v>
      </c>
      <c r="U276" s="1">
        <v>43385.880127314813</v>
      </c>
      <c r="V276" s="2"/>
      <c r="W276" s="7">
        <f t="shared" si="97"/>
        <v>43385.861620370371</v>
      </c>
      <c r="X276" s="8">
        <f t="shared" si="98"/>
        <v>3.7037037036498077E-3</v>
      </c>
      <c r="Y276" s="8">
        <f t="shared" si="99"/>
        <v>1.8518518518249039E-2</v>
      </c>
      <c r="Z276" s="9"/>
      <c r="AA276" s="9">
        <f t="shared" si="100"/>
        <v>0</v>
      </c>
      <c r="AB276" s="9">
        <f t="shared" si="101"/>
        <v>5.8333333290647715E-3</v>
      </c>
      <c r="AC276" s="9"/>
      <c r="AD276" s="9"/>
    </row>
    <row r="277" spans="1:32" s="6" customFormat="1" x14ac:dyDescent="0.4">
      <c r="A277" s="15" t="str">
        <f t="shared" si="88"/>
        <v>-</v>
      </c>
      <c r="B277" s="15" t="str">
        <f t="shared" si="89"/>
        <v>-</v>
      </c>
      <c r="C277" s="6">
        <v>20</v>
      </c>
      <c r="D277" s="1">
        <v>43385.866157407407</v>
      </c>
      <c r="E277" s="2">
        <v>2780</v>
      </c>
      <c r="F277" s="2" t="s">
        <v>18</v>
      </c>
      <c r="G277" s="2">
        <v>1431</v>
      </c>
      <c r="H277" s="2">
        <v>1132</v>
      </c>
      <c r="I277" s="2">
        <v>2</v>
      </c>
      <c r="J277" s="2">
        <v>1</v>
      </c>
      <c r="K277" s="2"/>
      <c r="L277" s="1">
        <v>43385.870798611111</v>
      </c>
      <c r="M277" s="1">
        <v>43385.874699074076</v>
      </c>
      <c r="N277" s="2" t="s">
        <v>70</v>
      </c>
      <c r="O277" s="2" t="s">
        <v>71</v>
      </c>
      <c r="P277" s="2" t="s">
        <v>31</v>
      </c>
      <c r="Q277" s="2" t="s">
        <v>32</v>
      </c>
      <c r="R277" s="1">
        <v>43385.870555555557</v>
      </c>
      <c r="S277" s="1">
        <v>43385.870555555557</v>
      </c>
      <c r="T277" s="1">
        <v>43385.877245370371</v>
      </c>
      <c r="U277" s="1">
        <v>43385.877245370371</v>
      </c>
      <c r="V277" s="2"/>
      <c r="W277" s="7">
        <f t="shared" si="97"/>
        <v>43385.866157407407</v>
      </c>
      <c r="X277" s="8">
        <f t="shared" si="98"/>
        <v>3.9004629652481526E-3</v>
      </c>
      <c r="Y277" s="8">
        <f t="shared" si="99"/>
        <v>3.9004629652481526E-3</v>
      </c>
      <c r="Z277" s="9"/>
      <c r="AA277" s="9">
        <f t="shared" si="100"/>
        <v>2.4305555416503921E-4</v>
      </c>
      <c r="AB277" s="9">
        <f t="shared" si="101"/>
        <v>4.6412037045229226E-3</v>
      </c>
      <c r="AC277" s="9"/>
      <c r="AD277" s="9"/>
    </row>
    <row r="278" spans="1:32" s="6" customFormat="1" x14ac:dyDescent="0.4">
      <c r="A278" s="15" t="str">
        <f t="shared" si="88"/>
        <v>-</v>
      </c>
      <c r="B278" s="15" t="str">
        <f t="shared" si="89"/>
        <v>-</v>
      </c>
      <c r="C278" s="6">
        <v>20</v>
      </c>
      <c r="D278" s="1">
        <v>43385.867881944447</v>
      </c>
      <c r="E278" s="2">
        <v>2781</v>
      </c>
      <c r="F278" s="2" t="s">
        <v>42</v>
      </c>
      <c r="G278" s="2">
        <v>0</v>
      </c>
      <c r="H278" s="2">
        <v>900</v>
      </c>
      <c r="I278" s="2">
        <v>3</v>
      </c>
      <c r="J278" s="2">
        <v>1</v>
      </c>
      <c r="K278" s="2"/>
      <c r="L278" s="1">
        <v>43385.87023148148</v>
      </c>
      <c r="M278" s="1">
        <v>43385.872835648152</v>
      </c>
      <c r="N278" s="2" t="s">
        <v>55</v>
      </c>
      <c r="O278" s="2" t="s">
        <v>56</v>
      </c>
      <c r="P278" s="2" t="s">
        <v>27</v>
      </c>
      <c r="Q278" s="2" t="s">
        <v>28</v>
      </c>
      <c r="R278" s="1">
        <v>43385.870439814818</v>
      </c>
      <c r="S278" s="1">
        <v>43385.870439814818</v>
      </c>
      <c r="T278" s="1">
        <v>43385.878599537034</v>
      </c>
      <c r="U278" s="1">
        <v>43385.878599537034</v>
      </c>
      <c r="V278" s="2"/>
      <c r="W278" s="7">
        <f t="shared" si="97"/>
        <v>43385.867881944447</v>
      </c>
      <c r="X278" s="8">
        <f t="shared" si="98"/>
        <v>2.6041666715173051E-3</v>
      </c>
      <c r="Y278" s="8">
        <f t="shared" si="99"/>
        <v>2.6041666715173051E-3</v>
      </c>
      <c r="Z278" s="9"/>
      <c r="AA278" s="9">
        <f t="shared" si="100"/>
        <v>0</v>
      </c>
      <c r="AB278" s="9">
        <f t="shared" si="101"/>
        <v>2.3495370332966559E-3</v>
      </c>
      <c r="AC278" s="9"/>
      <c r="AD278" s="9"/>
    </row>
    <row r="279" spans="1:32" s="6" customFormat="1" x14ac:dyDescent="0.4">
      <c r="A279" s="15" t="str">
        <f t="shared" si="88"/>
        <v>-</v>
      </c>
      <c r="B279" s="15" t="str">
        <f t="shared" si="89"/>
        <v>-</v>
      </c>
      <c r="C279" s="6">
        <v>20</v>
      </c>
      <c r="D279" s="1">
        <v>43385.870219907411</v>
      </c>
      <c r="E279" s="2">
        <v>2782</v>
      </c>
      <c r="F279" s="2" t="s">
        <v>33</v>
      </c>
      <c r="G279" s="2">
        <v>2617</v>
      </c>
      <c r="H279" s="2">
        <v>1194</v>
      </c>
      <c r="I279" s="2">
        <v>9</v>
      </c>
      <c r="J279" s="2">
        <v>1</v>
      </c>
      <c r="K279" s="2"/>
      <c r="L279" s="1">
        <v>43385.871620370373</v>
      </c>
      <c r="M279" s="1">
        <v>43385.879780092589</v>
      </c>
      <c r="N279" s="2" t="s">
        <v>67</v>
      </c>
      <c r="O279" s="2" t="s">
        <v>68</v>
      </c>
      <c r="P279" s="2" t="s">
        <v>45</v>
      </c>
      <c r="Q279" s="2" t="s">
        <v>46</v>
      </c>
      <c r="R279" s="1">
        <v>43385.871261574073</v>
      </c>
      <c r="S279" s="1">
        <v>43385.871261574073</v>
      </c>
      <c r="T279" s="1">
        <v>43385.887638888889</v>
      </c>
      <c r="U279" s="1">
        <v>43385.887638888889</v>
      </c>
      <c r="V279" s="2"/>
      <c r="W279" s="7">
        <f t="shared" si="97"/>
        <v>43385.870219907411</v>
      </c>
      <c r="X279" s="8">
        <f t="shared" si="98"/>
        <v>8.1597222160780802E-3</v>
      </c>
      <c r="Y279" s="8">
        <f t="shared" si="99"/>
        <v>8.1597222160780802E-3</v>
      </c>
      <c r="Z279" s="9"/>
      <c r="AA279" s="9">
        <f t="shared" si="100"/>
        <v>3.5879630013369024E-4</v>
      </c>
      <c r="AB279" s="9">
        <f t="shared" si="101"/>
        <v>1.4004629629198462E-3</v>
      </c>
      <c r="AC279" s="9"/>
      <c r="AD279" s="9"/>
    </row>
    <row r="280" spans="1:32" s="6" customFormat="1" x14ac:dyDescent="0.4">
      <c r="A280" s="15" t="str">
        <f t="shared" si="88"/>
        <v>-</v>
      </c>
      <c r="B280" s="15" t="str">
        <f t="shared" si="89"/>
        <v>-</v>
      </c>
      <c r="C280" s="6">
        <v>20</v>
      </c>
      <c r="D280" s="1">
        <v>43385.870659722219</v>
      </c>
      <c r="E280" s="2">
        <v>2783</v>
      </c>
      <c r="F280" s="2" t="s">
        <v>69</v>
      </c>
      <c r="G280" s="2">
        <v>2598</v>
      </c>
      <c r="H280" s="2">
        <v>775</v>
      </c>
      <c r="I280" s="2">
        <v>8</v>
      </c>
      <c r="J280" s="2">
        <v>2</v>
      </c>
      <c r="K280" s="2"/>
      <c r="L280" s="1">
        <v>43385.875972222224</v>
      </c>
      <c r="M280" s="1">
        <v>43385.881018518521</v>
      </c>
      <c r="N280" s="2" t="s">
        <v>50</v>
      </c>
      <c r="O280" s="2" t="s">
        <v>51</v>
      </c>
      <c r="P280" s="2" t="s">
        <v>23</v>
      </c>
      <c r="Q280" s="2" t="s">
        <v>24</v>
      </c>
      <c r="R280" s="1">
        <v>43385.874143518522</v>
      </c>
      <c r="S280" s="1">
        <v>43385.874143518522</v>
      </c>
      <c r="T280" s="1">
        <v>43385.883738425924</v>
      </c>
      <c r="U280" s="1">
        <v>43385.883738425924</v>
      </c>
      <c r="V280" s="2"/>
      <c r="W280" s="7">
        <f t="shared" si="97"/>
        <v>43385.870659722219</v>
      </c>
      <c r="X280" s="8">
        <f t="shared" si="98"/>
        <v>5.0462962972233072E-3</v>
      </c>
      <c r="Y280" s="8">
        <f t="shared" si="99"/>
        <v>1.0092592594446614E-2</v>
      </c>
      <c r="Z280" s="9"/>
      <c r="AA280" s="9">
        <f t="shared" si="100"/>
        <v>1.8287037019035779E-3</v>
      </c>
      <c r="AB280" s="9">
        <f t="shared" si="101"/>
        <v>5.3125000049476512E-3</v>
      </c>
      <c r="AC280" s="9"/>
      <c r="AD280" s="9"/>
    </row>
    <row r="281" spans="1:32" s="6" customFormat="1" x14ac:dyDescent="0.4">
      <c r="A281" s="15" t="str">
        <f t="shared" ref="A281:A286" si="104">IF(V281&gt;0, "★", "-")</f>
        <v>★</v>
      </c>
      <c r="B281" s="15" t="str">
        <f t="shared" ref="B281:B286" si="105">IF(K281&gt;0, "☆", "-")</f>
        <v>☆</v>
      </c>
      <c r="C281" s="6">
        <v>20</v>
      </c>
      <c r="D281" s="1">
        <v>43385.710393518515</v>
      </c>
      <c r="E281" s="2">
        <v>2690</v>
      </c>
      <c r="F281" s="2" t="s">
        <v>18</v>
      </c>
      <c r="G281" s="2">
        <v>2296</v>
      </c>
      <c r="H281" s="2">
        <v>760</v>
      </c>
      <c r="I281" s="2">
        <v>2</v>
      </c>
      <c r="J281" s="2">
        <v>1</v>
      </c>
      <c r="K281" s="1">
        <v>43385.712777777779</v>
      </c>
      <c r="L281" s="2"/>
      <c r="M281" s="2"/>
      <c r="N281" s="2" t="s">
        <v>59</v>
      </c>
      <c r="O281" s="2" t="s">
        <v>60</v>
      </c>
      <c r="P281" s="2" t="s">
        <v>47</v>
      </c>
      <c r="Q281" s="2" t="s">
        <v>94</v>
      </c>
      <c r="R281" s="1">
        <v>43385.833807870367</v>
      </c>
      <c r="S281" s="2"/>
      <c r="T281" s="1">
        <v>43385.83697916667</v>
      </c>
      <c r="U281" s="2"/>
      <c r="V281" s="1">
        <v>43385.833807870367</v>
      </c>
      <c r="W281" s="7">
        <f>IF(V281&gt;0,V281,D281)</f>
        <v>43385.833807870367</v>
      </c>
      <c r="X281" s="8">
        <f>M281-L281</f>
        <v>0</v>
      </c>
      <c r="Y281" s="8">
        <f>X281*J281</f>
        <v>0</v>
      </c>
      <c r="Z281" s="9"/>
      <c r="AA281" s="9">
        <f>IF(IF(A281="☆",K281-R281,L281-R281)&lt;0,0,IF(A281="☆",K281-R281,L281-R281))</f>
        <v>0</v>
      </c>
      <c r="AB281" s="9">
        <f>IF(IF(B281="☆",(IF(K281&gt;R281,K281-W281,R281-W281)),L281-W281)&lt;0,0,IF(B281="☆",(IF(K281&gt;R281,K281-W281,R281-W281)),L281-W281))</f>
        <v>0</v>
      </c>
      <c r="AC281" s="9"/>
      <c r="AD281" s="9"/>
    </row>
    <row r="282" spans="1:32" s="20" customFormat="1" x14ac:dyDescent="0.4">
      <c r="A282" s="16" t="str">
        <f t="shared" si="104"/>
        <v>★</v>
      </c>
      <c r="B282" s="16" t="str">
        <f t="shared" si="105"/>
        <v>☆</v>
      </c>
      <c r="C282" s="20">
        <v>20</v>
      </c>
      <c r="D282" s="21">
        <v>43385.795717592591</v>
      </c>
      <c r="E282" s="20">
        <v>2749</v>
      </c>
      <c r="F282" s="20" t="s">
        <v>18</v>
      </c>
      <c r="G282" s="20">
        <v>2611</v>
      </c>
      <c r="H282" s="20">
        <v>469</v>
      </c>
      <c r="I282" s="20">
        <v>2</v>
      </c>
      <c r="J282" s="20">
        <v>5</v>
      </c>
      <c r="K282" s="21">
        <v>43385.805219907408</v>
      </c>
      <c r="N282" s="20" t="s">
        <v>80</v>
      </c>
      <c r="O282" s="20" t="s">
        <v>81</v>
      </c>
      <c r="P282" s="20" t="s">
        <v>19</v>
      </c>
      <c r="Q282" s="20" t="s">
        <v>20</v>
      </c>
      <c r="R282" s="21">
        <v>43385.833379629628</v>
      </c>
      <c r="T282" s="21">
        <v>43385.848796296297</v>
      </c>
      <c r="V282" s="21">
        <v>43385.833379629628</v>
      </c>
      <c r="W282" s="7">
        <f>IF(V282&gt;0,V282,D282)</f>
        <v>43385.833379629628</v>
      </c>
      <c r="X282" s="8">
        <f>M282-L282</f>
        <v>0</v>
      </c>
      <c r="Y282" s="22">
        <f>X282*J282</f>
        <v>0</v>
      </c>
      <c r="Z282" s="24"/>
      <c r="AA282" s="9">
        <f>IF(IF(A282="☆",K282-R282,L282-R282)&lt;0,0,IF(A282="☆",K282-R282,L282-R282))</f>
        <v>0</v>
      </c>
      <c r="AB282" s="9">
        <f>IF(IF(B282="☆",(IF(K282&gt;R282,K282-W282,R282-W282)),L282-W282)&lt;0,0,IF(B282="☆",(IF(K282&gt;R282,K282-W282,R282-W282)),L282-W282))</f>
        <v>0</v>
      </c>
      <c r="AC282" s="24"/>
      <c r="AD282" s="24"/>
      <c r="AF282" s="42"/>
    </row>
    <row r="283" spans="1:32" s="20" customFormat="1" x14ac:dyDescent="0.4">
      <c r="A283" s="16" t="str">
        <f t="shared" si="104"/>
        <v>★</v>
      </c>
      <c r="B283" s="16" t="str">
        <f t="shared" si="105"/>
        <v>☆</v>
      </c>
      <c r="C283" s="20">
        <v>20</v>
      </c>
      <c r="D283" s="21">
        <v>43385.832060185188</v>
      </c>
      <c r="E283" s="20">
        <v>2764</v>
      </c>
      <c r="F283" s="20" t="s">
        <v>37</v>
      </c>
      <c r="G283" s="20">
        <v>0</v>
      </c>
      <c r="H283" s="20">
        <v>838</v>
      </c>
      <c r="I283" s="20">
        <v>1</v>
      </c>
      <c r="J283" s="20">
        <v>2</v>
      </c>
      <c r="K283" s="21">
        <v>43385.832592592589</v>
      </c>
      <c r="N283" s="20" t="s">
        <v>31</v>
      </c>
      <c r="O283" s="20" t="s">
        <v>32</v>
      </c>
      <c r="P283" s="20" t="s">
        <v>38</v>
      </c>
      <c r="Q283" s="20" t="s">
        <v>39</v>
      </c>
      <c r="R283" s="21">
        <v>43385.84375</v>
      </c>
      <c r="T283" s="21">
        <v>43385.858622685184</v>
      </c>
      <c r="V283" s="21">
        <v>43385.84375</v>
      </c>
      <c r="W283" s="7">
        <f>IF(V283&gt;0,V283,D283)</f>
        <v>43385.84375</v>
      </c>
      <c r="X283" s="8">
        <f>M283-L283</f>
        <v>0</v>
      </c>
      <c r="Y283" s="22">
        <f>X283*J283</f>
        <v>0</v>
      </c>
      <c r="Z283" s="24"/>
      <c r="AA283" s="9">
        <f>IF(IF(A283="☆",K283-R283,L283-R283)&lt;0,0,IF(A283="☆",K283-R283,L283-R283))</f>
        <v>0</v>
      </c>
      <c r="AB283" s="9">
        <f>IF(IF(B283="☆",(IF(K283&gt;R283,K283-W283,R283-W283)),L283-W283)&lt;0,0,IF(B283="☆",(IF(K283&gt;R283,K283-W283,R283-W283)),L283-W283))</f>
        <v>0</v>
      </c>
      <c r="AC283" s="24"/>
      <c r="AD283" s="24"/>
    </row>
    <row r="284" spans="1:32" s="20" customFormat="1" x14ac:dyDescent="0.4">
      <c r="A284" s="16" t="str">
        <f t="shared" si="104"/>
        <v>-</v>
      </c>
      <c r="B284" s="16" t="str">
        <f t="shared" si="105"/>
        <v>☆</v>
      </c>
      <c r="C284" s="20">
        <v>20</v>
      </c>
      <c r="D284" s="21">
        <v>43385.846041666664</v>
      </c>
      <c r="E284" s="20">
        <v>2769</v>
      </c>
      <c r="F284" s="20" t="s">
        <v>18</v>
      </c>
      <c r="G284" s="20">
        <v>2624</v>
      </c>
      <c r="H284" s="20">
        <v>643</v>
      </c>
      <c r="I284" s="20">
        <v>4</v>
      </c>
      <c r="J284" s="20">
        <v>1</v>
      </c>
      <c r="K284" s="21">
        <v>43385.846319444441</v>
      </c>
      <c r="N284" s="20" t="s">
        <v>23</v>
      </c>
      <c r="O284" s="20" t="s">
        <v>24</v>
      </c>
      <c r="P284" s="20" t="s">
        <v>31</v>
      </c>
      <c r="Q284" s="20" t="s">
        <v>32</v>
      </c>
      <c r="R284" s="21">
        <v>43385.85119212963</v>
      </c>
      <c r="T284" s="21">
        <v>43385.860335648147</v>
      </c>
      <c r="W284" s="7">
        <f t="shared" si="97"/>
        <v>43385.846041666664</v>
      </c>
      <c r="X284" s="8">
        <f t="shared" si="98"/>
        <v>0</v>
      </c>
      <c r="Y284" s="22">
        <f t="shared" si="99"/>
        <v>0</v>
      </c>
      <c r="Z284" s="24"/>
      <c r="AA284" s="9">
        <f t="shared" si="100"/>
        <v>0</v>
      </c>
      <c r="AB284" s="9">
        <f t="shared" si="101"/>
        <v>5.1504629664123058E-3</v>
      </c>
      <c r="AC284" s="24"/>
      <c r="AD284" s="24"/>
    </row>
    <row r="285" spans="1:32" s="20" customFormat="1" x14ac:dyDescent="0.4">
      <c r="A285" s="16" t="str">
        <f t="shared" si="104"/>
        <v>★</v>
      </c>
      <c r="B285" s="16" t="str">
        <f t="shared" si="105"/>
        <v>☆</v>
      </c>
      <c r="C285" s="20">
        <v>20</v>
      </c>
      <c r="D285" s="21">
        <v>43385.861909722225</v>
      </c>
      <c r="E285" s="20">
        <v>2778</v>
      </c>
      <c r="F285" s="20" t="s">
        <v>33</v>
      </c>
      <c r="G285" s="20">
        <v>1218</v>
      </c>
      <c r="H285" s="20">
        <v>390</v>
      </c>
      <c r="I285" s="20">
        <v>5</v>
      </c>
      <c r="J285" s="20">
        <v>1</v>
      </c>
      <c r="K285" s="21">
        <v>43385.862118055556</v>
      </c>
      <c r="N285" s="20" t="s">
        <v>48</v>
      </c>
      <c r="O285" s="20" t="s">
        <v>49</v>
      </c>
      <c r="P285" s="20" t="s">
        <v>34</v>
      </c>
      <c r="Q285" s="20" t="s">
        <v>35</v>
      </c>
      <c r="R285" s="21">
        <v>43385.864027777781</v>
      </c>
      <c r="T285" s="21">
        <v>43385.872696759259</v>
      </c>
      <c r="V285" s="21">
        <v>43385.86178240741</v>
      </c>
      <c r="W285" s="7">
        <f t="shared" si="97"/>
        <v>43385.86178240741</v>
      </c>
      <c r="X285" s="8">
        <f t="shared" si="98"/>
        <v>0</v>
      </c>
      <c r="Y285" s="22">
        <f t="shared" si="99"/>
        <v>0</v>
      </c>
      <c r="Z285" s="24"/>
      <c r="AA285" s="9">
        <f t="shared" si="100"/>
        <v>0</v>
      </c>
      <c r="AB285" s="9"/>
      <c r="AC285" s="24"/>
      <c r="AD285" s="24"/>
      <c r="AF285" s="42" t="s">
        <v>103</v>
      </c>
    </row>
    <row r="286" spans="1:32" s="18" customFormat="1" x14ac:dyDescent="0.4">
      <c r="A286" s="17" t="str">
        <f t="shared" si="104"/>
        <v>★</v>
      </c>
      <c r="B286" s="17" t="str">
        <f t="shared" si="105"/>
        <v>☆</v>
      </c>
      <c r="C286" s="18">
        <v>20</v>
      </c>
      <c r="D286" s="19">
        <v>43385.862500000003</v>
      </c>
      <c r="E286" s="18">
        <v>2779</v>
      </c>
      <c r="F286" s="18" t="s">
        <v>33</v>
      </c>
      <c r="G286" s="18">
        <v>1218</v>
      </c>
      <c r="H286" s="18">
        <v>303</v>
      </c>
      <c r="I286" s="18">
        <v>5</v>
      </c>
      <c r="J286" s="18">
        <v>1</v>
      </c>
      <c r="K286" s="19">
        <v>43385.869571759256</v>
      </c>
      <c r="N286" s="18" t="s">
        <v>48</v>
      </c>
      <c r="O286" s="18" t="s">
        <v>49</v>
      </c>
      <c r="P286" s="18" t="s">
        <v>34</v>
      </c>
      <c r="Q286" s="18" t="s">
        <v>35</v>
      </c>
      <c r="R286" s="19">
        <v>43385.868645833332</v>
      </c>
      <c r="T286" s="19">
        <v>43385.877314814818</v>
      </c>
      <c r="V286" s="19">
        <v>43385.868645833332</v>
      </c>
      <c r="W286" s="12">
        <f t="shared" si="97"/>
        <v>43385.868645833332</v>
      </c>
      <c r="X286" s="27">
        <f t="shared" si="98"/>
        <v>0</v>
      </c>
      <c r="Y286" s="23">
        <f t="shared" si="99"/>
        <v>0</v>
      </c>
      <c r="Z286" s="25"/>
      <c r="AA286" s="28">
        <f t="shared" si="100"/>
        <v>0</v>
      </c>
      <c r="AB286" s="28">
        <f t="shared" si="101"/>
        <v>9.2592592409346253E-4</v>
      </c>
      <c r="AC286" s="25"/>
      <c r="AD286" s="25"/>
      <c r="AF286" s="46" t="s">
        <v>104</v>
      </c>
    </row>
  </sheetData>
  <phoneticPr fontId="18"/>
  <conditionalFormatting sqref="A2:AD286">
    <cfRule type="expression" dxfId="10" priority="2">
      <formula>$B2="☆"</formula>
    </cfRule>
  </conditionalFormatting>
  <conditionalFormatting sqref="AF2">
    <cfRule type="expression" dxfId="9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3"/>
  <sheetViews>
    <sheetView zoomScale="80" zoomScaleNormal="80" workbookViewId="0">
      <pane ySplit="1" topLeftCell="A2" activePane="bottomLeft" state="frozen"/>
      <selection activeCell="O1" sqref="O1"/>
      <selection pane="bottomLeft"/>
    </sheetView>
  </sheetViews>
  <sheetFormatPr defaultColWidth="16" defaultRowHeight="18.75" x14ac:dyDescent="0.4"/>
  <cols>
    <col min="1" max="2" width="7.125" style="10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5"/>
    <col min="27" max="28" width="9.375" bestFit="1" customWidth="1"/>
    <col min="29" max="29" width="17.625" style="5" bestFit="1" customWidth="1"/>
    <col min="30" max="30" width="19.625" style="5" bestFit="1" customWidth="1"/>
  </cols>
  <sheetData>
    <row r="1" spans="1:31" x14ac:dyDescent="0.4">
      <c r="A1" s="36"/>
      <c r="B1" s="36"/>
      <c r="C1" s="36"/>
      <c r="D1" t="s">
        <v>0</v>
      </c>
      <c r="E1" t="s">
        <v>1</v>
      </c>
      <c r="F1" t="s">
        <v>2</v>
      </c>
      <c r="G1" t="s">
        <v>3</v>
      </c>
      <c r="H1" t="s">
        <v>89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36" t="s">
        <v>91</v>
      </c>
      <c r="X1" s="13" t="s">
        <v>84</v>
      </c>
      <c r="Y1" s="14" t="s">
        <v>85</v>
      </c>
      <c r="Z1" s="14" t="s">
        <v>87</v>
      </c>
      <c r="AA1" s="14" t="s">
        <v>90</v>
      </c>
      <c r="AB1" s="14" t="s">
        <v>86</v>
      </c>
      <c r="AC1" s="14" t="s">
        <v>88</v>
      </c>
      <c r="AD1" s="14" t="s">
        <v>92</v>
      </c>
      <c r="AE1" s="14"/>
    </row>
    <row r="2" spans="1:31" s="32" customFormat="1" x14ac:dyDescent="0.4">
      <c r="A2" s="29" t="str">
        <f t="shared" ref="A2:A60" si="0">IF(V2&gt;0, "★", "-")</f>
        <v>-</v>
      </c>
      <c r="B2" s="29" t="str">
        <f t="shared" ref="B2:B60" si="1">IF(K2&gt;0, "☆", "-")</f>
        <v>-</v>
      </c>
      <c r="C2" s="32">
        <v>10</v>
      </c>
      <c r="D2" s="31">
        <v>43386.407731481479</v>
      </c>
      <c r="E2" s="30">
        <v>2784</v>
      </c>
      <c r="F2" s="30" t="s">
        <v>33</v>
      </c>
      <c r="G2" s="30">
        <v>1604</v>
      </c>
      <c r="H2" s="30">
        <v>906</v>
      </c>
      <c r="I2" s="30">
        <v>6</v>
      </c>
      <c r="J2" s="30">
        <v>3</v>
      </c>
      <c r="K2" s="30"/>
      <c r="L2" s="31">
        <v>43386.418020833335</v>
      </c>
      <c r="M2" s="31">
        <v>43386.429780092592</v>
      </c>
      <c r="N2" s="30" t="s">
        <v>67</v>
      </c>
      <c r="O2" s="30" t="s">
        <v>68</v>
      </c>
      <c r="P2" s="30" t="s">
        <v>72</v>
      </c>
      <c r="Q2" s="30" t="s">
        <v>73</v>
      </c>
      <c r="R2" s="31">
        <v>43386.41914351852</v>
      </c>
      <c r="S2" s="31">
        <v>43386.420011574075</v>
      </c>
      <c r="T2" s="31">
        <v>43386.436516203707</v>
      </c>
      <c r="U2" s="31">
        <v>43386.443043981482</v>
      </c>
      <c r="V2" s="30"/>
      <c r="W2" s="33">
        <f t="shared" ref="W2:W60" si="2">IF(V2&gt;0,V2,D2)</f>
        <v>43386.407731481479</v>
      </c>
      <c r="X2" s="34">
        <f t="shared" ref="X2:X60" si="3">M2-L2</f>
        <v>1.1759259257814847E-2</v>
      </c>
      <c r="Y2" s="34">
        <f t="shared" ref="Y2:Y60" si="4">X2*J2</f>
        <v>3.5277777773444541E-2</v>
      </c>
      <c r="Z2" s="35">
        <f>SUM(Y2:Y25)</f>
        <v>0.27799768515251344</v>
      </c>
      <c r="AA2" s="35">
        <f t="shared" ref="AA2:AA60" si="5">IF(IF(A2="☆",K2-R2,L2-R2)&lt;0,0,IF(A2="☆",K2-R2,L2-R2))</f>
        <v>0</v>
      </c>
      <c r="AB2" s="35">
        <f t="shared" ref="AB2" si="6">IF(IF(B2="☆",(IF(K2&gt;R2,K2-W2,R2-W2)),L2-W2)&lt;0,0,IF(B2="☆",(IF(K2&gt;R2,K2-W2,R2-W2)),L2-W2))</f>
        <v>1.0289351856044959E-2</v>
      </c>
      <c r="AC2" s="35">
        <f>AVERAGE(AB2:AB25)</f>
        <v>3.4162808651672094E-3</v>
      </c>
      <c r="AD2" s="35">
        <f>MEDIAN(AB2:AB25)</f>
        <v>3.5358796340005938E-3</v>
      </c>
    </row>
    <row r="3" spans="1:31" s="6" customFormat="1" x14ac:dyDescent="0.4">
      <c r="A3" s="15" t="str">
        <f t="shared" si="0"/>
        <v>★</v>
      </c>
      <c r="B3" s="15" t="str">
        <f t="shared" si="1"/>
        <v>-</v>
      </c>
      <c r="C3" s="6">
        <v>10</v>
      </c>
      <c r="D3" s="1">
        <v>43386.415925925925</v>
      </c>
      <c r="E3" s="2">
        <v>2787</v>
      </c>
      <c r="F3" s="2" t="s">
        <v>18</v>
      </c>
      <c r="G3" s="2">
        <v>2621</v>
      </c>
      <c r="H3" s="2">
        <v>596</v>
      </c>
      <c r="I3" s="2">
        <v>6</v>
      </c>
      <c r="J3" s="2">
        <v>2</v>
      </c>
      <c r="K3" s="2"/>
      <c r="L3" s="1">
        <v>43386.443877314814</v>
      </c>
      <c r="M3" s="1">
        <v>43386.450810185182</v>
      </c>
      <c r="N3" s="2" t="s">
        <v>82</v>
      </c>
      <c r="O3" s="2" t="s">
        <v>83</v>
      </c>
      <c r="P3" s="2" t="s">
        <v>31</v>
      </c>
      <c r="Q3" s="2" t="s">
        <v>32</v>
      </c>
      <c r="R3" s="1">
        <v>43386.447939814818</v>
      </c>
      <c r="S3" s="1">
        <v>43386.447939814818</v>
      </c>
      <c r="T3" s="1">
        <v>43386.457881944443</v>
      </c>
      <c r="U3" s="1">
        <v>43386.466331018521</v>
      </c>
      <c r="V3" s="1">
        <v>43386.447939814818</v>
      </c>
      <c r="W3" s="7">
        <f t="shared" si="2"/>
        <v>43386.447939814818</v>
      </c>
      <c r="X3" s="8">
        <f t="shared" si="3"/>
        <v>6.9328703684732318E-3</v>
      </c>
      <c r="Y3" s="8">
        <f t="shared" si="4"/>
        <v>1.3865740736946464E-2</v>
      </c>
      <c r="Z3" s="9"/>
      <c r="AA3" s="9">
        <f t="shared" si="5"/>
        <v>0</v>
      </c>
      <c r="AB3" s="9">
        <f t="shared" ref="AB3:AB60" si="7">IF(IF(B3="☆",(IF(K3&gt;R3,K3-W3,R3-W3)),L3-W3)&lt;0,0,IF(B3="☆",(IF(K3&gt;R3,K3-W3,R3-W3)),L3-W3))</f>
        <v>0</v>
      </c>
      <c r="AC3" s="9"/>
      <c r="AD3" s="9"/>
    </row>
    <row r="4" spans="1:31" s="6" customFormat="1" x14ac:dyDescent="0.4">
      <c r="A4" s="15" t="str">
        <f t="shared" si="0"/>
        <v>-</v>
      </c>
      <c r="B4" s="15" t="str">
        <f t="shared" si="1"/>
        <v>-</v>
      </c>
      <c r="C4" s="6">
        <v>10</v>
      </c>
      <c r="D4" s="1">
        <v>43386.417442129627</v>
      </c>
      <c r="E4" s="2">
        <v>2788</v>
      </c>
      <c r="F4" s="2" t="s">
        <v>18</v>
      </c>
      <c r="G4" s="2">
        <v>1727</v>
      </c>
      <c r="H4" s="2">
        <v>1248</v>
      </c>
      <c r="I4" s="2">
        <v>6</v>
      </c>
      <c r="J4" s="2">
        <v>1</v>
      </c>
      <c r="K4" s="2"/>
      <c r="L4" s="1">
        <v>43386.422847222224</v>
      </c>
      <c r="M4" s="1">
        <v>43386.445844907408</v>
      </c>
      <c r="N4" s="2" t="s">
        <v>65</v>
      </c>
      <c r="O4" s="2" t="s">
        <v>66</v>
      </c>
      <c r="P4" s="2" t="s">
        <v>43</v>
      </c>
      <c r="Q4" s="2" t="s">
        <v>44</v>
      </c>
      <c r="R4" s="1">
        <v>43386.425243055557</v>
      </c>
      <c r="S4" s="1">
        <v>43386.425243055557</v>
      </c>
      <c r="T4" s="1">
        <v>43386.453425925924</v>
      </c>
      <c r="U4" s="1">
        <v>43386.453425925924</v>
      </c>
      <c r="V4" s="2"/>
      <c r="W4" s="7">
        <f t="shared" si="2"/>
        <v>43386.417442129627</v>
      </c>
      <c r="X4" s="8">
        <f t="shared" si="3"/>
        <v>2.2997685184236616E-2</v>
      </c>
      <c r="Y4" s="8">
        <f t="shared" si="4"/>
        <v>2.2997685184236616E-2</v>
      </c>
      <c r="Z4" s="9"/>
      <c r="AA4" s="9">
        <f t="shared" si="5"/>
        <v>0</v>
      </c>
      <c r="AB4" s="9">
        <f t="shared" si="7"/>
        <v>5.4050925973569974E-3</v>
      </c>
      <c r="AC4" s="9"/>
      <c r="AD4" s="9"/>
    </row>
    <row r="5" spans="1:31" s="6" customFormat="1" x14ac:dyDescent="0.4">
      <c r="A5" s="15" t="str">
        <f t="shared" si="0"/>
        <v>-</v>
      </c>
      <c r="B5" s="15" t="str">
        <f t="shared" si="1"/>
        <v>-</v>
      </c>
      <c r="C5" s="6">
        <v>10</v>
      </c>
      <c r="D5" s="1">
        <v>43386.418182870373</v>
      </c>
      <c r="E5" s="2">
        <v>2790</v>
      </c>
      <c r="F5" s="2" t="s">
        <v>37</v>
      </c>
      <c r="G5" s="2">
        <v>0</v>
      </c>
      <c r="H5" s="2">
        <v>1233</v>
      </c>
      <c r="I5" s="2">
        <v>7</v>
      </c>
      <c r="J5" s="2">
        <v>1</v>
      </c>
      <c r="K5" s="2"/>
      <c r="L5" s="1">
        <v>43386.419675925928</v>
      </c>
      <c r="M5" s="1">
        <v>43386.432071759256</v>
      </c>
      <c r="N5" s="2" t="s">
        <v>50</v>
      </c>
      <c r="O5" s="2" t="s">
        <v>51</v>
      </c>
      <c r="P5" s="2" t="s">
        <v>47</v>
      </c>
      <c r="Q5" s="2" t="s">
        <v>94</v>
      </c>
      <c r="R5" s="1">
        <v>43386.421342592592</v>
      </c>
      <c r="S5" s="1">
        <v>43386.421342592592</v>
      </c>
      <c r="T5" s="1">
        <v>43386.432326388887</v>
      </c>
      <c r="U5" s="1">
        <v>43386.440138888887</v>
      </c>
      <c r="V5" s="2"/>
      <c r="W5" s="7">
        <f t="shared" si="2"/>
        <v>43386.418182870373</v>
      </c>
      <c r="X5" s="8">
        <f t="shared" si="3"/>
        <v>1.2395833327900618E-2</v>
      </c>
      <c r="Y5" s="8">
        <f t="shared" si="4"/>
        <v>1.2395833327900618E-2</v>
      </c>
      <c r="Z5" s="9"/>
      <c r="AA5" s="9">
        <f t="shared" si="5"/>
        <v>0</v>
      </c>
      <c r="AB5" s="9">
        <f t="shared" si="7"/>
        <v>1.4930555553291924E-3</v>
      </c>
      <c r="AC5" s="9"/>
      <c r="AD5" s="9"/>
    </row>
    <row r="6" spans="1:31" s="6" customFormat="1" x14ac:dyDescent="0.4">
      <c r="A6" s="15" t="str">
        <f t="shared" si="0"/>
        <v>★</v>
      </c>
      <c r="B6" s="15" t="str">
        <f t="shared" si="1"/>
        <v>-</v>
      </c>
      <c r="C6" s="6">
        <v>10</v>
      </c>
      <c r="D6" s="1">
        <v>43386.419016203705</v>
      </c>
      <c r="E6" s="2">
        <v>2791</v>
      </c>
      <c r="F6" s="2" t="s">
        <v>18</v>
      </c>
      <c r="G6" s="2">
        <v>1358</v>
      </c>
      <c r="H6" s="2">
        <v>477</v>
      </c>
      <c r="I6" s="2">
        <v>7</v>
      </c>
      <c r="J6" s="2">
        <v>1</v>
      </c>
      <c r="K6" s="2"/>
      <c r="L6" s="1">
        <v>43386.423958333333</v>
      </c>
      <c r="M6" s="1">
        <v>43386.42765046296</v>
      </c>
      <c r="N6" s="2" t="s">
        <v>19</v>
      </c>
      <c r="O6" s="2" t="s">
        <v>20</v>
      </c>
      <c r="P6" s="2" t="s">
        <v>31</v>
      </c>
      <c r="Q6" s="2" t="s">
        <v>32</v>
      </c>
      <c r="R6" s="1">
        <v>43386.424155092594</v>
      </c>
      <c r="S6" s="1">
        <v>43386.424155092594</v>
      </c>
      <c r="T6" s="1">
        <v>43386.43209490741</v>
      </c>
      <c r="U6" s="1">
        <v>43386.43209490741</v>
      </c>
      <c r="V6" s="1">
        <v>43386.423495370371</v>
      </c>
      <c r="W6" s="7">
        <f t="shared" si="2"/>
        <v>43386.423495370371</v>
      </c>
      <c r="X6" s="8">
        <f t="shared" si="3"/>
        <v>3.6921296268701553E-3</v>
      </c>
      <c r="Y6" s="8">
        <f t="shared" si="4"/>
        <v>3.6921296268701553E-3</v>
      </c>
      <c r="Z6" s="9"/>
      <c r="AA6" s="9">
        <f t="shared" si="5"/>
        <v>0</v>
      </c>
      <c r="AB6" s="9">
        <f t="shared" si="7"/>
        <v>4.6296296204673126E-4</v>
      </c>
      <c r="AC6" s="9"/>
      <c r="AD6" s="9"/>
    </row>
    <row r="7" spans="1:31" s="6" customFormat="1" x14ac:dyDescent="0.4">
      <c r="A7" s="15" t="str">
        <f t="shared" si="0"/>
        <v>-</v>
      </c>
      <c r="B7" s="15" t="str">
        <f t="shared" si="1"/>
        <v>-</v>
      </c>
      <c r="C7" s="6">
        <v>10</v>
      </c>
      <c r="D7" s="1">
        <v>43386.419745370367</v>
      </c>
      <c r="E7" s="2">
        <v>2792</v>
      </c>
      <c r="F7" s="2" t="s">
        <v>37</v>
      </c>
      <c r="G7" s="2">
        <v>0</v>
      </c>
      <c r="H7" s="2">
        <v>479</v>
      </c>
      <c r="I7" s="2">
        <v>6</v>
      </c>
      <c r="J7" s="2">
        <v>1</v>
      </c>
      <c r="K7" s="2"/>
      <c r="L7" s="1">
        <v>43386.422789351855</v>
      </c>
      <c r="M7" s="1">
        <v>43386.425694444442</v>
      </c>
      <c r="N7" s="2" t="s">
        <v>65</v>
      </c>
      <c r="O7" s="2" t="s">
        <v>66</v>
      </c>
      <c r="P7" s="2" t="s">
        <v>74</v>
      </c>
      <c r="Q7" s="2" t="s">
        <v>75</v>
      </c>
      <c r="R7" s="1">
        <v>43386.423773148148</v>
      </c>
      <c r="S7" s="1">
        <v>43386.423773148148</v>
      </c>
      <c r="T7" s="1">
        <v>43386.433587962965</v>
      </c>
      <c r="U7" s="1">
        <v>43386.433587962965</v>
      </c>
      <c r="V7" s="2"/>
      <c r="W7" s="7">
        <f t="shared" si="2"/>
        <v>43386.419745370367</v>
      </c>
      <c r="X7" s="8">
        <f t="shared" si="3"/>
        <v>2.9050925877527334E-3</v>
      </c>
      <c r="Y7" s="8">
        <f t="shared" si="4"/>
        <v>2.9050925877527334E-3</v>
      </c>
      <c r="Z7" s="9"/>
      <c r="AA7" s="9">
        <f t="shared" si="5"/>
        <v>0</v>
      </c>
      <c r="AB7" s="9">
        <f t="shared" si="7"/>
        <v>3.0439814872806892E-3</v>
      </c>
      <c r="AC7" s="9"/>
      <c r="AD7" s="9"/>
    </row>
    <row r="8" spans="1:31" s="6" customFormat="1" x14ac:dyDescent="0.4">
      <c r="A8" s="15" t="str">
        <f t="shared" si="0"/>
        <v>-</v>
      </c>
      <c r="B8" s="15" t="str">
        <f t="shared" si="1"/>
        <v>-</v>
      </c>
      <c r="C8" s="6">
        <v>10</v>
      </c>
      <c r="D8" s="1">
        <v>43386.419814814813</v>
      </c>
      <c r="E8" s="2">
        <v>2793</v>
      </c>
      <c r="F8" s="2" t="s">
        <v>42</v>
      </c>
      <c r="G8" s="2">
        <v>0</v>
      </c>
      <c r="H8" s="2">
        <v>404</v>
      </c>
      <c r="I8" s="2">
        <v>4</v>
      </c>
      <c r="J8" s="2">
        <v>2</v>
      </c>
      <c r="K8" s="2"/>
      <c r="L8" s="1">
        <v>43386.424155092594</v>
      </c>
      <c r="M8" s="1">
        <v>43386.427615740744</v>
      </c>
      <c r="N8" s="2" t="s">
        <v>74</v>
      </c>
      <c r="O8" s="2" t="s">
        <v>75</v>
      </c>
      <c r="P8" s="2" t="s">
        <v>29</v>
      </c>
      <c r="Q8" s="2" t="s">
        <v>30</v>
      </c>
      <c r="R8" s="1">
        <v>43386.423368055555</v>
      </c>
      <c r="S8" s="1">
        <v>43386.423368055555</v>
      </c>
      <c r="T8" s="1">
        <v>43386.432986111111</v>
      </c>
      <c r="U8" s="1">
        <v>43386.432986111111</v>
      </c>
      <c r="V8" s="2"/>
      <c r="W8" s="7">
        <f t="shared" si="2"/>
        <v>43386.419814814813</v>
      </c>
      <c r="X8" s="8">
        <f t="shared" si="3"/>
        <v>3.4606481494847685E-3</v>
      </c>
      <c r="Y8" s="8">
        <f t="shared" si="4"/>
        <v>6.921296298969537E-3</v>
      </c>
      <c r="Z8" s="9"/>
      <c r="AA8" s="9">
        <f t="shared" si="5"/>
        <v>7.8703703911742195E-4</v>
      </c>
      <c r="AB8" s="9">
        <f t="shared" si="7"/>
        <v>4.3402777810115367E-3</v>
      </c>
      <c r="AC8" s="9"/>
      <c r="AD8" s="9"/>
    </row>
    <row r="9" spans="1:31" s="6" customFormat="1" x14ac:dyDescent="0.4">
      <c r="A9" s="15" t="str">
        <f t="shared" si="0"/>
        <v>-</v>
      </c>
      <c r="B9" s="15" t="str">
        <f t="shared" si="1"/>
        <v>-</v>
      </c>
      <c r="C9" s="6">
        <v>10</v>
      </c>
      <c r="D9" s="1">
        <v>43386.420416666668</v>
      </c>
      <c r="E9" s="2">
        <v>2794</v>
      </c>
      <c r="F9" s="2" t="s">
        <v>18</v>
      </c>
      <c r="G9" s="2">
        <v>2652</v>
      </c>
      <c r="H9" s="2">
        <v>1173</v>
      </c>
      <c r="I9" s="2">
        <v>1</v>
      </c>
      <c r="J9" s="2">
        <v>1</v>
      </c>
      <c r="K9" s="2"/>
      <c r="L9" s="1">
        <v>43386.427604166667</v>
      </c>
      <c r="M9" s="1">
        <v>43386.43855324074</v>
      </c>
      <c r="N9" s="2" t="s">
        <v>65</v>
      </c>
      <c r="O9" s="2" t="s">
        <v>66</v>
      </c>
      <c r="P9" s="2" t="s">
        <v>80</v>
      </c>
      <c r="Q9" s="2" t="s">
        <v>81</v>
      </c>
      <c r="R9" s="1">
        <v>43386.423483796294</v>
      </c>
      <c r="S9" s="1">
        <v>43386.425000000003</v>
      </c>
      <c r="T9" s="1">
        <v>43386.440381944441</v>
      </c>
      <c r="U9" s="1">
        <v>43386.445277777777</v>
      </c>
      <c r="V9" s="2"/>
      <c r="W9" s="7">
        <f t="shared" si="2"/>
        <v>43386.420416666668</v>
      </c>
      <c r="X9" s="8">
        <f t="shared" si="3"/>
        <v>1.0949074072414078E-2</v>
      </c>
      <c r="Y9" s="8">
        <f t="shared" si="4"/>
        <v>1.0949074072414078E-2</v>
      </c>
      <c r="Z9" s="9"/>
      <c r="AA9" s="9">
        <f t="shared" si="5"/>
        <v>4.1203703731298447E-3</v>
      </c>
      <c r="AB9" s="9">
        <f t="shared" si="7"/>
        <v>7.1874999994179234E-3</v>
      </c>
      <c r="AC9" s="9"/>
      <c r="AD9" s="9"/>
    </row>
    <row r="10" spans="1:31" s="6" customFormat="1" x14ac:dyDescent="0.4">
      <c r="A10" s="15" t="str">
        <f t="shared" si="0"/>
        <v>-</v>
      </c>
      <c r="B10" s="15" t="str">
        <f t="shared" si="1"/>
        <v>-</v>
      </c>
      <c r="C10" s="6">
        <v>10</v>
      </c>
      <c r="D10" s="1">
        <v>43386.420706018522</v>
      </c>
      <c r="E10" s="2">
        <v>2795</v>
      </c>
      <c r="F10" s="2" t="s">
        <v>18</v>
      </c>
      <c r="G10" s="2">
        <v>1328</v>
      </c>
      <c r="H10" s="2">
        <v>1234</v>
      </c>
      <c r="I10" s="2">
        <v>1</v>
      </c>
      <c r="J10" s="2">
        <v>1</v>
      </c>
      <c r="K10" s="2"/>
      <c r="L10" s="1">
        <v>43386.427569444444</v>
      </c>
      <c r="M10" s="1">
        <v>43386.433229166665</v>
      </c>
      <c r="N10" s="2" t="s">
        <v>65</v>
      </c>
      <c r="O10" s="2" t="s">
        <v>66</v>
      </c>
      <c r="P10" s="2" t="s">
        <v>78</v>
      </c>
      <c r="Q10" s="2" t="s">
        <v>79</v>
      </c>
      <c r="R10" s="1">
        <v>43386.423773148148</v>
      </c>
      <c r="S10" s="1">
        <v>43386.42465277778</v>
      </c>
      <c r="T10" s="1">
        <v>43386.433506944442</v>
      </c>
      <c r="U10" s="1">
        <v>43386.434733796297</v>
      </c>
      <c r="V10" s="2"/>
      <c r="W10" s="7">
        <f t="shared" si="2"/>
        <v>43386.420706018522</v>
      </c>
      <c r="X10" s="8">
        <f t="shared" si="3"/>
        <v>5.6597222210257314E-3</v>
      </c>
      <c r="Y10" s="8">
        <f t="shared" si="4"/>
        <v>5.6597222210257314E-3</v>
      </c>
      <c r="Z10" s="9"/>
      <c r="AA10" s="9">
        <f t="shared" si="5"/>
        <v>3.796296296059154E-3</v>
      </c>
      <c r="AB10" s="9">
        <f t="shared" si="7"/>
        <v>6.8634259223472327E-3</v>
      </c>
      <c r="AC10" s="9"/>
      <c r="AD10" s="9"/>
    </row>
    <row r="11" spans="1:31" s="6" customFormat="1" x14ac:dyDescent="0.4">
      <c r="A11" s="15" t="str">
        <f t="shared" si="0"/>
        <v>-</v>
      </c>
      <c r="B11" s="15" t="str">
        <f t="shared" si="1"/>
        <v>-</v>
      </c>
      <c r="C11" s="6">
        <v>10</v>
      </c>
      <c r="D11" s="1">
        <v>43386.421249999999</v>
      </c>
      <c r="E11" s="2">
        <v>2796</v>
      </c>
      <c r="F11" s="2" t="s">
        <v>42</v>
      </c>
      <c r="G11" s="2">
        <v>0</v>
      </c>
      <c r="H11" s="2">
        <v>787</v>
      </c>
      <c r="I11" s="2">
        <v>1</v>
      </c>
      <c r="J11" s="2">
        <v>1</v>
      </c>
      <c r="K11" s="2"/>
      <c r="L11" s="1">
        <v>43386.427488425928</v>
      </c>
      <c r="M11" s="1">
        <v>43386.433136574073</v>
      </c>
      <c r="N11" s="2" t="s">
        <v>65</v>
      </c>
      <c r="O11" s="2" t="s">
        <v>66</v>
      </c>
      <c r="P11" s="2" t="s">
        <v>78</v>
      </c>
      <c r="Q11" s="2" t="s">
        <v>79</v>
      </c>
      <c r="R11" s="1">
        <v>43386.424305555556</v>
      </c>
      <c r="S11" s="1">
        <v>43386.424305555556</v>
      </c>
      <c r="T11" s="1">
        <v>43386.434386574074</v>
      </c>
      <c r="U11" s="1">
        <v>43386.434386574074</v>
      </c>
      <c r="V11" s="2"/>
      <c r="W11" s="7">
        <f t="shared" si="2"/>
        <v>43386.421249999999</v>
      </c>
      <c r="X11" s="8">
        <f t="shared" si="3"/>
        <v>5.648148144246079E-3</v>
      </c>
      <c r="Y11" s="8">
        <f t="shared" si="4"/>
        <v>5.648148144246079E-3</v>
      </c>
      <c r="Z11" s="9"/>
      <c r="AA11" s="9">
        <f t="shared" si="5"/>
        <v>3.1828703722567298E-3</v>
      </c>
      <c r="AB11" s="9">
        <f t="shared" si="7"/>
        <v>6.2384259290411137E-3</v>
      </c>
      <c r="AC11" s="9"/>
      <c r="AD11" s="9"/>
    </row>
    <row r="12" spans="1:31" s="6" customFormat="1" x14ac:dyDescent="0.4">
      <c r="A12" s="15" t="str">
        <f t="shared" si="0"/>
        <v>★</v>
      </c>
      <c r="B12" s="15" t="str">
        <f t="shared" si="1"/>
        <v>-</v>
      </c>
      <c r="C12" s="6">
        <v>10</v>
      </c>
      <c r="D12" s="1">
        <v>43386.428124999999</v>
      </c>
      <c r="E12" s="2">
        <v>2802</v>
      </c>
      <c r="F12" s="2" t="s">
        <v>33</v>
      </c>
      <c r="G12" s="2">
        <v>2577</v>
      </c>
      <c r="H12" s="2">
        <v>1241</v>
      </c>
      <c r="I12" s="2">
        <v>3</v>
      </c>
      <c r="J12" s="2">
        <v>2</v>
      </c>
      <c r="K12" s="2"/>
      <c r="L12" s="1">
        <v>43386.438298611109</v>
      </c>
      <c r="M12" s="1">
        <v>43386.444652777776</v>
      </c>
      <c r="N12" s="2" t="s">
        <v>23</v>
      </c>
      <c r="O12" s="2" t="s">
        <v>24</v>
      </c>
      <c r="P12" s="2" t="s">
        <v>19</v>
      </c>
      <c r="Q12" s="2" t="s">
        <v>20</v>
      </c>
      <c r="R12" s="1">
        <v>43386.437708333331</v>
      </c>
      <c r="S12" s="1">
        <v>43386.437708333331</v>
      </c>
      <c r="T12" s="1">
        <v>43386.448518518519</v>
      </c>
      <c r="U12" s="1">
        <v>43386.448518518519</v>
      </c>
      <c r="V12" s="1">
        <v>43386.437708333331</v>
      </c>
      <c r="W12" s="7">
        <f t="shared" si="2"/>
        <v>43386.437708333331</v>
      </c>
      <c r="X12" s="8">
        <f t="shared" si="3"/>
        <v>6.3541666677338071E-3</v>
      </c>
      <c r="Y12" s="8">
        <f t="shared" si="4"/>
        <v>1.2708333335467614E-2</v>
      </c>
      <c r="Z12" s="9"/>
      <c r="AA12" s="9">
        <f t="shared" si="5"/>
        <v>5.9027777751907706E-4</v>
      </c>
      <c r="AB12" s="9">
        <f t="shared" si="7"/>
        <v>5.9027777751907706E-4</v>
      </c>
      <c r="AC12" s="9"/>
      <c r="AD12" s="9"/>
    </row>
    <row r="13" spans="1:31" s="6" customFormat="1" x14ac:dyDescent="0.4">
      <c r="A13" s="15" t="str">
        <f t="shared" si="0"/>
        <v>-</v>
      </c>
      <c r="B13" s="15" t="str">
        <f t="shared" si="1"/>
        <v>-</v>
      </c>
      <c r="C13" s="6">
        <v>10</v>
      </c>
      <c r="D13" s="1">
        <v>43386.428842592592</v>
      </c>
      <c r="E13" s="2">
        <v>2803</v>
      </c>
      <c r="F13" s="2" t="s">
        <v>37</v>
      </c>
      <c r="G13" s="2">
        <v>0</v>
      </c>
      <c r="H13" s="2">
        <v>526</v>
      </c>
      <c r="I13" s="2">
        <v>8</v>
      </c>
      <c r="J13" s="2">
        <v>1</v>
      </c>
      <c r="K13" s="2"/>
      <c r="L13" s="1">
        <v>43386.430196759262</v>
      </c>
      <c r="M13" s="1">
        <v>43386.43304398148</v>
      </c>
      <c r="N13" s="2" t="s">
        <v>74</v>
      </c>
      <c r="O13" s="2" t="s">
        <v>75</v>
      </c>
      <c r="P13" s="2" t="s">
        <v>55</v>
      </c>
      <c r="Q13" s="2" t="s">
        <v>56</v>
      </c>
      <c r="R13" s="1">
        <v>43386.433379629627</v>
      </c>
      <c r="S13" s="1">
        <v>43386.433379629627</v>
      </c>
      <c r="T13" s="1">
        <v>43386.439305555556</v>
      </c>
      <c r="U13" s="1">
        <v>43386.439305555556</v>
      </c>
      <c r="V13" s="2"/>
      <c r="W13" s="7">
        <f t="shared" si="2"/>
        <v>43386.428842592592</v>
      </c>
      <c r="X13" s="8">
        <f t="shared" si="3"/>
        <v>2.8472222184063867E-3</v>
      </c>
      <c r="Y13" s="8">
        <f t="shared" si="4"/>
        <v>2.8472222184063867E-3</v>
      </c>
      <c r="Z13" s="38"/>
      <c r="AA13" s="38">
        <f t="shared" si="5"/>
        <v>0</v>
      </c>
      <c r="AB13" s="9">
        <f t="shared" si="7"/>
        <v>1.3541666703531519E-3</v>
      </c>
      <c r="AC13" s="9"/>
      <c r="AD13" s="9"/>
    </row>
    <row r="14" spans="1:31" s="6" customFormat="1" x14ac:dyDescent="0.4">
      <c r="A14" s="15" t="str">
        <f t="shared" si="0"/>
        <v>★</v>
      </c>
      <c r="B14" s="15" t="str">
        <f t="shared" si="1"/>
        <v>-</v>
      </c>
      <c r="C14" s="6">
        <v>10</v>
      </c>
      <c r="D14" s="1">
        <v>43386.431921296295</v>
      </c>
      <c r="E14" s="2">
        <v>2804</v>
      </c>
      <c r="F14" s="2" t="s">
        <v>33</v>
      </c>
      <c r="G14" s="2">
        <v>1511</v>
      </c>
      <c r="H14" s="2">
        <v>1101</v>
      </c>
      <c r="I14" s="2">
        <v>9</v>
      </c>
      <c r="J14" s="2">
        <v>3</v>
      </c>
      <c r="K14" s="2"/>
      <c r="L14" s="1">
        <v>43386.43240740741</v>
      </c>
      <c r="M14" s="1">
        <v>43386.460798611108</v>
      </c>
      <c r="N14" s="2" t="s">
        <v>47</v>
      </c>
      <c r="O14" s="2" t="s">
        <v>94</v>
      </c>
      <c r="P14" s="2" t="s">
        <v>50</v>
      </c>
      <c r="Q14" s="2" t="s">
        <v>51</v>
      </c>
      <c r="R14" s="1">
        <v>43386.447916666664</v>
      </c>
      <c r="S14" s="1">
        <v>43386.447916666664</v>
      </c>
      <c r="T14" s="1">
        <v>43386.46193287037</v>
      </c>
      <c r="U14" s="1">
        <v>43386.46193287037</v>
      </c>
      <c r="V14" s="1">
        <v>43386.447916666664</v>
      </c>
      <c r="W14" s="7">
        <f t="shared" si="2"/>
        <v>43386.447916666664</v>
      </c>
      <c r="X14" s="8">
        <f t="shared" si="3"/>
        <v>2.8391203697538003E-2</v>
      </c>
      <c r="Y14" s="8">
        <f t="shared" si="4"/>
        <v>8.517361109261401E-2</v>
      </c>
      <c r="Z14" s="9"/>
      <c r="AA14" s="9">
        <f t="shared" si="5"/>
        <v>0</v>
      </c>
      <c r="AB14" s="9">
        <f t="shared" ref="AB14:AB17" si="8">IF(IF(B14="☆",(IF(K14&gt;R14,K14-W14,R14-W14)),L14-W14)&lt;0,0,IF(B14="☆",(IF(K14&gt;R14,K14-W14,R14-W14)),L14-W14))</f>
        <v>0</v>
      </c>
      <c r="AC14" s="9"/>
      <c r="AD14" s="9"/>
    </row>
    <row r="15" spans="1:31" s="6" customFormat="1" x14ac:dyDescent="0.4">
      <c r="A15" s="15" t="str">
        <f t="shared" si="0"/>
        <v>-</v>
      </c>
      <c r="B15" s="15" t="str">
        <f t="shared" si="1"/>
        <v>-</v>
      </c>
      <c r="C15" s="6">
        <v>10</v>
      </c>
      <c r="D15" s="1">
        <v>43386.436388888891</v>
      </c>
      <c r="E15" s="2">
        <v>2806</v>
      </c>
      <c r="F15" s="2" t="s">
        <v>18</v>
      </c>
      <c r="G15" s="2">
        <v>2596</v>
      </c>
      <c r="H15" s="2">
        <v>642</v>
      </c>
      <c r="I15" s="2">
        <v>7</v>
      </c>
      <c r="J15" s="2">
        <v>1</v>
      </c>
      <c r="K15" s="2"/>
      <c r="L15" s="1">
        <v>43386.440740740742</v>
      </c>
      <c r="M15" s="1">
        <v>43386.446585648147</v>
      </c>
      <c r="N15" s="2" t="s">
        <v>31</v>
      </c>
      <c r="O15" s="2" t="s">
        <v>32</v>
      </c>
      <c r="P15" s="2" t="s">
        <v>34</v>
      </c>
      <c r="Q15" s="2" t="s">
        <v>35</v>
      </c>
      <c r="R15" s="1">
        <v>43386.443657407406</v>
      </c>
      <c r="S15" s="1">
        <v>43386.443657407406</v>
      </c>
      <c r="T15" s="1">
        <v>43386.453275462962</v>
      </c>
      <c r="U15" s="1">
        <v>43386.453275462962</v>
      </c>
      <c r="V15" s="2"/>
      <c r="W15" s="7">
        <f t="shared" si="2"/>
        <v>43386.436388888891</v>
      </c>
      <c r="X15" s="8">
        <f t="shared" si="3"/>
        <v>5.8449074058444239E-3</v>
      </c>
      <c r="Y15" s="8">
        <f t="shared" si="4"/>
        <v>5.8449074058444239E-3</v>
      </c>
      <c r="Z15" s="9"/>
      <c r="AA15" s="9">
        <f t="shared" si="5"/>
        <v>0</v>
      </c>
      <c r="AB15" s="9">
        <f t="shared" si="8"/>
        <v>4.3518518505152315E-3</v>
      </c>
      <c r="AC15" s="9"/>
      <c r="AD15" s="9"/>
    </row>
    <row r="16" spans="1:31" s="6" customFormat="1" x14ac:dyDescent="0.4">
      <c r="A16" s="15" t="str">
        <f t="shared" si="0"/>
        <v>-</v>
      </c>
      <c r="B16" s="15" t="str">
        <f t="shared" si="1"/>
        <v>-</v>
      </c>
      <c r="C16" s="6">
        <v>10</v>
      </c>
      <c r="D16" s="1">
        <v>43386.439166666663</v>
      </c>
      <c r="E16" s="2">
        <v>2807</v>
      </c>
      <c r="F16" s="2" t="s">
        <v>33</v>
      </c>
      <c r="G16" s="2">
        <v>1340</v>
      </c>
      <c r="H16" s="2">
        <v>1250</v>
      </c>
      <c r="I16" s="2">
        <v>8</v>
      </c>
      <c r="J16" s="2">
        <v>1</v>
      </c>
      <c r="K16" s="2"/>
      <c r="L16" s="1">
        <v>43386.441701388889</v>
      </c>
      <c r="M16" s="1">
        <v>43386.445740740739</v>
      </c>
      <c r="N16" s="2" t="s">
        <v>50</v>
      </c>
      <c r="O16" s="2" t="s">
        <v>51</v>
      </c>
      <c r="P16" s="2" t="s">
        <v>70</v>
      </c>
      <c r="Q16" s="2" t="s">
        <v>71</v>
      </c>
      <c r="R16" s="1">
        <v>43386.442037037035</v>
      </c>
      <c r="S16" s="1">
        <v>43386.442037037035</v>
      </c>
      <c r="T16" s="1">
        <v>43386.447476851848</v>
      </c>
      <c r="U16" s="1">
        <v>43386.447476851848</v>
      </c>
      <c r="V16" s="2"/>
      <c r="W16" s="7">
        <f t="shared" si="2"/>
        <v>43386.439166666663</v>
      </c>
      <c r="X16" s="8">
        <f t="shared" si="3"/>
        <v>4.0393518502241932E-3</v>
      </c>
      <c r="Y16" s="8">
        <f t="shared" si="4"/>
        <v>4.0393518502241932E-3</v>
      </c>
      <c r="Z16" s="9"/>
      <c r="AA16" s="9">
        <f t="shared" si="5"/>
        <v>0</v>
      </c>
      <c r="AB16" s="9">
        <f t="shared" si="8"/>
        <v>2.534722225391306E-3</v>
      </c>
      <c r="AC16" s="9"/>
      <c r="AD16" s="9"/>
    </row>
    <row r="17" spans="1:30" s="6" customFormat="1" x14ac:dyDescent="0.4">
      <c r="A17" s="15" t="str">
        <f t="shared" si="0"/>
        <v>-</v>
      </c>
      <c r="B17" s="15" t="str">
        <f t="shared" si="1"/>
        <v>-</v>
      </c>
      <c r="C17" s="6">
        <v>10</v>
      </c>
      <c r="D17" s="1">
        <v>43386.439363425925</v>
      </c>
      <c r="E17" s="2">
        <v>2808</v>
      </c>
      <c r="F17" s="2" t="s">
        <v>37</v>
      </c>
      <c r="G17" s="2">
        <v>0</v>
      </c>
      <c r="H17" s="2">
        <v>420</v>
      </c>
      <c r="I17" s="2">
        <v>5</v>
      </c>
      <c r="J17" s="2">
        <v>1</v>
      </c>
      <c r="K17" s="2"/>
      <c r="L17" s="1">
        <v>43386.440775462965</v>
      </c>
      <c r="M17" s="1">
        <v>43386.443240740744</v>
      </c>
      <c r="N17" s="2" t="s">
        <v>55</v>
      </c>
      <c r="O17" s="2" t="s">
        <v>56</v>
      </c>
      <c r="P17" s="2" t="s">
        <v>40</v>
      </c>
      <c r="Q17" s="2" t="s">
        <v>41</v>
      </c>
      <c r="R17" s="1">
        <v>43386.440405092595</v>
      </c>
      <c r="S17" s="1">
        <v>43386.440405092595</v>
      </c>
      <c r="T17" s="1">
        <v>43386.445636574077</v>
      </c>
      <c r="U17" s="1">
        <v>43386.445636574077</v>
      </c>
      <c r="V17" s="2"/>
      <c r="W17" s="7">
        <f t="shared" si="2"/>
        <v>43386.439363425925</v>
      </c>
      <c r="X17" s="8">
        <f t="shared" si="3"/>
        <v>2.4652777792653069E-3</v>
      </c>
      <c r="Y17" s="8">
        <f t="shared" si="4"/>
        <v>2.4652777792653069E-3</v>
      </c>
      <c r="Z17" s="9"/>
      <c r="AA17" s="9">
        <f t="shared" si="5"/>
        <v>3.7037036963738501E-4</v>
      </c>
      <c r="AB17" s="9">
        <f t="shared" si="8"/>
        <v>1.4120370396994986E-3</v>
      </c>
      <c r="AC17" s="9"/>
      <c r="AD17" s="9"/>
    </row>
    <row r="18" spans="1:30" s="6" customFormat="1" x14ac:dyDescent="0.4">
      <c r="A18" s="15" t="str">
        <f t="shared" si="0"/>
        <v>-</v>
      </c>
      <c r="B18" s="15" t="str">
        <f t="shared" si="1"/>
        <v>-</v>
      </c>
      <c r="C18" s="6">
        <v>10</v>
      </c>
      <c r="D18" s="1">
        <v>43386.456724537034</v>
      </c>
      <c r="E18" s="2">
        <v>2811</v>
      </c>
      <c r="F18" s="2" t="s">
        <v>37</v>
      </c>
      <c r="G18" s="2">
        <v>0</v>
      </c>
      <c r="H18" s="2">
        <v>1160</v>
      </c>
      <c r="I18" s="2">
        <v>8</v>
      </c>
      <c r="J18" s="2">
        <v>2</v>
      </c>
      <c r="K18" s="2"/>
      <c r="L18" s="1">
        <v>43386.463726851849</v>
      </c>
      <c r="M18" s="1">
        <v>43386.468668981484</v>
      </c>
      <c r="N18" s="2" t="s">
        <v>61</v>
      </c>
      <c r="O18" s="2" t="s">
        <v>62</v>
      </c>
      <c r="P18" s="2" t="s">
        <v>47</v>
      </c>
      <c r="Q18" s="2" t="s">
        <v>94</v>
      </c>
      <c r="R18" s="1">
        <v>43386.462604166663</v>
      </c>
      <c r="S18" s="1">
        <v>43386.462604166663</v>
      </c>
      <c r="T18" s="1">
        <v>43386.474629629629</v>
      </c>
      <c r="U18" s="1">
        <v>43386.474629629629</v>
      </c>
      <c r="V18" s="2"/>
      <c r="W18" s="7">
        <f t="shared" si="2"/>
        <v>43386.456724537034</v>
      </c>
      <c r="X18" s="8">
        <f t="shared" si="3"/>
        <v>4.9421296353102662E-3</v>
      </c>
      <c r="Y18" s="8">
        <f t="shared" si="4"/>
        <v>9.8842592706205323E-3</v>
      </c>
      <c r="Z18" s="9"/>
      <c r="AA18" s="9">
        <f t="shared" si="5"/>
        <v>1.1226851856918074E-3</v>
      </c>
      <c r="AB18" s="9">
        <f t="shared" si="7"/>
        <v>7.0023148145992309E-3</v>
      </c>
      <c r="AC18" s="9"/>
      <c r="AD18" s="9"/>
    </row>
    <row r="19" spans="1:30" s="6" customFormat="1" x14ac:dyDescent="0.4">
      <c r="A19" s="15" t="str">
        <f t="shared" si="0"/>
        <v>-</v>
      </c>
      <c r="B19" s="15" t="str">
        <f t="shared" si="1"/>
        <v>-</v>
      </c>
      <c r="C19" s="6">
        <v>10</v>
      </c>
      <c r="D19" s="1">
        <v>43386.457789351851</v>
      </c>
      <c r="E19" s="2">
        <v>2812</v>
      </c>
      <c r="F19" s="2" t="s">
        <v>33</v>
      </c>
      <c r="G19" s="2">
        <v>2648</v>
      </c>
      <c r="H19" s="2">
        <v>304</v>
      </c>
      <c r="I19" s="2">
        <v>10</v>
      </c>
      <c r="J19" s="2">
        <v>5</v>
      </c>
      <c r="K19" s="2"/>
      <c r="L19" s="1">
        <v>43386.461817129632</v>
      </c>
      <c r="M19" s="1">
        <v>43386.468761574077</v>
      </c>
      <c r="N19" s="2" t="s">
        <v>31</v>
      </c>
      <c r="O19" s="2" t="s">
        <v>32</v>
      </c>
      <c r="P19" s="2" t="s">
        <v>34</v>
      </c>
      <c r="Q19" s="2" t="s">
        <v>35</v>
      </c>
      <c r="R19" s="1">
        <v>43386.46465277778</v>
      </c>
      <c r="S19" s="1">
        <v>43386.46465277778</v>
      </c>
      <c r="T19" s="1">
        <v>43386.477048611108</v>
      </c>
      <c r="U19" s="1">
        <v>43386.477048611108</v>
      </c>
      <c r="V19" s="2"/>
      <c r="W19" s="7">
        <f t="shared" si="2"/>
        <v>43386.457789351851</v>
      </c>
      <c r="X19" s="8">
        <f t="shared" si="3"/>
        <v>6.9444444452528842E-3</v>
      </c>
      <c r="Y19" s="8">
        <f t="shared" si="4"/>
        <v>3.4722222226264421E-2</v>
      </c>
      <c r="Z19" s="9"/>
      <c r="AA19" s="9">
        <f t="shared" si="5"/>
        <v>0</v>
      </c>
      <c r="AB19" s="9">
        <f t="shared" si="7"/>
        <v>4.0277777807204984E-3</v>
      </c>
      <c r="AC19" s="9"/>
      <c r="AD19" s="9"/>
    </row>
    <row r="20" spans="1:30" s="6" customFormat="1" x14ac:dyDescent="0.4">
      <c r="A20" s="15" t="str">
        <f t="shared" ref="A20:A25" si="9">IF(V20&gt;0, "★", "-")</f>
        <v>★</v>
      </c>
      <c r="B20" s="15" t="str">
        <f t="shared" ref="B20:B25" si="10">IF(K20&gt;0, "☆", "-")</f>
        <v>☆</v>
      </c>
      <c r="C20" s="6">
        <v>10</v>
      </c>
      <c r="D20" s="1">
        <v>43386.409050925926</v>
      </c>
      <c r="E20" s="2">
        <v>2785</v>
      </c>
      <c r="F20" s="2" t="s">
        <v>18</v>
      </c>
      <c r="G20" s="2">
        <v>2621</v>
      </c>
      <c r="H20" s="2">
        <v>461</v>
      </c>
      <c r="I20" s="2">
        <v>6</v>
      </c>
      <c r="J20" s="2">
        <v>1</v>
      </c>
      <c r="K20" s="1">
        <v>43386.414918981478</v>
      </c>
      <c r="L20" s="2"/>
      <c r="M20" s="2"/>
      <c r="N20" s="2" t="s">
        <v>82</v>
      </c>
      <c r="O20" s="2" t="s">
        <v>83</v>
      </c>
      <c r="P20" s="2" t="s">
        <v>31</v>
      </c>
      <c r="Q20" s="2" t="s">
        <v>32</v>
      </c>
      <c r="R20" s="1">
        <v>43386.448009259257</v>
      </c>
      <c r="S20" s="2"/>
      <c r="T20" s="1">
        <v>43386.457256944443</v>
      </c>
      <c r="U20" s="2"/>
      <c r="V20" s="1">
        <v>43386.448009259257</v>
      </c>
      <c r="W20" s="7">
        <f t="shared" ref="W20:W25" si="11">IF(V20&gt;0,V20,D20)</f>
        <v>43386.448009259257</v>
      </c>
      <c r="X20" s="8">
        <f t="shared" ref="X20:X25" si="12">M20-L20</f>
        <v>0</v>
      </c>
      <c r="Y20" s="8">
        <f t="shared" ref="Y20:Y25" si="13">X20*J20</f>
        <v>0</v>
      </c>
      <c r="Z20" s="9"/>
      <c r="AA20" s="9">
        <f t="shared" ref="AA20:AA25" si="14">IF(IF(A20="☆",K20-R20,L20-R20)&lt;0,0,IF(A20="☆",K20-R20,L20-R20))</f>
        <v>0</v>
      </c>
      <c r="AB20" s="9">
        <f t="shared" ref="AB20:AB25" si="15">IF(IF(B20="☆",(IF(K20&gt;R20,K20-W20,R20-W20)),L20-W20)&lt;0,0,IF(B20="☆",(IF(K20&gt;R20,K20-W20,R20-W20)),L20-W20))</f>
        <v>0</v>
      </c>
      <c r="AC20" s="9"/>
      <c r="AD20" s="9"/>
    </row>
    <row r="21" spans="1:30" s="6" customFormat="1" x14ac:dyDescent="0.4">
      <c r="A21" s="15" t="str">
        <f t="shared" si="9"/>
        <v>★</v>
      </c>
      <c r="B21" s="15" t="str">
        <f t="shared" si="10"/>
        <v>☆</v>
      </c>
      <c r="C21" s="6">
        <v>10</v>
      </c>
      <c r="D21" s="1">
        <v>43386.418055555558</v>
      </c>
      <c r="E21" s="2">
        <v>2789</v>
      </c>
      <c r="F21" s="2" t="s">
        <v>18</v>
      </c>
      <c r="G21" s="2">
        <v>1358</v>
      </c>
      <c r="H21" s="2">
        <v>834</v>
      </c>
      <c r="I21" s="2">
        <v>5</v>
      </c>
      <c r="J21" s="2">
        <v>1</v>
      </c>
      <c r="K21" s="1">
        <v>43386.418275462966</v>
      </c>
      <c r="L21" s="2"/>
      <c r="M21" s="2"/>
      <c r="N21" s="2" t="s">
        <v>19</v>
      </c>
      <c r="O21" s="2" t="s">
        <v>20</v>
      </c>
      <c r="P21" s="2" t="s">
        <v>31</v>
      </c>
      <c r="Q21" s="2" t="s">
        <v>32</v>
      </c>
      <c r="R21" s="1">
        <v>43386.423275462963</v>
      </c>
      <c r="S21" s="2"/>
      <c r="T21" s="1">
        <v>43386.431215277778</v>
      </c>
      <c r="U21" s="2"/>
      <c r="V21" s="1">
        <v>43386.417986111112</v>
      </c>
      <c r="W21" s="7">
        <f t="shared" si="11"/>
        <v>43386.417986111112</v>
      </c>
      <c r="X21" s="8">
        <f t="shared" si="12"/>
        <v>0</v>
      </c>
      <c r="Y21" s="8">
        <f t="shared" si="13"/>
        <v>0</v>
      </c>
      <c r="Z21" s="9"/>
      <c r="AA21" s="9">
        <f t="shared" si="14"/>
        <v>0</v>
      </c>
      <c r="AB21" s="9">
        <f t="shared" si="15"/>
        <v>5.2893518513883464E-3</v>
      </c>
      <c r="AC21" s="9"/>
      <c r="AD21" s="9"/>
    </row>
    <row r="22" spans="1:30" s="6" customFormat="1" x14ac:dyDescent="0.4">
      <c r="A22" s="15" t="str">
        <f t="shared" si="9"/>
        <v>-</v>
      </c>
      <c r="B22" s="15" t="str">
        <f t="shared" si="10"/>
        <v>☆</v>
      </c>
      <c r="C22" s="6">
        <v>10</v>
      </c>
      <c r="D22" s="1">
        <v>43386.424467592595</v>
      </c>
      <c r="E22" s="2">
        <v>2798</v>
      </c>
      <c r="F22" s="2" t="s">
        <v>37</v>
      </c>
      <c r="G22" s="2">
        <v>0</v>
      </c>
      <c r="H22" s="2">
        <v>1078</v>
      </c>
      <c r="I22" s="2">
        <v>5</v>
      </c>
      <c r="J22" s="2">
        <v>2</v>
      </c>
      <c r="K22" s="1">
        <v>43386.424930555557</v>
      </c>
      <c r="L22" s="2"/>
      <c r="M22" s="2"/>
      <c r="N22" s="2" t="s">
        <v>43</v>
      </c>
      <c r="O22" s="2" t="s">
        <v>44</v>
      </c>
      <c r="P22" s="2" t="s">
        <v>50</v>
      </c>
      <c r="Q22" s="2" t="s">
        <v>51</v>
      </c>
      <c r="R22" s="1">
        <v>43386.430462962962</v>
      </c>
      <c r="S22" s="2"/>
      <c r="T22" s="1">
        <v>43386.444293981483</v>
      </c>
      <c r="U22" s="2"/>
      <c r="V22" s="2"/>
      <c r="W22" s="7">
        <f t="shared" si="11"/>
        <v>43386.424467592595</v>
      </c>
      <c r="X22" s="8">
        <f t="shared" si="12"/>
        <v>0</v>
      </c>
      <c r="Y22" s="8">
        <f t="shared" si="13"/>
        <v>0</v>
      </c>
      <c r="Z22" s="9"/>
      <c r="AA22" s="9">
        <f t="shared" si="14"/>
        <v>0</v>
      </c>
      <c r="AB22" s="9">
        <f t="shared" si="15"/>
        <v>5.9953703676001169E-3</v>
      </c>
      <c r="AC22" s="9"/>
      <c r="AD22" s="9"/>
    </row>
    <row r="23" spans="1:30" s="6" customFormat="1" x14ac:dyDescent="0.4">
      <c r="A23" s="15" t="str">
        <f t="shared" si="9"/>
        <v>★</v>
      </c>
      <c r="B23" s="15" t="str">
        <f t="shared" si="10"/>
        <v>☆</v>
      </c>
      <c r="C23" s="6">
        <v>10</v>
      </c>
      <c r="D23" s="1">
        <v>43386.427025462966</v>
      </c>
      <c r="E23" s="2">
        <v>2800</v>
      </c>
      <c r="F23" s="2" t="s">
        <v>37</v>
      </c>
      <c r="G23" s="2">
        <v>0</v>
      </c>
      <c r="H23" s="2">
        <v>1141</v>
      </c>
      <c r="I23" s="2">
        <v>6</v>
      </c>
      <c r="J23" s="2">
        <v>1</v>
      </c>
      <c r="K23" s="1">
        <v>43386.427465277775</v>
      </c>
      <c r="L23" s="2"/>
      <c r="M23" s="2"/>
      <c r="N23" s="2" t="s">
        <v>43</v>
      </c>
      <c r="O23" s="2" t="s">
        <v>44</v>
      </c>
      <c r="P23" s="2" t="s">
        <v>21</v>
      </c>
      <c r="Q23" s="2" t="s">
        <v>22</v>
      </c>
      <c r="R23" s="1">
        <v>43386.454861111109</v>
      </c>
      <c r="S23" s="2"/>
      <c r="T23" s="1">
        <v>43386.464004629626</v>
      </c>
      <c r="U23" s="2"/>
      <c r="V23" s="1">
        <v>43386.454861111109</v>
      </c>
      <c r="W23" s="7">
        <f t="shared" si="11"/>
        <v>43386.454861111109</v>
      </c>
      <c r="X23" s="8">
        <f t="shared" si="12"/>
        <v>0</v>
      </c>
      <c r="Y23" s="8">
        <f t="shared" si="13"/>
        <v>0</v>
      </c>
      <c r="Z23" s="38"/>
      <c r="AA23" s="38">
        <f t="shared" si="14"/>
        <v>0</v>
      </c>
      <c r="AB23" s="9">
        <f t="shared" si="15"/>
        <v>0</v>
      </c>
      <c r="AC23" s="9"/>
      <c r="AD23" s="9"/>
    </row>
    <row r="24" spans="1:30" s="6" customFormat="1" x14ac:dyDescent="0.4">
      <c r="A24" s="15" t="str">
        <f t="shared" si="9"/>
        <v>-</v>
      </c>
      <c r="B24" s="15" t="str">
        <f t="shared" si="10"/>
        <v>☆</v>
      </c>
      <c r="C24" s="6">
        <v>10</v>
      </c>
      <c r="D24" s="1">
        <v>43386.427164351851</v>
      </c>
      <c r="E24" s="2">
        <v>2801</v>
      </c>
      <c r="F24" s="2" t="s">
        <v>33</v>
      </c>
      <c r="G24" s="2">
        <v>2577</v>
      </c>
      <c r="H24" s="2">
        <v>1238</v>
      </c>
      <c r="I24" s="2">
        <v>3</v>
      </c>
      <c r="J24" s="2">
        <v>2</v>
      </c>
      <c r="K24" s="1">
        <v>43386.427731481483</v>
      </c>
      <c r="L24" s="2"/>
      <c r="M24" s="2"/>
      <c r="N24" s="2" t="s">
        <v>23</v>
      </c>
      <c r="O24" s="2" t="s">
        <v>24</v>
      </c>
      <c r="P24" s="2" t="s">
        <v>19</v>
      </c>
      <c r="Q24" s="2" t="s">
        <v>20</v>
      </c>
      <c r="R24" s="1">
        <v>43386.431273148148</v>
      </c>
      <c r="S24" s="2"/>
      <c r="T24" s="1">
        <v>43386.442083333335</v>
      </c>
      <c r="U24" s="2"/>
      <c r="V24" s="2"/>
      <c r="W24" s="7">
        <f t="shared" si="11"/>
        <v>43386.427164351851</v>
      </c>
      <c r="X24" s="8">
        <f t="shared" si="12"/>
        <v>0</v>
      </c>
      <c r="Y24" s="8">
        <f t="shared" si="13"/>
        <v>0</v>
      </c>
      <c r="Z24" s="9"/>
      <c r="AA24" s="9">
        <f t="shared" si="14"/>
        <v>0</v>
      </c>
      <c r="AB24" s="9">
        <f t="shared" si="15"/>
        <v>4.1087962963501923E-3</v>
      </c>
      <c r="AC24" s="9"/>
      <c r="AD24" s="9"/>
    </row>
    <row r="25" spans="1:30" s="11" customFormat="1" x14ac:dyDescent="0.4">
      <c r="A25" s="26" t="str">
        <f t="shared" si="9"/>
        <v>★</v>
      </c>
      <c r="B25" s="26" t="str">
        <f t="shared" si="10"/>
        <v>☆</v>
      </c>
      <c r="C25" s="11">
        <v>10</v>
      </c>
      <c r="D25" s="3">
        <v>43386.443645833337</v>
      </c>
      <c r="E25" s="4">
        <v>2809</v>
      </c>
      <c r="F25" s="4" t="s">
        <v>37</v>
      </c>
      <c r="G25" s="4">
        <v>0</v>
      </c>
      <c r="H25" s="4">
        <v>343</v>
      </c>
      <c r="I25" s="4">
        <v>10</v>
      </c>
      <c r="J25" s="4">
        <v>1</v>
      </c>
      <c r="K25" s="3">
        <v>43386.444236111114</v>
      </c>
      <c r="L25" s="4"/>
      <c r="M25" s="4"/>
      <c r="N25" s="4" t="s">
        <v>43</v>
      </c>
      <c r="O25" s="4" t="s">
        <v>44</v>
      </c>
      <c r="P25" s="4" t="s">
        <v>21</v>
      </c>
      <c r="Q25" s="4" t="s">
        <v>22</v>
      </c>
      <c r="R25" s="3">
        <v>43386.456944444442</v>
      </c>
      <c r="S25" s="4"/>
      <c r="T25" s="3">
        <v>43386.466087962966</v>
      </c>
      <c r="U25" s="4"/>
      <c r="V25" s="3">
        <v>43386.456944444442</v>
      </c>
      <c r="W25" s="12">
        <f t="shared" si="11"/>
        <v>43386.456944444442</v>
      </c>
      <c r="X25" s="27">
        <f t="shared" si="12"/>
        <v>0</v>
      </c>
      <c r="Y25" s="27">
        <f t="shared" si="13"/>
        <v>0</v>
      </c>
      <c r="Z25" s="28"/>
      <c r="AA25" s="28">
        <f t="shared" si="14"/>
        <v>0</v>
      </c>
      <c r="AB25" s="28">
        <f t="shared" si="15"/>
        <v>0</v>
      </c>
      <c r="AC25" s="28"/>
      <c r="AD25" s="28"/>
    </row>
    <row r="26" spans="1:30" s="32" customFormat="1" x14ac:dyDescent="0.4">
      <c r="A26" s="29" t="str">
        <f>IF(V26&gt;0, "★", "-")</f>
        <v>★</v>
      </c>
      <c r="B26" s="29" t="str">
        <f>IF(K26&gt;0, "☆", "-")</f>
        <v>-</v>
      </c>
      <c r="C26" s="32">
        <v>11</v>
      </c>
      <c r="D26" s="31">
        <v>43386.412708333337</v>
      </c>
      <c r="E26" s="30">
        <v>2786</v>
      </c>
      <c r="F26" s="30" t="s">
        <v>18</v>
      </c>
      <c r="G26" s="30">
        <v>2649</v>
      </c>
      <c r="H26" s="30">
        <v>1023</v>
      </c>
      <c r="I26" s="30">
        <v>2</v>
      </c>
      <c r="J26" s="30">
        <v>2</v>
      </c>
      <c r="K26" s="30"/>
      <c r="L26" s="31">
        <v>43386.453587962962</v>
      </c>
      <c r="M26" s="31">
        <v>43386.457766203705</v>
      </c>
      <c r="N26" s="30" t="s">
        <v>34</v>
      </c>
      <c r="O26" s="30" t="s">
        <v>35</v>
      </c>
      <c r="P26" s="30" t="s">
        <v>27</v>
      </c>
      <c r="Q26" s="30" t="s">
        <v>28</v>
      </c>
      <c r="R26" s="31">
        <v>43386.458356481482</v>
      </c>
      <c r="S26" s="31">
        <v>43386.458356481482</v>
      </c>
      <c r="T26" s="31">
        <v>43386.467499999999</v>
      </c>
      <c r="U26" s="31">
        <v>43386.467499999999</v>
      </c>
      <c r="V26" s="31">
        <v>43386.458356481482</v>
      </c>
      <c r="W26" s="33">
        <f>IF(V26&gt;0,V26,D26)</f>
        <v>43386.458356481482</v>
      </c>
      <c r="X26" s="34">
        <f>M26-L26</f>
        <v>4.1782407424761914E-3</v>
      </c>
      <c r="Y26" s="34">
        <f>X26*J26</f>
        <v>8.3564814849523827E-3</v>
      </c>
      <c r="Z26" s="35">
        <f>SUM(Y26:Y40)</f>
        <v>0.13587962960446021</v>
      </c>
      <c r="AA26" s="35">
        <f>IF(IF(A26="☆",K26-R26,L26-R26)&lt;0,0,IF(A26="☆",K26-R26,L26-R26))</f>
        <v>0</v>
      </c>
      <c r="AB26" s="35">
        <f>IF(IF(B26="☆",(IF(K26&gt;R26,K26-W26,R26-W26)),L26-W26)&lt;0,0,IF(B26="☆",(IF(K26&gt;R26,K26-W26,R26-W26)),L26-W26))</f>
        <v>0</v>
      </c>
      <c r="AC26" s="35">
        <f>AVERAGE(AB26:AB40)</f>
        <v>2.7523148150066846E-3</v>
      </c>
      <c r="AD26" s="35">
        <f>MEDIAN(AB26:AB40)</f>
        <v>2.8703703646897338E-3</v>
      </c>
    </row>
    <row r="27" spans="1:30" s="6" customFormat="1" x14ac:dyDescent="0.4">
      <c r="A27" s="15" t="str">
        <f>IF(V27&gt;0, "★", "-")</f>
        <v>★</v>
      </c>
      <c r="B27" s="15" t="str">
        <f>IF(K27&gt;0, "☆", "-")</f>
        <v>-</v>
      </c>
      <c r="C27" s="6">
        <v>11</v>
      </c>
      <c r="D27" s="1">
        <v>43386.447627314818</v>
      </c>
      <c r="E27" s="2">
        <v>2810</v>
      </c>
      <c r="F27" s="2" t="s">
        <v>33</v>
      </c>
      <c r="G27" s="2">
        <v>2654</v>
      </c>
      <c r="H27" s="2">
        <v>1089</v>
      </c>
      <c r="I27" s="2">
        <v>4</v>
      </c>
      <c r="J27" s="2">
        <v>1</v>
      </c>
      <c r="K27" s="2"/>
      <c r="L27" s="1">
        <v>43386.470613425925</v>
      </c>
      <c r="M27" s="1">
        <v>43386.474965277775</v>
      </c>
      <c r="N27" s="2" t="s">
        <v>23</v>
      </c>
      <c r="O27" s="2" t="s">
        <v>24</v>
      </c>
      <c r="P27" s="2" t="s">
        <v>48</v>
      </c>
      <c r="Q27" s="2" t="s">
        <v>49</v>
      </c>
      <c r="R27" s="1">
        <v>43386.470833333333</v>
      </c>
      <c r="S27" s="1">
        <v>43386.470833333333</v>
      </c>
      <c r="T27" s="1">
        <v>43386.47861111111</v>
      </c>
      <c r="U27" s="1">
        <v>43386.47861111111</v>
      </c>
      <c r="V27" s="1">
        <v>43386.470833333333</v>
      </c>
      <c r="W27" s="7">
        <f>IF(V27&gt;0,V27,D27)</f>
        <v>43386.470833333333</v>
      </c>
      <c r="X27" s="8">
        <f>M27-L27</f>
        <v>4.3518518505152315E-3</v>
      </c>
      <c r="Y27" s="8">
        <f>X27*J27</f>
        <v>4.3518518505152315E-3</v>
      </c>
      <c r="Z27" s="9"/>
      <c r="AA27" s="9">
        <f>IF(IF(A27="☆",K27-R27,L27-R27)&lt;0,0,IF(A27="☆",K27-R27,L27-R27))</f>
        <v>0</v>
      </c>
      <c r="AB27" s="9">
        <f>IF(IF(B27="☆",(IF(K27&gt;R27,K27-W27,R27-W27)),L27-W27)&lt;0,0,IF(B27="☆",(IF(K27&gt;R27,K27-W27,R27-W27)),L27-W27))</f>
        <v>0</v>
      </c>
      <c r="AC27" s="9"/>
      <c r="AD27" s="9"/>
    </row>
    <row r="28" spans="1:30" s="6" customFormat="1" x14ac:dyDescent="0.4">
      <c r="A28" s="15" t="str">
        <f t="shared" si="0"/>
        <v>-</v>
      </c>
      <c r="B28" s="15" t="str">
        <f t="shared" si="1"/>
        <v>-</v>
      </c>
      <c r="C28" s="6">
        <v>11</v>
      </c>
      <c r="D28" s="1">
        <v>43386.462060185186</v>
      </c>
      <c r="E28" s="2">
        <v>2813</v>
      </c>
      <c r="F28" s="2" t="s">
        <v>18</v>
      </c>
      <c r="G28" s="2">
        <v>2653</v>
      </c>
      <c r="H28" s="2">
        <v>628</v>
      </c>
      <c r="I28" s="2">
        <v>2</v>
      </c>
      <c r="J28" s="2">
        <v>2</v>
      </c>
      <c r="K28" s="2"/>
      <c r="L28" s="1">
        <v>43386.465902777774</v>
      </c>
      <c r="M28" s="1">
        <v>43386.470486111109</v>
      </c>
      <c r="N28" s="2" t="s">
        <v>52</v>
      </c>
      <c r="O28" s="2" t="s">
        <v>53</v>
      </c>
      <c r="P28" s="2" t="s">
        <v>19</v>
      </c>
      <c r="Q28" s="2" t="s">
        <v>20</v>
      </c>
      <c r="R28" s="1">
        <v>43386.467604166668</v>
      </c>
      <c r="S28" s="1">
        <v>43386.467604166668</v>
      </c>
      <c r="T28" s="1">
        <v>43386.478206018517</v>
      </c>
      <c r="U28" s="1">
        <v>43386.478206018517</v>
      </c>
      <c r="V28" s="2"/>
      <c r="W28" s="7">
        <f t="shared" si="2"/>
        <v>43386.462060185186</v>
      </c>
      <c r="X28" s="8">
        <f t="shared" si="3"/>
        <v>4.5833333351765759E-3</v>
      </c>
      <c r="Y28" s="8">
        <f t="shared" si="4"/>
        <v>9.1666666703531519E-3</v>
      </c>
      <c r="Z28" s="9"/>
      <c r="AA28" s="9">
        <f t="shared" si="5"/>
        <v>0</v>
      </c>
      <c r="AB28" s="9">
        <f t="shared" si="7"/>
        <v>3.8425925886258483E-3</v>
      </c>
      <c r="AC28" s="9"/>
      <c r="AD28" s="9"/>
    </row>
    <row r="29" spans="1:30" s="6" customFormat="1" x14ac:dyDescent="0.4">
      <c r="A29" s="15" t="str">
        <f t="shared" si="0"/>
        <v>-</v>
      </c>
      <c r="B29" s="15" t="str">
        <f t="shared" si="1"/>
        <v>-</v>
      </c>
      <c r="C29" s="6">
        <v>11</v>
      </c>
      <c r="D29" s="1">
        <v>43386.468124999999</v>
      </c>
      <c r="E29" s="2">
        <v>2814</v>
      </c>
      <c r="F29" s="2" t="s">
        <v>42</v>
      </c>
      <c r="G29" s="2">
        <v>0</v>
      </c>
      <c r="H29" s="2">
        <v>333</v>
      </c>
      <c r="I29" s="2">
        <v>8</v>
      </c>
      <c r="J29" s="2">
        <v>2</v>
      </c>
      <c r="K29" s="2"/>
      <c r="L29" s="1">
        <v>43386.47042824074</v>
      </c>
      <c r="M29" s="1">
        <v>43386.477800925924</v>
      </c>
      <c r="N29" s="2" t="s">
        <v>63</v>
      </c>
      <c r="O29" s="2" t="s">
        <v>64</v>
      </c>
      <c r="P29" s="2" t="s">
        <v>19</v>
      </c>
      <c r="Q29" s="2" t="s">
        <v>20</v>
      </c>
      <c r="R29" s="1">
        <v>43386.47215277778</v>
      </c>
      <c r="S29" s="1">
        <v>43386.47215277778</v>
      </c>
      <c r="T29" s="1">
        <v>43386.485185185185</v>
      </c>
      <c r="U29" s="1">
        <v>43386.485185185185</v>
      </c>
      <c r="V29" s="2"/>
      <c r="W29" s="7">
        <f t="shared" si="2"/>
        <v>43386.468124999999</v>
      </c>
      <c r="X29" s="8">
        <f t="shared" si="3"/>
        <v>7.3726851842366159E-3</v>
      </c>
      <c r="Y29" s="8">
        <f t="shared" si="4"/>
        <v>1.4745370368473232E-2</v>
      </c>
      <c r="Z29" s="9"/>
      <c r="AA29" s="9">
        <f t="shared" si="5"/>
        <v>0</v>
      </c>
      <c r="AB29" s="9">
        <f t="shared" si="7"/>
        <v>2.3032407407299615E-3</v>
      </c>
      <c r="AC29" s="9"/>
      <c r="AD29" s="9"/>
    </row>
    <row r="30" spans="1:30" s="6" customFormat="1" x14ac:dyDescent="0.4">
      <c r="A30" s="15" t="str">
        <f t="shared" si="0"/>
        <v>-</v>
      </c>
      <c r="B30" s="15" t="str">
        <f t="shared" si="1"/>
        <v>-</v>
      </c>
      <c r="C30" s="6">
        <v>11</v>
      </c>
      <c r="D30" s="1">
        <v>43386.470543981479</v>
      </c>
      <c r="E30" s="2">
        <v>2815</v>
      </c>
      <c r="F30" s="2" t="s">
        <v>42</v>
      </c>
      <c r="G30" s="2">
        <v>0</v>
      </c>
      <c r="H30" s="2">
        <v>1223</v>
      </c>
      <c r="I30" s="2">
        <v>10</v>
      </c>
      <c r="J30" s="2">
        <v>3</v>
      </c>
      <c r="K30" s="2"/>
      <c r="L30" s="1">
        <v>43386.473958333336</v>
      </c>
      <c r="M30" s="1">
        <v>43386.488657407404</v>
      </c>
      <c r="N30" s="2" t="s">
        <v>65</v>
      </c>
      <c r="O30" s="2" t="s">
        <v>66</v>
      </c>
      <c r="P30" s="2" t="s">
        <v>72</v>
      </c>
      <c r="Q30" s="2" t="s">
        <v>73</v>
      </c>
      <c r="R30" s="1">
        <v>43386.478483796294</v>
      </c>
      <c r="S30" s="1">
        <v>43386.478483796294</v>
      </c>
      <c r="T30" s="1">
        <v>43386.496979166666</v>
      </c>
      <c r="U30" s="1">
        <v>43386.496979166666</v>
      </c>
      <c r="V30" s="2"/>
      <c r="W30" s="7">
        <f t="shared" si="2"/>
        <v>43386.470543981479</v>
      </c>
      <c r="X30" s="8">
        <f t="shared" si="3"/>
        <v>1.469907406863058E-2</v>
      </c>
      <c r="Y30" s="8">
        <f t="shared" si="4"/>
        <v>4.409722220589174E-2</v>
      </c>
      <c r="Z30" s="9"/>
      <c r="AA30" s="9">
        <f t="shared" si="5"/>
        <v>0</v>
      </c>
      <c r="AB30" s="9">
        <f t="shared" si="7"/>
        <v>3.4143518569180742E-3</v>
      </c>
      <c r="AC30" s="9"/>
      <c r="AD30" s="9"/>
    </row>
    <row r="31" spans="1:30" s="6" customFormat="1" x14ac:dyDescent="0.4">
      <c r="A31" s="15" t="str">
        <f t="shared" si="0"/>
        <v>-</v>
      </c>
      <c r="B31" s="15" t="str">
        <f t="shared" si="1"/>
        <v>-</v>
      </c>
      <c r="C31" s="6">
        <v>11</v>
      </c>
      <c r="D31" s="1">
        <v>43386.474594907406</v>
      </c>
      <c r="E31" s="2">
        <v>2816</v>
      </c>
      <c r="F31" s="2" t="s">
        <v>37</v>
      </c>
      <c r="G31" s="2">
        <v>0</v>
      </c>
      <c r="H31" s="2">
        <v>570</v>
      </c>
      <c r="I31" s="2">
        <v>10</v>
      </c>
      <c r="J31" s="2">
        <v>3</v>
      </c>
      <c r="K31" s="2"/>
      <c r="L31" s="1">
        <v>43386.478807870371</v>
      </c>
      <c r="M31" s="1">
        <v>43386.485173611109</v>
      </c>
      <c r="N31" s="2" t="s">
        <v>38</v>
      </c>
      <c r="O31" s="2" t="s">
        <v>39</v>
      </c>
      <c r="P31" s="2" t="s">
        <v>80</v>
      </c>
      <c r="Q31" s="2" t="s">
        <v>81</v>
      </c>
      <c r="R31" s="1">
        <v>43386.481307870374</v>
      </c>
      <c r="S31" s="1">
        <v>43386.481307870374</v>
      </c>
      <c r="T31" s="1">
        <v>43386.495266203703</v>
      </c>
      <c r="U31" s="1">
        <v>43386.495266203703</v>
      </c>
      <c r="V31" s="2"/>
      <c r="W31" s="7">
        <f t="shared" si="2"/>
        <v>43386.474594907406</v>
      </c>
      <c r="X31" s="8">
        <f t="shared" si="3"/>
        <v>6.3657407372375019E-3</v>
      </c>
      <c r="Y31" s="8">
        <f t="shared" si="4"/>
        <v>1.9097222211712506E-2</v>
      </c>
      <c r="Z31" s="9"/>
      <c r="AA31" s="9">
        <f t="shared" si="5"/>
        <v>0</v>
      </c>
      <c r="AB31" s="9">
        <f t="shared" si="7"/>
        <v>4.2129629655391909E-3</v>
      </c>
      <c r="AC31" s="9"/>
      <c r="AD31" s="9"/>
    </row>
    <row r="32" spans="1:30" s="6" customFormat="1" x14ac:dyDescent="0.4">
      <c r="A32" s="15" t="str">
        <f>IF(V32&gt;0, "★", "-")</f>
        <v>-</v>
      </c>
      <c r="B32" s="15" t="str">
        <f>IF(K32&gt;0, "☆", "-")</f>
        <v>-</v>
      </c>
      <c r="C32" s="6">
        <v>11</v>
      </c>
      <c r="D32" s="1">
        <v>43386.475312499999</v>
      </c>
      <c r="E32" s="2">
        <v>2817</v>
      </c>
      <c r="F32" s="2" t="s">
        <v>18</v>
      </c>
      <c r="G32" s="2">
        <v>2530</v>
      </c>
      <c r="H32" s="2">
        <v>1234</v>
      </c>
      <c r="I32" s="2">
        <v>6</v>
      </c>
      <c r="J32" s="2">
        <v>1</v>
      </c>
      <c r="K32" s="2"/>
      <c r="L32" s="1">
        <v>43386.480694444443</v>
      </c>
      <c r="M32" s="1">
        <v>43386.484594907408</v>
      </c>
      <c r="N32" s="2" t="s">
        <v>67</v>
      </c>
      <c r="O32" s="2" t="s">
        <v>68</v>
      </c>
      <c r="P32" s="2" t="s">
        <v>21</v>
      </c>
      <c r="Q32" s="2" t="s">
        <v>22</v>
      </c>
      <c r="R32" s="1">
        <v>43386.484340277777</v>
      </c>
      <c r="S32" s="1">
        <v>43386.484340277777</v>
      </c>
      <c r="T32" s="1">
        <v>43386.494305555556</v>
      </c>
      <c r="U32" s="1">
        <v>43386.494305555556</v>
      </c>
      <c r="V32" s="2"/>
      <c r="W32" s="7">
        <f>IF(V32&gt;0,V32,D32)</f>
        <v>43386.475312499999</v>
      </c>
      <c r="X32" s="8">
        <f t="shared" si="3"/>
        <v>3.9004629652481526E-3</v>
      </c>
      <c r="Y32" s="8">
        <f t="shared" si="4"/>
        <v>3.9004629652481526E-3</v>
      </c>
      <c r="Z32" s="9"/>
      <c r="AA32" s="9">
        <f t="shared" si="5"/>
        <v>0</v>
      </c>
      <c r="AB32" s="9">
        <f>IF(IF(B32="☆",(IF(K32&gt;R32,K32-W32,R32-W32)),L32-W32)&lt;0,0,IF(B32="☆",(IF(K32&gt;R32,K32-W32,R32-W32)),L32-W32))</f>
        <v>5.3819444437976927E-3</v>
      </c>
      <c r="AC32" s="9"/>
      <c r="AD32" s="9"/>
    </row>
    <row r="33" spans="1:30" s="6" customFormat="1" x14ac:dyDescent="0.4">
      <c r="A33" s="15" t="str">
        <f t="shared" si="0"/>
        <v>-</v>
      </c>
      <c r="B33" s="15" t="str">
        <f t="shared" si="1"/>
        <v>-</v>
      </c>
      <c r="C33" s="6">
        <v>11</v>
      </c>
      <c r="D33" s="1">
        <v>43386.476701388892</v>
      </c>
      <c r="E33" s="2">
        <v>2818</v>
      </c>
      <c r="F33" s="2" t="s">
        <v>18</v>
      </c>
      <c r="G33" s="2">
        <v>2660</v>
      </c>
      <c r="H33" s="2">
        <v>657</v>
      </c>
      <c r="I33" s="2">
        <v>9</v>
      </c>
      <c r="J33" s="2">
        <v>2</v>
      </c>
      <c r="K33" s="2"/>
      <c r="L33" s="1">
        <v>43386.479571759257</v>
      </c>
      <c r="M33" s="1">
        <v>43386.484733796293</v>
      </c>
      <c r="N33" s="2" t="s">
        <v>76</v>
      </c>
      <c r="O33" s="2" t="s">
        <v>77</v>
      </c>
      <c r="P33" s="2" t="s">
        <v>23</v>
      </c>
      <c r="Q33" s="2" t="s">
        <v>24</v>
      </c>
      <c r="R33" s="1">
        <v>43386.479386574072</v>
      </c>
      <c r="S33" s="1">
        <v>43386.479386574072</v>
      </c>
      <c r="T33" s="1">
        <v>43386.49322916667</v>
      </c>
      <c r="U33" s="1">
        <v>43386.49322916667</v>
      </c>
      <c r="V33" s="2"/>
      <c r="W33" s="7">
        <f t="shared" si="2"/>
        <v>43386.476701388892</v>
      </c>
      <c r="X33" s="8">
        <f t="shared" si="3"/>
        <v>5.1620370359160006E-3</v>
      </c>
      <c r="Y33" s="8">
        <f t="shared" si="4"/>
        <v>1.0324074071832001E-2</v>
      </c>
      <c r="Z33" s="9"/>
      <c r="AA33" s="9">
        <f t="shared" si="5"/>
        <v>1.8518518481869251E-4</v>
      </c>
      <c r="AB33" s="9">
        <f t="shared" si="7"/>
        <v>2.8703703646897338E-3</v>
      </c>
      <c r="AC33" s="9"/>
      <c r="AD33" s="9"/>
    </row>
    <row r="34" spans="1:30" s="6" customFormat="1" x14ac:dyDescent="0.4">
      <c r="A34" s="15" t="str">
        <f t="shared" si="0"/>
        <v>-</v>
      </c>
      <c r="B34" s="15" t="str">
        <f t="shared" si="1"/>
        <v>-</v>
      </c>
      <c r="C34" s="6">
        <v>11</v>
      </c>
      <c r="D34" s="1">
        <v>43386.487083333333</v>
      </c>
      <c r="E34" s="2">
        <v>2820</v>
      </c>
      <c r="F34" s="2" t="s">
        <v>37</v>
      </c>
      <c r="G34" s="2">
        <v>0</v>
      </c>
      <c r="H34" s="2">
        <v>975</v>
      </c>
      <c r="I34" s="2">
        <v>8</v>
      </c>
      <c r="J34" s="2">
        <v>1</v>
      </c>
      <c r="K34" s="2"/>
      <c r="L34" s="1">
        <v>43386.494386574072</v>
      </c>
      <c r="M34" s="1">
        <v>43386.499872685185</v>
      </c>
      <c r="N34" s="2" t="s">
        <v>74</v>
      </c>
      <c r="O34" s="2" t="s">
        <v>75</v>
      </c>
      <c r="P34" s="2" t="s">
        <v>80</v>
      </c>
      <c r="Q34" s="2" t="s">
        <v>81</v>
      </c>
      <c r="R34" s="1">
        <v>43386.489733796298</v>
      </c>
      <c r="S34" s="1">
        <v>43386.494791666664</v>
      </c>
      <c r="T34" s="1">
        <v>43386.498981481483</v>
      </c>
      <c r="U34" s="1">
        <v>43386.505648148152</v>
      </c>
      <c r="V34" s="2"/>
      <c r="W34" s="7">
        <f t="shared" si="2"/>
        <v>43386.487083333333</v>
      </c>
      <c r="X34" s="8">
        <f t="shared" si="3"/>
        <v>5.4861111129866913E-3</v>
      </c>
      <c r="Y34" s="8">
        <f t="shared" si="4"/>
        <v>5.4861111129866913E-3</v>
      </c>
      <c r="Z34" s="9"/>
      <c r="AA34" s="9">
        <f t="shared" si="5"/>
        <v>4.6527777740266174E-3</v>
      </c>
      <c r="AB34" s="9">
        <f t="shared" si="7"/>
        <v>7.3032407381106168E-3</v>
      </c>
      <c r="AC34" s="9"/>
      <c r="AD34" s="9"/>
    </row>
    <row r="35" spans="1:30" s="6" customFormat="1" x14ac:dyDescent="0.4">
      <c r="A35" s="15" t="str">
        <f t="shared" si="0"/>
        <v>-</v>
      </c>
      <c r="B35" s="15" t="str">
        <f t="shared" ref="B35:B46" si="16">IF(K35&gt;0, "☆", "-")</f>
        <v>-</v>
      </c>
      <c r="C35" s="6">
        <v>11</v>
      </c>
      <c r="D35" s="1">
        <v>43386.498182870368</v>
      </c>
      <c r="E35" s="2">
        <v>2826</v>
      </c>
      <c r="F35" s="2" t="s">
        <v>18</v>
      </c>
      <c r="G35" s="2">
        <v>2465</v>
      </c>
      <c r="H35" s="2">
        <v>431</v>
      </c>
      <c r="I35" s="2">
        <v>8</v>
      </c>
      <c r="J35" s="2">
        <v>1</v>
      </c>
      <c r="K35" s="2"/>
      <c r="L35" s="1">
        <v>43386.502418981479</v>
      </c>
      <c r="M35" s="1">
        <v>43386.516018518516</v>
      </c>
      <c r="N35" s="2" t="s">
        <v>57</v>
      </c>
      <c r="O35" s="2" t="s">
        <v>58</v>
      </c>
      <c r="P35" s="2" t="s">
        <v>25</v>
      </c>
      <c r="Q35" s="2" t="s">
        <v>26</v>
      </c>
      <c r="R35" s="1">
        <v>43386.507569444446</v>
      </c>
      <c r="S35" s="1">
        <v>43386.507569444446</v>
      </c>
      <c r="T35" s="1">
        <v>43386.519988425927</v>
      </c>
      <c r="U35" s="1">
        <v>43386.52275462963</v>
      </c>
      <c r="V35" s="2"/>
      <c r="W35" s="7">
        <f t="shared" ref="W35:W46" si="17">IF(V35&gt;0,V35,D35)</f>
        <v>43386.498182870368</v>
      </c>
      <c r="X35" s="8">
        <f t="shared" ref="X35:X46" si="18">M35-L35</f>
        <v>1.3599537036498077E-2</v>
      </c>
      <c r="Y35" s="8">
        <f t="shared" ref="Y35:Y46" si="19">X35*J35</f>
        <v>1.3599537036498077E-2</v>
      </c>
      <c r="Z35" s="9"/>
      <c r="AA35" s="9">
        <f t="shared" si="5"/>
        <v>0</v>
      </c>
      <c r="AB35" s="9">
        <f t="shared" ref="AB35:AB46" si="20">IF(IF(B35="☆",(IF(K35&gt;R35,K35-W35,R35-W35)),L35-W35)&lt;0,0,IF(B35="☆",(IF(K35&gt;R35,K35-W35,R35-W35)),L35-W35))</f>
        <v>4.2361111118225381E-3</v>
      </c>
      <c r="AC35" s="9"/>
      <c r="AD35" s="9"/>
    </row>
    <row r="36" spans="1:30" s="6" customFormat="1" x14ac:dyDescent="0.4">
      <c r="A36" s="15" t="str">
        <f t="shared" si="0"/>
        <v>-</v>
      </c>
      <c r="B36" s="15" t="str">
        <f t="shared" si="16"/>
        <v>-</v>
      </c>
      <c r="C36" s="6">
        <v>11</v>
      </c>
      <c r="D36" s="1">
        <v>43386.499861111108</v>
      </c>
      <c r="E36" s="2">
        <v>2827</v>
      </c>
      <c r="F36" s="2" t="s">
        <v>18</v>
      </c>
      <c r="G36" s="2">
        <v>1210</v>
      </c>
      <c r="H36" s="2">
        <v>425</v>
      </c>
      <c r="I36" s="2">
        <v>5</v>
      </c>
      <c r="J36" s="2">
        <v>1</v>
      </c>
      <c r="K36" s="2"/>
      <c r="L36" s="1">
        <v>43386.501006944447</v>
      </c>
      <c r="M36" s="1">
        <v>43386.503761574073</v>
      </c>
      <c r="N36" s="2" t="s">
        <v>19</v>
      </c>
      <c r="O36" s="2" t="s">
        <v>20</v>
      </c>
      <c r="P36" s="2" t="s">
        <v>48</v>
      </c>
      <c r="Q36" s="2" t="s">
        <v>49</v>
      </c>
      <c r="R36" s="1">
        <v>43386.502523148149</v>
      </c>
      <c r="S36" s="1">
        <v>43386.502523148149</v>
      </c>
      <c r="T36" s="1">
        <v>43386.509097222224</v>
      </c>
      <c r="U36" s="1">
        <v>43386.509097222224</v>
      </c>
      <c r="V36" s="2"/>
      <c r="W36" s="7">
        <f t="shared" si="17"/>
        <v>43386.499861111108</v>
      </c>
      <c r="X36" s="8">
        <f t="shared" si="18"/>
        <v>2.7546296259970404E-3</v>
      </c>
      <c r="Y36" s="8">
        <f t="shared" si="19"/>
        <v>2.7546296259970404E-3</v>
      </c>
      <c r="Z36" s="9"/>
      <c r="AA36" s="9">
        <f t="shared" si="5"/>
        <v>0</v>
      </c>
      <c r="AB36" s="9">
        <f t="shared" si="20"/>
        <v>1.1458333392511122E-3</v>
      </c>
      <c r="AC36" s="9"/>
      <c r="AD36" s="9"/>
    </row>
    <row r="37" spans="1:30" s="6" customFormat="1" x14ac:dyDescent="0.4">
      <c r="A37" s="15" t="str">
        <f t="shared" ref="A37:A44" si="21">IF(V37&gt;0, "★", "-")</f>
        <v>★</v>
      </c>
      <c r="B37" s="15" t="str">
        <f>IF(K37&gt;0, "☆", "-")</f>
        <v>☆</v>
      </c>
      <c r="C37" s="6">
        <v>11</v>
      </c>
      <c r="D37" s="1">
        <v>43386.424513888887</v>
      </c>
      <c r="E37" s="2">
        <v>2799</v>
      </c>
      <c r="F37" s="2" t="s">
        <v>18</v>
      </c>
      <c r="G37" s="2">
        <v>2596</v>
      </c>
      <c r="H37" s="2">
        <v>1155</v>
      </c>
      <c r="I37" s="2">
        <v>6</v>
      </c>
      <c r="J37" s="2">
        <v>3</v>
      </c>
      <c r="K37" s="1">
        <v>43386.428530092591</v>
      </c>
      <c r="L37" s="2"/>
      <c r="M37" s="2"/>
      <c r="N37" s="2" t="s">
        <v>31</v>
      </c>
      <c r="O37" s="2" t="s">
        <v>32</v>
      </c>
      <c r="P37" s="2" t="s">
        <v>34</v>
      </c>
      <c r="Q37" s="2" t="s">
        <v>35</v>
      </c>
      <c r="R37" s="1">
        <v>43386.466666666667</v>
      </c>
      <c r="S37" s="2"/>
      <c r="T37" s="1">
        <v>43386.477673611109</v>
      </c>
      <c r="U37" s="2"/>
      <c r="V37" s="1">
        <v>43386.466666666667</v>
      </c>
      <c r="W37" s="7">
        <f>IF(V37&gt;0,V37,D37)</f>
        <v>43386.466666666667</v>
      </c>
      <c r="X37" s="8">
        <f>M37-L37</f>
        <v>0</v>
      </c>
      <c r="Y37" s="8">
        <f>X37*J37</f>
        <v>0</v>
      </c>
      <c r="Z37" s="9"/>
      <c r="AA37" s="9">
        <f t="shared" ref="AA37:AA44" si="22">IF(IF(A37="☆",K37-R37,L37-R37)&lt;0,0,IF(A37="☆",K37-R37,L37-R37))</f>
        <v>0</v>
      </c>
      <c r="AB37" s="9">
        <f>IF(IF(B37="☆",(IF(K37&gt;R37,K37-W37,R37-W37)),L37-W37)&lt;0,0,IF(B37="☆",(IF(K37&gt;R37,K37-W37,R37-W37)),L37-W37))</f>
        <v>0</v>
      </c>
      <c r="AC37" s="9"/>
      <c r="AD37" s="9"/>
    </row>
    <row r="38" spans="1:30" s="6" customFormat="1" x14ac:dyDescent="0.4">
      <c r="A38" s="15" t="str">
        <f t="shared" si="21"/>
        <v>★</v>
      </c>
      <c r="B38" s="15" t="str">
        <f>IF(K38&gt;0, "☆", "-")</f>
        <v>☆</v>
      </c>
      <c r="C38" s="6">
        <v>11</v>
      </c>
      <c r="D38" s="1">
        <v>43386.432372685187</v>
      </c>
      <c r="E38" s="2">
        <v>2805</v>
      </c>
      <c r="F38" s="2" t="s">
        <v>33</v>
      </c>
      <c r="G38" s="2">
        <v>1218</v>
      </c>
      <c r="H38" s="2">
        <v>1003</v>
      </c>
      <c r="I38" s="2">
        <v>1</v>
      </c>
      <c r="J38" s="2">
        <v>1</v>
      </c>
      <c r="K38" s="1">
        <v>43386.432708333334</v>
      </c>
      <c r="L38" s="2"/>
      <c r="M38" s="2"/>
      <c r="N38" s="2" t="s">
        <v>63</v>
      </c>
      <c r="O38" s="2" t="s">
        <v>64</v>
      </c>
      <c r="P38" s="2" t="s">
        <v>19</v>
      </c>
      <c r="Q38" s="2" t="s">
        <v>20</v>
      </c>
      <c r="R38" s="1">
        <v>43386.462083333332</v>
      </c>
      <c r="S38" s="2"/>
      <c r="T38" s="1">
        <v>43386.474421296298</v>
      </c>
      <c r="U38" s="2"/>
      <c r="V38" s="1">
        <v>43386.462083333332</v>
      </c>
      <c r="W38" s="7">
        <f>IF(V38&gt;0,V38,D38)</f>
        <v>43386.462083333332</v>
      </c>
      <c r="X38" s="8">
        <f>M38-L38</f>
        <v>0</v>
      </c>
      <c r="Y38" s="8">
        <f>X38*J38</f>
        <v>0</v>
      </c>
      <c r="Z38" s="9"/>
      <c r="AA38" s="9">
        <f t="shared" si="22"/>
        <v>0</v>
      </c>
      <c r="AB38" s="9">
        <f>IF(IF(B38="☆",(IF(K38&gt;R38,K38-W38,R38-W38)),L38-W38)&lt;0,0,IF(B38="☆",(IF(K38&gt;R38,K38-W38,R38-W38)),L38-W38))</f>
        <v>0</v>
      </c>
      <c r="AC38" s="9"/>
      <c r="AD38" s="9"/>
    </row>
    <row r="39" spans="1:30" s="6" customFormat="1" x14ac:dyDescent="0.4">
      <c r="A39" s="15" t="str">
        <f t="shared" si="21"/>
        <v>-</v>
      </c>
      <c r="B39" s="15" t="str">
        <f t="shared" si="16"/>
        <v>☆</v>
      </c>
      <c r="C39" s="6">
        <v>11</v>
      </c>
      <c r="D39" s="1">
        <v>43386.487233796295</v>
      </c>
      <c r="E39" s="2">
        <v>2821</v>
      </c>
      <c r="F39" s="2" t="s">
        <v>42</v>
      </c>
      <c r="G39" s="2">
        <v>0</v>
      </c>
      <c r="H39" s="2">
        <v>890</v>
      </c>
      <c r="I39" s="2">
        <v>4</v>
      </c>
      <c r="J39" s="2">
        <v>2</v>
      </c>
      <c r="K39" s="1">
        <v>43386.489050925928</v>
      </c>
      <c r="L39" s="2"/>
      <c r="M39" s="2"/>
      <c r="N39" s="2" t="s">
        <v>67</v>
      </c>
      <c r="O39" s="2" t="s">
        <v>68</v>
      </c>
      <c r="P39" s="2" t="s">
        <v>29</v>
      </c>
      <c r="Q39" s="2" t="s">
        <v>30</v>
      </c>
      <c r="R39" s="1">
        <v>43386.491099537037</v>
      </c>
      <c r="S39" s="2"/>
      <c r="T39" s="1">
        <v>43386.497847222221</v>
      </c>
      <c r="U39" s="2"/>
      <c r="V39" s="2"/>
      <c r="W39" s="7">
        <f t="shared" si="17"/>
        <v>43386.487233796295</v>
      </c>
      <c r="X39" s="8">
        <f t="shared" si="18"/>
        <v>0</v>
      </c>
      <c r="Y39" s="8">
        <f t="shared" si="19"/>
        <v>0</v>
      </c>
      <c r="Z39" s="9"/>
      <c r="AA39" s="9">
        <f t="shared" si="22"/>
        <v>0</v>
      </c>
      <c r="AB39" s="9">
        <f t="shared" si="20"/>
        <v>3.8657407421851531E-3</v>
      </c>
      <c r="AC39" s="9"/>
      <c r="AD39" s="9"/>
    </row>
    <row r="40" spans="1:30" s="11" customFormat="1" x14ac:dyDescent="0.4">
      <c r="A40" s="26" t="str">
        <f t="shared" si="21"/>
        <v>-</v>
      </c>
      <c r="B40" s="26" t="str">
        <f t="shared" si="16"/>
        <v>☆</v>
      </c>
      <c r="C40" s="11">
        <v>11</v>
      </c>
      <c r="D40" s="3">
        <v>43386.49355324074</v>
      </c>
      <c r="E40" s="4">
        <v>2823</v>
      </c>
      <c r="F40" s="4" t="s">
        <v>37</v>
      </c>
      <c r="G40" s="4">
        <v>0</v>
      </c>
      <c r="H40" s="4">
        <v>766</v>
      </c>
      <c r="I40" s="4">
        <v>8</v>
      </c>
      <c r="J40" s="4">
        <v>1</v>
      </c>
      <c r="K40" s="3">
        <v>43386.496261574073</v>
      </c>
      <c r="L40" s="4"/>
      <c r="M40" s="4"/>
      <c r="N40" s="4" t="s">
        <v>74</v>
      </c>
      <c r="O40" s="4" t="s">
        <v>75</v>
      </c>
      <c r="P40" s="4" t="s">
        <v>40</v>
      </c>
      <c r="Q40" s="4" t="s">
        <v>41</v>
      </c>
      <c r="R40" s="3">
        <v>43386.495138888888</v>
      </c>
      <c r="S40" s="4"/>
      <c r="T40" s="3">
        <v>43386.50408564815</v>
      </c>
      <c r="U40" s="4"/>
      <c r="V40" s="4"/>
      <c r="W40" s="12">
        <f t="shared" si="17"/>
        <v>43386.49355324074</v>
      </c>
      <c r="X40" s="27">
        <f t="shared" si="18"/>
        <v>0</v>
      </c>
      <c r="Y40" s="27">
        <f t="shared" si="19"/>
        <v>0</v>
      </c>
      <c r="Z40" s="28"/>
      <c r="AA40" s="28">
        <f t="shared" si="22"/>
        <v>0</v>
      </c>
      <c r="AB40" s="28">
        <f t="shared" si="20"/>
        <v>2.7083333334303461E-3</v>
      </c>
      <c r="AC40" s="28"/>
      <c r="AD40" s="28"/>
    </row>
    <row r="41" spans="1:30" s="32" customFormat="1" x14ac:dyDescent="0.4">
      <c r="A41" s="29" t="str">
        <f t="shared" si="21"/>
        <v>★</v>
      </c>
      <c r="B41" s="29" t="str">
        <f>IF(K41&gt;0, "☆", "-")</f>
        <v>-</v>
      </c>
      <c r="C41" s="32">
        <v>12</v>
      </c>
      <c r="D41" s="31">
        <v>43386.423113425924</v>
      </c>
      <c r="E41" s="30">
        <v>2797</v>
      </c>
      <c r="F41" s="30" t="s">
        <v>18</v>
      </c>
      <c r="G41" s="30">
        <v>2568</v>
      </c>
      <c r="H41" s="30">
        <v>1170</v>
      </c>
      <c r="I41" s="30">
        <v>9</v>
      </c>
      <c r="J41" s="30">
        <v>1</v>
      </c>
      <c r="K41" s="30"/>
      <c r="L41" s="31">
        <v>43386.531435185185</v>
      </c>
      <c r="M41" s="31">
        <v>43386.540393518517</v>
      </c>
      <c r="N41" s="30" t="s">
        <v>23</v>
      </c>
      <c r="O41" s="30" t="s">
        <v>24</v>
      </c>
      <c r="P41" s="30" t="s">
        <v>70</v>
      </c>
      <c r="Q41" s="30" t="s">
        <v>71</v>
      </c>
      <c r="R41" s="31">
        <v>43386.53125</v>
      </c>
      <c r="S41" s="31">
        <v>43386.532824074071</v>
      </c>
      <c r="T41" s="31">
        <v>43386.542361111111</v>
      </c>
      <c r="U41" s="31">
        <v>43386.543935185182</v>
      </c>
      <c r="V41" s="31">
        <v>43386.53125</v>
      </c>
      <c r="W41" s="33">
        <f>IF(V41&gt;0,V41,D41)</f>
        <v>43386.53125</v>
      </c>
      <c r="X41" s="34">
        <f>M41-L41</f>
        <v>8.9583333319751546E-3</v>
      </c>
      <c r="Y41" s="34">
        <f>X41*J41</f>
        <v>8.9583333319751546E-3</v>
      </c>
      <c r="Z41" s="35">
        <f>SUM(Y41:Y57)</f>
        <v>0.1771296295846696</v>
      </c>
      <c r="AA41" s="35">
        <f t="shared" si="22"/>
        <v>1.8518518481869251E-4</v>
      </c>
      <c r="AB41" s="35">
        <f>IF(IF(B41="☆",(IF(K41&gt;R41,K41-W41,R41-W41)),L41-W41)&lt;0,0,IF(B41="☆",(IF(K41&gt;R41,K41-W41,R41-W41)),L41-W41))</f>
        <v>1.8518518481869251E-4</v>
      </c>
      <c r="AC41" s="35">
        <f>AVERAGE(AB41:AB57)</f>
        <v>3.3149509810541265E-3</v>
      </c>
      <c r="AD41" s="35">
        <f>MEDIAN(AB41:AB57)</f>
        <v>2.118055555911269E-3</v>
      </c>
    </row>
    <row r="42" spans="1:30" s="6" customFormat="1" x14ac:dyDescent="0.4">
      <c r="A42" s="15" t="str">
        <f t="shared" si="21"/>
        <v>★</v>
      </c>
      <c r="B42" s="15" t="str">
        <f>IF(K42&gt;0, "☆", "-")</f>
        <v>-</v>
      </c>
      <c r="C42" s="6">
        <v>12</v>
      </c>
      <c r="D42" s="1">
        <v>43386.483090277776</v>
      </c>
      <c r="E42" s="2">
        <v>2819</v>
      </c>
      <c r="F42" s="2" t="s">
        <v>33</v>
      </c>
      <c r="G42" s="2">
        <v>1569</v>
      </c>
      <c r="H42" s="2">
        <v>805</v>
      </c>
      <c r="I42" s="2">
        <v>7</v>
      </c>
      <c r="J42" s="2">
        <v>1</v>
      </c>
      <c r="K42" s="2"/>
      <c r="L42" s="1">
        <v>43386.500960648147</v>
      </c>
      <c r="M42" s="1">
        <v>43386.516250000001</v>
      </c>
      <c r="N42" s="2" t="s">
        <v>27</v>
      </c>
      <c r="O42" s="2" t="s">
        <v>28</v>
      </c>
      <c r="P42" s="2" t="s">
        <v>43</v>
      </c>
      <c r="Q42" s="2" t="s">
        <v>44</v>
      </c>
      <c r="R42" s="1">
        <v>43386.503472222219</v>
      </c>
      <c r="S42" s="1">
        <v>43386.503472222219</v>
      </c>
      <c r="T42" s="1">
        <v>43386.513842592591</v>
      </c>
      <c r="U42" s="1">
        <v>43386.513842592591</v>
      </c>
      <c r="V42" s="1">
        <v>43386.503472222219</v>
      </c>
      <c r="W42" s="7">
        <f>IF(V42&gt;0,V42,D42)</f>
        <v>43386.503472222219</v>
      </c>
      <c r="X42" s="8">
        <f>M42-L42</f>
        <v>1.5289351853425615E-2</v>
      </c>
      <c r="Y42" s="8">
        <f>X42*J42</f>
        <v>1.5289351853425615E-2</v>
      </c>
      <c r="Z42" s="9"/>
      <c r="AA42" s="9">
        <f t="shared" si="22"/>
        <v>0</v>
      </c>
      <c r="AB42" s="9">
        <f>IF(IF(B42="☆",(IF(K42&gt;R42,K42-W42,R42-W42)),L42-W42)&lt;0,0,IF(B42="☆",(IF(K42&gt;R42,K42-W42,R42-W42)),L42-W42))</f>
        <v>0</v>
      </c>
      <c r="AC42" s="9"/>
      <c r="AD42" s="9"/>
    </row>
    <row r="43" spans="1:30" s="6" customFormat="1" x14ac:dyDescent="0.4">
      <c r="A43" s="15" t="str">
        <f t="shared" si="21"/>
        <v>★</v>
      </c>
      <c r="B43" s="15" t="str">
        <f>IF(K43&gt;0, "☆", "-")</f>
        <v>-</v>
      </c>
      <c r="C43" s="6">
        <v>12</v>
      </c>
      <c r="D43" s="1">
        <v>43386.490393518521</v>
      </c>
      <c r="E43" s="2">
        <v>2822</v>
      </c>
      <c r="F43" s="2" t="s">
        <v>42</v>
      </c>
      <c r="G43" s="2">
        <v>0</v>
      </c>
      <c r="H43" s="2">
        <v>580</v>
      </c>
      <c r="I43" s="2">
        <v>9</v>
      </c>
      <c r="J43" s="2">
        <v>2</v>
      </c>
      <c r="K43" s="2"/>
      <c r="L43" s="1">
        <v>43386.502118055556</v>
      </c>
      <c r="M43" s="1">
        <v>43386.505474537036</v>
      </c>
      <c r="N43" s="2" t="s">
        <v>67</v>
      </c>
      <c r="O43" s="2" t="s">
        <v>68</v>
      </c>
      <c r="P43" s="2" t="s">
        <v>29</v>
      </c>
      <c r="Q43" s="2" t="s">
        <v>30</v>
      </c>
      <c r="R43" s="1">
        <v>43386.5</v>
      </c>
      <c r="S43" s="1">
        <v>43386.500069444446</v>
      </c>
      <c r="T43" s="1">
        <v>43386.506747685184</v>
      </c>
      <c r="U43" s="1">
        <v>43386.50681712963</v>
      </c>
      <c r="V43" s="1">
        <v>43386.5</v>
      </c>
      <c r="W43" s="7">
        <f>IF(V43&gt;0,V43,D43)</f>
        <v>43386.5</v>
      </c>
      <c r="X43" s="8">
        <f>M43-L43</f>
        <v>3.3564814802957699E-3</v>
      </c>
      <c r="Y43" s="8">
        <f>X43*J43</f>
        <v>6.7129629605915397E-3</v>
      </c>
      <c r="Z43" s="9"/>
      <c r="AA43" s="9">
        <f t="shared" si="22"/>
        <v>2.118055555911269E-3</v>
      </c>
      <c r="AB43" s="9">
        <f>IF(IF(B43="☆",(IF(K43&gt;R43,K43-W43,R43-W43)),L43-W43)&lt;0,0,IF(B43="☆",(IF(K43&gt;R43,K43-W43,R43-W43)),L43-W43))</f>
        <v>2.118055555911269E-3</v>
      </c>
      <c r="AC43" s="9"/>
      <c r="AD43" s="9"/>
    </row>
    <row r="44" spans="1:30" s="6" customFormat="1" x14ac:dyDescent="0.4">
      <c r="A44" s="15" t="str">
        <f t="shared" si="21"/>
        <v>★</v>
      </c>
      <c r="B44" s="15" t="str">
        <f>IF(K44&gt;0, "☆", "-")</f>
        <v>-</v>
      </c>
      <c r="C44" s="6">
        <v>12</v>
      </c>
      <c r="D44" s="1">
        <v>43386.497094907405</v>
      </c>
      <c r="E44" s="2">
        <v>2825</v>
      </c>
      <c r="F44" s="2" t="s">
        <v>37</v>
      </c>
      <c r="G44" s="2">
        <v>0</v>
      </c>
      <c r="H44" s="2">
        <v>517</v>
      </c>
      <c r="I44" s="2">
        <v>6</v>
      </c>
      <c r="J44" s="2">
        <v>1</v>
      </c>
      <c r="K44" s="2"/>
      <c r="L44" s="1">
        <v>43386.508715277778</v>
      </c>
      <c r="M44" s="1">
        <v>43386.508738425924</v>
      </c>
      <c r="N44" s="2" t="s">
        <v>74</v>
      </c>
      <c r="O44" s="2" t="s">
        <v>75</v>
      </c>
      <c r="P44" s="2" t="s">
        <v>19</v>
      </c>
      <c r="Q44" s="2" t="s">
        <v>20</v>
      </c>
      <c r="R44" s="1">
        <v>43386.506944444445</v>
      </c>
      <c r="S44" s="1">
        <v>43386.506944444445</v>
      </c>
      <c r="T44" s="1">
        <v>43386.511608796296</v>
      </c>
      <c r="U44" s="1">
        <v>43386.511608796296</v>
      </c>
      <c r="V44" s="1">
        <v>43386.506944444445</v>
      </c>
      <c r="W44" s="7">
        <f>IF(V44&gt;0,V44,D44)</f>
        <v>43386.506944444445</v>
      </c>
      <c r="X44" s="8">
        <f>M44-L44</f>
        <v>2.314814628334716E-5</v>
      </c>
      <c r="Y44" s="8">
        <f>X44*J44</f>
        <v>2.314814628334716E-5</v>
      </c>
      <c r="Z44" s="9"/>
      <c r="AA44" s="9">
        <f t="shared" si="22"/>
        <v>1.7708333325572312E-3</v>
      </c>
      <c r="AB44" s="9">
        <f>IF(IF(B44="☆",(IF(K44&gt;R44,K44-W44,R44-W44)),L44-W44)&lt;0,0,IF(B44="☆",(IF(K44&gt;R44,K44-W44,R44-W44)),L44-W44))</f>
        <v>1.7708333325572312E-3</v>
      </c>
      <c r="AC44" s="9"/>
      <c r="AD44" s="9"/>
    </row>
    <row r="45" spans="1:30" s="6" customFormat="1" x14ac:dyDescent="0.4">
      <c r="A45" s="15" t="str">
        <f t="shared" si="0"/>
        <v>★</v>
      </c>
      <c r="B45" s="15" t="str">
        <f t="shared" si="16"/>
        <v>-</v>
      </c>
      <c r="C45" s="6">
        <v>12</v>
      </c>
      <c r="D45" s="1">
        <v>43386.501597222225</v>
      </c>
      <c r="E45" s="2">
        <v>2828</v>
      </c>
      <c r="F45" s="2" t="s">
        <v>33</v>
      </c>
      <c r="G45" s="2">
        <v>1928</v>
      </c>
      <c r="H45" s="2">
        <v>1114</v>
      </c>
      <c r="I45" s="2">
        <v>8</v>
      </c>
      <c r="J45" s="2">
        <v>1</v>
      </c>
      <c r="K45" s="2"/>
      <c r="L45" s="1">
        <v>43386.505590277775</v>
      </c>
      <c r="M45" s="1">
        <v>43386.520324074074</v>
      </c>
      <c r="N45" s="2" t="s">
        <v>40</v>
      </c>
      <c r="O45" s="2" t="s">
        <v>41</v>
      </c>
      <c r="P45" s="2" t="s">
        <v>65</v>
      </c>
      <c r="Q45" s="2" t="s">
        <v>66</v>
      </c>
      <c r="R45" s="1">
        <v>43386.512280092589</v>
      </c>
      <c r="S45" s="1">
        <v>43386.512280092589</v>
      </c>
      <c r="T45" s="1">
        <v>43386.533217592594</v>
      </c>
      <c r="U45" s="1">
        <v>43386.533217592594</v>
      </c>
      <c r="V45" s="1">
        <v>43386.506990740738</v>
      </c>
      <c r="W45" s="7">
        <f t="shared" si="17"/>
        <v>43386.506990740738</v>
      </c>
      <c r="X45" s="8">
        <f t="shared" si="18"/>
        <v>1.4733796298969537E-2</v>
      </c>
      <c r="Y45" s="8">
        <f t="shared" si="19"/>
        <v>1.4733796298969537E-2</v>
      </c>
      <c r="Z45" s="9"/>
      <c r="AA45" s="9">
        <f t="shared" si="5"/>
        <v>0</v>
      </c>
      <c r="AB45" s="9">
        <f t="shared" si="20"/>
        <v>0</v>
      </c>
      <c r="AC45" s="9"/>
      <c r="AD45" s="9"/>
    </row>
    <row r="46" spans="1:30" s="6" customFormat="1" x14ac:dyDescent="0.4">
      <c r="A46" s="15" t="str">
        <f t="shared" si="0"/>
        <v>★</v>
      </c>
      <c r="B46" s="15" t="str">
        <f t="shared" si="16"/>
        <v>-</v>
      </c>
      <c r="C46" s="6">
        <v>12</v>
      </c>
      <c r="D46" s="1">
        <v>43386.50209490741</v>
      </c>
      <c r="E46" s="2">
        <v>2829</v>
      </c>
      <c r="F46" s="2" t="s">
        <v>33</v>
      </c>
      <c r="G46" s="2">
        <v>1436</v>
      </c>
      <c r="H46" s="2">
        <v>1021</v>
      </c>
      <c r="I46" s="2">
        <v>1</v>
      </c>
      <c r="J46" s="2">
        <v>1</v>
      </c>
      <c r="K46" s="2"/>
      <c r="L46" s="1">
        <v>43386.518495370372</v>
      </c>
      <c r="M46" s="1">
        <v>43386.530243055553</v>
      </c>
      <c r="N46" s="2" t="s">
        <v>50</v>
      </c>
      <c r="O46" s="2" t="s">
        <v>51</v>
      </c>
      <c r="P46" s="2" t="s">
        <v>57</v>
      </c>
      <c r="Q46" s="2" t="s">
        <v>58</v>
      </c>
      <c r="R46" s="1">
        <v>43386.520995370367</v>
      </c>
      <c r="S46" s="1">
        <v>43386.520995370367</v>
      </c>
      <c r="T46" s="1">
        <v>43386.535300925927</v>
      </c>
      <c r="U46" s="1">
        <v>43386.53765046296</v>
      </c>
      <c r="V46" s="1">
        <v>43386.520995370367</v>
      </c>
      <c r="W46" s="7">
        <f t="shared" si="17"/>
        <v>43386.520995370367</v>
      </c>
      <c r="X46" s="8">
        <f t="shared" si="18"/>
        <v>1.1747685181035195E-2</v>
      </c>
      <c r="Y46" s="8">
        <f t="shared" si="19"/>
        <v>1.1747685181035195E-2</v>
      </c>
      <c r="Z46" s="9"/>
      <c r="AA46" s="9">
        <f t="shared" si="5"/>
        <v>0</v>
      </c>
      <c r="AB46" s="9">
        <f t="shared" si="20"/>
        <v>0</v>
      </c>
      <c r="AC46" s="9"/>
      <c r="AD46" s="9"/>
    </row>
    <row r="47" spans="1:30" s="6" customFormat="1" x14ac:dyDescent="0.4">
      <c r="A47" s="15" t="str">
        <f t="shared" si="0"/>
        <v>-</v>
      </c>
      <c r="B47" s="15" t="str">
        <f t="shared" si="1"/>
        <v>-</v>
      </c>
      <c r="C47" s="6">
        <v>12</v>
      </c>
      <c r="D47" s="1">
        <v>43386.503668981481</v>
      </c>
      <c r="E47" s="2">
        <v>2830</v>
      </c>
      <c r="F47" s="2" t="s">
        <v>18</v>
      </c>
      <c r="G47" s="2">
        <v>2596</v>
      </c>
      <c r="H47" s="2">
        <v>872</v>
      </c>
      <c r="I47" s="2">
        <v>1</v>
      </c>
      <c r="J47" s="2">
        <v>3</v>
      </c>
      <c r="K47" s="2"/>
      <c r="L47" s="1">
        <v>43386.50885416667</v>
      </c>
      <c r="M47" s="1">
        <v>43386.515127314815</v>
      </c>
      <c r="N47" s="2" t="s">
        <v>34</v>
      </c>
      <c r="O47" s="2" t="s">
        <v>35</v>
      </c>
      <c r="P47" s="2" t="s">
        <v>65</v>
      </c>
      <c r="Q47" s="2" t="s">
        <v>66</v>
      </c>
      <c r="R47" s="1">
        <v>43386.510717592595</v>
      </c>
      <c r="S47" s="1">
        <v>43386.510717592595</v>
      </c>
      <c r="T47" s="1">
        <v>43386.521249999998</v>
      </c>
      <c r="U47" s="1">
        <v>43386.521249999998</v>
      </c>
      <c r="V47" s="2"/>
      <c r="W47" s="7">
        <f t="shared" si="2"/>
        <v>43386.503668981481</v>
      </c>
      <c r="X47" s="8">
        <f t="shared" si="3"/>
        <v>6.2731481448281556E-3</v>
      </c>
      <c r="Y47" s="8">
        <f t="shared" si="4"/>
        <v>1.8819444434484467E-2</v>
      </c>
      <c r="Z47" s="9"/>
      <c r="AA47" s="9">
        <f t="shared" si="5"/>
        <v>0</v>
      </c>
      <c r="AB47" s="9">
        <f t="shared" si="7"/>
        <v>5.1851851894753054E-3</v>
      </c>
      <c r="AC47" s="9"/>
      <c r="AD47" s="9"/>
    </row>
    <row r="48" spans="1:30" s="6" customFormat="1" x14ac:dyDescent="0.4">
      <c r="A48" s="15" t="str">
        <f t="shared" si="0"/>
        <v>-</v>
      </c>
      <c r="B48" s="15" t="str">
        <f t="shared" si="1"/>
        <v>-</v>
      </c>
      <c r="C48" s="6">
        <v>12</v>
      </c>
      <c r="D48" s="1">
        <v>43386.503993055558</v>
      </c>
      <c r="E48" s="2">
        <v>2831</v>
      </c>
      <c r="F48" s="2" t="s">
        <v>33</v>
      </c>
      <c r="G48" s="2">
        <v>2342</v>
      </c>
      <c r="H48" s="2">
        <v>1262</v>
      </c>
      <c r="I48" s="2">
        <v>10</v>
      </c>
      <c r="J48" s="2">
        <v>1</v>
      </c>
      <c r="K48" s="2"/>
      <c r="L48" s="1">
        <v>43386.512488425928</v>
      </c>
      <c r="M48" s="1">
        <v>43386.525613425925</v>
      </c>
      <c r="N48" s="2" t="s">
        <v>38</v>
      </c>
      <c r="O48" s="2" t="s">
        <v>39</v>
      </c>
      <c r="P48" s="2" t="s">
        <v>82</v>
      </c>
      <c r="Q48" s="2" t="s">
        <v>83</v>
      </c>
      <c r="R48" s="1">
        <v>43386.514988425923</v>
      </c>
      <c r="S48" s="1">
        <v>43386.514988425923</v>
      </c>
      <c r="T48" s="1">
        <v>43386.525567129633</v>
      </c>
      <c r="U48" s="1">
        <v>43386.530381944445</v>
      </c>
      <c r="V48" s="2"/>
      <c r="W48" s="7">
        <f t="shared" si="2"/>
        <v>43386.503993055558</v>
      </c>
      <c r="X48" s="8">
        <f t="shared" si="3"/>
        <v>1.3124999997671694E-2</v>
      </c>
      <c r="Y48" s="8">
        <f t="shared" si="4"/>
        <v>1.3124999997671694E-2</v>
      </c>
      <c r="Z48" s="38"/>
      <c r="AA48" s="38">
        <f t="shared" si="5"/>
        <v>0</v>
      </c>
      <c r="AB48" s="9">
        <f t="shared" si="7"/>
        <v>8.4953703699284233E-3</v>
      </c>
      <c r="AC48" s="9"/>
      <c r="AD48" s="9"/>
    </row>
    <row r="49" spans="1:30" s="6" customFormat="1" x14ac:dyDescent="0.4">
      <c r="A49" s="15" t="str">
        <f t="shared" si="0"/>
        <v>-</v>
      </c>
      <c r="B49" s="15" t="str">
        <f t="shared" si="1"/>
        <v>-</v>
      </c>
      <c r="C49" s="6">
        <v>12</v>
      </c>
      <c r="D49" s="1">
        <v>43386.506886574076</v>
      </c>
      <c r="E49" s="2">
        <v>2832</v>
      </c>
      <c r="F49" s="2" t="s">
        <v>18</v>
      </c>
      <c r="G49" s="2">
        <v>2641</v>
      </c>
      <c r="H49" s="2">
        <v>357</v>
      </c>
      <c r="I49" s="2">
        <v>8</v>
      </c>
      <c r="J49" s="2">
        <v>3</v>
      </c>
      <c r="K49" s="2"/>
      <c r="L49" s="1">
        <v>43386.509965277779</v>
      </c>
      <c r="M49" s="1">
        <v>43386.516481481478</v>
      </c>
      <c r="N49" s="2" t="s">
        <v>82</v>
      </c>
      <c r="O49" s="2" t="s">
        <v>83</v>
      </c>
      <c r="P49" s="2" t="s">
        <v>38</v>
      </c>
      <c r="Q49" s="2" t="s">
        <v>39</v>
      </c>
      <c r="R49" s="1">
        <v>43386.510717592595</v>
      </c>
      <c r="S49" s="1">
        <v>43386.510717592595</v>
      </c>
      <c r="T49" s="1">
        <v>43386.528460648151</v>
      </c>
      <c r="U49" s="1">
        <v>43386.528460648151</v>
      </c>
      <c r="V49" s="2"/>
      <c r="W49" s="7">
        <f t="shared" si="2"/>
        <v>43386.506886574076</v>
      </c>
      <c r="X49" s="8">
        <f t="shared" si="3"/>
        <v>6.5162036989931948E-3</v>
      </c>
      <c r="Y49" s="8">
        <f t="shared" si="4"/>
        <v>1.9548611096979585E-2</v>
      </c>
      <c r="Z49" s="9"/>
      <c r="AA49" s="9">
        <f t="shared" si="5"/>
        <v>0</v>
      </c>
      <c r="AB49" s="9">
        <f t="shared" si="7"/>
        <v>3.0787037030677311E-3</v>
      </c>
      <c r="AC49" s="9"/>
      <c r="AD49" s="9"/>
    </row>
    <row r="50" spans="1:30" s="6" customFormat="1" x14ac:dyDescent="0.4">
      <c r="A50" s="15" t="str">
        <f t="shared" si="0"/>
        <v>-</v>
      </c>
      <c r="B50" s="15" t="str">
        <f t="shared" si="1"/>
        <v>-</v>
      </c>
      <c r="C50" s="6">
        <v>12</v>
      </c>
      <c r="D50" s="1">
        <v>43386.507789351854</v>
      </c>
      <c r="E50" s="2">
        <v>2833</v>
      </c>
      <c r="F50" s="2" t="s">
        <v>18</v>
      </c>
      <c r="G50" s="2">
        <v>2655</v>
      </c>
      <c r="H50" s="2">
        <v>990</v>
      </c>
      <c r="I50" s="2">
        <v>7</v>
      </c>
      <c r="J50" s="2">
        <v>2</v>
      </c>
      <c r="K50" s="2"/>
      <c r="L50" s="1">
        <v>43386.513240740744</v>
      </c>
      <c r="M50" s="1">
        <v>43386.520543981482</v>
      </c>
      <c r="N50" s="2" t="s">
        <v>47</v>
      </c>
      <c r="O50" s="2" t="s">
        <v>94</v>
      </c>
      <c r="P50" s="2" t="s">
        <v>38</v>
      </c>
      <c r="Q50" s="2" t="s">
        <v>39</v>
      </c>
      <c r="R50" s="1">
        <v>43386.514733796299</v>
      </c>
      <c r="S50" s="1">
        <v>43386.514733796299</v>
      </c>
      <c r="T50" s="1">
        <v>43386.535405092596</v>
      </c>
      <c r="U50" s="1">
        <v>43386.535405092596</v>
      </c>
      <c r="V50" s="2"/>
      <c r="W50" s="7">
        <f t="shared" si="2"/>
        <v>43386.507789351854</v>
      </c>
      <c r="X50" s="8">
        <f t="shared" si="3"/>
        <v>7.3032407381106168E-3</v>
      </c>
      <c r="Y50" s="8">
        <f t="shared" si="4"/>
        <v>1.4606481476221234E-2</v>
      </c>
      <c r="Z50" s="9"/>
      <c r="AA50" s="9">
        <f t="shared" si="5"/>
        <v>0</v>
      </c>
      <c r="AB50" s="9">
        <f t="shared" si="7"/>
        <v>5.4513888899236917E-3</v>
      </c>
      <c r="AC50" s="9"/>
      <c r="AD50" s="9"/>
    </row>
    <row r="51" spans="1:30" s="6" customFormat="1" x14ac:dyDescent="0.4">
      <c r="A51" s="15" t="str">
        <f t="shared" si="0"/>
        <v>-</v>
      </c>
      <c r="B51" s="15" t="str">
        <f t="shared" si="1"/>
        <v>-</v>
      </c>
      <c r="C51" s="6">
        <v>12</v>
      </c>
      <c r="D51" s="1">
        <v>43386.512256944443</v>
      </c>
      <c r="E51" s="2">
        <v>2834</v>
      </c>
      <c r="F51" s="2" t="s">
        <v>42</v>
      </c>
      <c r="G51" s="2">
        <v>0</v>
      </c>
      <c r="H51" s="2">
        <v>540</v>
      </c>
      <c r="I51" s="2">
        <v>6</v>
      </c>
      <c r="J51" s="2">
        <v>1</v>
      </c>
      <c r="K51" s="2"/>
      <c r="L51" s="1">
        <v>43386.518310185187</v>
      </c>
      <c r="M51" s="1">
        <v>43386.522476851853</v>
      </c>
      <c r="N51" s="2" t="s">
        <v>19</v>
      </c>
      <c r="O51" s="2" t="s">
        <v>20</v>
      </c>
      <c r="P51" s="2" t="s">
        <v>29</v>
      </c>
      <c r="Q51" s="2" t="s">
        <v>30</v>
      </c>
      <c r="R51" s="1">
        <v>43386.519814814812</v>
      </c>
      <c r="S51" s="1">
        <v>43386.519814814812</v>
      </c>
      <c r="T51" s="1">
        <v>43386.528807870367</v>
      </c>
      <c r="U51" s="1">
        <v>43386.528807870367</v>
      </c>
      <c r="V51" s="2"/>
      <c r="W51" s="7">
        <f t="shared" si="2"/>
        <v>43386.512256944443</v>
      </c>
      <c r="X51" s="8">
        <f t="shared" si="3"/>
        <v>4.166666665696539E-3</v>
      </c>
      <c r="Y51" s="8">
        <f t="shared" si="4"/>
        <v>4.166666665696539E-3</v>
      </c>
      <c r="Z51" s="9"/>
      <c r="AA51" s="9">
        <f t="shared" si="5"/>
        <v>0</v>
      </c>
      <c r="AB51" s="9">
        <f t="shared" si="7"/>
        <v>6.0532407442224212E-3</v>
      </c>
      <c r="AC51" s="9"/>
      <c r="AD51" s="9"/>
    </row>
    <row r="52" spans="1:30" s="6" customFormat="1" x14ac:dyDescent="0.4">
      <c r="A52" s="15" t="str">
        <f t="shared" si="0"/>
        <v>-</v>
      </c>
      <c r="B52" s="15" t="str">
        <f t="shared" si="1"/>
        <v>-</v>
      </c>
      <c r="C52" s="6">
        <v>12</v>
      </c>
      <c r="D52" s="1">
        <v>43386.512650462966</v>
      </c>
      <c r="E52" s="2">
        <v>2835</v>
      </c>
      <c r="F52" s="2" t="s">
        <v>33</v>
      </c>
      <c r="G52" s="2">
        <v>1769</v>
      </c>
      <c r="H52" s="2">
        <v>913</v>
      </c>
      <c r="I52" s="2">
        <v>10</v>
      </c>
      <c r="J52" s="2">
        <v>2</v>
      </c>
      <c r="K52" s="2"/>
      <c r="L52" s="1">
        <v>43386.517222222225</v>
      </c>
      <c r="M52" s="1">
        <v>43386.520856481482</v>
      </c>
      <c r="N52" s="2" t="s">
        <v>29</v>
      </c>
      <c r="O52" s="2" t="s">
        <v>30</v>
      </c>
      <c r="P52" s="2" t="s">
        <v>21</v>
      </c>
      <c r="Q52" s="2" t="s">
        <v>22</v>
      </c>
      <c r="R52" s="1">
        <v>43386.518078703702</v>
      </c>
      <c r="S52" s="1">
        <v>43386.518078703702</v>
      </c>
      <c r="T52" s="1">
        <v>43386.525347222225</v>
      </c>
      <c r="U52" s="1">
        <v>43386.525347222225</v>
      </c>
      <c r="V52" s="2"/>
      <c r="W52" s="7">
        <f t="shared" si="2"/>
        <v>43386.512650462966</v>
      </c>
      <c r="X52" s="8">
        <f t="shared" si="3"/>
        <v>3.6342592575238086E-3</v>
      </c>
      <c r="Y52" s="8">
        <f t="shared" si="4"/>
        <v>7.2685185150476173E-3</v>
      </c>
      <c r="Z52" s="9"/>
      <c r="AA52" s="9">
        <f t="shared" si="5"/>
        <v>0</v>
      </c>
      <c r="AB52" s="9">
        <f t="shared" si="7"/>
        <v>4.5717592583969235E-3</v>
      </c>
      <c r="AC52" s="9"/>
      <c r="AD52" s="9"/>
    </row>
    <row r="53" spans="1:30" s="6" customFormat="1" x14ac:dyDescent="0.4">
      <c r="A53" s="15" t="str">
        <f t="shared" si="0"/>
        <v>★</v>
      </c>
      <c r="B53" s="15" t="str">
        <f t="shared" si="1"/>
        <v>-</v>
      </c>
      <c r="C53" s="6">
        <v>12</v>
      </c>
      <c r="D53" s="1">
        <v>43386.516446759262</v>
      </c>
      <c r="E53" s="2">
        <v>2836</v>
      </c>
      <c r="F53" s="2" t="s">
        <v>37</v>
      </c>
      <c r="G53" s="2">
        <v>0</v>
      </c>
      <c r="H53" s="2">
        <v>899</v>
      </c>
      <c r="I53" s="2">
        <v>1</v>
      </c>
      <c r="J53" s="2">
        <v>1</v>
      </c>
      <c r="K53" s="2"/>
      <c r="L53" s="1">
        <v>43386.521203703705</v>
      </c>
      <c r="M53" s="1">
        <v>43386.528182870374</v>
      </c>
      <c r="N53" s="2" t="s">
        <v>74</v>
      </c>
      <c r="O53" s="2" t="s">
        <v>75</v>
      </c>
      <c r="P53" s="2" t="s">
        <v>72</v>
      </c>
      <c r="Q53" s="2" t="s">
        <v>73</v>
      </c>
      <c r="R53" s="1">
        <v>43386.524733796294</v>
      </c>
      <c r="S53" s="1">
        <v>43386.524733796294</v>
      </c>
      <c r="T53" s="1">
        <v>43386.534189814818</v>
      </c>
      <c r="U53" s="1">
        <v>43386.534189814818</v>
      </c>
      <c r="V53" s="1">
        <v>43386.524305555555</v>
      </c>
      <c r="W53" s="7">
        <f t="shared" si="2"/>
        <v>43386.524305555555</v>
      </c>
      <c r="X53" s="8">
        <f t="shared" si="3"/>
        <v>6.9791666683158837E-3</v>
      </c>
      <c r="Y53" s="8">
        <f t="shared" si="4"/>
        <v>6.9791666683158837E-3</v>
      </c>
      <c r="Z53" s="9"/>
      <c r="AA53" s="9">
        <f t="shared" si="5"/>
        <v>0</v>
      </c>
      <c r="AB53" s="9">
        <f t="shared" si="7"/>
        <v>0</v>
      </c>
      <c r="AC53" s="9"/>
      <c r="AD53" s="9"/>
    </row>
    <row r="54" spans="1:30" s="6" customFormat="1" x14ac:dyDescent="0.4">
      <c r="A54" s="15" t="str">
        <f t="shared" si="0"/>
        <v>-</v>
      </c>
      <c r="B54" s="15" t="str">
        <f t="shared" si="1"/>
        <v>-</v>
      </c>
      <c r="C54" s="6">
        <v>12</v>
      </c>
      <c r="D54" s="1">
        <v>43386.519050925926</v>
      </c>
      <c r="E54" s="2">
        <v>2837</v>
      </c>
      <c r="F54" s="2" t="s">
        <v>18</v>
      </c>
      <c r="G54" s="2">
        <v>2649</v>
      </c>
      <c r="H54" s="2">
        <v>380</v>
      </c>
      <c r="I54" s="2">
        <v>10</v>
      </c>
      <c r="J54" s="2">
        <v>2</v>
      </c>
      <c r="K54" s="2"/>
      <c r="L54" s="1">
        <v>43386.532465277778</v>
      </c>
      <c r="M54" s="1">
        <v>43386.547962962963</v>
      </c>
      <c r="N54" s="2" t="s">
        <v>57</v>
      </c>
      <c r="O54" s="2" t="s">
        <v>58</v>
      </c>
      <c r="P54" s="2" t="s">
        <v>25</v>
      </c>
      <c r="Q54" s="2" t="s">
        <v>26</v>
      </c>
      <c r="R54" s="1">
        <v>43386.535127314812</v>
      </c>
      <c r="S54" s="1">
        <v>43386.535127314812</v>
      </c>
      <c r="T54" s="1">
        <v>43386.54824074074</v>
      </c>
      <c r="U54" s="1">
        <v>43386.557037037041</v>
      </c>
      <c r="V54" s="2"/>
      <c r="W54" s="7">
        <f t="shared" si="2"/>
        <v>43386.519050925926</v>
      </c>
      <c r="X54" s="8">
        <f t="shared" si="3"/>
        <v>1.5497685184527654E-2</v>
      </c>
      <c r="Y54" s="8">
        <f t="shared" si="4"/>
        <v>3.0995370369055308E-2</v>
      </c>
      <c r="Z54" s="9"/>
      <c r="AA54" s="9">
        <f t="shared" si="5"/>
        <v>0</v>
      </c>
      <c r="AB54" s="9">
        <f t="shared" si="7"/>
        <v>1.3414351851679385E-2</v>
      </c>
      <c r="AC54" s="9"/>
      <c r="AD54" s="9"/>
    </row>
    <row r="55" spans="1:30" s="6" customFormat="1" x14ac:dyDescent="0.4">
      <c r="A55" s="15" t="str">
        <f t="shared" si="0"/>
        <v>★</v>
      </c>
      <c r="B55" s="15" t="str">
        <f t="shared" si="1"/>
        <v>-</v>
      </c>
      <c r="C55" s="6">
        <v>12</v>
      </c>
      <c r="D55" s="1">
        <v>43386.535034722219</v>
      </c>
      <c r="E55" s="2">
        <v>2839</v>
      </c>
      <c r="F55" s="2" t="s">
        <v>69</v>
      </c>
      <c r="G55" s="2">
        <v>2617</v>
      </c>
      <c r="H55" s="2">
        <v>442</v>
      </c>
      <c r="I55" s="2">
        <v>10</v>
      </c>
      <c r="J55" s="2">
        <v>1</v>
      </c>
      <c r="K55" s="2"/>
      <c r="L55" s="1">
        <v>43386.540011574078</v>
      </c>
      <c r="M55" s="1">
        <v>43386.544166666667</v>
      </c>
      <c r="N55" s="2" t="s">
        <v>45</v>
      </c>
      <c r="O55" s="2" t="s">
        <v>46</v>
      </c>
      <c r="P55" s="2" t="s">
        <v>74</v>
      </c>
      <c r="Q55" s="2" t="s">
        <v>75</v>
      </c>
      <c r="R55" s="1">
        <v>43386.540162037039</v>
      </c>
      <c r="S55" s="1">
        <v>43386.540162037039</v>
      </c>
      <c r="T55" s="1">
        <v>43386.552534722221</v>
      </c>
      <c r="U55" s="1">
        <v>43386.552534722221</v>
      </c>
      <c r="V55" s="1">
        <v>43386.538495370369</v>
      </c>
      <c r="W55" s="7">
        <f t="shared" si="2"/>
        <v>43386.538495370369</v>
      </c>
      <c r="X55" s="8">
        <f t="shared" si="3"/>
        <v>4.1550925889168866E-3</v>
      </c>
      <c r="Y55" s="8">
        <f t="shared" si="4"/>
        <v>4.1550925889168866E-3</v>
      </c>
      <c r="Z55" s="9"/>
      <c r="AA55" s="9">
        <f t="shared" si="5"/>
        <v>0</v>
      </c>
      <c r="AB55" s="9">
        <f t="shared" si="7"/>
        <v>1.5162037088884972E-3</v>
      </c>
      <c r="AC55" s="9"/>
      <c r="AD55" s="9"/>
    </row>
    <row r="56" spans="1:30" s="6" customFormat="1" x14ac:dyDescent="0.4">
      <c r="A56" s="15" t="str">
        <f>IF(V56&gt;0, "★", "-")</f>
        <v>★</v>
      </c>
      <c r="B56" s="15" t="str">
        <f>IF(K56&gt;0, "☆", "-")</f>
        <v>☆</v>
      </c>
      <c r="C56" s="6">
        <v>12</v>
      </c>
      <c r="D56" s="1">
        <v>43386.496423611112</v>
      </c>
      <c r="E56" s="2">
        <v>2824</v>
      </c>
      <c r="F56" s="2" t="s">
        <v>18</v>
      </c>
      <c r="G56" s="2">
        <v>2596</v>
      </c>
      <c r="H56" s="2">
        <v>888</v>
      </c>
      <c r="I56" s="2">
        <v>9</v>
      </c>
      <c r="J56" s="2">
        <v>3</v>
      </c>
      <c r="K56" s="1">
        <v>43386.503391203703</v>
      </c>
      <c r="L56" s="2"/>
      <c r="M56" s="2"/>
      <c r="N56" s="2" t="s">
        <v>34</v>
      </c>
      <c r="O56" s="2" t="s">
        <v>35</v>
      </c>
      <c r="P56" s="2" t="s">
        <v>65</v>
      </c>
      <c r="Q56" s="2" t="s">
        <v>66</v>
      </c>
      <c r="R56" s="1">
        <v>43386.51666666667</v>
      </c>
      <c r="S56" s="2"/>
      <c r="T56" s="1">
        <v>43386.527199074073</v>
      </c>
      <c r="U56" s="2"/>
      <c r="V56" s="1">
        <v>43386.51666666667</v>
      </c>
      <c r="W56" s="7">
        <f>IF(V56&gt;0,V56,D56)</f>
        <v>43386.51666666667</v>
      </c>
      <c r="X56" s="8">
        <f>M56-L56</f>
        <v>0</v>
      </c>
      <c r="Y56" s="8">
        <f>X56*J56</f>
        <v>0</v>
      </c>
      <c r="Z56" s="38"/>
      <c r="AA56" s="38">
        <f>IF(IF(A56="☆",K56-R56,L56-R56)&lt;0,0,IF(A56="☆",K56-R56,L56-R56))</f>
        <v>0</v>
      </c>
      <c r="AB56" s="9">
        <f>IF(IF(B56="☆",(IF(K56&gt;R56,K56-W56,R56-W56)),L56-W56)&lt;0,0,IF(B56="☆",(IF(K56&gt;R56,K56-W56,R56-W56)),L56-W56))</f>
        <v>0</v>
      </c>
      <c r="AC56" s="9"/>
      <c r="AD56" s="9"/>
    </row>
    <row r="57" spans="1:30" s="11" customFormat="1" x14ac:dyDescent="0.4">
      <c r="A57" s="26" t="str">
        <f>IF(V57&gt;0, "★", "-")</f>
        <v>-</v>
      </c>
      <c r="B57" s="26" t="str">
        <f>IF(K57&gt;0, "☆", "-")</f>
        <v>☆</v>
      </c>
      <c r="C57" s="11">
        <v>12</v>
      </c>
      <c r="D57" s="3">
        <v>43386.538437499999</v>
      </c>
      <c r="E57" s="4">
        <v>2840</v>
      </c>
      <c r="F57" s="4" t="s">
        <v>33</v>
      </c>
      <c r="G57" s="4">
        <v>1104</v>
      </c>
      <c r="H57" s="4">
        <v>495</v>
      </c>
      <c r="I57" s="4">
        <v>1</v>
      </c>
      <c r="J57" s="4">
        <v>1</v>
      </c>
      <c r="K57" s="3">
        <v>43386.542951388888</v>
      </c>
      <c r="L57" s="4"/>
      <c r="M57" s="4"/>
      <c r="N57" s="4" t="s">
        <v>48</v>
      </c>
      <c r="O57" s="4" t="s">
        <v>49</v>
      </c>
      <c r="P57" s="4" t="s">
        <v>70</v>
      </c>
      <c r="Q57" s="4" t="s">
        <v>71</v>
      </c>
      <c r="R57" s="3">
        <v>43386.540509259263</v>
      </c>
      <c r="S57" s="4"/>
      <c r="T57" s="3">
        <v>43386.545532407406</v>
      </c>
      <c r="U57" s="4"/>
      <c r="V57" s="4"/>
      <c r="W57" s="12">
        <f>IF(V57&gt;0,V57,D57)</f>
        <v>43386.538437499999</v>
      </c>
      <c r="X57" s="27">
        <f>M57-L57</f>
        <v>0</v>
      </c>
      <c r="Y57" s="27">
        <f>X57*J57</f>
        <v>0</v>
      </c>
      <c r="Z57" s="28"/>
      <c r="AA57" s="28">
        <f>IF(IF(A57="☆",K57-R57,L57-R57)&lt;0,0,IF(A57="☆",K57-R57,L57-R57))</f>
        <v>0</v>
      </c>
      <c r="AB57" s="28">
        <f>IF(IF(B57="☆",(IF(K57&gt;R57,K57-W57,R57-W57)),L57-W57)&lt;0,0,IF(B57="☆",(IF(K57&gt;R57,K57-W57,R57-W57)),L57-W57))</f>
        <v>4.5138888890505768E-3</v>
      </c>
      <c r="AC57" s="28"/>
      <c r="AD57" s="28"/>
    </row>
    <row r="58" spans="1:30" s="32" customFormat="1" x14ac:dyDescent="0.4">
      <c r="A58" s="29" t="str">
        <f>IF(V58&gt;0, "★", "-")</f>
        <v>★</v>
      </c>
      <c r="B58" s="29" t="str">
        <f>IF(K58&gt;0, "☆", "-")</f>
        <v>-</v>
      </c>
      <c r="C58" s="32">
        <v>13</v>
      </c>
      <c r="D58" s="31">
        <v>43386.540324074071</v>
      </c>
      <c r="E58" s="30">
        <v>2841</v>
      </c>
      <c r="F58" s="30" t="s">
        <v>37</v>
      </c>
      <c r="G58" s="30">
        <v>0</v>
      </c>
      <c r="H58" s="30">
        <v>610</v>
      </c>
      <c r="I58" s="30">
        <v>3</v>
      </c>
      <c r="J58" s="30">
        <v>1</v>
      </c>
      <c r="K58" s="30"/>
      <c r="L58" s="31">
        <v>43386.543923611112</v>
      </c>
      <c r="M58" s="31">
        <v>43386.548506944448</v>
      </c>
      <c r="N58" s="30" t="s">
        <v>40</v>
      </c>
      <c r="O58" s="30" t="s">
        <v>41</v>
      </c>
      <c r="P58" s="30" t="s">
        <v>19</v>
      </c>
      <c r="Q58" s="30" t="s">
        <v>20</v>
      </c>
      <c r="R58" s="31">
        <v>43386.548611111109</v>
      </c>
      <c r="S58" s="31">
        <v>43386.548611111109</v>
      </c>
      <c r="T58" s="31">
        <v>43386.560208333336</v>
      </c>
      <c r="U58" s="31">
        <v>43386.560208333336</v>
      </c>
      <c r="V58" s="31">
        <v>43386.548611111109</v>
      </c>
      <c r="W58" s="33">
        <f>IF(V58&gt;0,V58,D58)</f>
        <v>43386.548611111109</v>
      </c>
      <c r="X58" s="34">
        <f>M58-L58</f>
        <v>4.5833333351765759E-3</v>
      </c>
      <c r="Y58" s="34">
        <f>X58*J58</f>
        <v>4.5833333351765759E-3</v>
      </c>
      <c r="Z58" s="35">
        <f>SUM(Y58:Y87)</f>
        <v>0.31881944443739485</v>
      </c>
      <c r="AA58" s="35">
        <f>IF(IF(A58="☆",K58-R58,L58-R58)&lt;0,0,IF(A58="☆",K58-R58,L58-R58))</f>
        <v>0</v>
      </c>
      <c r="AB58" s="35">
        <f>IF(IF(B58="☆",(IF(K58&gt;R58,K58-W58,R58-W58)),L58-W58)&lt;0,0,IF(B58="☆",(IF(K58&gt;R58,K58-W58,R58-W58)),L58-W58))</f>
        <v>0</v>
      </c>
      <c r="AC58" s="35">
        <f>AVERAGE(AB58:AB87)</f>
        <v>4.9131944438808462E-3</v>
      </c>
      <c r="AD58" s="35">
        <f>MEDIAN(AB58:AB87)</f>
        <v>3.3159722224809229E-3</v>
      </c>
    </row>
    <row r="59" spans="1:30" s="6" customFormat="1" x14ac:dyDescent="0.4">
      <c r="A59" s="15" t="str">
        <f>IF(V59&gt;0, "★", "-")</f>
        <v>-</v>
      </c>
      <c r="B59" s="15" t="str">
        <f t="shared" si="1"/>
        <v>-</v>
      </c>
      <c r="C59" s="6">
        <v>13</v>
      </c>
      <c r="D59" s="1">
        <v>43386.544166666667</v>
      </c>
      <c r="E59" s="2">
        <v>2843</v>
      </c>
      <c r="F59" s="2" t="s">
        <v>33</v>
      </c>
      <c r="G59" s="2">
        <v>1104</v>
      </c>
      <c r="H59" s="2">
        <v>1075</v>
      </c>
      <c r="I59" s="2">
        <v>1</v>
      </c>
      <c r="J59" s="2">
        <v>1</v>
      </c>
      <c r="K59" s="2"/>
      <c r="L59" s="1">
        <v>43386.546076388891</v>
      </c>
      <c r="M59" s="1">
        <v>43386.556666666664</v>
      </c>
      <c r="N59" s="2" t="s">
        <v>48</v>
      </c>
      <c r="O59" s="2" t="s">
        <v>49</v>
      </c>
      <c r="P59" s="2" t="s">
        <v>70</v>
      </c>
      <c r="Q59" s="2" t="s">
        <v>71</v>
      </c>
      <c r="R59" s="1">
        <v>43386.54650462963</v>
      </c>
      <c r="S59" s="1">
        <v>43386.547118055554</v>
      </c>
      <c r="T59" s="1">
        <v>43386.551527777781</v>
      </c>
      <c r="U59" s="1">
        <v>43386.555393518516</v>
      </c>
      <c r="V59" s="2"/>
      <c r="W59" s="7">
        <f t="shared" si="2"/>
        <v>43386.544166666667</v>
      </c>
      <c r="X59" s="8">
        <f t="shared" si="3"/>
        <v>1.0590277772280388E-2</v>
      </c>
      <c r="Y59" s="8">
        <f t="shared" si="4"/>
        <v>1.0590277772280388E-2</v>
      </c>
      <c r="Z59" s="9"/>
      <c r="AA59" s="9">
        <f t="shared" si="5"/>
        <v>0</v>
      </c>
      <c r="AB59" s="9">
        <f t="shared" si="7"/>
        <v>1.9097222248092294E-3</v>
      </c>
      <c r="AC59" s="40"/>
      <c r="AD59" s="9"/>
    </row>
    <row r="60" spans="1:30" s="6" customFormat="1" x14ac:dyDescent="0.4">
      <c r="A60" s="15" t="str">
        <f t="shared" si="0"/>
        <v>-</v>
      </c>
      <c r="B60" s="15" t="str">
        <f t="shared" si="1"/>
        <v>-</v>
      </c>
      <c r="C60" s="6">
        <v>13</v>
      </c>
      <c r="D60" s="1">
        <v>43386.55059027778</v>
      </c>
      <c r="E60" s="2">
        <v>2845</v>
      </c>
      <c r="F60" s="2" t="s">
        <v>37</v>
      </c>
      <c r="G60" s="2">
        <v>0</v>
      </c>
      <c r="H60" s="2">
        <v>1060</v>
      </c>
      <c r="I60" s="2">
        <v>10</v>
      </c>
      <c r="J60" s="2">
        <v>2</v>
      </c>
      <c r="K60" s="2"/>
      <c r="L60" s="1">
        <v>43386.552349537036</v>
      </c>
      <c r="M60" s="1">
        <v>43386.558437500003</v>
      </c>
      <c r="N60" s="2" t="s">
        <v>31</v>
      </c>
      <c r="O60" s="2" t="s">
        <v>32</v>
      </c>
      <c r="P60" s="2" t="s">
        <v>47</v>
      </c>
      <c r="Q60" s="2" t="s">
        <v>94</v>
      </c>
      <c r="R60" s="1">
        <v>43386.552604166667</v>
      </c>
      <c r="S60" s="1">
        <v>43386.552604166667</v>
      </c>
      <c r="T60" s="1">
        <v>43386.561689814815</v>
      </c>
      <c r="U60" s="1">
        <v>43386.561689814815</v>
      </c>
      <c r="V60" s="2"/>
      <c r="W60" s="7">
        <f t="shared" si="2"/>
        <v>43386.55059027778</v>
      </c>
      <c r="X60" s="8">
        <f t="shared" si="3"/>
        <v>6.0879629672854207E-3</v>
      </c>
      <c r="Y60" s="8">
        <f t="shared" si="4"/>
        <v>1.2175925934570841E-2</v>
      </c>
      <c r="Z60" s="9"/>
      <c r="AA60" s="9">
        <f t="shared" si="5"/>
        <v>0</v>
      </c>
      <c r="AB60" s="9">
        <f t="shared" si="7"/>
        <v>1.7592592557775788E-3</v>
      </c>
      <c r="AC60" s="9"/>
      <c r="AD60" s="9"/>
    </row>
    <row r="61" spans="1:30" s="6" customFormat="1" x14ac:dyDescent="0.4">
      <c r="A61" s="15" t="str">
        <f>IF(V61&gt;0, "★", "-")</f>
        <v>-</v>
      </c>
      <c r="B61" s="15" t="str">
        <f>IF(K61&gt;0, "☆", "-")</f>
        <v>-</v>
      </c>
      <c r="C61" s="6">
        <v>13</v>
      </c>
      <c r="D61" s="1">
        <v>43386.552627314813</v>
      </c>
      <c r="E61" s="2">
        <v>2848</v>
      </c>
      <c r="F61" s="2" t="s">
        <v>33</v>
      </c>
      <c r="G61" s="2">
        <v>2668</v>
      </c>
      <c r="H61" s="2">
        <v>978</v>
      </c>
      <c r="I61" s="2">
        <v>3</v>
      </c>
      <c r="J61" s="2">
        <v>2</v>
      </c>
      <c r="K61" s="2"/>
      <c r="L61" s="1">
        <v>43386.554467592592</v>
      </c>
      <c r="M61" s="1">
        <v>43386.55908564815</v>
      </c>
      <c r="N61" s="2" t="s">
        <v>31</v>
      </c>
      <c r="O61" s="2" t="s">
        <v>32</v>
      </c>
      <c r="P61" s="2" t="s">
        <v>50</v>
      </c>
      <c r="Q61" s="2" t="s">
        <v>51</v>
      </c>
      <c r="R61" s="1">
        <v>43386.555833333332</v>
      </c>
      <c r="S61" s="1">
        <v>43386.555833333332</v>
      </c>
      <c r="T61" s="1">
        <v>43386.56659722222</v>
      </c>
      <c r="U61" s="1">
        <v>43386.56659722222</v>
      </c>
      <c r="V61" s="2"/>
      <c r="W61" s="7">
        <f>IF(V61&gt;0,V61,D61)</f>
        <v>43386.552627314813</v>
      </c>
      <c r="X61" s="8">
        <f t="shared" ref="X61:X125" si="23">M61-L61</f>
        <v>4.6180555582395755E-3</v>
      </c>
      <c r="Y61" s="8">
        <f t="shared" ref="Y61:Y125" si="24">X61*J61</f>
        <v>9.236111116479151E-3</v>
      </c>
      <c r="Z61" s="9"/>
      <c r="AA61" s="9">
        <f t="shared" ref="AA61:AA124" si="25">IF(IF(A61="☆",K61-R61,L61-R61)&lt;0,0,IF(A61="☆",K61-R61,L61-R61))</f>
        <v>0</v>
      </c>
      <c r="AB61" s="9">
        <f>IF(IF(B61="☆",(IF(K61&gt;R61,K61-W61,R61-W61)),L61-W61)&lt;0,0,IF(B61="☆",(IF(K61&gt;R61,K61-W61,R61-W61)),L61-W61))</f>
        <v>1.8402777786832303E-3</v>
      </c>
      <c r="AC61" s="9"/>
      <c r="AD61" s="9"/>
    </row>
    <row r="62" spans="1:30" s="6" customFormat="1" x14ac:dyDescent="0.4">
      <c r="A62" s="15" t="str">
        <f t="shared" ref="A62:A129" si="26">IF(V62&gt;0, "★", "-")</f>
        <v>★</v>
      </c>
      <c r="B62" s="15" t="str">
        <f t="shared" ref="B62:B128" si="27">IF(K62&gt;0, "☆", "-")</f>
        <v>-</v>
      </c>
      <c r="C62" s="6">
        <v>13</v>
      </c>
      <c r="D62" s="1">
        <v>43386.553981481484</v>
      </c>
      <c r="E62" s="2">
        <v>2850</v>
      </c>
      <c r="F62" s="2" t="s">
        <v>18</v>
      </c>
      <c r="G62" s="2">
        <v>2596</v>
      </c>
      <c r="H62" s="2">
        <v>1049</v>
      </c>
      <c r="I62" s="2">
        <v>4</v>
      </c>
      <c r="J62" s="2">
        <v>3</v>
      </c>
      <c r="K62" s="2"/>
      <c r="L62" s="1">
        <v>43386.581157407411</v>
      </c>
      <c r="M62" s="1">
        <v>43386.592187499999</v>
      </c>
      <c r="N62" s="2" t="s">
        <v>65</v>
      </c>
      <c r="O62" s="2" t="s">
        <v>66</v>
      </c>
      <c r="P62" s="2" t="s">
        <v>47</v>
      </c>
      <c r="Q62" s="2" t="s">
        <v>94</v>
      </c>
      <c r="R62" s="1">
        <v>43386.581250000003</v>
      </c>
      <c r="S62" s="1">
        <v>43386.581250000003</v>
      </c>
      <c r="T62" s="1">
        <v>43386.602824074071</v>
      </c>
      <c r="U62" s="1">
        <v>43386.602824074071</v>
      </c>
      <c r="V62" s="1">
        <v>43386.581250000003</v>
      </c>
      <c r="W62" s="7">
        <f t="shared" ref="W62:W126" si="28">IF(V62&gt;0,V62,D62)</f>
        <v>43386.581250000003</v>
      </c>
      <c r="X62" s="8">
        <f t="shared" si="23"/>
        <v>1.1030092588043772E-2</v>
      </c>
      <c r="Y62" s="8">
        <f t="shared" si="24"/>
        <v>3.3090277764131315E-2</v>
      </c>
      <c r="Z62" s="9"/>
      <c r="AA62" s="9">
        <f t="shared" si="25"/>
        <v>0</v>
      </c>
      <c r="AB62" s="9">
        <f t="shared" ref="AB62:AB130" si="29">IF(IF(B62="☆",(IF(K62&gt;R62,K62-W62,R62-W62)),L62-W62)&lt;0,0,IF(B62="☆",(IF(K62&gt;R62,K62-W62,R62-W62)),L62-W62))</f>
        <v>0</v>
      </c>
      <c r="AC62" s="9"/>
      <c r="AD62" s="9"/>
    </row>
    <row r="63" spans="1:30" s="6" customFormat="1" x14ac:dyDescent="0.4">
      <c r="A63" s="15" t="str">
        <f t="shared" si="26"/>
        <v>-</v>
      </c>
      <c r="B63" s="15" t="str">
        <f t="shared" si="27"/>
        <v>-</v>
      </c>
      <c r="C63" s="6">
        <v>13</v>
      </c>
      <c r="D63" s="1">
        <v>43386.559166666666</v>
      </c>
      <c r="E63" s="2">
        <v>2852</v>
      </c>
      <c r="F63" s="2" t="s">
        <v>37</v>
      </c>
      <c r="G63" s="2">
        <v>0</v>
      </c>
      <c r="H63" s="2">
        <v>936</v>
      </c>
      <c r="I63" s="2">
        <v>3</v>
      </c>
      <c r="J63" s="2">
        <v>4</v>
      </c>
      <c r="K63" s="2"/>
      <c r="L63" s="1">
        <v>43386.562349537038</v>
      </c>
      <c r="M63" s="1">
        <v>43386.569247685184</v>
      </c>
      <c r="N63" s="2" t="s">
        <v>34</v>
      </c>
      <c r="O63" s="2" t="s">
        <v>35</v>
      </c>
      <c r="P63" s="2" t="s">
        <v>47</v>
      </c>
      <c r="Q63" s="2" t="s">
        <v>94</v>
      </c>
      <c r="R63" s="1">
        <v>43386.561053240737</v>
      </c>
      <c r="S63" s="1">
        <v>43386.561053240737</v>
      </c>
      <c r="T63" s="1">
        <v>43386.575925925928</v>
      </c>
      <c r="U63" s="1">
        <v>43386.575925925928</v>
      </c>
      <c r="V63" s="2"/>
      <c r="W63" s="7">
        <f t="shared" si="28"/>
        <v>43386.559166666666</v>
      </c>
      <c r="X63" s="8">
        <f t="shared" si="23"/>
        <v>6.8981481454102322E-3</v>
      </c>
      <c r="Y63" s="8">
        <f t="shared" si="24"/>
        <v>2.7592592581640929E-2</v>
      </c>
      <c r="Z63" s="9"/>
      <c r="AA63" s="9">
        <f t="shared" si="25"/>
        <v>1.2962963010068052E-3</v>
      </c>
      <c r="AB63" s="9">
        <f t="shared" si="29"/>
        <v>3.1828703722567298E-3</v>
      </c>
      <c r="AC63" s="9"/>
      <c r="AD63" s="9"/>
    </row>
    <row r="64" spans="1:30" s="6" customFormat="1" x14ac:dyDescent="0.4">
      <c r="A64" s="15" t="str">
        <f t="shared" si="26"/>
        <v>★</v>
      </c>
      <c r="B64" s="15" t="str">
        <f t="shared" si="27"/>
        <v>-</v>
      </c>
      <c r="C64" s="6">
        <v>13</v>
      </c>
      <c r="D64" s="1">
        <v>43386.559293981481</v>
      </c>
      <c r="E64" s="2">
        <v>2853</v>
      </c>
      <c r="F64" s="2" t="s">
        <v>33</v>
      </c>
      <c r="G64" s="2">
        <v>1098</v>
      </c>
      <c r="H64" s="2">
        <v>635</v>
      </c>
      <c r="I64" s="2">
        <v>1</v>
      </c>
      <c r="J64" s="2">
        <v>2</v>
      </c>
      <c r="K64" s="2"/>
      <c r="L64" s="1">
        <v>43386.56150462963</v>
      </c>
      <c r="M64" s="1">
        <v>43386.566724537035</v>
      </c>
      <c r="N64" s="2" t="s">
        <v>19</v>
      </c>
      <c r="O64" s="2" t="s">
        <v>20</v>
      </c>
      <c r="P64" s="2" t="s">
        <v>31</v>
      </c>
      <c r="Q64" s="2" t="s">
        <v>32</v>
      </c>
      <c r="R64" s="1">
        <v>43386.563032407408</v>
      </c>
      <c r="S64" s="1">
        <v>43386.563032407408</v>
      </c>
      <c r="T64" s="1">
        <v>43386.571666666663</v>
      </c>
      <c r="U64" s="1">
        <v>43386.569988425923</v>
      </c>
      <c r="V64" s="1">
        <v>43386.561226851853</v>
      </c>
      <c r="W64" s="7">
        <f t="shared" si="28"/>
        <v>43386.561226851853</v>
      </c>
      <c r="X64" s="8">
        <f t="shared" si="23"/>
        <v>5.2199074052623473E-3</v>
      </c>
      <c r="Y64" s="8">
        <f t="shared" si="24"/>
        <v>1.0439814810524695E-2</v>
      </c>
      <c r="Z64" s="9"/>
      <c r="AA64" s="9">
        <f t="shared" si="25"/>
        <v>0</v>
      </c>
      <c r="AB64" s="9">
        <f t="shared" si="29"/>
        <v>2.7777777722803876E-4</v>
      </c>
      <c r="AC64" s="9"/>
      <c r="AD64" s="9"/>
    </row>
    <row r="65" spans="1:30" s="6" customFormat="1" x14ac:dyDescent="0.4">
      <c r="A65" s="15" t="str">
        <f t="shared" si="26"/>
        <v>-</v>
      </c>
      <c r="B65" s="15" t="str">
        <f t="shared" si="27"/>
        <v>-</v>
      </c>
      <c r="C65" s="6">
        <v>13</v>
      </c>
      <c r="D65" s="1">
        <v>43386.559374999997</v>
      </c>
      <c r="E65" s="2">
        <v>2854</v>
      </c>
      <c r="F65" s="2" t="s">
        <v>18</v>
      </c>
      <c r="G65" s="2">
        <v>2665</v>
      </c>
      <c r="H65" s="2">
        <v>1015</v>
      </c>
      <c r="I65" s="2">
        <v>2</v>
      </c>
      <c r="J65" s="2">
        <v>2</v>
      </c>
      <c r="K65" s="2"/>
      <c r="L65" s="1">
        <v>43386.56453703704</v>
      </c>
      <c r="M65" s="1">
        <v>43386.569641203707</v>
      </c>
      <c r="N65" s="2" t="s">
        <v>31</v>
      </c>
      <c r="O65" s="2" t="s">
        <v>32</v>
      </c>
      <c r="P65" s="2" t="s">
        <v>47</v>
      </c>
      <c r="Q65" s="2" t="s">
        <v>94</v>
      </c>
      <c r="R65" s="1">
        <v>43386.569212962961</v>
      </c>
      <c r="S65" s="1">
        <v>43386.569212962961</v>
      </c>
      <c r="T65" s="1">
        <v>43386.578298611108</v>
      </c>
      <c r="U65" s="1">
        <v>43386.578298611108</v>
      </c>
      <c r="V65" s="2"/>
      <c r="W65" s="7">
        <f t="shared" si="28"/>
        <v>43386.559374999997</v>
      </c>
      <c r="X65" s="8">
        <f t="shared" si="23"/>
        <v>5.1041666665696539E-3</v>
      </c>
      <c r="Y65" s="8">
        <f t="shared" si="24"/>
        <v>1.0208333333139308E-2</v>
      </c>
      <c r="Z65" s="9"/>
      <c r="AA65" s="9">
        <f t="shared" si="25"/>
        <v>0</v>
      </c>
      <c r="AB65" s="9">
        <f t="shared" si="29"/>
        <v>5.1620370431919582E-3</v>
      </c>
      <c r="AC65" s="9"/>
      <c r="AD65" s="9"/>
    </row>
    <row r="66" spans="1:30" s="6" customFormat="1" x14ac:dyDescent="0.4">
      <c r="A66" s="15" t="str">
        <f>IF(V66&gt;0, "★", "-")</f>
        <v>-</v>
      </c>
      <c r="B66" s="15" t="str">
        <f>IF(K66&gt;0, "☆", "-")</f>
        <v>-</v>
      </c>
      <c r="C66" s="6">
        <v>13</v>
      </c>
      <c r="D66" s="1">
        <v>43386.560069444444</v>
      </c>
      <c r="E66" s="2">
        <v>2855</v>
      </c>
      <c r="F66" s="2" t="s">
        <v>42</v>
      </c>
      <c r="G66" s="2">
        <v>0</v>
      </c>
      <c r="H66" s="2">
        <v>1244</v>
      </c>
      <c r="I66" s="2">
        <v>5</v>
      </c>
      <c r="J66" s="2">
        <v>1</v>
      </c>
      <c r="K66" s="2"/>
      <c r="L66" s="1">
        <v>43386.568460648145</v>
      </c>
      <c r="M66" s="1">
        <v>43386.574699074074</v>
      </c>
      <c r="N66" s="2" t="s">
        <v>38</v>
      </c>
      <c r="O66" s="2" t="s">
        <v>39</v>
      </c>
      <c r="P66" s="2" t="s">
        <v>59</v>
      </c>
      <c r="Q66" s="2" t="s">
        <v>60</v>
      </c>
      <c r="R66" s="1">
        <v>43386.571400462963</v>
      </c>
      <c r="S66" s="1">
        <v>43386.571400462963</v>
      </c>
      <c r="T66" s="1">
        <v>43386.581041666665</v>
      </c>
      <c r="U66" s="1">
        <v>43386.581736111111</v>
      </c>
      <c r="V66" s="2"/>
      <c r="W66" s="7">
        <f>IF(V66&gt;0,V66,D66)</f>
        <v>43386.560069444444</v>
      </c>
      <c r="X66" s="8">
        <f>M66-L66</f>
        <v>6.2384259290411137E-3</v>
      </c>
      <c r="Y66" s="8">
        <f>X66*J66</f>
        <v>6.2384259290411137E-3</v>
      </c>
      <c r="Z66" s="9"/>
      <c r="AA66" s="9">
        <f t="shared" si="25"/>
        <v>0</v>
      </c>
      <c r="AB66" s="9">
        <f>IF(IF(B66="☆",(IF(K66&gt;R66,K66-W66,R66-W66)),L66-W66)&lt;0,0,IF(B66="☆",(IF(K66&gt;R66,K66-W66,R66-W66)),L66-W66))</f>
        <v>8.3912037007394247E-3</v>
      </c>
      <c r="AC66" s="9"/>
      <c r="AD66" s="9"/>
    </row>
    <row r="67" spans="1:30" s="6" customFormat="1" x14ac:dyDescent="0.4">
      <c r="A67" s="15" t="str">
        <f>IF(V67&gt;0, "★", "-")</f>
        <v>-</v>
      </c>
      <c r="B67" s="15" t="str">
        <f>IF(K67&gt;0, "☆", "-")</f>
        <v>-</v>
      </c>
      <c r="C67" s="6">
        <v>13</v>
      </c>
      <c r="D67" s="1">
        <v>43386.560520833336</v>
      </c>
      <c r="E67" s="2">
        <v>2856</v>
      </c>
      <c r="F67" s="2" t="s">
        <v>42</v>
      </c>
      <c r="G67" s="2">
        <v>0</v>
      </c>
      <c r="H67" s="2">
        <v>788</v>
      </c>
      <c r="I67" s="2">
        <v>5</v>
      </c>
      <c r="J67" s="2">
        <v>2</v>
      </c>
      <c r="K67" s="2"/>
      <c r="L67" s="1">
        <v>43386.568576388891</v>
      </c>
      <c r="M67" s="1">
        <v>43386.574907407405</v>
      </c>
      <c r="N67" s="2" t="s">
        <v>38</v>
      </c>
      <c r="O67" s="2" t="s">
        <v>39</v>
      </c>
      <c r="P67" s="2" t="s">
        <v>59</v>
      </c>
      <c r="Q67" s="2" t="s">
        <v>60</v>
      </c>
      <c r="R67" s="1">
        <v>43386.571747685186</v>
      </c>
      <c r="S67" s="1">
        <v>43386.571747685186</v>
      </c>
      <c r="T67" s="1">
        <v>43386.582430555558</v>
      </c>
      <c r="U67" s="1">
        <v>43386.582430555558</v>
      </c>
      <c r="V67" s="2"/>
      <c r="W67" s="7">
        <f>IF(V67&gt;0,V67,D67)</f>
        <v>43386.560520833336</v>
      </c>
      <c r="X67" s="8">
        <f>M67-L67</f>
        <v>6.3310185141745023E-3</v>
      </c>
      <c r="Y67" s="8">
        <f>X67*J67</f>
        <v>1.2662037028349005E-2</v>
      </c>
      <c r="Z67" s="9"/>
      <c r="AA67" s="9">
        <f t="shared" si="25"/>
        <v>0</v>
      </c>
      <c r="AB67" s="9">
        <f>IF(IF(B67="☆",(IF(K67&gt;R67,K67-W67,R67-W67)),L67-W67)&lt;0,0,IF(B67="☆",(IF(K67&gt;R67,K67-W67,R67-W67)),L67-W67))</f>
        <v>8.0555555541650392E-3</v>
      </c>
      <c r="AC67" s="9"/>
      <c r="AD67" s="9"/>
    </row>
    <row r="68" spans="1:30" s="6" customFormat="1" x14ac:dyDescent="0.4">
      <c r="A68" s="15" t="str">
        <f>IF(V68&gt;0, "★", "-")</f>
        <v>-</v>
      </c>
      <c r="B68" s="15" t="str">
        <f>IF(K68&gt;0, "☆", "-")</f>
        <v>-</v>
      </c>
      <c r="C68" s="6">
        <v>13</v>
      </c>
      <c r="D68" s="1">
        <v>43386.561574074076</v>
      </c>
      <c r="E68" s="2">
        <v>2857</v>
      </c>
      <c r="F68" s="2" t="s">
        <v>42</v>
      </c>
      <c r="G68" s="2">
        <v>0</v>
      </c>
      <c r="H68" s="2">
        <v>381</v>
      </c>
      <c r="I68" s="2">
        <v>1</v>
      </c>
      <c r="J68" s="2">
        <v>2</v>
      </c>
      <c r="K68" s="2"/>
      <c r="L68" s="1">
        <v>43386.577187499999</v>
      </c>
      <c r="M68" s="1">
        <v>43386.594942129632</v>
      </c>
      <c r="N68" s="2" t="s">
        <v>67</v>
      </c>
      <c r="O68" s="2" t="s">
        <v>68</v>
      </c>
      <c r="P68" s="2" t="s">
        <v>57</v>
      </c>
      <c r="Q68" s="2" t="s">
        <v>58</v>
      </c>
      <c r="R68" s="1">
        <v>43386.580983796295</v>
      </c>
      <c r="S68" s="1">
        <v>43386.584189814814</v>
      </c>
      <c r="T68" s="1">
        <v>43386.599131944444</v>
      </c>
      <c r="U68" s="1">
        <v>43386.602337962962</v>
      </c>
      <c r="V68" s="2"/>
      <c r="W68" s="7">
        <f>IF(V68&gt;0,V68,D68)</f>
        <v>43386.561574074076</v>
      </c>
      <c r="X68" s="8">
        <f>M68-L68</f>
        <v>1.7754629632690921E-2</v>
      </c>
      <c r="Y68" s="8">
        <f>X68*J68</f>
        <v>3.5509259265381843E-2</v>
      </c>
      <c r="Z68" s="9"/>
      <c r="AA68" s="9">
        <f t="shared" si="25"/>
        <v>0</v>
      </c>
      <c r="AB68" s="9">
        <f>IF(IF(B68="☆",(IF(K68&gt;R68,K68-W68,R68-W68)),L68-W68)&lt;0,0,IF(B68="☆",(IF(K68&gt;R68,K68-W68,R68-W68)),L68-W68))</f>
        <v>1.5613425923220348E-2</v>
      </c>
      <c r="AC68" s="9"/>
      <c r="AD68" s="9"/>
    </row>
    <row r="69" spans="1:30" s="6" customFormat="1" x14ac:dyDescent="0.4">
      <c r="A69" s="15" t="str">
        <f t="shared" si="26"/>
        <v>-</v>
      </c>
      <c r="B69" s="15" t="str">
        <f t="shared" si="27"/>
        <v>-</v>
      </c>
      <c r="C69" s="6">
        <v>13</v>
      </c>
      <c r="D69" s="1">
        <v>43386.562708333331</v>
      </c>
      <c r="E69" s="2">
        <v>2859</v>
      </c>
      <c r="F69" s="2" t="s">
        <v>54</v>
      </c>
      <c r="G69" s="2">
        <v>2603</v>
      </c>
      <c r="H69" s="2">
        <v>1120</v>
      </c>
      <c r="I69" s="2">
        <v>6</v>
      </c>
      <c r="J69" s="2">
        <v>2</v>
      </c>
      <c r="K69" s="2"/>
      <c r="L69" s="1">
        <v>43386.566157407404</v>
      </c>
      <c r="M69" s="1">
        <v>43386.577476851853</v>
      </c>
      <c r="N69" s="2" t="s">
        <v>67</v>
      </c>
      <c r="O69" s="2" t="s">
        <v>68</v>
      </c>
      <c r="P69" s="2" t="s">
        <v>80</v>
      </c>
      <c r="Q69" s="2" t="s">
        <v>81</v>
      </c>
      <c r="R69" s="1">
        <v>43386.566053240742</v>
      </c>
      <c r="S69" s="1">
        <v>43386.568101851852</v>
      </c>
      <c r="T69" s="1">
        <v>43386.590092592596</v>
      </c>
      <c r="U69" s="1">
        <v>43386.592141203706</v>
      </c>
      <c r="V69" s="2"/>
      <c r="W69" s="7">
        <f t="shared" si="28"/>
        <v>43386.562708333331</v>
      </c>
      <c r="X69" s="8">
        <f t="shared" si="23"/>
        <v>1.131944444932742E-2</v>
      </c>
      <c r="Y69" s="8">
        <f t="shared" si="24"/>
        <v>2.2638888898654841E-2</v>
      </c>
      <c r="Z69" s="9"/>
      <c r="AA69" s="9">
        <f t="shared" si="25"/>
        <v>1.0416666191304103E-4</v>
      </c>
      <c r="AB69" s="9">
        <f t="shared" si="29"/>
        <v>3.4490740727051161E-3</v>
      </c>
      <c r="AC69" s="9"/>
      <c r="AD69" s="9"/>
    </row>
    <row r="70" spans="1:30" s="6" customFormat="1" x14ac:dyDescent="0.4">
      <c r="A70" s="15" t="str">
        <f t="shared" si="26"/>
        <v>-</v>
      </c>
      <c r="B70" s="15" t="str">
        <f t="shared" si="27"/>
        <v>-</v>
      </c>
      <c r="C70" s="6">
        <v>13</v>
      </c>
      <c r="D70" s="1">
        <v>43386.563622685186</v>
      </c>
      <c r="E70" s="2">
        <v>2860</v>
      </c>
      <c r="F70" s="2" t="s">
        <v>42</v>
      </c>
      <c r="G70" s="2">
        <v>0</v>
      </c>
      <c r="H70" s="2">
        <v>312</v>
      </c>
      <c r="I70" s="2">
        <v>7</v>
      </c>
      <c r="J70" s="2">
        <v>3</v>
      </c>
      <c r="K70" s="2"/>
      <c r="L70" s="1">
        <v>43386.56821759259</v>
      </c>
      <c r="M70" s="1">
        <v>43386.572939814818</v>
      </c>
      <c r="N70" s="2" t="s">
        <v>38</v>
      </c>
      <c r="O70" s="2" t="s">
        <v>39</v>
      </c>
      <c r="P70" s="2" t="s">
        <v>65</v>
      </c>
      <c r="Q70" s="2" t="s">
        <v>66</v>
      </c>
      <c r="R70" s="1">
        <v>43386.572465277779</v>
      </c>
      <c r="S70" s="1">
        <v>43386.572465277779</v>
      </c>
      <c r="T70" s="1">
        <v>43386.582650462966</v>
      </c>
      <c r="U70" s="1">
        <v>43386.582650462966</v>
      </c>
      <c r="V70" s="2"/>
      <c r="W70" s="7">
        <f t="shared" si="28"/>
        <v>43386.563622685186</v>
      </c>
      <c r="X70" s="8">
        <f t="shared" si="23"/>
        <v>4.7222222274285741E-3</v>
      </c>
      <c r="Y70" s="8">
        <f t="shared" si="24"/>
        <v>1.4166666682285722E-2</v>
      </c>
      <c r="Z70" s="9"/>
      <c r="AA70" s="9">
        <f t="shared" si="25"/>
        <v>0</v>
      </c>
      <c r="AB70" s="9">
        <f t="shared" si="29"/>
        <v>4.5949074046802707E-3</v>
      </c>
      <c r="AC70" s="9"/>
      <c r="AD70" s="9"/>
    </row>
    <row r="71" spans="1:30" s="6" customFormat="1" x14ac:dyDescent="0.4">
      <c r="A71" s="15" t="str">
        <f t="shared" si="26"/>
        <v>-</v>
      </c>
      <c r="B71" s="15" t="str">
        <f t="shared" si="27"/>
        <v>-</v>
      </c>
      <c r="C71" s="6">
        <v>13</v>
      </c>
      <c r="D71" s="1">
        <v>43386.565011574072</v>
      </c>
      <c r="E71" s="2">
        <v>2862</v>
      </c>
      <c r="F71" s="2" t="s">
        <v>33</v>
      </c>
      <c r="G71" s="2">
        <v>1604</v>
      </c>
      <c r="H71" s="2">
        <v>673</v>
      </c>
      <c r="I71" s="2">
        <v>2</v>
      </c>
      <c r="J71" s="2">
        <v>3</v>
      </c>
      <c r="K71" s="2"/>
      <c r="L71" s="1">
        <v>43386.575798611113</v>
      </c>
      <c r="M71" s="1">
        <v>43386.582129629627</v>
      </c>
      <c r="N71" s="2" t="s">
        <v>57</v>
      </c>
      <c r="O71" s="2" t="s">
        <v>58</v>
      </c>
      <c r="P71" s="2" t="s">
        <v>67</v>
      </c>
      <c r="Q71" s="2" t="s">
        <v>68</v>
      </c>
      <c r="R71" s="1">
        <v>43386.577233796299</v>
      </c>
      <c r="S71" s="1">
        <v>43386.577233796299</v>
      </c>
      <c r="T71" s="1">
        <v>43386.597025462965</v>
      </c>
      <c r="U71" s="1">
        <v>43386.597025462965</v>
      </c>
      <c r="V71" s="2"/>
      <c r="W71" s="7">
        <f t="shared" si="28"/>
        <v>43386.565011574072</v>
      </c>
      <c r="X71" s="8">
        <f t="shared" si="23"/>
        <v>6.3310185141745023E-3</v>
      </c>
      <c r="Y71" s="8">
        <f t="shared" si="24"/>
        <v>1.8993055542523507E-2</v>
      </c>
      <c r="Z71" s="9"/>
      <c r="AA71" s="9">
        <f t="shared" si="25"/>
        <v>0</v>
      </c>
      <c r="AB71" s="9">
        <f t="shared" si="29"/>
        <v>1.078703704115469E-2</v>
      </c>
      <c r="AC71" s="9"/>
      <c r="AD71" s="9"/>
    </row>
    <row r="72" spans="1:30" s="6" customFormat="1" x14ac:dyDescent="0.4">
      <c r="A72" s="15" t="str">
        <f>IF(V72&gt;0, "★", "-")</f>
        <v>-</v>
      </c>
      <c r="B72" s="15" t="str">
        <f t="shared" si="27"/>
        <v>-</v>
      </c>
      <c r="C72" s="6">
        <v>13</v>
      </c>
      <c r="D72" s="1">
        <v>43386.565925925926</v>
      </c>
      <c r="E72" s="2">
        <v>2864</v>
      </c>
      <c r="F72" s="2" t="s">
        <v>18</v>
      </c>
      <c r="G72" s="2">
        <v>2569</v>
      </c>
      <c r="H72" s="2">
        <v>514</v>
      </c>
      <c r="I72" s="2">
        <v>6</v>
      </c>
      <c r="J72" s="2">
        <v>4</v>
      </c>
      <c r="K72" s="2"/>
      <c r="L72" s="1">
        <v>43386.571111111109</v>
      </c>
      <c r="M72" s="1">
        <v>43386.581284722219</v>
      </c>
      <c r="N72" s="2" t="s">
        <v>65</v>
      </c>
      <c r="O72" s="2" t="s">
        <v>66</v>
      </c>
      <c r="P72" s="2" t="s">
        <v>43</v>
      </c>
      <c r="Q72" s="2" t="s">
        <v>44</v>
      </c>
      <c r="R72" s="1">
        <v>43386.573854166665</v>
      </c>
      <c r="S72" s="1">
        <v>43386.573854166665</v>
      </c>
      <c r="T72" s="1">
        <v>43386.600173611114</v>
      </c>
      <c r="U72" s="1">
        <v>43386.600173611114</v>
      </c>
      <c r="V72" s="2"/>
      <c r="W72" s="7">
        <f t="shared" si="28"/>
        <v>43386.565925925926</v>
      </c>
      <c r="X72" s="8">
        <f t="shared" si="23"/>
        <v>1.0173611110076308E-2</v>
      </c>
      <c r="Y72" s="8">
        <f t="shared" si="24"/>
        <v>4.0694444440305233E-2</v>
      </c>
      <c r="Z72" s="9"/>
      <c r="AA72" s="9">
        <f t="shared" si="25"/>
        <v>0</v>
      </c>
      <c r="AB72" s="9">
        <f t="shared" si="29"/>
        <v>5.1851851821993478E-3</v>
      </c>
      <c r="AC72" s="9"/>
      <c r="AD72" s="9"/>
    </row>
    <row r="73" spans="1:30" s="6" customFormat="1" x14ac:dyDescent="0.4">
      <c r="A73" s="15" t="str">
        <f>IF(V73&gt;0, "★", "-")</f>
        <v>-</v>
      </c>
      <c r="B73" s="15" t="str">
        <f t="shared" si="27"/>
        <v>-</v>
      </c>
      <c r="C73" s="6">
        <v>13</v>
      </c>
      <c r="D73" s="1">
        <v>43386.566493055558</v>
      </c>
      <c r="E73" s="2">
        <v>2865</v>
      </c>
      <c r="F73" s="2" t="s">
        <v>42</v>
      </c>
      <c r="G73" s="2">
        <v>0</v>
      </c>
      <c r="H73" s="2">
        <v>1007</v>
      </c>
      <c r="I73" s="2">
        <v>4</v>
      </c>
      <c r="J73" s="2">
        <v>1</v>
      </c>
      <c r="K73" s="2"/>
      <c r="L73" s="1">
        <v>43386.569282407407</v>
      </c>
      <c r="M73" s="1">
        <v>43386.573437500003</v>
      </c>
      <c r="N73" s="2" t="s">
        <v>50</v>
      </c>
      <c r="O73" s="2" t="s">
        <v>51</v>
      </c>
      <c r="P73" s="2" t="s">
        <v>65</v>
      </c>
      <c r="Q73" s="2" t="s">
        <v>66</v>
      </c>
      <c r="R73" s="1">
        <v>43386.573136574072</v>
      </c>
      <c r="S73" s="1">
        <v>43386.573136574072</v>
      </c>
      <c r="T73" s="1">
        <v>43386.580706018518</v>
      </c>
      <c r="U73" s="1">
        <v>43386.580706018518</v>
      </c>
      <c r="V73" s="2"/>
      <c r="W73" s="7">
        <f t="shared" si="28"/>
        <v>43386.566493055558</v>
      </c>
      <c r="X73" s="8">
        <f t="shared" si="23"/>
        <v>4.1550925961928442E-3</v>
      </c>
      <c r="Y73" s="8">
        <f t="shared" si="24"/>
        <v>4.1550925961928442E-3</v>
      </c>
      <c r="Z73" s="9"/>
      <c r="AA73" s="9">
        <f t="shared" si="25"/>
        <v>0</v>
      </c>
      <c r="AB73" s="9">
        <f t="shared" si="29"/>
        <v>2.78935184906004E-3</v>
      </c>
      <c r="AC73" s="9"/>
      <c r="AD73" s="9"/>
    </row>
    <row r="74" spans="1:30" s="6" customFormat="1" x14ac:dyDescent="0.4">
      <c r="A74" s="15" t="str">
        <f t="shared" si="26"/>
        <v>-</v>
      </c>
      <c r="B74" s="15" t="str">
        <f t="shared" si="27"/>
        <v>-</v>
      </c>
      <c r="C74" s="6">
        <v>13</v>
      </c>
      <c r="D74" s="1">
        <v>43386.567696759259</v>
      </c>
      <c r="E74" s="2">
        <v>2867</v>
      </c>
      <c r="F74" s="2" t="s">
        <v>33</v>
      </c>
      <c r="G74" s="2">
        <v>1769</v>
      </c>
      <c r="H74" s="2">
        <v>639</v>
      </c>
      <c r="I74" s="2">
        <v>1</v>
      </c>
      <c r="J74" s="2">
        <v>2</v>
      </c>
      <c r="K74" s="2"/>
      <c r="L74" s="1">
        <v>43386.570208333331</v>
      </c>
      <c r="M74" s="1">
        <v>43386.575601851851</v>
      </c>
      <c r="N74" s="2" t="s">
        <v>31</v>
      </c>
      <c r="O74" s="2" t="s">
        <v>32</v>
      </c>
      <c r="P74" s="2" t="s">
        <v>67</v>
      </c>
      <c r="Q74" s="2" t="s">
        <v>68</v>
      </c>
      <c r="R74" s="1">
        <v>43386.571805555555</v>
      </c>
      <c r="S74" s="1">
        <v>43386.571805555555</v>
      </c>
      <c r="T74" s="1">
        <v>43386.584189814814</v>
      </c>
      <c r="U74" s="1">
        <v>43386.584189814814</v>
      </c>
      <c r="V74" s="2"/>
      <c r="W74" s="7">
        <f t="shared" si="28"/>
        <v>43386.567696759259</v>
      </c>
      <c r="X74" s="8">
        <f t="shared" si="23"/>
        <v>5.393518520577345E-3</v>
      </c>
      <c r="Y74" s="8">
        <f t="shared" si="24"/>
        <v>1.078703704115469E-2</v>
      </c>
      <c r="Z74" s="9"/>
      <c r="AA74" s="9">
        <f t="shared" si="25"/>
        <v>0</v>
      </c>
      <c r="AB74" s="9">
        <f t="shared" si="29"/>
        <v>2.5115740718320012E-3</v>
      </c>
      <c r="AC74" s="9"/>
      <c r="AD74" s="9"/>
    </row>
    <row r="75" spans="1:30" s="6" customFormat="1" x14ac:dyDescent="0.4">
      <c r="A75" s="15" t="str">
        <f t="shared" si="26"/>
        <v>-</v>
      </c>
      <c r="B75" s="15" t="str">
        <f t="shared" si="27"/>
        <v>-</v>
      </c>
      <c r="C75" s="6">
        <v>13</v>
      </c>
      <c r="D75" s="1">
        <v>43386.572314814817</v>
      </c>
      <c r="E75" s="2">
        <v>2868</v>
      </c>
      <c r="F75" s="2" t="s">
        <v>33</v>
      </c>
      <c r="G75" s="2">
        <v>1569</v>
      </c>
      <c r="H75" s="2">
        <v>1294</v>
      </c>
      <c r="I75" s="2">
        <v>5</v>
      </c>
      <c r="J75" s="2">
        <v>1</v>
      </c>
      <c r="K75" s="2"/>
      <c r="L75" s="1">
        <v>43386.574745370373</v>
      </c>
      <c r="M75" s="1">
        <v>43386.586284722223</v>
      </c>
      <c r="N75" s="2" t="s">
        <v>43</v>
      </c>
      <c r="O75" s="2" t="s">
        <v>44</v>
      </c>
      <c r="P75" s="2" t="s">
        <v>70</v>
      </c>
      <c r="Q75" s="2" t="s">
        <v>71</v>
      </c>
      <c r="R75" s="1">
        <v>43386.579201388886</v>
      </c>
      <c r="S75" s="1">
        <v>43386.579201388886</v>
      </c>
      <c r="T75" s="1">
        <v>43386.587094907409</v>
      </c>
      <c r="U75" s="1">
        <v>43386.587094907409</v>
      </c>
      <c r="V75" s="2"/>
      <c r="W75" s="7">
        <f t="shared" si="28"/>
        <v>43386.572314814817</v>
      </c>
      <c r="X75" s="8">
        <f t="shared" si="23"/>
        <v>1.1539351849933155E-2</v>
      </c>
      <c r="Y75" s="8">
        <f t="shared" si="24"/>
        <v>1.1539351849933155E-2</v>
      </c>
      <c r="Z75" s="9"/>
      <c r="AA75" s="9">
        <f t="shared" si="25"/>
        <v>0</v>
      </c>
      <c r="AB75" s="9">
        <f t="shared" si="29"/>
        <v>2.4305555562023073E-3</v>
      </c>
      <c r="AC75" s="9"/>
      <c r="AD75" s="9"/>
    </row>
    <row r="76" spans="1:30" s="6" customFormat="1" x14ac:dyDescent="0.4">
      <c r="A76" s="15" t="str">
        <f t="shared" si="26"/>
        <v>-</v>
      </c>
      <c r="B76" s="15" t="str">
        <f t="shared" si="27"/>
        <v>-</v>
      </c>
      <c r="C76" s="6">
        <v>13</v>
      </c>
      <c r="D76" s="1">
        <v>43386.572847222225</v>
      </c>
      <c r="E76" s="2">
        <v>2869</v>
      </c>
      <c r="F76" s="2" t="s">
        <v>37</v>
      </c>
      <c r="G76" s="2">
        <v>0</v>
      </c>
      <c r="H76" s="2">
        <v>681</v>
      </c>
      <c r="I76" s="2">
        <v>3</v>
      </c>
      <c r="J76" s="2">
        <v>4</v>
      </c>
      <c r="K76" s="2"/>
      <c r="L76" s="1">
        <v>43386.579907407409</v>
      </c>
      <c r="M76" s="1">
        <v>43386.583680555559</v>
      </c>
      <c r="N76" s="2" t="s">
        <v>38</v>
      </c>
      <c r="O76" s="2" t="s">
        <v>39</v>
      </c>
      <c r="P76" s="2" t="s">
        <v>19</v>
      </c>
      <c r="Q76" s="2" t="s">
        <v>20</v>
      </c>
      <c r="R76" s="1">
        <v>43386.581053240741</v>
      </c>
      <c r="S76" s="1">
        <v>43386.581053240741</v>
      </c>
      <c r="T76" s="1">
        <v>43386.591203703705</v>
      </c>
      <c r="U76" s="1">
        <v>43386.591203703705</v>
      </c>
      <c r="V76" s="2"/>
      <c r="W76" s="7">
        <f t="shared" si="28"/>
        <v>43386.572847222225</v>
      </c>
      <c r="X76" s="8">
        <f t="shared" si="23"/>
        <v>3.7731481497758068E-3</v>
      </c>
      <c r="Y76" s="8">
        <f t="shared" si="24"/>
        <v>1.5092592599103227E-2</v>
      </c>
      <c r="Z76" s="9"/>
      <c r="AA76" s="9">
        <f t="shared" si="25"/>
        <v>0</v>
      </c>
      <c r="AB76" s="9">
        <f t="shared" si="29"/>
        <v>7.0601851839455776E-3</v>
      </c>
      <c r="AC76" s="9"/>
      <c r="AD76" s="9"/>
    </row>
    <row r="77" spans="1:30" s="6" customFormat="1" x14ac:dyDescent="0.4">
      <c r="A77" s="15" t="str">
        <f t="shared" si="26"/>
        <v>-</v>
      </c>
      <c r="B77" s="15" t="str">
        <f t="shared" si="27"/>
        <v>-</v>
      </c>
      <c r="C77" s="6">
        <v>13</v>
      </c>
      <c r="D77" s="1">
        <v>43386.573541666665</v>
      </c>
      <c r="E77" s="2">
        <v>2870</v>
      </c>
      <c r="F77" s="2" t="s">
        <v>37</v>
      </c>
      <c r="G77" s="2">
        <v>0</v>
      </c>
      <c r="H77" s="2">
        <v>798</v>
      </c>
      <c r="I77" s="2">
        <v>7</v>
      </c>
      <c r="J77" s="2">
        <v>2</v>
      </c>
      <c r="K77" s="2"/>
      <c r="L77" s="1">
        <v>43386.580312500002</v>
      </c>
      <c r="M77" s="1">
        <v>43386.58452546296</v>
      </c>
      <c r="N77" s="2" t="s">
        <v>38</v>
      </c>
      <c r="O77" s="2" t="s">
        <v>39</v>
      </c>
      <c r="P77" s="2" t="s">
        <v>19</v>
      </c>
      <c r="Q77" s="2" t="s">
        <v>20</v>
      </c>
      <c r="R77" s="1">
        <v>43386.579259259262</v>
      </c>
      <c r="S77" s="1">
        <v>43386.579259259262</v>
      </c>
      <c r="T77" s="1">
        <v>43386.588020833333</v>
      </c>
      <c r="U77" s="1">
        <v>43386.588020833333</v>
      </c>
      <c r="V77" s="2"/>
      <c r="W77" s="7">
        <f t="shared" si="28"/>
        <v>43386.573541666665</v>
      </c>
      <c r="X77" s="8">
        <f t="shared" si="23"/>
        <v>4.2129629582632333E-3</v>
      </c>
      <c r="Y77" s="8">
        <f t="shared" si="24"/>
        <v>8.4259259165264666E-3</v>
      </c>
      <c r="Z77" s="9"/>
      <c r="AA77" s="9">
        <f t="shared" si="25"/>
        <v>1.0532407395658083E-3</v>
      </c>
      <c r="AB77" s="9">
        <f t="shared" si="29"/>
        <v>6.7708333372138441E-3</v>
      </c>
      <c r="AC77" s="9"/>
      <c r="AD77" s="9"/>
    </row>
    <row r="78" spans="1:30" s="6" customFormat="1" x14ac:dyDescent="0.4">
      <c r="A78" s="15" t="str">
        <f>IF(V78&gt;0, "★", "-")</f>
        <v>★</v>
      </c>
      <c r="B78" s="15" t="str">
        <f>IF(K78&gt;0, "☆", "-")</f>
        <v>☆</v>
      </c>
      <c r="C78" s="6">
        <v>13</v>
      </c>
      <c r="D78" s="1">
        <v>43386.52920138889</v>
      </c>
      <c r="E78" s="2">
        <v>2838</v>
      </c>
      <c r="F78" s="2" t="s">
        <v>18</v>
      </c>
      <c r="G78" s="2">
        <v>2569</v>
      </c>
      <c r="H78" s="2">
        <v>1208</v>
      </c>
      <c r="I78" s="2">
        <v>3</v>
      </c>
      <c r="J78" s="2">
        <v>4</v>
      </c>
      <c r="K78" s="1">
        <v>43386.556932870371</v>
      </c>
      <c r="L78" s="2"/>
      <c r="M78" s="2"/>
      <c r="N78" s="2" t="s">
        <v>65</v>
      </c>
      <c r="O78" s="2" t="s">
        <v>66</v>
      </c>
      <c r="P78" s="2" t="s">
        <v>47</v>
      </c>
      <c r="Q78" s="2" t="s">
        <v>94</v>
      </c>
      <c r="R78" s="1">
        <v>43386.569444444445</v>
      </c>
      <c r="S78" s="2"/>
      <c r="T78" s="1">
        <v>43386.586770833332</v>
      </c>
      <c r="U78" s="2"/>
      <c r="V78" s="1">
        <v>43386.569444444445</v>
      </c>
      <c r="W78" s="7">
        <f>IF(V78&gt;0,V78,D78)</f>
        <v>43386.569444444445</v>
      </c>
      <c r="X78" s="8">
        <f>M78-L78</f>
        <v>0</v>
      </c>
      <c r="Y78" s="8">
        <f>X78*J78</f>
        <v>0</v>
      </c>
      <c r="Z78" s="9"/>
      <c r="AA78" s="9">
        <f>IF(IF(A78="☆",K78-R78,L78-R78)&lt;0,0,IF(A78="☆",K78-R78,L78-R78))</f>
        <v>0</v>
      </c>
      <c r="AB78" s="9">
        <f>IF(IF(B78="☆",(IF(K78&gt;R78,K78-W78,R78-W78)),L78-W78)&lt;0,0,IF(B78="☆",(IF(K78&gt;R78,K78-W78,R78-W78)),L78-W78))</f>
        <v>0</v>
      </c>
      <c r="AC78" s="9"/>
      <c r="AD78" s="9"/>
    </row>
    <row r="79" spans="1:30" s="6" customFormat="1" ht="18" customHeight="1" x14ac:dyDescent="0.4">
      <c r="A79" s="15" t="str">
        <f>IF(V79&gt;0, "★", "-")</f>
        <v>★</v>
      </c>
      <c r="B79" s="15" t="str">
        <f>IF(K79&gt;0, "☆", "-")</f>
        <v>☆</v>
      </c>
      <c r="C79" s="6">
        <v>13</v>
      </c>
      <c r="D79" s="1">
        <v>43386.541145833333</v>
      </c>
      <c r="E79" s="2">
        <v>2842</v>
      </c>
      <c r="F79" s="2" t="s">
        <v>37</v>
      </c>
      <c r="G79" s="2">
        <v>0</v>
      </c>
      <c r="H79" s="2">
        <v>1201</v>
      </c>
      <c r="I79" s="2">
        <v>4</v>
      </c>
      <c r="J79" s="2">
        <v>3</v>
      </c>
      <c r="K79" s="1">
        <v>43386.541898148149</v>
      </c>
      <c r="L79" s="2"/>
      <c r="M79" s="2"/>
      <c r="N79" s="2" t="s">
        <v>43</v>
      </c>
      <c r="O79" s="2" t="s">
        <v>44</v>
      </c>
      <c r="P79" s="2" t="s">
        <v>43</v>
      </c>
      <c r="Q79" s="2" t="s">
        <v>44</v>
      </c>
      <c r="R79" s="1">
        <v>43386.581250000003</v>
      </c>
      <c r="S79" s="2"/>
      <c r="T79" s="1">
        <v>43386.583333333336</v>
      </c>
      <c r="U79" s="2"/>
      <c r="V79" s="1">
        <v>43386.581250000003</v>
      </c>
      <c r="W79" s="7">
        <f>IF(V79&gt;0,V79,D79)</f>
        <v>43386.581250000003</v>
      </c>
      <c r="X79" s="8">
        <f>M79-L79</f>
        <v>0</v>
      </c>
      <c r="Y79" s="8">
        <f>X79*J79</f>
        <v>0</v>
      </c>
      <c r="Z79" s="9"/>
      <c r="AA79" s="9">
        <f>IF(IF(A79="☆",K79-R79,L79-R79)&lt;0,0,IF(A79="☆",K79-R79,L79-R79))</f>
        <v>0</v>
      </c>
      <c r="AB79" s="9">
        <f>IF(IF(B79="☆",(IF(K79&gt;R79,K79-W79,R79-W79)),L79-W79)&lt;0,0,IF(B79="☆",(IF(K79&gt;R79,K79-W79,R79-W79)),L79-W79))</f>
        <v>0</v>
      </c>
      <c r="AC79" s="9"/>
      <c r="AD79" s="9"/>
    </row>
    <row r="80" spans="1:30" s="6" customFormat="1" x14ac:dyDescent="0.4">
      <c r="A80" s="15" t="str">
        <f t="shared" ref="A80:A87" si="30">IF(V80&gt;0, "★", "-")</f>
        <v>-</v>
      </c>
      <c r="B80" s="15" t="str">
        <f t="shared" ref="B80:B87" si="31">IF(K80&gt;0, "☆", "-")</f>
        <v>☆</v>
      </c>
      <c r="C80" s="6">
        <v>13</v>
      </c>
      <c r="D80" s="1">
        <v>43386.544768518521</v>
      </c>
      <c r="E80" s="2">
        <v>2844</v>
      </c>
      <c r="F80" s="2" t="s">
        <v>33</v>
      </c>
      <c r="G80" s="2">
        <v>2668</v>
      </c>
      <c r="H80" s="2">
        <v>660</v>
      </c>
      <c r="I80" s="2">
        <v>1</v>
      </c>
      <c r="J80" s="2">
        <v>1</v>
      </c>
      <c r="K80" s="1">
        <v>43386.550752314812</v>
      </c>
      <c r="L80" s="2"/>
      <c r="M80" s="2"/>
      <c r="N80" s="2" t="s">
        <v>31</v>
      </c>
      <c r="O80" s="2" t="s">
        <v>32</v>
      </c>
      <c r="P80" s="2" t="s">
        <v>50</v>
      </c>
      <c r="Q80" s="2" t="s">
        <v>51</v>
      </c>
      <c r="R80" s="1">
        <v>43386.549421296295</v>
      </c>
      <c r="S80" s="2"/>
      <c r="T80" s="1">
        <v>43386.562847222223</v>
      </c>
      <c r="U80" s="2"/>
      <c r="V80" s="2"/>
      <c r="W80" s="7">
        <f t="shared" ref="W80:W87" si="32">IF(V80&gt;0,V80,D80)</f>
        <v>43386.544768518521</v>
      </c>
      <c r="X80" s="8">
        <f t="shared" ref="X80:X87" si="33">M80-L80</f>
        <v>0</v>
      </c>
      <c r="Y80" s="8">
        <f t="shared" ref="Y80:Y87" si="34">X80*J80</f>
        <v>0</v>
      </c>
      <c r="Z80" s="9"/>
      <c r="AA80" s="9">
        <f t="shared" ref="AA80:AA87" si="35">IF(IF(A80="☆",K80-R80,L80-R80)&lt;0,0,IF(A80="☆",K80-R80,L80-R80))</f>
        <v>0</v>
      </c>
      <c r="AB80" s="9">
        <f t="shared" ref="AB80:AB87" si="36">IF(IF(B80="☆",(IF(K80&gt;R80,K80-W80,R80-W80)),L80-W80)&lt;0,0,IF(B80="☆",(IF(K80&gt;R80,K80-W80,R80-W80)),L80-W80))</f>
        <v>5.9837962908204645E-3</v>
      </c>
      <c r="AC80" s="9"/>
      <c r="AD80" s="9"/>
    </row>
    <row r="81" spans="1:32" s="6" customFormat="1" x14ac:dyDescent="0.4">
      <c r="A81" s="15" t="str">
        <f t="shared" si="30"/>
        <v>-</v>
      </c>
      <c r="B81" s="15" t="str">
        <f t="shared" si="31"/>
        <v>☆</v>
      </c>
      <c r="C81" s="6">
        <v>13</v>
      </c>
      <c r="D81" s="1">
        <v>43386.552627314813</v>
      </c>
      <c r="E81" s="2">
        <v>2847</v>
      </c>
      <c r="F81" s="2" t="s">
        <v>42</v>
      </c>
      <c r="G81" s="2">
        <v>0</v>
      </c>
      <c r="H81" s="2">
        <v>462</v>
      </c>
      <c r="I81" s="2">
        <v>4</v>
      </c>
      <c r="J81" s="2">
        <v>1</v>
      </c>
      <c r="K81" s="1">
        <v>43386.552754629629</v>
      </c>
      <c r="L81" s="2"/>
      <c r="M81" s="2"/>
      <c r="N81" s="2" t="s">
        <v>61</v>
      </c>
      <c r="O81" s="2" t="s">
        <v>62</v>
      </c>
      <c r="P81" s="2" t="s">
        <v>50</v>
      </c>
      <c r="Q81" s="2" t="s">
        <v>51</v>
      </c>
      <c r="R81" s="1">
        <v>43386.555567129632</v>
      </c>
      <c r="S81" s="2"/>
      <c r="T81" s="1">
        <v>43386.55914351852</v>
      </c>
      <c r="U81" s="2"/>
      <c r="V81" s="2"/>
      <c r="W81" s="7">
        <f t="shared" si="32"/>
        <v>43386.552627314813</v>
      </c>
      <c r="X81" s="8">
        <f t="shared" si="33"/>
        <v>0</v>
      </c>
      <c r="Y81" s="8">
        <f t="shared" si="34"/>
        <v>0</v>
      </c>
      <c r="Z81" s="9"/>
      <c r="AA81" s="9">
        <f t="shared" si="35"/>
        <v>0</v>
      </c>
      <c r="AB81" s="9">
        <f t="shared" si="36"/>
        <v>2.9398148180916905E-3</v>
      </c>
      <c r="AC81" s="9"/>
      <c r="AD81" s="9"/>
    </row>
    <row r="82" spans="1:32" s="6" customFormat="1" x14ac:dyDescent="0.4">
      <c r="A82" s="15" t="str">
        <f t="shared" si="30"/>
        <v>-</v>
      </c>
      <c r="B82" s="15" t="str">
        <f t="shared" si="31"/>
        <v>☆</v>
      </c>
      <c r="C82" s="6">
        <v>13</v>
      </c>
      <c r="D82" s="1">
        <v>43386.553136574075</v>
      </c>
      <c r="E82" s="2">
        <v>2849</v>
      </c>
      <c r="F82" s="2" t="s">
        <v>54</v>
      </c>
      <c r="G82" s="2">
        <v>2603</v>
      </c>
      <c r="H82" s="2">
        <v>636</v>
      </c>
      <c r="I82" s="2">
        <v>6</v>
      </c>
      <c r="J82" s="2">
        <v>2</v>
      </c>
      <c r="K82" s="1">
        <v>43386.561597222222</v>
      </c>
      <c r="L82" s="2"/>
      <c r="M82" s="2"/>
      <c r="N82" s="2" t="s">
        <v>67</v>
      </c>
      <c r="O82" s="2" t="s">
        <v>68</v>
      </c>
      <c r="P82" s="2" t="s">
        <v>80</v>
      </c>
      <c r="Q82" s="2" t="s">
        <v>81</v>
      </c>
      <c r="R82" s="1">
        <v>43386.561041666668</v>
      </c>
      <c r="S82" s="2"/>
      <c r="T82" s="1">
        <v>43386.577511574076</v>
      </c>
      <c r="U82" s="2"/>
      <c r="V82" s="2"/>
      <c r="W82" s="7">
        <f t="shared" si="32"/>
        <v>43386.553136574075</v>
      </c>
      <c r="X82" s="8">
        <f t="shared" si="33"/>
        <v>0</v>
      </c>
      <c r="Y82" s="8">
        <f t="shared" si="34"/>
        <v>0</v>
      </c>
      <c r="Z82" s="9"/>
      <c r="AA82" s="9">
        <f t="shared" si="35"/>
        <v>0</v>
      </c>
      <c r="AB82" s="9">
        <f t="shared" si="36"/>
        <v>8.4606481468654238E-3</v>
      </c>
      <c r="AC82" s="9"/>
      <c r="AD82" s="9"/>
    </row>
    <row r="83" spans="1:32" s="6" customFormat="1" x14ac:dyDescent="0.4">
      <c r="A83" s="15" t="str">
        <f t="shared" si="30"/>
        <v>★</v>
      </c>
      <c r="B83" s="15" t="str">
        <f t="shared" si="31"/>
        <v>☆</v>
      </c>
      <c r="C83" s="6">
        <v>13</v>
      </c>
      <c r="D83" s="1">
        <v>43386.557534722226</v>
      </c>
      <c r="E83" s="2">
        <v>2851</v>
      </c>
      <c r="F83" s="2" t="s">
        <v>18</v>
      </c>
      <c r="G83" s="2">
        <v>2569</v>
      </c>
      <c r="H83" s="2">
        <v>1141</v>
      </c>
      <c r="I83" s="2">
        <v>6</v>
      </c>
      <c r="J83" s="2">
        <v>4</v>
      </c>
      <c r="K83" s="1">
        <v>43386.565567129626</v>
      </c>
      <c r="L83" s="2"/>
      <c r="M83" s="2"/>
      <c r="N83" s="2" t="s">
        <v>65</v>
      </c>
      <c r="O83" s="2" t="s">
        <v>66</v>
      </c>
      <c r="P83" s="2" t="s">
        <v>43</v>
      </c>
      <c r="Q83" s="2" t="s">
        <v>44</v>
      </c>
      <c r="R83" s="1">
        <v>43386.569444444445</v>
      </c>
      <c r="S83" s="2"/>
      <c r="T83" s="1">
        <v>43386.595763888887</v>
      </c>
      <c r="U83" s="2"/>
      <c r="V83" s="1">
        <v>43386.569444444445</v>
      </c>
      <c r="W83" s="7">
        <f t="shared" si="32"/>
        <v>43386.569444444445</v>
      </c>
      <c r="X83" s="8">
        <f t="shared" si="33"/>
        <v>0</v>
      </c>
      <c r="Y83" s="8">
        <f t="shared" si="34"/>
        <v>0</v>
      </c>
      <c r="Z83" s="9"/>
      <c r="AA83" s="9">
        <f t="shared" si="35"/>
        <v>0</v>
      </c>
      <c r="AB83" s="9">
        <f t="shared" si="36"/>
        <v>0</v>
      </c>
      <c r="AC83" s="9"/>
      <c r="AD83" s="9"/>
    </row>
    <row r="84" spans="1:32" s="6" customFormat="1" x14ac:dyDescent="0.4">
      <c r="A84" s="15" t="str">
        <f t="shared" si="30"/>
        <v>-</v>
      </c>
      <c r="B84" s="15" t="str">
        <f t="shared" si="31"/>
        <v>☆</v>
      </c>
      <c r="C84" s="6">
        <v>13</v>
      </c>
      <c r="D84" s="1">
        <v>43386.562638888892</v>
      </c>
      <c r="E84" s="2">
        <v>2858</v>
      </c>
      <c r="F84" s="2" t="s">
        <v>37</v>
      </c>
      <c r="G84" s="2">
        <v>0</v>
      </c>
      <c r="H84" s="2">
        <v>870</v>
      </c>
      <c r="I84" s="2">
        <v>3</v>
      </c>
      <c r="J84" s="2">
        <v>1</v>
      </c>
      <c r="K84" s="1">
        <v>43386.56355324074</v>
      </c>
      <c r="L84" s="2"/>
      <c r="M84" s="2"/>
      <c r="N84" s="2" t="s">
        <v>40</v>
      </c>
      <c r="O84" s="2" t="s">
        <v>41</v>
      </c>
      <c r="P84" s="2" t="s">
        <v>70</v>
      </c>
      <c r="Q84" s="2" t="s">
        <v>71</v>
      </c>
      <c r="R84" s="1">
        <v>43386.578217592592</v>
      </c>
      <c r="S84" s="2"/>
      <c r="T84" s="1">
        <v>43386.587175925924</v>
      </c>
      <c r="U84" s="2"/>
      <c r="V84" s="2"/>
      <c r="W84" s="7">
        <f t="shared" si="32"/>
        <v>43386.562638888892</v>
      </c>
      <c r="X84" s="8">
        <f t="shared" si="33"/>
        <v>0</v>
      </c>
      <c r="Y84" s="8">
        <f t="shared" si="34"/>
        <v>0</v>
      </c>
      <c r="Z84" s="9"/>
      <c r="AA84" s="9">
        <f t="shared" si="35"/>
        <v>0</v>
      </c>
      <c r="AB84" s="9">
        <f t="shared" si="36"/>
        <v>1.5578703700157348E-2</v>
      </c>
      <c r="AC84" s="9"/>
      <c r="AD84" s="9"/>
    </row>
    <row r="85" spans="1:32" s="6" customFormat="1" x14ac:dyDescent="0.4">
      <c r="A85" s="15" t="str">
        <f t="shared" si="30"/>
        <v>★</v>
      </c>
      <c r="B85" s="15" t="str">
        <f t="shared" si="31"/>
        <v>☆</v>
      </c>
      <c r="C85" s="6">
        <v>13</v>
      </c>
      <c r="D85" s="1">
        <v>43386.563796296294</v>
      </c>
      <c r="E85" s="2">
        <v>2861</v>
      </c>
      <c r="F85" s="2" t="s">
        <v>33</v>
      </c>
      <c r="G85" s="2">
        <v>1569</v>
      </c>
      <c r="H85" s="2">
        <v>469</v>
      </c>
      <c r="I85" s="2">
        <v>3</v>
      </c>
      <c r="J85" s="2">
        <v>1</v>
      </c>
      <c r="K85" s="1">
        <v>43386.564618055556</v>
      </c>
      <c r="L85" s="2"/>
      <c r="M85" s="2"/>
      <c r="N85" s="2" t="s">
        <v>43</v>
      </c>
      <c r="O85" s="2" t="s">
        <v>44</v>
      </c>
      <c r="P85" s="2" t="s">
        <v>34</v>
      </c>
      <c r="Q85" s="2" t="s">
        <v>35</v>
      </c>
      <c r="R85" s="1">
        <v>43386.580775462964</v>
      </c>
      <c r="S85" s="2"/>
      <c r="T85" s="1">
        <v>43386.592314814814</v>
      </c>
      <c r="U85" s="2"/>
      <c r="V85" s="1">
        <v>43386.565972222219</v>
      </c>
      <c r="W85" s="7">
        <f t="shared" si="32"/>
        <v>43386.565972222219</v>
      </c>
      <c r="X85" s="8">
        <f t="shared" si="33"/>
        <v>0</v>
      </c>
      <c r="Y85" s="8">
        <f t="shared" si="34"/>
        <v>0</v>
      </c>
      <c r="Z85" s="9"/>
      <c r="AA85" s="9">
        <f t="shared" si="35"/>
        <v>0</v>
      </c>
      <c r="AB85" s="9"/>
      <c r="AC85" s="9"/>
      <c r="AD85" s="9"/>
      <c r="AF85" s="42" t="s">
        <v>163</v>
      </c>
    </row>
    <row r="86" spans="1:32" s="6" customFormat="1" x14ac:dyDescent="0.4">
      <c r="A86" s="15" t="str">
        <f t="shared" si="30"/>
        <v>-</v>
      </c>
      <c r="B86" s="15" t="str">
        <f t="shared" si="31"/>
        <v>☆</v>
      </c>
      <c r="C86" s="6">
        <v>13</v>
      </c>
      <c r="D86" s="1">
        <v>43386.565046296295</v>
      </c>
      <c r="E86" s="2">
        <v>2863</v>
      </c>
      <c r="F86" s="2" t="s">
        <v>33</v>
      </c>
      <c r="G86" s="2">
        <v>1569</v>
      </c>
      <c r="H86" s="2">
        <v>806</v>
      </c>
      <c r="I86" s="2">
        <v>3</v>
      </c>
      <c r="J86" s="2">
        <v>1</v>
      </c>
      <c r="K86" s="1">
        <v>43386.565335648149</v>
      </c>
      <c r="L86" s="2"/>
      <c r="M86" s="2"/>
      <c r="N86" s="2" t="s">
        <v>43</v>
      </c>
      <c r="O86" s="2" t="s">
        <v>44</v>
      </c>
      <c r="P86" s="2" t="s">
        <v>19</v>
      </c>
      <c r="Q86" s="2" t="s">
        <v>20</v>
      </c>
      <c r="R86" s="1">
        <v>43386.579895833333</v>
      </c>
      <c r="S86" s="2"/>
      <c r="T86" s="1">
        <v>43386.590416666666</v>
      </c>
      <c r="U86" s="2"/>
      <c r="V86" s="2"/>
      <c r="W86" s="7">
        <f t="shared" si="32"/>
        <v>43386.565046296295</v>
      </c>
      <c r="X86" s="8">
        <f t="shared" si="33"/>
        <v>0</v>
      </c>
      <c r="Y86" s="8">
        <f t="shared" si="34"/>
        <v>0</v>
      </c>
      <c r="Z86" s="9"/>
      <c r="AA86" s="9">
        <f t="shared" si="35"/>
        <v>0</v>
      </c>
      <c r="AB86" s="9"/>
      <c r="AC86" s="9"/>
      <c r="AD86" s="9"/>
      <c r="AF86" s="42" t="s">
        <v>164</v>
      </c>
    </row>
    <row r="87" spans="1:32" s="11" customFormat="1" x14ac:dyDescent="0.4">
      <c r="A87" s="26" t="str">
        <f t="shared" si="30"/>
        <v>-</v>
      </c>
      <c r="B87" s="26" t="str">
        <f t="shared" si="31"/>
        <v>☆</v>
      </c>
      <c r="C87" s="11">
        <v>13</v>
      </c>
      <c r="D87" s="3">
        <v>43386.56658564815</v>
      </c>
      <c r="E87" s="4">
        <v>2866</v>
      </c>
      <c r="F87" s="4" t="s">
        <v>33</v>
      </c>
      <c r="G87" s="4">
        <v>1569</v>
      </c>
      <c r="H87" s="4">
        <v>1074</v>
      </c>
      <c r="I87" s="4">
        <v>3</v>
      </c>
      <c r="J87" s="4">
        <v>1</v>
      </c>
      <c r="K87" s="3">
        <v>43386.571608796294</v>
      </c>
      <c r="L87" s="4"/>
      <c r="M87" s="4"/>
      <c r="N87" s="4" t="s">
        <v>43</v>
      </c>
      <c r="O87" s="4" t="s">
        <v>44</v>
      </c>
      <c r="P87" s="4" t="s">
        <v>34</v>
      </c>
      <c r="Q87" s="4" t="s">
        <v>35</v>
      </c>
      <c r="R87" s="3">
        <v>43386.579421296294</v>
      </c>
      <c r="S87" s="4"/>
      <c r="T87" s="3">
        <v>43386.590960648151</v>
      </c>
      <c r="U87" s="4"/>
      <c r="V87" s="4"/>
      <c r="W87" s="12">
        <f t="shared" si="32"/>
        <v>43386.56658564815</v>
      </c>
      <c r="X87" s="27">
        <f t="shared" si="33"/>
        <v>0</v>
      </c>
      <c r="Y87" s="27">
        <f t="shared" si="34"/>
        <v>0</v>
      </c>
      <c r="Z87" s="28"/>
      <c r="AA87" s="28">
        <f t="shared" si="35"/>
        <v>0</v>
      </c>
      <c r="AB87" s="28">
        <f t="shared" si="36"/>
        <v>1.2835648143664002E-2</v>
      </c>
      <c r="AC87" s="28"/>
      <c r="AD87" s="28"/>
      <c r="AF87" s="46" t="s">
        <v>163</v>
      </c>
    </row>
    <row r="88" spans="1:32" s="32" customFormat="1" x14ac:dyDescent="0.4">
      <c r="A88" s="29" t="str">
        <f>IF(V88&gt;0, "★", "-")</f>
        <v>★</v>
      </c>
      <c r="B88" s="29" t="str">
        <f>IF(K88&gt;0, "☆", "-")</f>
        <v>-</v>
      </c>
      <c r="C88" s="32">
        <v>14</v>
      </c>
      <c r="D88" s="31">
        <v>43386.580150462964</v>
      </c>
      <c r="E88" s="30">
        <v>2871</v>
      </c>
      <c r="F88" s="30" t="s">
        <v>33</v>
      </c>
      <c r="G88" s="30">
        <v>2550</v>
      </c>
      <c r="H88" s="30">
        <v>706</v>
      </c>
      <c r="I88" s="30">
        <v>1</v>
      </c>
      <c r="J88" s="30">
        <v>1</v>
      </c>
      <c r="K88" s="30"/>
      <c r="L88" s="31">
        <v>43386.583657407406</v>
      </c>
      <c r="M88" s="31">
        <v>43386.592048611114</v>
      </c>
      <c r="N88" s="30" t="s">
        <v>38</v>
      </c>
      <c r="O88" s="30" t="s">
        <v>39</v>
      </c>
      <c r="P88" s="30" t="s">
        <v>47</v>
      </c>
      <c r="Q88" s="30" t="s">
        <v>94</v>
      </c>
      <c r="R88" s="31">
        <v>43386.585416666669</v>
      </c>
      <c r="S88" s="31">
        <v>43386.585416666669</v>
      </c>
      <c r="T88" s="31">
        <v>43386.597210648149</v>
      </c>
      <c r="U88" s="31">
        <v>43386.597210648149</v>
      </c>
      <c r="V88" s="31">
        <v>43386.584722222222</v>
      </c>
      <c r="W88" s="33">
        <f>IF(V88&gt;0,V88,D88)</f>
        <v>43386.584722222222</v>
      </c>
      <c r="X88" s="34">
        <f>M88-L88</f>
        <v>8.3912037080153823E-3</v>
      </c>
      <c r="Y88" s="34">
        <f>X88*J88</f>
        <v>8.3912037080153823E-3</v>
      </c>
      <c r="Z88" s="35">
        <f>SUM(Y88:Y116)</f>
        <v>0.3081597221607808</v>
      </c>
      <c r="AA88" s="35">
        <f>IF(IF(A88="☆",K88-R88,L88-R88)&lt;0,0,IF(A88="☆",K88-R88,L88-R88))</f>
        <v>0</v>
      </c>
      <c r="AB88" s="35">
        <f>IF(IF(B88="☆",(IF(K88&gt;R88,K88-W88,R88-W88)),L88-W88)&lt;0,0,IF(B88="☆",(IF(K88&gt;R88,K88-W88,R88-W88)),L88-W88))</f>
        <v>0</v>
      </c>
      <c r="AC88" s="35">
        <f>AVERAGE(AB88:AB116)</f>
        <v>4.8726851856717357E-3</v>
      </c>
      <c r="AD88" s="35">
        <f>MEDIAN(AB88:AB116)</f>
        <v>3.3796296338550746E-3</v>
      </c>
    </row>
    <row r="89" spans="1:32" s="6" customFormat="1" x14ac:dyDescent="0.4">
      <c r="A89" s="15" t="str">
        <f t="shared" si="26"/>
        <v>-</v>
      </c>
      <c r="B89" s="15" t="str">
        <f t="shared" si="27"/>
        <v>-</v>
      </c>
      <c r="C89" s="6">
        <v>14</v>
      </c>
      <c r="D89" s="1">
        <v>43386.583483796298</v>
      </c>
      <c r="E89" s="2">
        <v>2872</v>
      </c>
      <c r="F89" s="2" t="s">
        <v>33</v>
      </c>
      <c r="G89" s="2">
        <v>2646</v>
      </c>
      <c r="H89" s="2">
        <v>1171</v>
      </c>
      <c r="I89" s="2">
        <v>8</v>
      </c>
      <c r="J89" s="2">
        <v>1</v>
      </c>
      <c r="K89" s="2"/>
      <c r="L89" s="1">
        <v>43386.586238425924</v>
      </c>
      <c r="M89" s="1">
        <v>43386.590127314812</v>
      </c>
      <c r="N89" s="2" t="s">
        <v>78</v>
      </c>
      <c r="O89" s="2" t="s">
        <v>79</v>
      </c>
      <c r="P89" s="2" t="s">
        <v>19</v>
      </c>
      <c r="Q89" s="2" t="s">
        <v>20</v>
      </c>
      <c r="R89" s="1">
        <v>43386.588101851848</v>
      </c>
      <c r="S89" s="1">
        <v>43386.588460648149</v>
      </c>
      <c r="T89" s="1">
        <v>43386.595648148148</v>
      </c>
      <c r="U89" s="1">
        <v>43386.596354166664</v>
      </c>
      <c r="V89" s="2"/>
      <c r="W89" s="7">
        <f t="shared" si="28"/>
        <v>43386.583483796298</v>
      </c>
      <c r="X89" s="8">
        <f t="shared" si="23"/>
        <v>3.8888888884685002E-3</v>
      </c>
      <c r="Y89" s="8">
        <f t="shared" si="24"/>
        <v>3.8888888884685002E-3</v>
      </c>
      <c r="Z89" s="9"/>
      <c r="AA89" s="9">
        <f t="shared" si="25"/>
        <v>0</v>
      </c>
      <c r="AB89" s="9">
        <f t="shared" si="29"/>
        <v>2.7546296259970404E-3</v>
      </c>
      <c r="AC89" s="40"/>
      <c r="AD89" s="9"/>
    </row>
    <row r="90" spans="1:32" s="6" customFormat="1" x14ac:dyDescent="0.4">
      <c r="A90" s="15" t="str">
        <f t="shared" si="26"/>
        <v>-</v>
      </c>
      <c r="B90" s="15" t="str">
        <f t="shared" si="27"/>
        <v>-</v>
      </c>
      <c r="C90" s="6">
        <v>14</v>
      </c>
      <c r="D90" s="1">
        <v>43386.583495370367</v>
      </c>
      <c r="E90" s="2">
        <v>2873</v>
      </c>
      <c r="F90" s="2" t="s">
        <v>33</v>
      </c>
      <c r="G90" s="2">
        <v>2647</v>
      </c>
      <c r="H90" s="2">
        <v>482</v>
      </c>
      <c r="I90" s="2">
        <v>8</v>
      </c>
      <c r="J90" s="2">
        <v>1</v>
      </c>
      <c r="K90" s="2"/>
      <c r="L90" s="1">
        <v>43386.586365740739</v>
      </c>
      <c r="M90" s="1">
        <v>43386.590057870373</v>
      </c>
      <c r="N90" s="2" t="s">
        <v>78</v>
      </c>
      <c r="O90" s="2" t="s">
        <v>79</v>
      </c>
      <c r="P90" s="2" t="s">
        <v>19</v>
      </c>
      <c r="Q90" s="2" t="s">
        <v>20</v>
      </c>
      <c r="R90" s="1">
        <v>43386.588113425925</v>
      </c>
      <c r="S90" s="1">
        <v>43386.588113425925</v>
      </c>
      <c r="T90" s="1">
        <v>43386.596006944441</v>
      </c>
      <c r="U90" s="1">
        <v>43386.596006944441</v>
      </c>
      <c r="V90" s="2"/>
      <c r="W90" s="7">
        <f t="shared" si="28"/>
        <v>43386.583495370367</v>
      </c>
      <c r="X90" s="8">
        <f t="shared" si="23"/>
        <v>3.6921296341461129E-3</v>
      </c>
      <c r="Y90" s="8">
        <f t="shared" si="24"/>
        <v>3.6921296341461129E-3</v>
      </c>
      <c r="Z90" s="9"/>
      <c r="AA90" s="9">
        <f t="shared" si="25"/>
        <v>0</v>
      </c>
      <c r="AB90" s="9">
        <f t="shared" si="29"/>
        <v>2.8703703719656914E-3</v>
      </c>
      <c r="AC90" s="9"/>
      <c r="AD90" s="9"/>
    </row>
    <row r="91" spans="1:32" s="6" customFormat="1" x14ac:dyDescent="0.4">
      <c r="A91" s="15" t="str">
        <f t="shared" si="26"/>
        <v>★</v>
      </c>
      <c r="B91" s="15" t="str">
        <f t="shared" si="27"/>
        <v>-</v>
      </c>
      <c r="C91" s="6">
        <v>14</v>
      </c>
      <c r="D91" s="1">
        <v>43386.589537037034</v>
      </c>
      <c r="E91" s="2">
        <v>2874</v>
      </c>
      <c r="F91" s="2" t="s">
        <v>33</v>
      </c>
      <c r="G91" s="2">
        <v>1440</v>
      </c>
      <c r="H91" s="2">
        <v>699</v>
      </c>
      <c r="I91" s="2">
        <v>3</v>
      </c>
      <c r="J91" s="2">
        <v>2</v>
      </c>
      <c r="K91" s="2"/>
      <c r="L91" s="1">
        <v>43386.599826388891</v>
      </c>
      <c r="M91" s="1">
        <v>43386.608738425923</v>
      </c>
      <c r="N91" s="2" t="s">
        <v>23</v>
      </c>
      <c r="O91" s="2" t="s">
        <v>24</v>
      </c>
      <c r="P91" s="2" t="s">
        <v>27</v>
      </c>
      <c r="Q91" s="2" t="s">
        <v>28</v>
      </c>
      <c r="R91" s="1">
        <v>43386.601099537038</v>
      </c>
      <c r="S91" s="1">
        <v>43386.601099537038</v>
      </c>
      <c r="T91" s="1">
        <v>43386.617106481484</v>
      </c>
      <c r="U91" s="1">
        <v>43386.617106481484</v>
      </c>
      <c r="V91" s="1">
        <v>43386.601099537038</v>
      </c>
      <c r="W91" s="7">
        <f t="shared" si="28"/>
        <v>43386.601099537038</v>
      </c>
      <c r="X91" s="8">
        <f t="shared" si="23"/>
        <v>8.9120370321325026E-3</v>
      </c>
      <c r="Y91" s="8">
        <f t="shared" si="24"/>
        <v>1.7824074064265005E-2</v>
      </c>
      <c r="Z91" s="9"/>
      <c r="AA91" s="9">
        <f t="shared" si="25"/>
        <v>0</v>
      </c>
      <c r="AB91" s="9">
        <f t="shared" si="29"/>
        <v>0</v>
      </c>
      <c r="AC91" s="9"/>
      <c r="AD91" s="9"/>
    </row>
    <row r="92" spans="1:32" s="6" customFormat="1" x14ac:dyDescent="0.4">
      <c r="A92" s="15" t="str">
        <f t="shared" si="26"/>
        <v>-</v>
      </c>
      <c r="B92" s="15" t="str">
        <f t="shared" si="27"/>
        <v>-</v>
      </c>
      <c r="C92" s="6">
        <v>14</v>
      </c>
      <c r="D92" s="1">
        <v>43386.590162037035</v>
      </c>
      <c r="E92" s="2">
        <v>2875</v>
      </c>
      <c r="F92" s="2" t="s">
        <v>18</v>
      </c>
      <c r="G92" s="2">
        <v>1751</v>
      </c>
      <c r="H92" s="2">
        <v>330</v>
      </c>
      <c r="I92" s="2">
        <v>9</v>
      </c>
      <c r="J92" s="2">
        <v>1</v>
      </c>
      <c r="K92" s="2"/>
      <c r="L92" s="1">
        <v>43386.601527777777</v>
      </c>
      <c r="M92" s="1">
        <v>43386.615763888891</v>
      </c>
      <c r="N92" s="2" t="s">
        <v>65</v>
      </c>
      <c r="O92" s="2" t="s">
        <v>66</v>
      </c>
      <c r="P92" s="2" t="s">
        <v>43</v>
      </c>
      <c r="Q92" s="2" t="s">
        <v>44</v>
      </c>
      <c r="R92" s="1">
        <v>43386.595370370371</v>
      </c>
      <c r="S92" s="1">
        <v>43386.596666666665</v>
      </c>
      <c r="T92" s="1">
        <v>43386.611018518517</v>
      </c>
      <c r="U92" s="1">
        <v>43386.612662037034</v>
      </c>
      <c r="V92" s="2"/>
      <c r="W92" s="7">
        <f t="shared" si="28"/>
        <v>43386.590162037035</v>
      </c>
      <c r="X92" s="8">
        <f t="shared" si="23"/>
        <v>1.4236111113859806E-2</v>
      </c>
      <c r="Y92" s="8">
        <f t="shared" si="24"/>
        <v>1.4236111113859806E-2</v>
      </c>
      <c r="Z92" s="9"/>
      <c r="AA92" s="9">
        <f t="shared" si="25"/>
        <v>6.1574074061354622E-3</v>
      </c>
      <c r="AB92" s="9">
        <f t="shared" si="29"/>
        <v>1.1365740741894115E-2</v>
      </c>
      <c r="AC92" s="9"/>
      <c r="AD92" s="9"/>
    </row>
    <row r="93" spans="1:32" s="6" customFormat="1" x14ac:dyDescent="0.4">
      <c r="A93" s="15" t="str">
        <f t="shared" si="26"/>
        <v>-</v>
      </c>
      <c r="B93" s="15" t="str">
        <f t="shared" si="27"/>
        <v>-</v>
      </c>
      <c r="C93" s="6">
        <v>14</v>
      </c>
      <c r="D93" s="1">
        <v>43386.592256944445</v>
      </c>
      <c r="E93" s="2">
        <v>2876</v>
      </c>
      <c r="F93" s="2" t="s">
        <v>18</v>
      </c>
      <c r="G93" s="2">
        <v>2335</v>
      </c>
      <c r="H93" s="2">
        <v>1142</v>
      </c>
      <c r="I93" s="2">
        <v>9</v>
      </c>
      <c r="J93" s="2">
        <v>1</v>
      </c>
      <c r="K93" s="2"/>
      <c r="L93" s="1">
        <v>43386.601423611108</v>
      </c>
      <c r="M93" s="1">
        <v>43386.608171296299</v>
      </c>
      <c r="N93" s="2" t="s">
        <v>65</v>
      </c>
      <c r="O93" s="2" t="s">
        <v>66</v>
      </c>
      <c r="P93" s="2" t="s">
        <v>50</v>
      </c>
      <c r="Q93" s="2" t="s">
        <v>51</v>
      </c>
      <c r="R93" s="1">
        <v>43386.59547453704</v>
      </c>
      <c r="S93" s="1">
        <v>43386.596319444441</v>
      </c>
      <c r="T93" s="1">
        <v>43386.600775462961</v>
      </c>
      <c r="U93" s="1">
        <v>43386.601620370369</v>
      </c>
      <c r="V93" s="2"/>
      <c r="W93" s="7">
        <f t="shared" si="28"/>
        <v>43386.592256944445</v>
      </c>
      <c r="X93" s="8">
        <f t="shared" si="23"/>
        <v>6.7476851909304969E-3</v>
      </c>
      <c r="Y93" s="8">
        <f t="shared" si="24"/>
        <v>6.7476851909304969E-3</v>
      </c>
      <c r="Z93" s="9"/>
      <c r="AA93" s="9">
        <f t="shared" si="25"/>
        <v>5.9490740677574649E-3</v>
      </c>
      <c r="AB93" s="9">
        <f t="shared" si="29"/>
        <v>9.1666666630771942E-3</v>
      </c>
      <c r="AC93" s="9"/>
      <c r="AD93" s="9"/>
    </row>
    <row r="94" spans="1:32" s="6" customFormat="1" x14ac:dyDescent="0.4">
      <c r="A94" s="15" t="str">
        <f t="shared" si="26"/>
        <v>-</v>
      </c>
      <c r="B94" s="15" t="str">
        <f t="shared" si="27"/>
        <v>-</v>
      </c>
      <c r="C94" s="6">
        <v>14</v>
      </c>
      <c r="D94" s="1">
        <v>43386.592268518521</v>
      </c>
      <c r="E94" s="2">
        <v>2877</v>
      </c>
      <c r="F94" s="2" t="s">
        <v>37</v>
      </c>
      <c r="G94" s="2">
        <v>0</v>
      </c>
      <c r="H94" s="2">
        <v>692</v>
      </c>
      <c r="I94" s="2">
        <v>7</v>
      </c>
      <c r="J94" s="2">
        <v>3</v>
      </c>
      <c r="K94" s="2"/>
      <c r="L94" s="1">
        <v>43386.599641203706</v>
      </c>
      <c r="M94" s="1">
        <v>43386.604305555556</v>
      </c>
      <c r="N94" s="2" t="s">
        <v>43</v>
      </c>
      <c r="O94" s="2" t="s">
        <v>44</v>
      </c>
      <c r="P94" s="2" t="s">
        <v>19</v>
      </c>
      <c r="Q94" s="2" t="s">
        <v>20</v>
      </c>
      <c r="R94" s="1">
        <v>43386.596736111111</v>
      </c>
      <c r="S94" s="1">
        <v>43386.596736111111</v>
      </c>
      <c r="T94" s="1">
        <v>43386.60864583333</v>
      </c>
      <c r="U94" s="1">
        <v>43386.60864583333</v>
      </c>
      <c r="V94" s="2"/>
      <c r="W94" s="7">
        <f t="shared" si="28"/>
        <v>43386.592268518521</v>
      </c>
      <c r="X94" s="8">
        <f t="shared" si="23"/>
        <v>4.6643518508062698E-3</v>
      </c>
      <c r="Y94" s="8">
        <f t="shared" si="24"/>
        <v>1.3993055552418809E-2</v>
      </c>
      <c r="Z94" s="9"/>
      <c r="AA94" s="9">
        <f t="shared" si="25"/>
        <v>2.905092595028691E-3</v>
      </c>
      <c r="AB94" s="9">
        <f t="shared" si="29"/>
        <v>7.3726851842366159E-3</v>
      </c>
      <c r="AC94" s="9"/>
      <c r="AD94" s="9"/>
    </row>
    <row r="95" spans="1:32" s="6" customFormat="1" x14ac:dyDescent="0.4">
      <c r="A95" s="15" t="str">
        <f t="shared" si="26"/>
        <v>-</v>
      </c>
      <c r="B95" s="15" t="str">
        <f t="shared" si="27"/>
        <v>-</v>
      </c>
      <c r="C95" s="6">
        <v>14</v>
      </c>
      <c r="D95" s="1">
        <v>43386.59275462963</v>
      </c>
      <c r="E95" s="2">
        <v>2878</v>
      </c>
      <c r="F95" s="2" t="s">
        <v>42</v>
      </c>
      <c r="G95" s="2">
        <v>0</v>
      </c>
      <c r="H95" s="2">
        <v>1062</v>
      </c>
      <c r="I95" s="2">
        <v>9</v>
      </c>
      <c r="J95" s="2">
        <v>1</v>
      </c>
      <c r="K95" s="2"/>
      <c r="L95" s="1">
        <v>43386.601284722223</v>
      </c>
      <c r="M95" s="1">
        <v>43386.618946759256</v>
      </c>
      <c r="N95" s="2" t="s">
        <v>65</v>
      </c>
      <c r="O95" s="2" t="s">
        <v>66</v>
      </c>
      <c r="P95" s="2" t="s">
        <v>80</v>
      </c>
      <c r="Q95" s="2" t="s">
        <v>81</v>
      </c>
      <c r="R95" s="1">
        <v>43386.595972222225</v>
      </c>
      <c r="S95" s="1">
        <v>43386.595972222225</v>
      </c>
      <c r="T95" s="1">
        <v>43386.619317129633</v>
      </c>
      <c r="U95" s="1">
        <v>43386.619317129633</v>
      </c>
      <c r="V95" s="2"/>
      <c r="W95" s="7">
        <f t="shared" si="28"/>
        <v>43386.59275462963</v>
      </c>
      <c r="X95" s="8">
        <f t="shared" si="23"/>
        <v>1.7662037033005618E-2</v>
      </c>
      <c r="Y95" s="8">
        <f t="shared" si="24"/>
        <v>1.7662037033005618E-2</v>
      </c>
      <c r="Z95" s="9"/>
      <c r="AA95" s="9">
        <f t="shared" si="25"/>
        <v>5.3124999976716936E-3</v>
      </c>
      <c r="AB95" s="9">
        <f t="shared" si="29"/>
        <v>8.5300925929914229E-3</v>
      </c>
      <c r="AC95" s="9"/>
      <c r="AD95" s="9"/>
    </row>
    <row r="96" spans="1:32" s="6" customFormat="1" x14ac:dyDescent="0.4">
      <c r="A96" s="15" t="str">
        <f t="shared" si="26"/>
        <v>-</v>
      </c>
      <c r="B96" s="15" t="str">
        <f t="shared" si="27"/>
        <v>-</v>
      </c>
      <c r="C96" s="6">
        <v>14</v>
      </c>
      <c r="D96" s="1">
        <v>43386.593217592592</v>
      </c>
      <c r="E96" s="2">
        <v>2879</v>
      </c>
      <c r="F96" s="2" t="s">
        <v>37</v>
      </c>
      <c r="G96" s="2">
        <v>0</v>
      </c>
      <c r="H96" s="2">
        <v>737</v>
      </c>
      <c r="I96" s="2">
        <v>6</v>
      </c>
      <c r="J96" s="2">
        <v>3</v>
      </c>
      <c r="K96" s="2"/>
      <c r="L96" s="1">
        <v>43386.599097222221</v>
      </c>
      <c r="M96" s="1">
        <v>43386.608344907407</v>
      </c>
      <c r="N96" s="2" t="s">
        <v>43</v>
      </c>
      <c r="O96" s="2" t="s">
        <v>44</v>
      </c>
      <c r="P96" s="2" t="s">
        <v>19</v>
      </c>
      <c r="Q96" s="2" t="s">
        <v>20</v>
      </c>
      <c r="R96" s="1">
        <v>43386.598657407405</v>
      </c>
      <c r="S96" s="1">
        <v>43386.600104166668</v>
      </c>
      <c r="T96" s="1">
        <v>43386.610567129632</v>
      </c>
      <c r="U96" s="1">
        <v>43386.619872685187</v>
      </c>
      <c r="V96" s="2"/>
      <c r="W96" s="7">
        <f t="shared" si="28"/>
        <v>43386.593217592592</v>
      </c>
      <c r="X96" s="8">
        <f t="shared" si="23"/>
        <v>9.2476851859828457E-3</v>
      </c>
      <c r="Y96" s="8">
        <f t="shared" si="24"/>
        <v>2.7743055557948537E-2</v>
      </c>
      <c r="Z96" s="9"/>
      <c r="AA96" s="9">
        <f t="shared" si="25"/>
        <v>4.398148157633841E-4</v>
      </c>
      <c r="AB96" s="9">
        <f t="shared" si="29"/>
        <v>5.8796296289074235E-3</v>
      </c>
      <c r="AC96" s="9"/>
      <c r="AD96" s="9"/>
    </row>
    <row r="97" spans="1:30" s="6" customFormat="1" x14ac:dyDescent="0.4">
      <c r="A97" s="15" t="str">
        <f>IF(V97&gt;0, "★", "-")</f>
        <v>-</v>
      </c>
      <c r="B97" s="15" t="str">
        <f>IF(K97&gt;0, "☆", "-")</f>
        <v>-</v>
      </c>
      <c r="C97" s="6">
        <v>14</v>
      </c>
      <c r="D97" s="1">
        <v>43386.59847222222</v>
      </c>
      <c r="E97" s="2">
        <v>2882</v>
      </c>
      <c r="F97" s="2" t="s">
        <v>18</v>
      </c>
      <c r="G97" s="2">
        <v>2141</v>
      </c>
      <c r="H97" s="2">
        <v>624</v>
      </c>
      <c r="I97" s="2">
        <v>10</v>
      </c>
      <c r="J97" s="2">
        <v>1</v>
      </c>
      <c r="K97" s="2"/>
      <c r="L97" s="1">
        <v>43386.600636574076</v>
      </c>
      <c r="M97" s="1">
        <v>43386.611747685187</v>
      </c>
      <c r="N97" s="2" t="s">
        <v>19</v>
      </c>
      <c r="O97" s="2" t="s">
        <v>20</v>
      </c>
      <c r="P97" s="2" t="s">
        <v>43</v>
      </c>
      <c r="Q97" s="2" t="s">
        <v>44</v>
      </c>
      <c r="R97" s="1">
        <v>43386.599641203706</v>
      </c>
      <c r="S97" s="1">
        <v>43386.599641203706</v>
      </c>
      <c r="T97" s="1">
        <v>43386.609629629631</v>
      </c>
      <c r="U97" s="1">
        <v>43386.609629629631</v>
      </c>
      <c r="V97" s="2"/>
      <c r="W97" s="7">
        <f>IF(V97&gt;0,V97,D97)</f>
        <v>43386.59847222222</v>
      </c>
      <c r="X97" s="8">
        <f>M97-L97</f>
        <v>1.1111111110949423E-2</v>
      </c>
      <c r="Y97" s="8">
        <f>X97*J97</f>
        <v>1.1111111110949423E-2</v>
      </c>
      <c r="Z97" s="9"/>
      <c r="AA97" s="9">
        <f t="shared" si="25"/>
        <v>9.9537037021946162E-4</v>
      </c>
      <c r="AB97" s="9">
        <f>IF(IF(B97="☆",(IF(K97&gt;R97,K97-W97,R97-W97)),L97-W97)&lt;0,0,IF(B97="☆",(IF(K97&gt;R97,K97-W97,R97-W97)),L97-W97))</f>
        <v>2.164351855753921E-3</v>
      </c>
      <c r="AC97" s="9"/>
      <c r="AD97" s="9"/>
    </row>
    <row r="98" spans="1:30" s="6" customFormat="1" x14ac:dyDescent="0.4">
      <c r="A98" s="15" t="str">
        <f>IF(V98&gt;0, "★", "-")</f>
        <v>-</v>
      </c>
      <c r="B98" s="15" t="str">
        <f>IF(K98&gt;0, "☆", "-")</f>
        <v>-</v>
      </c>
      <c r="C98" s="6">
        <v>14</v>
      </c>
      <c r="D98" s="1">
        <v>43386.600046296298</v>
      </c>
      <c r="E98" s="2">
        <v>2883</v>
      </c>
      <c r="F98" s="2" t="s">
        <v>18</v>
      </c>
      <c r="G98" s="2">
        <v>2621</v>
      </c>
      <c r="H98" s="2">
        <v>679</v>
      </c>
      <c r="I98" s="2">
        <v>4</v>
      </c>
      <c r="J98" s="2">
        <v>2</v>
      </c>
      <c r="K98" s="2"/>
      <c r="L98" s="1">
        <v>43386.60497685185</v>
      </c>
      <c r="M98" s="1">
        <v>43386.611898148149</v>
      </c>
      <c r="N98" s="2" t="s">
        <v>31</v>
      </c>
      <c r="O98" s="2" t="s">
        <v>32</v>
      </c>
      <c r="P98" s="2" t="s">
        <v>29</v>
      </c>
      <c r="Q98" s="2" t="s">
        <v>30</v>
      </c>
      <c r="R98" s="1">
        <v>43386.603495370371</v>
      </c>
      <c r="S98" s="1">
        <v>43386.606944444444</v>
      </c>
      <c r="T98" s="1">
        <v>43386.611747685187</v>
      </c>
      <c r="U98" s="1">
        <v>43386.61619212963</v>
      </c>
      <c r="V98" s="2"/>
      <c r="W98" s="7">
        <f>IF(V98&gt;0,V98,D98)</f>
        <v>43386.600046296298</v>
      </c>
      <c r="X98" s="8">
        <f>M98-L98</f>
        <v>6.921296298969537E-3</v>
      </c>
      <c r="Y98" s="8">
        <f>X98*J98</f>
        <v>1.3842592597939074E-2</v>
      </c>
      <c r="Z98" s="9"/>
      <c r="AA98" s="9">
        <f t="shared" si="25"/>
        <v>1.48148147854954E-3</v>
      </c>
      <c r="AB98" s="9">
        <f>IF(IF(B98="☆",(IF(K98&gt;R98,K98-W98,R98-W98)),L98-W98)&lt;0,0,IF(B98="☆",(IF(K98&gt;R98,K98-W98,R98-W98)),L98-W98))</f>
        <v>4.9305555512546562E-3</v>
      </c>
      <c r="AC98" s="9"/>
      <c r="AD98" s="9"/>
    </row>
    <row r="99" spans="1:30" s="6" customFormat="1" x14ac:dyDescent="0.4">
      <c r="A99" s="15" t="str">
        <f>IF(V99&gt;0, "★", "-")</f>
        <v>-</v>
      </c>
      <c r="B99" s="15" t="str">
        <f>IF(K99&gt;0, "☆", "-")</f>
        <v>-</v>
      </c>
      <c r="C99" s="6">
        <v>14</v>
      </c>
      <c r="D99" s="1">
        <v>43386.601273148146</v>
      </c>
      <c r="E99" s="2">
        <v>2884</v>
      </c>
      <c r="F99" s="2" t="s">
        <v>33</v>
      </c>
      <c r="G99" s="2">
        <v>2424</v>
      </c>
      <c r="H99" s="2">
        <v>606</v>
      </c>
      <c r="I99" s="2">
        <v>5</v>
      </c>
      <c r="J99" s="2">
        <v>1</v>
      </c>
      <c r="K99" s="2"/>
      <c r="L99" s="1">
        <v>43386.60465277778</v>
      </c>
      <c r="M99" s="1">
        <v>43386.608761574076</v>
      </c>
      <c r="N99" s="2" t="s">
        <v>65</v>
      </c>
      <c r="O99" s="2" t="s">
        <v>66</v>
      </c>
      <c r="P99" s="2" t="s">
        <v>23</v>
      </c>
      <c r="Q99" s="2" t="s">
        <v>24</v>
      </c>
      <c r="R99" s="1">
        <v>43386.609259259261</v>
      </c>
      <c r="S99" s="1">
        <v>43386.609259259261</v>
      </c>
      <c r="T99" s="1">
        <v>43386.615578703706</v>
      </c>
      <c r="U99" s="1">
        <v>43386.615578703706</v>
      </c>
      <c r="V99" s="2"/>
      <c r="W99" s="7">
        <f>IF(V99&gt;0,V99,D99)</f>
        <v>43386.601273148146</v>
      </c>
      <c r="X99" s="8">
        <f>M99-L99</f>
        <v>4.1087962963501923E-3</v>
      </c>
      <c r="Y99" s="8">
        <f>X99*J99</f>
        <v>4.1087962963501923E-3</v>
      </c>
      <c r="Z99" s="9"/>
      <c r="AA99" s="9">
        <f t="shared" si="25"/>
        <v>0</v>
      </c>
      <c r="AB99" s="9">
        <f>IF(IF(B99="☆",(IF(K99&gt;R99,K99-W99,R99-W99)),L99-W99)&lt;0,0,IF(B99="☆",(IF(K99&gt;R99,K99-W99,R99-W99)),L99-W99))</f>
        <v>3.3796296338550746E-3</v>
      </c>
      <c r="AC99" s="9"/>
      <c r="AD99" s="9"/>
    </row>
    <row r="100" spans="1:30" s="6" customFormat="1" x14ac:dyDescent="0.4">
      <c r="A100" s="15" t="str">
        <f t="shared" si="26"/>
        <v>-</v>
      </c>
      <c r="B100" s="15" t="str">
        <f t="shared" si="27"/>
        <v>-</v>
      </c>
      <c r="C100" s="6">
        <v>14</v>
      </c>
      <c r="D100" s="1">
        <v>43386.601284722223</v>
      </c>
      <c r="E100" s="2">
        <v>2885</v>
      </c>
      <c r="F100" s="2" t="s">
        <v>69</v>
      </c>
      <c r="G100" s="2">
        <v>1668</v>
      </c>
      <c r="H100" s="2">
        <v>510</v>
      </c>
      <c r="I100" s="2">
        <v>8</v>
      </c>
      <c r="J100" s="2">
        <v>1</v>
      </c>
      <c r="K100" s="2"/>
      <c r="L100" s="1">
        <v>43386.610532407409</v>
      </c>
      <c r="M100" s="1">
        <v>43386.613518518519</v>
      </c>
      <c r="N100" s="2" t="s">
        <v>65</v>
      </c>
      <c r="O100" s="2" t="s">
        <v>66</v>
      </c>
      <c r="P100" s="2" t="s">
        <v>74</v>
      </c>
      <c r="Q100" s="2" t="s">
        <v>75</v>
      </c>
      <c r="R100" s="1">
        <v>43386.615972222222</v>
      </c>
      <c r="S100" s="1">
        <v>43386.617048611108</v>
      </c>
      <c r="T100" s="1">
        <v>43386.62431712963</v>
      </c>
      <c r="U100" s="1">
        <v>43386.625393518516</v>
      </c>
      <c r="V100" s="2"/>
      <c r="W100" s="7">
        <f t="shared" si="28"/>
        <v>43386.601284722223</v>
      </c>
      <c r="X100" s="8">
        <f t="shared" si="23"/>
        <v>2.9861111106583849E-3</v>
      </c>
      <c r="Y100" s="8">
        <f t="shared" si="24"/>
        <v>2.9861111106583849E-3</v>
      </c>
      <c r="Z100" s="9"/>
      <c r="AA100" s="9">
        <f t="shared" si="25"/>
        <v>0</v>
      </c>
      <c r="AB100" s="9">
        <f t="shared" si="29"/>
        <v>9.2476851859828457E-3</v>
      </c>
      <c r="AC100" s="9"/>
      <c r="AD100" s="9"/>
    </row>
    <row r="101" spans="1:30" s="6" customFormat="1" x14ac:dyDescent="0.4">
      <c r="A101" s="15" t="str">
        <f t="shared" si="26"/>
        <v>-</v>
      </c>
      <c r="B101" s="15" t="str">
        <f t="shared" si="27"/>
        <v>-</v>
      </c>
      <c r="C101" s="6">
        <v>14</v>
      </c>
      <c r="D101" s="1">
        <v>43386.602766203701</v>
      </c>
      <c r="E101" s="2">
        <v>2886</v>
      </c>
      <c r="F101" s="2" t="s">
        <v>33</v>
      </c>
      <c r="G101" s="2">
        <v>2342</v>
      </c>
      <c r="H101" s="2">
        <v>450</v>
      </c>
      <c r="I101" s="2">
        <v>10</v>
      </c>
      <c r="J101" s="2">
        <v>1</v>
      </c>
      <c r="K101" s="2"/>
      <c r="L101" s="1">
        <v>43386.609027777777</v>
      </c>
      <c r="M101" s="1">
        <v>43386.632557870369</v>
      </c>
      <c r="N101" s="2" t="s">
        <v>45</v>
      </c>
      <c r="O101" s="2" t="s">
        <v>46</v>
      </c>
      <c r="P101" s="2" t="s">
        <v>19</v>
      </c>
      <c r="Q101" s="2" t="s">
        <v>20</v>
      </c>
      <c r="R101" s="1">
        <v>43386.610520833332</v>
      </c>
      <c r="S101" s="1">
        <v>43386.610520833332</v>
      </c>
      <c r="T101" s="1">
        <v>43386.629050925927</v>
      </c>
      <c r="U101" s="1">
        <v>43386.629050925927</v>
      </c>
      <c r="V101" s="2"/>
      <c r="W101" s="7">
        <f t="shared" si="28"/>
        <v>43386.602766203701</v>
      </c>
      <c r="X101" s="8">
        <f t="shared" si="23"/>
        <v>2.3530092592409346E-2</v>
      </c>
      <c r="Y101" s="8">
        <f t="shared" si="24"/>
        <v>2.3530092592409346E-2</v>
      </c>
      <c r="Z101" s="9"/>
      <c r="AA101" s="9">
        <f t="shared" si="25"/>
        <v>0</v>
      </c>
      <c r="AB101" s="9">
        <f t="shared" si="29"/>
        <v>6.2615740753244609E-3</v>
      </c>
      <c r="AC101" s="9"/>
      <c r="AD101" s="9"/>
    </row>
    <row r="102" spans="1:30" s="6" customFormat="1" x14ac:dyDescent="0.4">
      <c r="A102" s="15" t="str">
        <f t="shared" si="26"/>
        <v>-</v>
      </c>
      <c r="B102" s="15" t="str">
        <f t="shared" si="27"/>
        <v>-</v>
      </c>
      <c r="C102" s="6">
        <v>14</v>
      </c>
      <c r="D102" s="1">
        <v>43386.603993055556</v>
      </c>
      <c r="E102" s="2">
        <v>2888</v>
      </c>
      <c r="F102" s="2" t="s">
        <v>42</v>
      </c>
      <c r="G102" s="2">
        <v>0</v>
      </c>
      <c r="H102" s="2">
        <v>335</v>
      </c>
      <c r="I102" s="2">
        <v>4</v>
      </c>
      <c r="J102" s="2">
        <v>2</v>
      </c>
      <c r="K102" s="2"/>
      <c r="L102" s="1">
        <v>43386.605185185188</v>
      </c>
      <c r="M102" s="1">
        <v>43386.608657407407</v>
      </c>
      <c r="N102" s="2" t="s">
        <v>31</v>
      </c>
      <c r="O102" s="2" t="s">
        <v>32</v>
      </c>
      <c r="P102" s="2" t="s">
        <v>25</v>
      </c>
      <c r="Q102" s="2" t="s">
        <v>26</v>
      </c>
      <c r="R102" s="1">
        <v>43386.606249999997</v>
      </c>
      <c r="S102" s="1">
        <v>43386.606249999997</v>
      </c>
      <c r="T102" s="1">
        <v>43386.61178240741</v>
      </c>
      <c r="U102" s="1">
        <v>43386.611087962963</v>
      </c>
      <c r="V102" s="2"/>
      <c r="W102" s="7">
        <f t="shared" si="28"/>
        <v>43386.603993055556</v>
      </c>
      <c r="X102" s="8">
        <f t="shared" si="23"/>
        <v>3.4722222189884633E-3</v>
      </c>
      <c r="Y102" s="8">
        <f t="shared" si="24"/>
        <v>6.9444444379769266E-3</v>
      </c>
      <c r="Z102" s="9"/>
      <c r="AA102" s="9">
        <f t="shared" si="25"/>
        <v>0</v>
      </c>
      <c r="AB102" s="9">
        <f t="shared" si="29"/>
        <v>1.1921296318178065E-3</v>
      </c>
      <c r="AC102" s="9"/>
      <c r="AD102" s="9"/>
    </row>
    <row r="103" spans="1:30" s="6" customFormat="1" x14ac:dyDescent="0.4">
      <c r="A103" s="15" t="str">
        <f>IF(V103&gt;0, "★", "-")</f>
        <v>-</v>
      </c>
      <c r="B103" s="15" t="str">
        <f t="shared" si="27"/>
        <v>-</v>
      </c>
      <c r="C103" s="6">
        <v>14</v>
      </c>
      <c r="D103" s="1">
        <v>43386.607754629629</v>
      </c>
      <c r="E103" s="2">
        <v>2892</v>
      </c>
      <c r="F103" s="2" t="s">
        <v>37</v>
      </c>
      <c r="G103" s="2">
        <v>0</v>
      </c>
      <c r="H103" s="2">
        <v>672</v>
      </c>
      <c r="I103" s="2">
        <v>8</v>
      </c>
      <c r="J103" s="2">
        <v>5</v>
      </c>
      <c r="K103" s="2"/>
      <c r="L103" s="1">
        <v>43386.61178240741</v>
      </c>
      <c r="M103" s="1">
        <v>43386.616284722222</v>
      </c>
      <c r="N103" s="2" t="s">
        <v>65</v>
      </c>
      <c r="O103" s="2" t="s">
        <v>66</v>
      </c>
      <c r="P103" s="2" t="s">
        <v>25</v>
      </c>
      <c r="Q103" s="2" t="s">
        <v>26</v>
      </c>
      <c r="R103" s="1">
        <v>43386.615312499998</v>
      </c>
      <c r="S103" s="1">
        <v>43386.615312499998</v>
      </c>
      <c r="T103" s="1">
        <v>43386.630937499998</v>
      </c>
      <c r="U103" s="1">
        <v>43386.630937499998</v>
      </c>
      <c r="V103" s="2"/>
      <c r="W103" s="7">
        <f t="shared" si="28"/>
        <v>43386.607754629629</v>
      </c>
      <c r="X103" s="8">
        <f t="shared" si="23"/>
        <v>4.5023148122709244E-3</v>
      </c>
      <c r="Y103" s="8">
        <f t="shared" si="24"/>
        <v>2.2511574061354622E-2</v>
      </c>
      <c r="Z103" s="9"/>
      <c r="AA103" s="9">
        <f t="shared" si="25"/>
        <v>0</v>
      </c>
      <c r="AB103" s="9">
        <f t="shared" si="29"/>
        <v>4.0277777807204984E-3</v>
      </c>
      <c r="AC103" s="9"/>
      <c r="AD103" s="9"/>
    </row>
    <row r="104" spans="1:30" s="6" customFormat="1" x14ac:dyDescent="0.4">
      <c r="A104" s="15" t="str">
        <f t="shared" si="26"/>
        <v>-</v>
      </c>
      <c r="B104" s="15" t="str">
        <f t="shared" si="27"/>
        <v>-</v>
      </c>
      <c r="C104" s="6">
        <v>14</v>
      </c>
      <c r="D104" s="1">
        <v>43386.609363425923</v>
      </c>
      <c r="E104" s="2">
        <v>2893</v>
      </c>
      <c r="F104" s="2" t="s">
        <v>37</v>
      </c>
      <c r="G104" s="2">
        <v>0</v>
      </c>
      <c r="H104" s="2">
        <v>915</v>
      </c>
      <c r="I104" s="2">
        <v>6</v>
      </c>
      <c r="J104" s="2">
        <v>2</v>
      </c>
      <c r="K104" s="2"/>
      <c r="L104" s="1">
        <v>43386.612314814818</v>
      </c>
      <c r="M104" s="1">
        <v>43386.616631944446</v>
      </c>
      <c r="N104" s="2" t="s">
        <v>70</v>
      </c>
      <c r="O104" s="2" t="s">
        <v>71</v>
      </c>
      <c r="P104" s="2" t="s">
        <v>47</v>
      </c>
      <c r="Q104" s="2" t="s">
        <v>94</v>
      </c>
      <c r="R104" s="1">
        <v>43386.612858796296</v>
      </c>
      <c r="S104" s="1">
        <v>43386.612858796296</v>
      </c>
      <c r="T104" s="1">
        <v>43386.620347222219</v>
      </c>
      <c r="U104" s="1">
        <v>43386.620347222219</v>
      </c>
      <c r="V104" s="2"/>
      <c r="W104" s="7">
        <f t="shared" si="28"/>
        <v>43386.609363425923</v>
      </c>
      <c r="X104" s="8">
        <f t="shared" si="23"/>
        <v>4.3171296274522319E-3</v>
      </c>
      <c r="Y104" s="8">
        <f t="shared" si="24"/>
        <v>8.6342592549044639E-3</v>
      </c>
      <c r="Z104" s="9"/>
      <c r="AA104" s="9">
        <f t="shared" si="25"/>
        <v>0</v>
      </c>
      <c r="AB104" s="9">
        <f t="shared" si="29"/>
        <v>2.9513888948713429E-3</v>
      </c>
      <c r="AC104" s="9"/>
      <c r="AD104" s="9"/>
    </row>
    <row r="105" spans="1:30" s="6" customFormat="1" x14ac:dyDescent="0.4">
      <c r="A105" s="15" t="str">
        <f t="shared" si="26"/>
        <v>-</v>
      </c>
      <c r="B105" s="15" t="str">
        <f t="shared" si="27"/>
        <v>-</v>
      </c>
      <c r="C105" s="6">
        <v>14</v>
      </c>
      <c r="D105" s="1">
        <v>43386.613310185188</v>
      </c>
      <c r="E105" s="2">
        <v>2894</v>
      </c>
      <c r="F105" s="2" t="s">
        <v>33</v>
      </c>
      <c r="G105" s="2">
        <v>2677</v>
      </c>
      <c r="H105" s="2">
        <v>354</v>
      </c>
      <c r="I105" s="2">
        <v>5</v>
      </c>
      <c r="J105" s="2">
        <v>1</v>
      </c>
      <c r="K105" s="2"/>
      <c r="L105" s="1">
        <v>43386.620486111111</v>
      </c>
      <c r="M105" s="1">
        <v>43386.62699074074</v>
      </c>
      <c r="N105" s="2" t="s">
        <v>65</v>
      </c>
      <c r="O105" s="2" t="s">
        <v>66</v>
      </c>
      <c r="P105" s="2" t="s">
        <v>70</v>
      </c>
      <c r="Q105" s="2" t="s">
        <v>71</v>
      </c>
      <c r="R105" s="1">
        <v>43386.625810185185</v>
      </c>
      <c r="S105" s="1">
        <v>43386.625810185185</v>
      </c>
      <c r="T105" s="1">
        <v>43386.635509259257</v>
      </c>
      <c r="U105" s="1">
        <v>43386.635509259257</v>
      </c>
      <c r="V105" s="2"/>
      <c r="W105" s="7">
        <f t="shared" si="28"/>
        <v>43386.613310185188</v>
      </c>
      <c r="X105" s="8">
        <f t="shared" si="23"/>
        <v>6.5046296294895001E-3</v>
      </c>
      <c r="Y105" s="8">
        <f t="shared" si="24"/>
        <v>6.5046296294895001E-3</v>
      </c>
      <c r="Z105" s="9"/>
      <c r="AA105" s="9">
        <f t="shared" si="25"/>
        <v>0</v>
      </c>
      <c r="AB105" s="9">
        <f t="shared" si="29"/>
        <v>7.175925922638271E-3</v>
      </c>
      <c r="AC105" s="9"/>
      <c r="AD105" s="9"/>
    </row>
    <row r="106" spans="1:30" s="6" customFormat="1" x14ac:dyDescent="0.4">
      <c r="A106" s="15" t="str">
        <f>IF(V106&gt;0, "★", "-")</f>
        <v>-</v>
      </c>
      <c r="B106" s="15" t="str">
        <f>IF(K106&gt;0, "☆", "-")</f>
        <v>-</v>
      </c>
      <c r="C106" s="6">
        <v>14</v>
      </c>
      <c r="D106" s="1">
        <v>43386.616909722223</v>
      </c>
      <c r="E106" s="2">
        <v>2897</v>
      </c>
      <c r="F106" s="2" t="s">
        <v>37</v>
      </c>
      <c r="G106" s="2">
        <v>0</v>
      </c>
      <c r="H106" s="2">
        <v>414</v>
      </c>
      <c r="I106" s="2">
        <v>1</v>
      </c>
      <c r="J106" s="2">
        <v>3</v>
      </c>
      <c r="K106" s="2"/>
      <c r="L106" s="1">
        <v>43386.622731481482</v>
      </c>
      <c r="M106" s="1">
        <v>43386.627071759256</v>
      </c>
      <c r="N106" s="2" t="s">
        <v>65</v>
      </c>
      <c r="O106" s="2" t="s">
        <v>66</v>
      </c>
      <c r="P106" s="2" t="s">
        <v>38</v>
      </c>
      <c r="Q106" s="2" t="s">
        <v>39</v>
      </c>
      <c r="R106" s="1">
        <v>43386.624201388891</v>
      </c>
      <c r="S106" s="1">
        <v>43386.624201388891</v>
      </c>
      <c r="T106" s="1">
        <v>43386.633634259262</v>
      </c>
      <c r="U106" s="1">
        <v>43386.633634259262</v>
      </c>
      <c r="V106" s="2"/>
      <c r="W106" s="7">
        <f>IF(V106&gt;0,V106,D106)</f>
        <v>43386.616909722223</v>
      </c>
      <c r="X106" s="8">
        <f t="shared" si="23"/>
        <v>4.3402777737355791E-3</v>
      </c>
      <c r="Y106" s="8">
        <f t="shared" si="24"/>
        <v>1.3020833321206737E-2</v>
      </c>
      <c r="Z106" s="9"/>
      <c r="AA106" s="9">
        <f t="shared" si="25"/>
        <v>0</v>
      </c>
      <c r="AB106" s="9">
        <f>IF(IF(B106="☆",(IF(K106&gt;R106,K106-W106,R106-W106)),L106-W106)&lt;0,0,IF(B106="☆",(IF(K106&gt;R106,K106-W106,R106-W106)),L106-W106))</f>
        <v>5.8217592595610768E-3</v>
      </c>
      <c r="AC106" s="9"/>
      <c r="AD106" s="9"/>
    </row>
    <row r="107" spans="1:30" s="6" customFormat="1" x14ac:dyDescent="0.4">
      <c r="A107" s="15" t="str">
        <f>IF(V107&gt;0, "★", "-")</f>
        <v>-</v>
      </c>
      <c r="B107" s="15" t="str">
        <f>IF(K107&gt;0, "☆", "-")</f>
        <v>-</v>
      </c>
      <c r="C107" s="6">
        <v>14</v>
      </c>
      <c r="D107" s="1">
        <v>43386.617708333331</v>
      </c>
      <c r="E107" s="2">
        <v>2899</v>
      </c>
      <c r="F107" s="2" t="s">
        <v>18</v>
      </c>
      <c r="G107" s="2">
        <v>2665</v>
      </c>
      <c r="H107" s="2">
        <v>512</v>
      </c>
      <c r="I107" s="2">
        <v>6</v>
      </c>
      <c r="J107" s="2">
        <v>2</v>
      </c>
      <c r="K107" s="2"/>
      <c r="L107" s="1">
        <v>43386.619664351849</v>
      </c>
      <c r="M107" s="1">
        <v>43386.630532407406</v>
      </c>
      <c r="N107" s="2" t="s">
        <v>47</v>
      </c>
      <c r="O107" s="2" t="s">
        <v>94</v>
      </c>
      <c r="P107" s="2" t="s">
        <v>31</v>
      </c>
      <c r="Q107" s="2" t="s">
        <v>32</v>
      </c>
      <c r="R107" s="1">
        <v>43386.619062500002</v>
      </c>
      <c r="S107" s="1">
        <v>43386.619062500002</v>
      </c>
      <c r="T107" s="1">
        <v>43386.630115740743</v>
      </c>
      <c r="U107" s="1">
        <v>43386.630115740743</v>
      </c>
      <c r="V107" s="2"/>
      <c r="W107" s="7">
        <f>IF(V107&gt;0,V107,D107)</f>
        <v>43386.617708333331</v>
      </c>
      <c r="X107" s="8">
        <f t="shared" si="23"/>
        <v>1.0868055556784384E-2</v>
      </c>
      <c r="Y107" s="8">
        <f t="shared" si="24"/>
        <v>2.1736111113568768E-2</v>
      </c>
      <c r="Z107" s="9"/>
      <c r="AA107" s="9">
        <f t="shared" si="25"/>
        <v>6.0185184702277184E-4</v>
      </c>
      <c r="AB107" s="9">
        <f>IF(IF(B107="☆",(IF(K107&gt;R107,K107-W107,R107-W107)),L107-W107)&lt;0,0,IF(B107="☆",(IF(K107&gt;R107,K107-W107,R107-W107)),L107-W107))</f>
        <v>1.9560185173759237E-3</v>
      </c>
      <c r="AC107" s="9"/>
      <c r="AD107" s="9"/>
    </row>
    <row r="108" spans="1:30" s="6" customFormat="1" x14ac:dyDescent="0.4">
      <c r="A108" s="15" t="str">
        <f t="shared" si="26"/>
        <v>-</v>
      </c>
      <c r="B108" s="15" t="str">
        <f t="shared" si="27"/>
        <v>-</v>
      </c>
      <c r="C108" s="6">
        <v>14</v>
      </c>
      <c r="D108" s="1">
        <v>43386.618715277778</v>
      </c>
      <c r="E108" s="2">
        <v>2901</v>
      </c>
      <c r="F108" s="2" t="s">
        <v>18</v>
      </c>
      <c r="G108" s="2">
        <v>1668</v>
      </c>
      <c r="H108" s="2">
        <v>704</v>
      </c>
      <c r="I108" s="2">
        <v>7</v>
      </c>
      <c r="J108" s="2">
        <v>1</v>
      </c>
      <c r="K108" s="2"/>
      <c r="L108" s="1">
        <v>43386.622719907406</v>
      </c>
      <c r="M108" s="1">
        <v>43386.625740740739</v>
      </c>
      <c r="N108" s="2" t="s">
        <v>74</v>
      </c>
      <c r="O108" s="2" t="s">
        <v>75</v>
      </c>
      <c r="P108" s="2" t="s">
        <v>59</v>
      </c>
      <c r="Q108" s="2" t="s">
        <v>60</v>
      </c>
      <c r="R108" s="1">
        <v>43386.622708333336</v>
      </c>
      <c r="S108" s="1">
        <v>43386.622708333336</v>
      </c>
      <c r="T108" s="1">
        <v>43386.628136574072</v>
      </c>
      <c r="U108" s="1">
        <v>43386.628136574072</v>
      </c>
      <c r="V108" s="2"/>
      <c r="W108" s="7">
        <f t="shared" si="28"/>
        <v>43386.618715277778</v>
      </c>
      <c r="X108" s="8">
        <f t="shared" si="23"/>
        <v>3.0208333337213844E-3</v>
      </c>
      <c r="Y108" s="8">
        <f t="shared" si="24"/>
        <v>3.0208333337213844E-3</v>
      </c>
      <c r="Z108" s="9"/>
      <c r="AA108" s="9">
        <f t="shared" si="25"/>
        <v>1.1574069503694773E-5</v>
      </c>
      <c r="AB108" s="9">
        <f t="shared" si="29"/>
        <v>4.0046296271611936E-3</v>
      </c>
      <c r="AC108" s="9"/>
      <c r="AD108" s="9"/>
    </row>
    <row r="109" spans="1:30" s="6" customFormat="1" x14ac:dyDescent="0.4">
      <c r="A109" s="15" t="str">
        <f t="shared" si="26"/>
        <v>-</v>
      </c>
      <c r="B109" s="15" t="str">
        <f t="shared" si="27"/>
        <v>-</v>
      </c>
      <c r="C109" s="6">
        <v>14</v>
      </c>
      <c r="D109" s="1">
        <v>43386.624328703707</v>
      </c>
      <c r="E109" s="2">
        <v>2902</v>
      </c>
      <c r="F109" s="2" t="s">
        <v>33</v>
      </c>
      <c r="G109" s="2">
        <v>1727</v>
      </c>
      <c r="H109" s="2">
        <v>359</v>
      </c>
      <c r="I109" s="2">
        <v>9</v>
      </c>
      <c r="J109" s="2">
        <v>1</v>
      </c>
      <c r="K109" s="2"/>
      <c r="L109" s="1">
        <v>43386.626863425925</v>
      </c>
      <c r="M109" s="1">
        <v>43386.636782407404</v>
      </c>
      <c r="N109" s="2" t="s">
        <v>43</v>
      </c>
      <c r="O109" s="2" t="s">
        <v>44</v>
      </c>
      <c r="P109" s="2" t="s">
        <v>27</v>
      </c>
      <c r="Q109" s="2" t="s">
        <v>28</v>
      </c>
      <c r="R109" s="1">
        <v>43386.629282407404</v>
      </c>
      <c r="S109" s="1">
        <v>43386.629282407404</v>
      </c>
      <c r="T109" s="1">
        <v>43386.648206018515</v>
      </c>
      <c r="U109" s="1">
        <v>43386.648206018515</v>
      </c>
      <c r="V109" s="2"/>
      <c r="W109" s="7">
        <f t="shared" si="28"/>
        <v>43386.624328703707</v>
      </c>
      <c r="X109" s="8">
        <f t="shared" si="23"/>
        <v>9.9189814791316167E-3</v>
      </c>
      <c r="Y109" s="8">
        <f t="shared" si="24"/>
        <v>9.9189814791316167E-3</v>
      </c>
      <c r="Z109" s="9"/>
      <c r="AA109" s="9">
        <f t="shared" si="25"/>
        <v>0</v>
      </c>
      <c r="AB109" s="9">
        <f t="shared" si="29"/>
        <v>2.5347222181153484E-3</v>
      </c>
      <c r="AC109" s="9"/>
      <c r="AD109" s="9"/>
    </row>
    <row r="110" spans="1:30" s="6" customFormat="1" x14ac:dyDescent="0.4">
      <c r="A110" s="15" t="str">
        <f t="shared" si="26"/>
        <v>-</v>
      </c>
      <c r="B110" s="15" t="str">
        <f t="shared" si="27"/>
        <v>-</v>
      </c>
      <c r="C110" s="6">
        <v>14</v>
      </c>
      <c r="D110" s="1">
        <v>43386.624374999999</v>
      </c>
      <c r="E110" s="2">
        <v>2903</v>
      </c>
      <c r="F110" s="2" t="s">
        <v>18</v>
      </c>
      <c r="G110" s="2">
        <v>2670</v>
      </c>
      <c r="H110" s="2">
        <v>498</v>
      </c>
      <c r="I110" s="2">
        <v>1</v>
      </c>
      <c r="J110" s="2">
        <v>4</v>
      </c>
      <c r="K110" s="2"/>
      <c r="L110" s="1">
        <v>43386.627534722225</v>
      </c>
      <c r="M110" s="1">
        <v>43386.635324074072</v>
      </c>
      <c r="N110" s="2" t="s">
        <v>38</v>
      </c>
      <c r="O110" s="2" t="s">
        <v>39</v>
      </c>
      <c r="P110" s="2" t="s">
        <v>43</v>
      </c>
      <c r="Q110" s="2" t="s">
        <v>44</v>
      </c>
      <c r="R110" s="1">
        <v>43386.63140046296</v>
      </c>
      <c r="S110" s="1">
        <v>43386.63140046296</v>
      </c>
      <c r="T110" s="1">
        <v>43386.644236111111</v>
      </c>
      <c r="U110" s="1">
        <v>43386.644236111111</v>
      </c>
      <c r="V110" s="2"/>
      <c r="W110" s="7">
        <f t="shared" si="28"/>
        <v>43386.624374999999</v>
      </c>
      <c r="X110" s="8">
        <f t="shared" si="23"/>
        <v>7.7893518464406952E-3</v>
      </c>
      <c r="Y110" s="8">
        <f t="shared" si="24"/>
        <v>3.1157407385762781E-2</v>
      </c>
      <c r="Z110" s="9"/>
      <c r="AA110" s="9">
        <f t="shared" si="25"/>
        <v>0</v>
      </c>
      <c r="AB110" s="9">
        <f t="shared" si="29"/>
        <v>3.1597222259733826E-3</v>
      </c>
      <c r="AC110" s="9"/>
      <c r="AD110" s="9"/>
    </row>
    <row r="111" spans="1:30" s="6" customFormat="1" x14ac:dyDescent="0.4">
      <c r="A111" s="15" t="str">
        <f t="shared" si="26"/>
        <v>-</v>
      </c>
      <c r="B111" s="15" t="str">
        <f t="shared" si="27"/>
        <v>-</v>
      </c>
      <c r="C111" s="6">
        <v>14</v>
      </c>
      <c r="D111" s="1">
        <v>43386.624525462961</v>
      </c>
      <c r="E111" s="2">
        <v>2904</v>
      </c>
      <c r="F111" s="2" t="s">
        <v>37</v>
      </c>
      <c r="G111" s="2">
        <v>0</v>
      </c>
      <c r="H111" s="2">
        <v>1177</v>
      </c>
      <c r="I111" s="2">
        <v>6</v>
      </c>
      <c r="J111" s="2">
        <v>2</v>
      </c>
      <c r="K111" s="2"/>
      <c r="L111" s="1">
        <v>43386.62771990741</v>
      </c>
      <c r="M111" s="1">
        <v>43386.635196759256</v>
      </c>
      <c r="N111" s="2" t="s">
        <v>25</v>
      </c>
      <c r="O111" s="2" t="s">
        <v>26</v>
      </c>
      <c r="P111" s="2" t="s">
        <v>19</v>
      </c>
      <c r="Q111" s="2" t="s">
        <v>20</v>
      </c>
      <c r="R111" s="1">
        <v>43386.627789351849</v>
      </c>
      <c r="S111" s="1">
        <v>43386.627789351849</v>
      </c>
      <c r="T111" s="1">
        <v>43386.641979166663</v>
      </c>
      <c r="U111" s="1">
        <v>43386.641979166663</v>
      </c>
      <c r="V111" s="2"/>
      <c r="W111" s="7">
        <f t="shared" si="28"/>
        <v>43386.624525462961</v>
      </c>
      <c r="X111" s="8">
        <f t="shared" si="23"/>
        <v>7.4768518461496569E-3</v>
      </c>
      <c r="Y111" s="8">
        <f t="shared" si="24"/>
        <v>1.4953703692299314E-2</v>
      </c>
      <c r="Z111" s="9"/>
      <c r="AA111" s="9">
        <f t="shared" si="25"/>
        <v>0</v>
      </c>
      <c r="AB111" s="9">
        <f t="shared" si="29"/>
        <v>3.1944444490363821E-3</v>
      </c>
      <c r="AC111" s="9"/>
      <c r="AD111" s="9"/>
    </row>
    <row r="112" spans="1:30" s="6" customFormat="1" x14ac:dyDescent="0.4">
      <c r="A112" s="15" t="str">
        <f>IF(V112&gt;0, "★", "-")</f>
        <v>★</v>
      </c>
      <c r="B112" s="15" t="str">
        <f>IF(K112&gt;0, "☆", "-")</f>
        <v>☆</v>
      </c>
      <c r="C112" s="6">
        <v>14</v>
      </c>
      <c r="D112" s="1">
        <v>43386.552523148152</v>
      </c>
      <c r="E112" s="2">
        <v>2846</v>
      </c>
      <c r="F112" s="2" t="s">
        <v>37</v>
      </c>
      <c r="G112" s="2">
        <v>0</v>
      </c>
      <c r="H112" s="2">
        <v>1173</v>
      </c>
      <c r="I112" s="2">
        <v>4</v>
      </c>
      <c r="J112" s="2">
        <v>3</v>
      </c>
      <c r="K112" s="1">
        <v>43386.586087962962</v>
      </c>
      <c r="L112" s="2"/>
      <c r="M112" s="2"/>
      <c r="N112" s="2" t="s">
        <v>38</v>
      </c>
      <c r="O112" s="2" t="s">
        <v>39</v>
      </c>
      <c r="P112" s="2" t="s">
        <v>47</v>
      </c>
      <c r="Q112" s="2" t="s">
        <v>94</v>
      </c>
      <c r="R112" s="1">
        <v>43386.583333333336</v>
      </c>
      <c r="S112" s="2"/>
      <c r="T112" s="1">
        <v>43386.596516203703</v>
      </c>
      <c r="U112" s="2"/>
      <c r="V112" s="1">
        <v>43386.583333333336</v>
      </c>
      <c r="W112" s="7">
        <f>IF(V112&gt;0,V112,D112)</f>
        <v>43386.583333333336</v>
      </c>
      <c r="X112" s="8">
        <f>M112-L112</f>
        <v>0</v>
      </c>
      <c r="Y112" s="8">
        <f>X112*J112</f>
        <v>0</v>
      </c>
      <c r="Z112" s="9"/>
      <c r="AA112" s="9">
        <f>IF(IF(A112="☆",K112-R112,L112-R112)&lt;0,0,IF(A112="☆",K112-R112,L112-R112))</f>
        <v>0</v>
      </c>
      <c r="AB112" s="9">
        <f>IF(IF(B112="☆",(IF(K112&gt;R112,K112-W112,R112-W112)),L112-W112)&lt;0,0,IF(B112="☆",(IF(K112&gt;R112,K112-W112,R112-W112)),L112-W112))</f>
        <v>2.7546296259970404E-3</v>
      </c>
      <c r="AC112" s="9"/>
      <c r="AD112" s="9"/>
    </row>
    <row r="113" spans="1:32" s="6" customFormat="1" x14ac:dyDescent="0.4">
      <c r="A113" s="15" t="str">
        <f t="shared" ref="A113:A116" si="37">IF(V113&gt;0, "★", "-")</f>
        <v>★</v>
      </c>
      <c r="B113" s="15" t="str">
        <f t="shared" ref="B113:B116" si="38">IF(K113&gt;0, "☆", "-")</f>
        <v>☆</v>
      </c>
      <c r="C113" s="6">
        <v>14</v>
      </c>
      <c r="D113" s="1">
        <v>43386.594675925924</v>
      </c>
      <c r="E113" s="2">
        <v>2881</v>
      </c>
      <c r="F113" s="2" t="s">
        <v>33</v>
      </c>
      <c r="G113" s="2">
        <v>1340</v>
      </c>
      <c r="H113" s="2">
        <v>548</v>
      </c>
      <c r="I113" s="2">
        <v>6</v>
      </c>
      <c r="J113" s="2">
        <v>1</v>
      </c>
      <c r="K113" s="1">
        <v>43386.604456018518</v>
      </c>
      <c r="L113" s="2"/>
      <c r="M113" s="2"/>
      <c r="N113" s="2" t="s">
        <v>70</v>
      </c>
      <c r="O113" s="2" t="s">
        <v>71</v>
      </c>
      <c r="P113" s="2" t="s">
        <v>38</v>
      </c>
      <c r="Q113" s="2" t="s">
        <v>39</v>
      </c>
      <c r="R113" s="1">
        <v>43386.614583333336</v>
      </c>
      <c r="S113" s="2"/>
      <c r="T113" s="1">
        <v>43386.626122685186</v>
      </c>
      <c r="U113" s="2"/>
      <c r="V113" s="1">
        <v>43386.614583333336</v>
      </c>
      <c r="W113" s="7">
        <f t="shared" ref="W113:W116" si="39">IF(V113&gt;0,V113,D113)</f>
        <v>43386.614583333336</v>
      </c>
      <c r="X113" s="8">
        <f t="shared" ref="X113:X116" si="40">M113-L113</f>
        <v>0</v>
      </c>
      <c r="Y113" s="8">
        <f t="shared" ref="Y113:Y116" si="41">X113*J113</f>
        <v>0</v>
      </c>
      <c r="Z113" s="9"/>
      <c r="AA113" s="9">
        <f t="shared" ref="AA113:AA116" si="42">IF(IF(A113="☆",K113-R113,L113-R113)&lt;0,0,IF(A113="☆",K113-R113,L113-R113))</f>
        <v>0</v>
      </c>
      <c r="AB113" s="9">
        <f t="shared" ref="AB113:AB116" si="43">IF(IF(B113="☆",(IF(K113&gt;R113,K113-W113,R113-W113)),L113-W113)&lt;0,0,IF(B113="☆",(IF(K113&gt;R113,K113-W113,R113-W113)),L113-W113))</f>
        <v>0</v>
      </c>
      <c r="AC113" s="9"/>
      <c r="AD113" s="9"/>
    </row>
    <row r="114" spans="1:32" s="6" customFormat="1" x14ac:dyDescent="0.4">
      <c r="A114" s="15" t="str">
        <f t="shared" si="37"/>
        <v>-</v>
      </c>
      <c r="B114" s="15" t="str">
        <f t="shared" si="38"/>
        <v>☆</v>
      </c>
      <c r="C114" s="6">
        <v>14</v>
      </c>
      <c r="D114" s="1">
        <v>43386.603518518517</v>
      </c>
      <c r="E114" s="2">
        <v>2887</v>
      </c>
      <c r="F114" s="2" t="s">
        <v>42</v>
      </c>
      <c r="G114" s="2">
        <v>0</v>
      </c>
      <c r="H114" s="2">
        <v>667</v>
      </c>
      <c r="I114" s="2">
        <v>4</v>
      </c>
      <c r="J114" s="2">
        <v>6</v>
      </c>
      <c r="K114" s="1">
        <v>43386.603981481479</v>
      </c>
      <c r="L114" s="2"/>
      <c r="M114" s="2"/>
      <c r="N114" s="2" t="s">
        <v>34</v>
      </c>
      <c r="O114" s="2" t="s">
        <v>35</v>
      </c>
      <c r="P114" s="2" t="s">
        <v>48</v>
      </c>
      <c r="Q114" s="2" t="s">
        <v>49</v>
      </c>
      <c r="R114" s="1">
        <v>43386.620335648149</v>
      </c>
      <c r="S114" s="2"/>
      <c r="T114" s="1">
        <v>43386.632824074077</v>
      </c>
      <c r="U114" s="2"/>
      <c r="V114" s="2"/>
      <c r="W114" s="7">
        <f t="shared" si="39"/>
        <v>43386.603518518517</v>
      </c>
      <c r="X114" s="8">
        <f t="shared" si="40"/>
        <v>0</v>
      </c>
      <c r="Y114" s="8">
        <f t="shared" si="41"/>
        <v>0</v>
      </c>
      <c r="Z114" s="9"/>
      <c r="AA114" s="9">
        <f t="shared" si="42"/>
        <v>0</v>
      </c>
      <c r="AB114" s="9">
        <f t="shared" si="43"/>
        <v>1.6817129631817807E-2</v>
      </c>
      <c r="AC114" s="9"/>
      <c r="AD114" s="9"/>
    </row>
    <row r="115" spans="1:32" s="6" customFormat="1" x14ac:dyDescent="0.4">
      <c r="A115" s="15" t="str">
        <f t="shared" si="37"/>
        <v>-</v>
      </c>
      <c r="B115" s="15" t="str">
        <f t="shared" si="38"/>
        <v>☆</v>
      </c>
      <c r="C115" s="6">
        <v>14</v>
      </c>
      <c r="D115" s="1">
        <v>43386.604351851849</v>
      </c>
      <c r="E115" s="2">
        <v>2889</v>
      </c>
      <c r="F115" s="2" t="s">
        <v>37</v>
      </c>
      <c r="G115" s="2">
        <v>0</v>
      </c>
      <c r="H115" s="2">
        <v>816</v>
      </c>
      <c r="I115" s="2">
        <v>7</v>
      </c>
      <c r="J115" s="2">
        <v>2</v>
      </c>
      <c r="K115" s="1">
        <v>43386.604872685188</v>
      </c>
      <c r="L115" s="2"/>
      <c r="M115" s="2"/>
      <c r="N115" s="2" t="s">
        <v>63</v>
      </c>
      <c r="O115" s="2" t="s">
        <v>64</v>
      </c>
      <c r="P115" s="2" t="s">
        <v>19</v>
      </c>
      <c r="Q115" s="2" t="s">
        <v>20</v>
      </c>
      <c r="R115" s="1">
        <v>43386.615115740744</v>
      </c>
      <c r="S115" s="2"/>
      <c r="T115" s="1">
        <v>43386.628148148149</v>
      </c>
      <c r="U115" s="2"/>
      <c r="V115" s="2"/>
      <c r="W115" s="7">
        <f t="shared" si="39"/>
        <v>43386.604351851849</v>
      </c>
      <c r="X115" s="8">
        <f t="shared" si="40"/>
        <v>0</v>
      </c>
      <c r="Y115" s="8">
        <f t="shared" si="41"/>
        <v>0</v>
      </c>
      <c r="Z115" s="9"/>
      <c r="AA115" s="9">
        <f t="shared" si="42"/>
        <v>0</v>
      </c>
      <c r="AB115" s="9">
        <f t="shared" si="43"/>
        <v>1.0763888894871343E-2</v>
      </c>
      <c r="AC115" s="9"/>
      <c r="AD115" s="9"/>
    </row>
    <row r="116" spans="1:32" s="11" customFormat="1" x14ac:dyDescent="0.4">
      <c r="A116" s="26" t="str">
        <f t="shared" si="37"/>
        <v>-</v>
      </c>
      <c r="B116" s="26" t="str">
        <f t="shared" si="38"/>
        <v>☆</v>
      </c>
      <c r="C116" s="11">
        <v>14</v>
      </c>
      <c r="D116" s="3">
        <v>43386.616597222222</v>
      </c>
      <c r="E116" s="4">
        <v>2896</v>
      </c>
      <c r="F116" s="4" t="s">
        <v>33</v>
      </c>
      <c r="G116" s="4">
        <v>1569</v>
      </c>
      <c r="H116" s="4">
        <v>1120</v>
      </c>
      <c r="I116" s="4">
        <v>7</v>
      </c>
      <c r="J116" s="4">
        <v>1</v>
      </c>
      <c r="K116" s="3">
        <v>43386.616736111115</v>
      </c>
      <c r="L116" s="4"/>
      <c r="M116" s="4"/>
      <c r="N116" s="4" t="s">
        <v>70</v>
      </c>
      <c r="O116" s="4" t="s">
        <v>71</v>
      </c>
      <c r="P116" s="4" t="s">
        <v>34</v>
      </c>
      <c r="Q116" s="4" t="s">
        <v>35</v>
      </c>
      <c r="R116" s="3">
        <v>43386.617627314816</v>
      </c>
      <c r="S116" s="4"/>
      <c r="T116" s="3">
        <v>43386.623240740744</v>
      </c>
      <c r="U116" s="4"/>
      <c r="V116" s="4"/>
      <c r="W116" s="12">
        <f t="shared" si="39"/>
        <v>43386.616597222222</v>
      </c>
      <c r="X116" s="27">
        <f t="shared" si="40"/>
        <v>0</v>
      </c>
      <c r="Y116" s="27">
        <f t="shared" si="41"/>
        <v>0</v>
      </c>
      <c r="Z116" s="28"/>
      <c r="AA116" s="28">
        <f t="shared" si="42"/>
        <v>0</v>
      </c>
      <c r="AB116" s="28">
        <f t="shared" si="43"/>
        <v>1.0300925932824612E-3</v>
      </c>
      <c r="AC116" s="28"/>
      <c r="AD116" s="28"/>
      <c r="AF116" s="46"/>
    </row>
    <row r="117" spans="1:32" s="32" customFormat="1" x14ac:dyDescent="0.4">
      <c r="A117" s="29" t="str">
        <f>IF(V117&gt;0, "★", "-")</f>
        <v>★</v>
      </c>
      <c r="B117" s="29" t="str">
        <f>IF(K117&gt;0, "☆", "-")</f>
        <v>-</v>
      </c>
      <c r="C117" s="32">
        <v>15</v>
      </c>
      <c r="D117" s="31">
        <v>43386.605856481481</v>
      </c>
      <c r="E117" s="30">
        <v>2891</v>
      </c>
      <c r="F117" s="30" t="s">
        <v>42</v>
      </c>
      <c r="G117" s="30">
        <v>0</v>
      </c>
      <c r="H117" s="30">
        <v>970</v>
      </c>
      <c r="I117" s="30">
        <v>4</v>
      </c>
      <c r="J117" s="30">
        <v>2</v>
      </c>
      <c r="K117" s="30"/>
      <c r="L117" s="31">
        <v>43386.651608796295</v>
      </c>
      <c r="M117" s="31">
        <v>43386.673657407409</v>
      </c>
      <c r="N117" s="30" t="s">
        <v>67</v>
      </c>
      <c r="O117" s="30" t="s">
        <v>68</v>
      </c>
      <c r="P117" s="30" t="s">
        <v>40</v>
      </c>
      <c r="Q117" s="30" t="s">
        <v>41</v>
      </c>
      <c r="R117" s="31">
        <v>43386.652662037035</v>
      </c>
      <c r="S117" s="31">
        <v>43386.652662037035</v>
      </c>
      <c r="T117" s="31">
        <v>43386.670231481483</v>
      </c>
      <c r="U117" s="31">
        <v>43386.66883101852</v>
      </c>
      <c r="V117" s="31">
        <v>43386.645833333336</v>
      </c>
      <c r="W117" s="33">
        <f>IF(V117&gt;0,V117,D117)</f>
        <v>43386.645833333336</v>
      </c>
      <c r="X117" s="34">
        <f>M117-L117</f>
        <v>2.2048611113859806E-2</v>
      </c>
      <c r="Y117" s="34">
        <f>X117*J117</f>
        <v>4.4097222227719612E-2</v>
      </c>
      <c r="Z117" s="35">
        <f>SUM(Y117:Y154)</f>
        <v>0.4646412036527181</v>
      </c>
      <c r="AA117" s="35">
        <f>IF(IF(A117="☆",K117-R117,L117-R117)&lt;0,0,IF(A117="☆",K117-R117,L117-R117))</f>
        <v>0</v>
      </c>
      <c r="AB117" s="35">
        <f>IF(IF(B117="☆",(IF(K117&gt;R117,K117-W117,R117-W117)),L117-W117)&lt;0,0,IF(B117="☆",(IF(K117&gt;R117,K117-W117,R117-W117)),L117-W117))</f>
        <v>5.7754629597184248E-3</v>
      </c>
      <c r="AC117" s="35">
        <f>AVERAGE(AB117:AB154)</f>
        <v>6.5040040045042172E-3</v>
      </c>
      <c r="AD117" s="35">
        <f>MEDIAN(AB117:AB154)</f>
        <v>5.5671296358923428E-3</v>
      </c>
    </row>
    <row r="118" spans="1:32" s="6" customFormat="1" x14ac:dyDescent="0.4">
      <c r="A118" s="15" t="str">
        <f>IF(V118&gt;0, "★", "-")</f>
        <v>★</v>
      </c>
      <c r="B118" s="15" t="str">
        <f>IF(K118&gt;0, "☆", "-")</f>
        <v>-</v>
      </c>
      <c r="C118" s="6">
        <v>15</v>
      </c>
      <c r="D118" s="1">
        <v>43386.614155092589</v>
      </c>
      <c r="E118" s="2">
        <v>2895</v>
      </c>
      <c r="F118" s="2" t="s">
        <v>37</v>
      </c>
      <c r="G118" s="2">
        <v>0</v>
      </c>
      <c r="H118" s="2">
        <v>333</v>
      </c>
      <c r="I118" s="2">
        <v>10</v>
      </c>
      <c r="J118" s="2">
        <v>1</v>
      </c>
      <c r="K118" s="2"/>
      <c r="L118" s="1">
        <v>43386.623761574076</v>
      </c>
      <c r="M118" s="1">
        <v>43386.632326388892</v>
      </c>
      <c r="N118" s="2" t="s">
        <v>43</v>
      </c>
      <c r="O118" s="2" t="s">
        <v>44</v>
      </c>
      <c r="P118" s="2" t="s">
        <v>19</v>
      </c>
      <c r="Q118" s="2" t="s">
        <v>20</v>
      </c>
      <c r="R118" s="1">
        <v>43386.625</v>
      </c>
      <c r="S118" s="1">
        <v>43386.625</v>
      </c>
      <c r="T118" s="1">
        <v>43386.635520833333</v>
      </c>
      <c r="U118" s="1">
        <v>43386.635520833333</v>
      </c>
      <c r="V118" s="1">
        <v>43386.625</v>
      </c>
      <c r="W118" s="7">
        <f>IF(V118&gt;0,V118,D118)</f>
        <v>43386.625</v>
      </c>
      <c r="X118" s="8">
        <f>M118-L118</f>
        <v>8.5648148160544224E-3</v>
      </c>
      <c r="Y118" s="8">
        <f>X118*J118</f>
        <v>8.5648148160544224E-3</v>
      </c>
      <c r="Z118" s="9"/>
      <c r="AA118" s="9">
        <f>IF(IF(A118="☆",K118-R118,L118-R118)&lt;0,0,IF(A118="☆",K118-R118,L118-R118))</f>
        <v>0</v>
      </c>
      <c r="AB118" s="9">
        <f>IF(IF(B118="☆",(IF(K118&gt;R118,K118-W118,R118-W118)),L118-W118)&lt;0,0,IF(B118="☆",(IF(K118&gt;R118,K118-W118,R118-W118)),L118-W118))</f>
        <v>0</v>
      </c>
      <c r="AC118" s="9"/>
      <c r="AD118" s="9"/>
    </row>
    <row r="119" spans="1:32" s="6" customFormat="1" x14ac:dyDescent="0.4">
      <c r="A119" s="15" t="str">
        <f>IF(V119&gt;0, "★", "-")</f>
        <v>★</v>
      </c>
      <c r="B119" s="15" t="str">
        <f>IF(K119&gt;0, "☆", "-")</f>
        <v>-</v>
      </c>
      <c r="C119" s="6">
        <v>15</v>
      </c>
      <c r="D119" s="1">
        <v>43386.617361111108</v>
      </c>
      <c r="E119" s="2">
        <v>2898</v>
      </c>
      <c r="F119" s="2" t="s">
        <v>33</v>
      </c>
      <c r="G119" s="2">
        <v>2141</v>
      </c>
      <c r="H119" s="2">
        <v>577</v>
      </c>
      <c r="I119" s="2">
        <v>9</v>
      </c>
      <c r="J119" s="2">
        <v>1</v>
      </c>
      <c r="K119" s="2"/>
      <c r="L119" s="1">
        <v>43386.632337962961</v>
      </c>
      <c r="M119" s="1">
        <v>43386.645127314812</v>
      </c>
      <c r="N119" s="2" t="s">
        <v>43</v>
      </c>
      <c r="O119" s="2" t="s">
        <v>44</v>
      </c>
      <c r="P119" s="2" t="s">
        <v>25</v>
      </c>
      <c r="Q119" s="2" t="s">
        <v>26</v>
      </c>
      <c r="R119" s="1">
        <v>43386.629143518519</v>
      </c>
      <c r="S119" s="1">
        <v>43386.629629629628</v>
      </c>
      <c r="T119" s="1">
        <v>43386.637465277781</v>
      </c>
      <c r="U119" s="1">
        <v>43386.63795138889</v>
      </c>
      <c r="V119" s="1">
        <v>43386.625462962962</v>
      </c>
      <c r="W119" s="7">
        <f>IF(V119&gt;0,V119,D119)</f>
        <v>43386.625462962962</v>
      </c>
      <c r="X119" s="8">
        <f>M119-L119</f>
        <v>1.2789351851097308E-2</v>
      </c>
      <c r="Y119" s="8">
        <f>X119*J119</f>
        <v>1.2789351851097308E-2</v>
      </c>
      <c r="Z119" s="9"/>
      <c r="AA119" s="9">
        <f>IF(IF(A119="☆",K119-R119,L119-R119)&lt;0,0,IF(A119="☆",K119-R119,L119-R119))</f>
        <v>3.1944444417604245E-3</v>
      </c>
      <c r="AB119" s="9">
        <f>IF(IF(B119="☆",(IF(K119&gt;R119,K119-W119,R119-W119)),L119-W119)&lt;0,0,IF(B119="☆",(IF(K119&gt;R119,K119-W119,R119-W119)),L119-W119))</f>
        <v>6.8749999991268851E-3</v>
      </c>
      <c r="AC119" s="9"/>
      <c r="AD119" s="9"/>
    </row>
    <row r="120" spans="1:32" s="6" customFormat="1" x14ac:dyDescent="0.4">
      <c r="A120" s="15" t="str">
        <f>IF(V120&gt;0, "★", "-")</f>
        <v>★</v>
      </c>
      <c r="B120" s="15" t="str">
        <f>IF(K120&gt;0, "☆", "-")</f>
        <v>-</v>
      </c>
      <c r="C120" s="6">
        <v>15</v>
      </c>
      <c r="D120" s="1">
        <v>43386.624548611115</v>
      </c>
      <c r="E120" s="2">
        <v>2905</v>
      </c>
      <c r="F120" s="2" t="s">
        <v>42</v>
      </c>
      <c r="G120" s="2">
        <v>0</v>
      </c>
      <c r="H120" s="2">
        <v>727</v>
      </c>
      <c r="I120" s="2">
        <v>7</v>
      </c>
      <c r="J120" s="2">
        <v>2</v>
      </c>
      <c r="K120" s="2"/>
      <c r="L120" s="1">
        <v>43386.639930555553</v>
      </c>
      <c r="M120" s="1">
        <v>43386.648425925923</v>
      </c>
      <c r="N120" s="2" t="s">
        <v>57</v>
      </c>
      <c r="O120" s="2" t="s">
        <v>58</v>
      </c>
      <c r="P120" s="2" t="s">
        <v>19</v>
      </c>
      <c r="Q120" s="2" t="s">
        <v>20</v>
      </c>
      <c r="R120" s="1">
        <v>43386.645138888889</v>
      </c>
      <c r="S120" s="1">
        <v>43386.645138888889</v>
      </c>
      <c r="T120" s="1">
        <v>43386.658877314818</v>
      </c>
      <c r="U120" s="1">
        <v>43386.658877314818</v>
      </c>
      <c r="V120" s="1">
        <v>43386.645138888889</v>
      </c>
      <c r="W120" s="7">
        <f>IF(V120&gt;0,V120,D120)</f>
        <v>43386.645138888889</v>
      </c>
      <c r="X120" s="8">
        <f>M120-L120</f>
        <v>8.4953703699284233E-3</v>
      </c>
      <c r="Y120" s="8">
        <f>X120*J120</f>
        <v>1.6990740739856847E-2</v>
      </c>
      <c r="Z120" s="9"/>
      <c r="AA120" s="9">
        <f>IF(IF(A120="☆",K120-R120,L120-R120)&lt;0,0,IF(A120="☆",K120-R120,L120-R120))</f>
        <v>0</v>
      </c>
      <c r="AB120" s="9">
        <f>IF(IF(B120="☆",(IF(K120&gt;R120,K120-W120,R120-W120)),L120-W120)&lt;0,0,IF(B120="☆",(IF(K120&gt;R120,K120-W120,R120-W120)),L120-W120))</f>
        <v>0</v>
      </c>
      <c r="AC120" s="9"/>
      <c r="AD120" s="9"/>
    </row>
    <row r="121" spans="1:32" s="6" customFormat="1" x14ac:dyDescent="0.4">
      <c r="A121" s="15" t="str">
        <f t="shared" si="26"/>
        <v>-</v>
      </c>
      <c r="B121" s="15" t="str">
        <f t="shared" si="27"/>
        <v>-</v>
      </c>
      <c r="C121" s="6">
        <v>15</v>
      </c>
      <c r="D121" s="1">
        <v>43386.627233796295</v>
      </c>
      <c r="E121" s="2">
        <v>2906</v>
      </c>
      <c r="F121" s="2" t="s">
        <v>33</v>
      </c>
      <c r="G121" s="2">
        <v>2424</v>
      </c>
      <c r="H121" s="2">
        <v>461</v>
      </c>
      <c r="I121" s="2">
        <v>8</v>
      </c>
      <c r="J121" s="2">
        <v>1</v>
      </c>
      <c r="K121" s="2"/>
      <c r="L121" s="1">
        <v>43386.633738425924</v>
      </c>
      <c r="M121" s="1">
        <v>43386.637557870374</v>
      </c>
      <c r="N121" s="2" t="s">
        <v>23</v>
      </c>
      <c r="O121" s="2" t="s">
        <v>24</v>
      </c>
      <c r="P121" s="2" t="s">
        <v>67</v>
      </c>
      <c r="Q121" s="2" t="s">
        <v>68</v>
      </c>
      <c r="R121" s="1">
        <v>43386.639166666668</v>
      </c>
      <c r="S121" s="1">
        <v>43386.640266203707</v>
      </c>
      <c r="T121" s="1">
        <v>43386.645046296297</v>
      </c>
      <c r="U121" s="1">
        <v>43386.646840277775</v>
      </c>
      <c r="V121" s="2"/>
      <c r="W121" s="7">
        <f t="shared" si="28"/>
        <v>43386.627233796295</v>
      </c>
      <c r="X121" s="8">
        <f t="shared" si="23"/>
        <v>3.8194444496184587E-3</v>
      </c>
      <c r="Y121" s="8">
        <f t="shared" si="24"/>
        <v>3.8194444496184587E-3</v>
      </c>
      <c r="Z121" s="9"/>
      <c r="AA121" s="9">
        <f t="shared" si="25"/>
        <v>0</v>
      </c>
      <c r="AB121" s="9">
        <f t="shared" si="29"/>
        <v>6.5046296294895001E-3</v>
      </c>
      <c r="AC121" s="40"/>
      <c r="AD121" s="9"/>
    </row>
    <row r="122" spans="1:32" s="6" customFormat="1" x14ac:dyDescent="0.4">
      <c r="A122" s="15" t="str">
        <f>IF(V122&gt;0, "★", "-")</f>
        <v>-</v>
      </c>
      <c r="B122" s="15" t="str">
        <f>IF(K122&gt;0, "☆", "-")</f>
        <v>-</v>
      </c>
      <c r="C122" s="6">
        <v>15</v>
      </c>
      <c r="D122" s="1">
        <v>43386.627592592595</v>
      </c>
      <c r="E122" s="2">
        <v>2907</v>
      </c>
      <c r="F122" s="2" t="s">
        <v>42</v>
      </c>
      <c r="G122" s="2">
        <v>0</v>
      </c>
      <c r="H122" s="2">
        <v>379</v>
      </c>
      <c r="I122" s="2">
        <v>2</v>
      </c>
      <c r="J122" s="2">
        <v>2</v>
      </c>
      <c r="K122" s="2"/>
      <c r="L122" s="1">
        <v>43386.63008101852</v>
      </c>
      <c r="M122" s="1">
        <v>43386.638124999998</v>
      </c>
      <c r="N122" s="2" t="s">
        <v>31</v>
      </c>
      <c r="O122" s="2" t="s">
        <v>32</v>
      </c>
      <c r="P122" s="2" t="s">
        <v>72</v>
      </c>
      <c r="Q122" s="2" t="s">
        <v>73</v>
      </c>
      <c r="R122" s="1">
        <v>43386.634050925924</v>
      </c>
      <c r="S122" s="1">
        <v>43386.634050925924</v>
      </c>
      <c r="T122" s="1">
        <v>43386.644999999997</v>
      </c>
      <c r="U122" s="1">
        <v>43386.644999999997</v>
      </c>
      <c r="V122" s="2"/>
      <c r="W122" s="7">
        <f>IF(V122&gt;0,V122,D122)</f>
        <v>43386.627592592595</v>
      </c>
      <c r="X122" s="8">
        <f>M122-L122</f>
        <v>8.0439814773853868E-3</v>
      </c>
      <c r="Y122" s="8">
        <f>X122*J122</f>
        <v>1.6087962954770774E-2</v>
      </c>
      <c r="Z122" s="9"/>
      <c r="AA122" s="9">
        <f t="shared" si="25"/>
        <v>0</v>
      </c>
      <c r="AB122" s="9">
        <f>IF(IF(B122="☆",(IF(K122&gt;R122,K122-W122,R122-W122)),L122-W122)&lt;0,0,IF(B122="☆",(IF(K122&gt;R122,K122-W122,R122-W122)),L122-W122))</f>
        <v>2.488425925548654E-3</v>
      </c>
      <c r="AC122" s="9"/>
      <c r="AD122" s="9"/>
    </row>
    <row r="123" spans="1:32" s="6" customFormat="1" x14ac:dyDescent="0.4">
      <c r="A123" s="15" t="str">
        <f>IF(V123&gt;0, "★", "-")</f>
        <v>-</v>
      </c>
      <c r="B123" s="15" t="str">
        <f>IF(K123&gt;0, "☆", "-")</f>
        <v>-</v>
      </c>
      <c r="C123" s="6">
        <v>15</v>
      </c>
      <c r="D123" s="1">
        <v>43386.632928240739</v>
      </c>
      <c r="E123" s="2">
        <v>2910</v>
      </c>
      <c r="F123" s="2" t="s">
        <v>33</v>
      </c>
      <c r="G123" s="2">
        <v>1340</v>
      </c>
      <c r="H123" s="2">
        <v>1132</v>
      </c>
      <c r="I123" s="2">
        <v>5</v>
      </c>
      <c r="J123" s="2">
        <v>1</v>
      </c>
      <c r="K123" s="2"/>
      <c r="L123" s="1">
        <v>43386.636053240742</v>
      </c>
      <c r="M123" s="1">
        <v>43386.639780092592</v>
      </c>
      <c r="N123" s="2" t="s">
        <v>70</v>
      </c>
      <c r="O123" s="2" t="s">
        <v>71</v>
      </c>
      <c r="P123" s="2" t="s">
        <v>38</v>
      </c>
      <c r="Q123" s="2" t="s">
        <v>39</v>
      </c>
      <c r="R123" s="1">
        <v>43386.636076388888</v>
      </c>
      <c r="S123" s="1">
        <v>43386.636076388888</v>
      </c>
      <c r="T123" s="1">
        <v>43386.64466435185</v>
      </c>
      <c r="U123" s="1">
        <v>43386.64466435185</v>
      </c>
      <c r="V123" s="2"/>
      <c r="W123" s="7">
        <f>IF(V123&gt;0,V123,D123)</f>
        <v>43386.632928240739</v>
      </c>
      <c r="X123" s="8">
        <f>M123-L123</f>
        <v>3.7268518499331549E-3</v>
      </c>
      <c r="Y123" s="8">
        <f>X123*J123</f>
        <v>3.7268518499331549E-3</v>
      </c>
      <c r="Z123" s="9"/>
      <c r="AA123" s="9">
        <f t="shared" si="25"/>
        <v>0</v>
      </c>
      <c r="AB123" s="9">
        <f>IF(IF(B123="☆",(IF(K123&gt;R123,K123-W123,R123-W123)),L123-W123)&lt;0,0,IF(B123="☆",(IF(K123&gt;R123,K123-W123,R123-W123)),L123-W123))</f>
        <v>3.125000002910383E-3</v>
      </c>
      <c r="AC123" s="9"/>
      <c r="AD123" s="9"/>
    </row>
    <row r="124" spans="1:32" s="6" customFormat="1" x14ac:dyDescent="0.4">
      <c r="A124" s="15" t="str">
        <f t="shared" si="26"/>
        <v>-</v>
      </c>
      <c r="B124" s="15" t="str">
        <f t="shared" si="27"/>
        <v>-</v>
      </c>
      <c r="C124" s="6">
        <v>15</v>
      </c>
      <c r="D124" s="1">
        <v>43386.634895833333</v>
      </c>
      <c r="E124" s="2">
        <v>2911</v>
      </c>
      <c r="F124" s="2" t="s">
        <v>33</v>
      </c>
      <c r="G124" s="2">
        <v>2129</v>
      </c>
      <c r="H124" s="2">
        <v>841</v>
      </c>
      <c r="I124" s="2">
        <v>1</v>
      </c>
      <c r="J124" s="2">
        <v>1</v>
      </c>
      <c r="K124" s="2"/>
      <c r="L124" s="1">
        <v>43386.638935185183</v>
      </c>
      <c r="M124" s="1">
        <v>43386.642442129632</v>
      </c>
      <c r="N124" s="2" t="s">
        <v>93</v>
      </c>
      <c r="O124" s="2" t="s">
        <v>36</v>
      </c>
      <c r="P124" s="2" t="s">
        <v>47</v>
      </c>
      <c r="Q124" s="2" t="s">
        <v>94</v>
      </c>
      <c r="R124" s="1">
        <v>43386.640231481484</v>
      </c>
      <c r="S124" s="1">
        <v>43386.641261574077</v>
      </c>
      <c r="T124" s="1">
        <v>43386.644583333335</v>
      </c>
      <c r="U124" s="1">
        <v>43386.645613425928</v>
      </c>
      <c r="V124" s="2"/>
      <c r="W124" s="7">
        <f t="shared" si="28"/>
        <v>43386.634895833333</v>
      </c>
      <c r="X124" s="8">
        <f t="shared" si="23"/>
        <v>3.5069444493274204E-3</v>
      </c>
      <c r="Y124" s="8">
        <f t="shared" si="24"/>
        <v>3.5069444493274204E-3</v>
      </c>
      <c r="Z124" s="9"/>
      <c r="AA124" s="9">
        <f t="shared" si="25"/>
        <v>0</v>
      </c>
      <c r="AB124" s="9">
        <f t="shared" si="29"/>
        <v>4.0393518502241932E-3</v>
      </c>
      <c r="AC124" s="9"/>
      <c r="AD124" s="9"/>
    </row>
    <row r="125" spans="1:32" s="6" customFormat="1" x14ac:dyDescent="0.4">
      <c r="A125" s="15" t="str">
        <f t="shared" si="26"/>
        <v>-</v>
      </c>
      <c r="B125" s="15" t="str">
        <f t="shared" si="27"/>
        <v>-</v>
      </c>
      <c r="C125" s="6">
        <v>15</v>
      </c>
      <c r="D125" s="1">
        <v>43386.637754629628</v>
      </c>
      <c r="E125" s="2">
        <v>2912</v>
      </c>
      <c r="F125" s="2" t="s">
        <v>18</v>
      </c>
      <c r="G125" s="2">
        <v>2596</v>
      </c>
      <c r="H125" s="2">
        <v>787</v>
      </c>
      <c r="I125" s="2">
        <v>1</v>
      </c>
      <c r="J125" s="2">
        <v>3</v>
      </c>
      <c r="K125" s="2"/>
      <c r="L125" s="1">
        <v>43386.647164351853</v>
      </c>
      <c r="M125" s="1">
        <v>43386.654062499998</v>
      </c>
      <c r="N125" s="2" t="s">
        <v>47</v>
      </c>
      <c r="O125" s="2" t="s">
        <v>94</v>
      </c>
      <c r="P125" s="2" t="s">
        <v>34</v>
      </c>
      <c r="Q125" s="2" t="s">
        <v>35</v>
      </c>
      <c r="R125" s="1">
        <v>43386.645613425928</v>
      </c>
      <c r="S125" s="1">
        <v>43386.645613425928</v>
      </c>
      <c r="T125" s="1">
        <v>43386.658032407409</v>
      </c>
      <c r="U125" s="1">
        <v>43386.658032407409</v>
      </c>
      <c r="V125" s="2"/>
      <c r="W125" s="7">
        <f t="shared" si="28"/>
        <v>43386.637754629628</v>
      </c>
      <c r="X125" s="8">
        <f t="shared" si="23"/>
        <v>6.8981481454102322E-3</v>
      </c>
      <c r="Y125" s="8">
        <f t="shared" si="24"/>
        <v>2.0694444436230697E-2</v>
      </c>
      <c r="Z125" s="9"/>
      <c r="AA125" s="9">
        <f t="shared" ref="AA125:AA188" si="44">IF(IF(A125="☆",K125-R125,L125-R125)&lt;0,0,IF(A125="☆",K125-R125,L125-R125))</f>
        <v>1.5509259246755391E-3</v>
      </c>
      <c r="AB125" s="9">
        <f t="shared" si="29"/>
        <v>9.4097222245181911E-3</v>
      </c>
      <c r="AC125" s="9"/>
      <c r="AD125" s="9"/>
    </row>
    <row r="126" spans="1:32" s="6" customFormat="1" x14ac:dyDescent="0.4">
      <c r="A126" s="15" t="str">
        <f t="shared" si="26"/>
        <v>-</v>
      </c>
      <c r="B126" s="15" t="str">
        <f t="shared" si="27"/>
        <v>-</v>
      </c>
      <c r="C126" s="6">
        <v>15</v>
      </c>
      <c r="D126" s="1">
        <v>43386.639363425929</v>
      </c>
      <c r="E126" s="2">
        <v>2914</v>
      </c>
      <c r="F126" s="2" t="s">
        <v>37</v>
      </c>
      <c r="G126" s="2">
        <v>0</v>
      </c>
      <c r="H126" s="2">
        <v>1017</v>
      </c>
      <c r="I126" s="2">
        <v>2</v>
      </c>
      <c r="J126" s="2">
        <v>4</v>
      </c>
      <c r="K126" s="2"/>
      <c r="L126" s="1">
        <v>43386.642407407409</v>
      </c>
      <c r="M126" s="1">
        <v>43386.647696759261</v>
      </c>
      <c r="N126" s="2" t="s">
        <v>63</v>
      </c>
      <c r="O126" s="2" t="s">
        <v>64</v>
      </c>
      <c r="P126" s="2" t="s">
        <v>25</v>
      </c>
      <c r="Q126" s="2" t="s">
        <v>26</v>
      </c>
      <c r="R126" s="1">
        <v>43386.641030092593</v>
      </c>
      <c r="S126" s="1">
        <v>43386.641030092593</v>
      </c>
      <c r="T126" s="1">
        <v>43386.653287037036</v>
      </c>
      <c r="U126" s="1">
        <v>43386.653287037036</v>
      </c>
      <c r="V126" s="2"/>
      <c r="W126" s="7">
        <f t="shared" si="28"/>
        <v>43386.639363425929</v>
      </c>
      <c r="X126" s="8">
        <f t="shared" ref="X126:X189" si="45">M126-L126</f>
        <v>5.2893518513883464E-3</v>
      </c>
      <c r="Y126" s="8">
        <f t="shared" ref="Y126:Y189" si="46">X126*J126</f>
        <v>2.1157407405553386E-2</v>
      </c>
      <c r="Z126" s="9"/>
      <c r="AA126" s="9">
        <f t="shared" si="44"/>
        <v>1.377314816636499E-3</v>
      </c>
      <c r="AB126" s="9">
        <f t="shared" si="29"/>
        <v>3.0439814800047316E-3</v>
      </c>
      <c r="AC126" s="9"/>
      <c r="AD126" s="9"/>
    </row>
    <row r="127" spans="1:32" s="6" customFormat="1" x14ac:dyDescent="0.4">
      <c r="A127" s="15" t="str">
        <f t="shared" si="26"/>
        <v>-</v>
      </c>
      <c r="B127" s="15" t="str">
        <f t="shared" si="27"/>
        <v>-</v>
      </c>
      <c r="C127" s="6">
        <v>15</v>
      </c>
      <c r="D127" s="1">
        <v>43386.639837962961</v>
      </c>
      <c r="E127" s="2">
        <v>2915</v>
      </c>
      <c r="F127" s="2" t="s">
        <v>37</v>
      </c>
      <c r="G127" s="2">
        <v>0</v>
      </c>
      <c r="H127" s="2">
        <v>420</v>
      </c>
      <c r="I127" s="2">
        <v>3</v>
      </c>
      <c r="J127" s="2">
        <v>2</v>
      </c>
      <c r="K127" s="2"/>
      <c r="L127" s="1">
        <v>43386.640914351854</v>
      </c>
      <c r="M127" s="1">
        <v>43386.664409722223</v>
      </c>
      <c r="N127" s="2" t="s">
        <v>43</v>
      </c>
      <c r="O127" s="2" t="s">
        <v>44</v>
      </c>
      <c r="P127" s="2" t="s">
        <v>38</v>
      </c>
      <c r="Q127" s="2" t="s">
        <v>39</v>
      </c>
      <c r="R127" s="1">
        <v>43386.641458333332</v>
      </c>
      <c r="S127" s="1">
        <v>43386.641458333332</v>
      </c>
      <c r="T127" s="1">
        <v>43386.656076388892</v>
      </c>
      <c r="U127" s="1">
        <v>43386.656076388892</v>
      </c>
      <c r="V127" s="2"/>
      <c r="W127" s="7">
        <f t="shared" ref="W127:W188" si="47">IF(V127&gt;0,V127,D127)</f>
        <v>43386.639837962961</v>
      </c>
      <c r="X127" s="8">
        <f t="shared" si="45"/>
        <v>2.3495370369346347E-2</v>
      </c>
      <c r="Y127" s="8">
        <f t="shared" si="46"/>
        <v>4.6990740738692693E-2</v>
      </c>
      <c r="Z127" s="9"/>
      <c r="AA127" s="9">
        <f t="shared" si="44"/>
        <v>0</v>
      </c>
      <c r="AB127" s="9">
        <f t="shared" si="29"/>
        <v>1.0763888931251131E-3</v>
      </c>
      <c r="AC127" s="9"/>
      <c r="AD127" s="9"/>
    </row>
    <row r="128" spans="1:32" s="6" customFormat="1" x14ac:dyDescent="0.4">
      <c r="A128" s="15" t="str">
        <f t="shared" si="26"/>
        <v>-</v>
      </c>
      <c r="B128" s="15" t="str">
        <f t="shared" si="27"/>
        <v>-</v>
      </c>
      <c r="C128" s="6">
        <v>15</v>
      </c>
      <c r="D128" s="1">
        <v>43386.639872685184</v>
      </c>
      <c r="E128" s="2">
        <v>2916</v>
      </c>
      <c r="F128" s="2" t="s">
        <v>54</v>
      </c>
      <c r="G128" s="2">
        <v>2603</v>
      </c>
      <c r="H128" s="2">
        <v>1046</v>
      </c>
      <c r="I128" s="2">
        <v>9</v>
      </c>
      <c r="J128" s="2">
        <v>2</v>
      </c>
      <c r="K128" s="2"/>
      <c r="L128" s="1">
        <v>43386.653391203705</v>
      </c>
      <c r="M128" s="1">
        <v>43386.660879629628</v>
      </c>
      <c r="N128" s="2" t="s">
        <v>31</v>
      </c>
      <c r="O128" s="2" t="s">
        <v>32</v>
      </c>
      <c r="P128" s="2" t="s">
        <v>34</v>
      </c>
      <c r="Q128" s="2" t="s">
        <v>35</v>
      </c>
      <c r="R128" s="1">
        <v>43386.647141203706</v>
      </c>
      <c r="S128" s="1">
        <v>43386.647141203706</v>
      </c>
      <c r="T128" s="1">
        <v>43386.657453703701</v>
      </c>
      <c r="U128" s="1">
        <v>43386.657453703701</v>
      </c>
      <c r="V128" s="2"/>
      <c r="W128" s="7">
        <f t="shared" si="47"/>
        <v>43386.639872685184</v>
      </c>
      <c r="X128" s="8">
        <f t="shared" si="45"/>
        <v>7.4884259229293093E-3</v>
      </c>
      <c r="Y128" s="8">
        <f t="shared" si="46"/>
        <v>1.4976851845858619E-2</v>
      </c>
      <c r="Z128" s="9"/>
      <c r="AA128" s="9">
        <f t="shared" si="44"/>
        <v>6.2499999985448085E-3</v>
      </c>
      <c r="AB128" s="9">
        <f t="shared" si="29"/>
        <v>1.3518518520868383E-2</v>
      </c>
      <c r="AC128" s="9"/>
      <c r="AD128" s="9"/>
    </row>
    <row r="129" spans="1:30" s="6" customFormat="1" x14ac:dyDescent="0.4">
      <c r="A129" s="15" t="str">
        <f t="shared" si="26"/>
        <v>-</v>
      </c>
      <c r="B129" s="15" t="str">
        <f t="shared" ref="B129:B188" si="48">IF(K129&gt;0, "☆", "-")</f>
        <v>-</v>
      </c>
      <c r="C129" s="6">
        <v>15</v>
      </c>
      <c r="D129" s="1">
        <v>43386.641458333332</v>
      </c>
      <c r="E129" s="2">
        <v>2917</v>
      </c>
      <c r="F129" s="2" t="s">
        <v>33</v>
      </c>
      <c r="G129" s="2">
        <v>1310</v>
      </c>
      <c r="H129" s="2">
        <v>573</v>
      </c>
      <c r="I129" s="2">
        <v>8</v>
      </c>
      <c r="J129" s="2">
        <v>1</v>
      </c>
      <c r="K129" s="2"/>
      <c r="L129" s="1">
        <v>43386.643564814818</v>
      </c>
      <c r="M129" s="1">
        <v>43386.647962962961</v>
      </c>
      <c r="N129" s="2" t="s">
        <v>29</v>
      </c>
      <c r="O129" s="2" t="s">
        <v>30</v>
      </c>
      <c r="P129" s="2" t="s">
        <v>19</v>
      </c>
      <c r="Q129" s="2" t="s">
        <v>20</v>
      </c>
      <c r="R129" s="1">
        <v>43386.64403935185</v>
      </c>
      <c r="S129" s="1">
        <v>43386.64403935185</v>
      </c>
      <c r="T129" s="1">
        <v>43386.651817129627</v>
      </c>
      <c r="U129" s="1">
        <v>43386.651817129627</v>
      </c>
      <c r="V129" s="2"/>
      <c r="W129" s="7">
        <f t="shared" si="47"/>
        <v>43386.641458333332</v>
      </c>
      <c r="X129" s="8">
        <f t="shared" si="45"/>
        <v>4.3981481430819258E-3</v>
      </c>
      <c r="Y129" s="8">
        <f t="shared" si="46"/>
        <v>4.3981481430819258E-3</v>
      </c>
      <c r="Z129" s="9"/>
      <c r="AA129" s="9">
        <f t="shared" si="44"/>
        <v>0</v>
      </c>
      <c r="AB129" s="9">
        <f t="shared" si="29"/>
        <v>2.1064814864075743E-3</v>
      </c>
      <c r="AC129" s="9"/>
      <c r="AD129" s="9"/>
    </row>
    <row r="130" spans="1:30" s="6" customFormat="1" x14ac:dyDescent="0.4">
      <c r="A130" s="15" t="str">
        <f t="shared" ref="A130:A192" si="49">IF(V130&gt;0, "★", "-")</f>
        <v>-</v>
      </c>
      <c r="B130" s="15" t="str">
        <f t="shared" si="48"/>
        <v>-</v>
      </c>
      <c r="C130" s="6">
        <v>15</v>
      </c>
      <c r="D130" s="1">
        <v>43386.641817129632</v>
      </c>
      <c r="E130" s="2">
        <v>2918</v>
      </c>
      <c r="F130" s="2" t="s">
        <v>37</v>
      </c>
      <c r="G130" s="2">
        <v>0</v>
      </c>
      <c r="H130" s="2">
        <v>701</v>
      </c>
      <c r="I130" s="2">
        <v>10</v>
      </c>
      <c r="J130" s="2">
        <v>2</v>
      </c>
      <c r="K130" s="2"/>
      <c r="L130" s="1">
        <v>43386.648182870369</v>
      </c>
      <c r="M130" s="1">
        <v>43386.65425925926</v>
      </c>
      <c r="N130" s="2" t="s">
        <v>76</v>
      </c>
      <c r="O130" s="2" t="s">
        <v>77</v>
      </c>
      <c r="P130" s="2" t="s">
        <v>25</v>
      </c>
      <c r="Q130" s="2" t="s">
        <v>26</v>
      </c>
      <c r="R130" s="1">
        <v>43386.645555555559</v>
      </c>
      <c r="S130" s="1">
        <v>43386.647314814814</v>
      </c>
      <c r="T130" s="1">
        <v>43386.652337962965</v>
      </c>
      <c r="U130" s="1">
        <v>43386.654097222221</v>
      </c>
      <c r="V130" s="2"/>
      <c r="W130" s="7">
        <f t="shared" si="47"/>
        <v>43386.641817129632</v>
      </c>
      <c r="X130" s="8">
        <f t="shared" si="45"/>
        <v>6.0763888905057684E-3</v>
      </c>
      <c r="Y130" s="8">
        <f t="shared" si="46"/>
        <v>1.2152777781011537E-2</v>
      </c>
      <c r="Z130" s="9"/>
      <c r="AA130" s="9">
        <f t="shared" si="44"/>
        <v>2.6273148105246946E-3</v>
      </c>
      <c r="AB130" s="9">
        <f t="shared" si="29"/>
        <v>6.3657407372375019E-3</v>
      </c>
      <c r="AC130" s="9"/>
      <c r="AD130" s="9"/>
    </row>
    <row r="131" spans="1:30" s="6" customFormat="1" x14ac:dyDescent="0.4">
      <c r="A131" s="15" t="str">
        <f t="shared" si="49"/>
        <v>-</v>
      </c>
      <c r="B131" s="15" t="str">
        <f t="shared" si="48"/>
        <v>-</v>
      </c>
      <c r="C131" s="6">
        <v>15</v>
      </c>
      <c r="D131" s="1">
        <v>43386.645358796297</v>
      </c>
      <c r="E131" s="2">
        <v>2921</v>
      </c>
      <c r="F131" s="2" t="s">
        <v>33</v>
      </c>
      <c r="G131" s="2">
        <v>1382</v>
      </c>
      <c r="H131" s="2">
        <v>730</v>
      </c>
      <c r="I131" s="2">
        <v>8</v>
      </c>
      <c r="J131" s="2">
        <v>4</v>
      </c>
      <c r="K131" s="2"/>
      <c r="L131" s="1">
        <v>43386.649259259262</v>
      </c>
      <c r="M131" s="1">
        <v>43386.657210648147</v>
      </c>
      <c r="N131" s="2" t="s">
        <v>19</v>
      </c>
      <c r="O131" s="2" t="s">
        <v>20</v>
      </c>
      <c r="P131" s="2" t="s">
        <v>52</v>
      </c>
      <c r="Q131" s="2" t="s">
        <v>53</v>
      </c>
      <c r="R131" s="1">
        <v>43386.649317129632</v>
      </c>
      <c r="S131" s="1">
        <v>43386.649317129632</v>
      </c>
      <c r="T131" s="1">
        <v>43386.660312499997</v>
      </c>
      <c r="U131" s="1">
        <v>43386.665914351855</v>
      </c>
      <c r="V131" s="2"/>
      <c r="W131" s="7">
        <f t="shared" si="47"/>
        <v>43386.645358796297</v>
      </c>
      <c r="X131" s="8">
        <f t="shared" si="45"/>
        <v>7.9513888849760406E-3</v>
      </c>
      <c r="Y131" s="8">
        <f t="shared" si="46"/>
        <v>3.1805555539904162E-2</v>
      </c>
      <c r="Z131" s="9"/>
      <c r="AA131" s="9">
        <f t="shared" si="44"/>
        <v>0</v>
      </c>
      <c r="AB131" s="9">
        <f t="shared" ref="AB131:AB193" si="50">IF(IF(B131="☆",(IF(K131&gt;R131,K131-W131,R131-W131)),L131-W131)&lt;0,0,IF(B131="☆",(IF(K131&gt;R131,K131-W131,R131-W131)),L131-W131))</f>
        <v>3.9004629652481526E-3</v>
      </c>
      <c r="AC131" s="9"/>
      <c r="AD131" s="9"/>
    </row>
    <row r="132" spans="1:30" s="6" customFormat="1" x14ac:dyDescent="0.4">
      <c r="A132" s="15" t="str">
        <f t="shared" si="49"/>
        <v>-</v>
      </c>
      <c r="B132" s="15" t="str">
        <f t="shared" si="48"/>
        <v>-</v>
      </c>
      <c r="C132" s="6">
        <v>15</v>
      </c>
      <c r="D132" s="1">
        <v>43386.645740740743</v>
      </c>
      <c r="E132" s="2">
        <v>2923</v>
      </c>
      <c r="F132" s="2" t="s">
        <v>33</v>
      </c>
      <c r="G132" s="2">
        <v>2141</v>
      </c>
      <c r="H132" s="2">
        <v>1106</v>
      </c>
      <c r="I132" s="2">
        <v>10</v>
      </c>
      <c r="J132" s="2">
        <v>1</v>
      </c>
      <c r="K132" s="2"/>
      <c r="L132" s="1">
        <v>43386.662222222221</v>
      </c>
      <c r="M132" s="1">
        <v>43386.668240740742</v>
      </c>
      <c r="N132" s="2" t="s">
        <v>43</v>
      </c>
      <c r="O132" s="2" t="s">
        <v>44</v>
      </c>
      <c r="P132" s="2" t="s">
        <v>25</v>
      </c>
      <c r="Q132" s="2" t="s">
        <v>26</v>
      </c>
      <c r="R132" s="1">
        <v>43386.663564814815</v>
      </c>
      <c r="S132" s="1">
        <v>43386.664039351854</v>
      </c>
      <c r="T132" s="1">
        <v>43386.671886574077</v>
      </c>
      <c r="U132" s="1">
        <v>43386.672361111108</v>
      </c>
      <c r="V132" s="2"/>
      <c r="W132" s="7">
        <f t="shared" si="47"/>
        <v>43386.645740740743</v>
      </c>
      <c r="X132" s="8">
        <f t="shared" si="45"/>
        <v>6.0185185211594217E-3</v>
      </c>
      <c r="Y132" s="8">
        <f t="shared" si="46"/>
        <v>6.0185185211594217E-3</v>
      </c>
      <c r="Z132" s="9"/>
      <c r="AA132" s="9">
        <f t="shared" si="44"/>
        <v>0</v>
      </c>
      <c r="AB132" s="9">
        <f t="shared" si="50"/>
        <v>1.6481481477967463E-2</v>
      </c>
      <c r="AC132" s="9"/>
      <c r="AD132" s="9"/>
    </row>
    <row r="133" spans="1:30" s="6" customFormat="1" x14ac:dyDescent="0.4">
      <c r="A133" s="15" t="str">
        <f t="shared" si="49"/>
        <v>-</v>
      </c>
      <c r="B133" s="15" t="str">
        <f t="shared" si="48"/>
        <v>-</v>
      </c>
      <c r="C133" s="6">
        <v>15</v>
      </c>
      <c r="D133" s="1">
        <v>43386.64634259259</v>
      </c>
      <c r="E133" s="2">
        <v>2924</v>
      </c>
      <c r="F133" s="2" t="s">
        <v>33</v>
      </c>
      <c r="G133" s="2">
        <v>1727</v>
      </c>
      <c r="H133" s="2">
        <v>824</v>
      </c>
      <c r="I133" s="2">
        <v>2</v>
      </c>
      <c r="J133" s="2">
        <v>1</v>
      </c>
      <c r="K133" s="2"/>
      <c r="L133" s="1">
        <v>43386.654085648152</v>
      </c>
      <c r="M133" s="1">
        <v>43386.659525462965</v>
      </c>
      <c r="N133" s="2" t="s">
        <v>27</v>
      </c>
      <c r="O133" s="2" t="s">
        <v>28</v>
      </c>
      <c r="P133" s="2" t="s">
        <v>43</v>
      </c>
      <c r="Q133" s="2" t="s">
        <v>44</v>
      </c>
      <c r="R133" s="1">
        <v>43386.65284722222</v>
      </c>
      <c r="S133" s="1">
        <v>43386.65284722222</v>
      </c>
      <c r="T133" s="1">
        <v>43386.671840277777</v>
      </c>
      <c r="U133" s="1">
        <v>43386.671840277777</v>
      </c>
      <c r="V133" s="2"/>
      <c r="W133" s="7">
        <f t="shared" si="47"/>
        <v>43386.64634259259</v>
      </c>
      <c r="X133" s="8">
        <f t="shared" si="45"/>
        <v>5.4398148131440394E-3</v>
      </c>
      <c r="Y133" s="8">
        <f t="shared" si="46"/>
        <v>5.4398148131440394E-3</v>
      </c>
      <c r="Z133" s="9"/>
      <c r="AA133" s="9">
        <f t="shared" si="44"/>
        <v>1.2384259316604584E-3</v>
      </c>
      <c r="AB133" s="9">
        <f t="shared" si="50"/>
        <v>7.7430555611499585E-3</v>
      </c>
      <c r="AC133" s="9"/>
      <c r="AD133" s="9"/>
    </row>
    <row r="134" spans="1:30" s="6" customFormat="1" x14ac:dyDescent="0.4">
      <c r="A134" s="15" t="str">
        <f t="shared" si="49"/>
        <v>★</v>
      </c>
      <c r="B134" s="15" t="str">
        <f>IF(K134&gt;0, "☆", "-")</f>
        <v>-</v>
      </c>
      <c r="C134" s="6">
        <v>15</v>
      </c>
      <c r="D134" s="1">
        <v>43386.647511574076</v>
      </c>
      <c r="E134" s="2">
        <v>2925</v>
      </c>
      <c r="F134" s="2" t="s">
        <v>33</v>
      </c>
      <c r="G134" s="2">
        <v>1440</v>
      </c>
      <c r="H134" s="2">
        <v>1065</v>
      </c>
      <c r="I134" s="2">
        <v>8</v>
      </c>
      <c r="J134" s="2">
        <v>2</v>
      </c>
      <c r="K134" s="2"/>
      <c r="L134" s="1">
        <v>43386.654270833336</v>
      </c>
      <c r="M134" s="1">
        <v>43386.659282407411</v>
      </c>
      <c r="N134" s="2" t="s">
        <v>27</v>
      </c>
      <c r="O134" s="2" t="s">
        <v>28</v>
      </c>
      <c r="P134" s="2" t="s">
        <v>47</v>
      </c>
      <c r="Q134" s="2" t="s">
        <v>94</v>
      </c>
      <c r="R134" s="1">
        <v>43386.657881944448</v>
      </c>
      <c r="S134" s="1">
        <v>43386.657881944448</v>
      </c>
      <c r="T134" s="1">
        <v>43386.670706018522</v>
      </c>
      <c r="U134" s="1">
        <v>43386.670706018522</v>
      </c>
      <c r="V134" s="1">
        <v>43386.656261574077</v>
      </c>
      <c r="W134" s="7">
        <f>IF(V134&gt;0,V134,D134)</f>
        <v>43386.656261574077</v>
      </c>
      <c r="X134" s="8">
        <f t="shared" si="45"/>
        <v>5.0115740741603076E-3</v>
      </c>
      <c r="Y134" s="8">
        <f t="shared" si="46"/>
        <v>1.0023148148320615E-2</v>
      </c>
      <c r="Z134" s="9"/>
      <c r="AA134" s="9">
        <f t="shared" si="44"/>
        <v>0</v>
      </c>
      <c r="AB134" s="9">
        <f>IF(IF(B134="☆",(IF(K134&gt;R134,K134-W134,R134-W134)),L134-W134)&lt;0,0,IF(B134="☆",(IF(K134&gt;R134,K134-W134,R134-W134)),L134-W134))</f>
        <v>0</v>
      </c>
      <c r="AC134" s="9"/>
      <c r="AD134" s="9"/>
    </row>
    <row r="135" spans="1:30" s="6" customFormat="1" x14ac:dyDescent="0.4">
      <c r="A135" s="15" t="str">
        <f t="shared" si="49"/>
        <v>-</v>
      </c>
      <c r="B135" s="15" t="str">
        <f t="shared" si="48"/>
        <v>-</v>
      </c>
      <c r="C135" s="6">
        <v>15</v>
      </c>
      <c r="D135" s="1">
        <v>43386.650312500002</v>
      </c>
      <c r="E135" s="2">
        <v>2926</v>
      </c>
      <c r="F135" s="2" t="s">
        <v>33</v>
      </c>
      <c r="G135" s="2">
        <v>2685</v>
      </c>
      <c r="H135" s="2">
        <v>703</v>
      </c>
      <c r="I135" s="2">
        <v>3</v>
      </c>
      <c r="J135" s="2">
        <v>2</v>
      </c>
      <c r="K135" s="2"/>
      <c r="L135" s="1">
        <v>43386.654976851853</v>
      </c>
      <c r="M135" s="1">
        <v>43386.663877314815</v>
      </c>
      <c r="N135" s="2" t="s">
        <v>34</v>
      </c>
      <c r="O135" s="2" t="s">
        <v>35</v>
      </c>
      <c r="P135" s="2" t="s">
        <v>23</v>
      </c>
      <c r="Q135" s="2" t="s">
        <v>24</v>
      </c>
      <c r="R135" s="1">
        <v>43386.657557870371</v>
      </c>
      <c r="S135" s="1">
        <v>43386.657557870371</v>
      </c>
      <c r="T135" s="1">
        <v>43386.670173611114</v>
      </c>
      <c r="U135" s="1">
        <v>43386.670173611114</v>
      </c>
      <c r="V135" s="2"/>
      <c r="W135" s="7">
        <f t="shared" si="47"/>
        <v>43386.650312500002</v>
      </c>
      <c r="X135" s="8">
        <f t="shared" si="45"/>
        <v>8.9004629626288079E-3</v>
      </c>
      <c r="Y135" s="8">
        <f t="shared" si="46"/>
        <v>1.7800925925257616E-2</v>
      </c>
      <c r="Z135" s="9"/>
      <c r="AA135" s="9">
        <f t="shared" si="44"/>
        <v>0</v>
      </c>
      <c r="AB135" s="9">
        <f t="shared" si="50"/>
        <v>4.6643518508062698E-3</v>
      </c>
      <c r="AC135" s="9"/>
      <c r="AD135" s="9"/>
    </row>
    <row r="136" spans="1:30" s="6" customFormat="1" x14ac:dyDescent="0.4">
      <c r="A136" s="15" t="str">
        <f t="shared" si="49"/>
        <v>-</v>
      </c>
      <c r="B136" s="15" t="str">
        <f t="shared" si="48"/>
        <v>-</v>
      </c>
      <c r="C136" s="6">
        <v>15</v>
      </c>
      <c r="D136" s="1">
        <v>43386.653287037036</v>
      </c>
      <c r="E136" s="2">
        <v>2927</v>
      </c>
      <c r="F136" s="2" t="s">
        <v>42</v>
      </c>
      <c r="G136" s="2">
        <v>0</v>
      </c>
      <c r="H136" s="2">
        <v>1098</v>
      </c>
      <c r="I136" s="2">
        <v>6</v>
      </c>
      <c r="J136" s="2">
        <v>5</v>
      </c>
      <c r="K136" s="2"/>
      <c r="L136" s="1">
        <v>43386.667118055557</v>
      </c>
      <c r="M136" s="1">
        <v>43386.67324074074</v>
      </c>
      <c r="N136" s="2" t="s">
        <v>78</v>
      </c>
      <c r="O136" s="2" t="s">
        <v>79</v>
      </c>
      <c r="P136" s="2" t="s">
        <v>65</v>
      </c>
      <c r="Q136" s="2" t="s">
        <v>66</v>
      </c>
      <c r="R136" s="1">
        <v>43386.671840277777</v>
      </c>
      <c r="S136" s="1">
        <v>43386.671840277777</v>
      </c>
      <c r="T136" s="1">
        <v>43386.684791666667</v>
      </c>
      <c r="U136" s="1">
        <v>43386.684791666667</v>
      </c>
      <c r="V136" s="2"/>
      <c r="W136" s="7">
        <f t="shared" si="47"/>
        <v>43386.653287037036</v>
      </c>
      <c r="X136" s="8">
        <f t="shared" si="45"/>
        <v>6.1226851830724627E-3</v>
      </c>
      <c r="Y136" s="8">
        <f t="shared" si="46"/>
        <v>3.0613425915362313E-2</v>
      </c>
      <c r="Z136" s="9"/>
      <c r="AA136" s="9">
        <f t="shared" si="44"/>
        <v>0</v>
      </c>
      <c r="AB136" s="9">
        <f t="shared" si="50"/>
        <v>1.3831018521159422E-2</v>
      </c>
      <c r="AC136" s="9"/>
      <c r="AD136" s="9"/>
    </row>
    <row r="137" spans="1:30" s="6" customFormat="1" x14ac:dyDescent="0.4">
      <c r="A137" s="15" t="str">
        <f t="shared" si="49"/>
        <v>-</v>
      </c>
      <c r="B137" s="15" t="str">
        <f t="shared" si="48"/>
        <v>-</v>
      </c>
      <c r="C137" s="6">
        <v>15</v>
      </c>
      <c r="D137" s="1">
        <v>43386.653935185182</v>
      </c>
      <c r="E137" s="2">
        <v>2928</v>
      </c>
      <c r="F137" s="2" t="s">
        <v>37</v>
      </c>
      <c r="G137" s="2">
        <v>0</v>
      </c>
      <c r="H137" s="2">
        <v>718</v>
      </c>
      <c r="I137" s="2">
        <v>4</v>
      </c>
      <c r="J137" s="2">
        <v>2</v>
      </c>
      <c r="K137" s="2"/>
      <c r="L137" s="1">
        <v>43386.658391203702</v>
      </c>
      <c r="M137" s="1">
        <v>43386.667870370373</v>
      </c>
      <c r="N137" s="2" t="s">
        <v>67</v>
      </c>
      <c r="O137" s="2" t="s">
        <v>68</v>
      </c>
      <c r="P137" s="2" t="s">
        <v>43</v>
      </c>
      <c r="Q137" s="2" t="s">
        <v>44</v>
      </c>
      <c r="R137" s="1">
        <v>43386.659826388888</v>
      </c>
      <c r="S137" s="1">
        <v>43386.659826388888</v>
      </c>
      <c r="T137" s="1">
        <v>43386.675057870372</v>
      </c>
      <c r="U137" s="1">
        <v>43386.675057870372</v>
      </c>
      <c r="V137" s="2"/>
      <c r="W137" s="7">
        <f t="shared" si="47"/>
        <v>43386.653935185182</v>
      </c>
      <c r="X137" s="8">
        <f t="shared" si="45"/>
        <v>9.4791666706441902E-3</v>
      </c>
      <c r="Y137" s="8">
        <f t="shared" si="46"/>
        <v>1.895833334128838E-2</v>
      </c>
      <c r="Z137" s="9"/>
      <c r="AA137" s="9">
        <f t="shared" si="44"/>
        <v>0</v>
      </c>
      <c r="AB137" s="9">
        <f t="shared" si="50"/>
        <v>4.4560185197042301E-3</v>
      </c>
      <c r="AC137" s="9"/>
      <c r="AD137" s="9"/>
    </row>
    <row r="138" spans="1:30" s="6" customFormat="1" x14ac:dyDescent="0.4">
      <c r="A138" s="15" t="str">
        <f t="shared" si="49"/>
        <v>-</v>
      </c>
      <c r="B138" s="15" t="str">
        <f t="shared" si="48"/>
        <v>-</v>
      </c>
      <c r="C138" s="6">
        <v>15</v>
      </c>
      <c r="D138" s="1">
        <v>43386.65420138889</v>
      </c>
      <c r="E138" s="2">
        <v>2929</v>
      </c>
      <c r="F138" s="2" t="s">
        <v>18</v>
      </c>
      <c r="G138" s="2">
        <v>2692</v>
      </c>
      <c r="H138" s="2">
        <v>959</v>
      </c>
      <c r="I138" s="2">
        <v>1</v>
      </c>
      <c r="J138" s="2">
        <v>4</v>
      </c>
      <c r="K138" s="2"/>
      <c r="L138" s="1">
        <v>43386.663194444445</v>
      </c>
      <c r="M138" s="1">
        <v>43386.669027777774</v>
      </c>
      <c r="N138" s="2" t="s">
        <v>47</v>
      </c>
      <c r="O138" s="2" t="s">
        <v>94</v>
      </c>
      <c r="P138" s="2" t="s">
        <v>34</v>
      </c>
      <c r="Q138" s="2" t="s">
        <v>35</v>
      </c>
      <c r="R138" s="1">
        <v>43386.664618055554</v>
      </c>
      <c r="S138" s="1">
        <v>43386.664618055554</v>
      </c>
      <c r="T138" s="1">
        <v>43386.677731481483</v>
      </c>
      <c r="U138" s="1">
        <v>43386.677928240744</v>
      </c>
      <c r="V138" s="2"/>
      <c r="W138" s="7">
        <f t="shared" si="47"/>
        <v>43386.65420138889</v>
      </c>
      <c r="X138" s="8">
        <f t="shared" si="45"/>
        <v>5.8333333290647715E-3</v>
      </c>
      <c r="Y138" s="8">
        <f t="shared" si="46"/>
        <v>2.3333333316259086E-2</v>
      </c>
      <c r="Z138" s="9"/>
      <c r="AA138" s="9">
        <f t="shared" si="44"/>
        <v>0</v>
      </c>
      <c r="AB138" s="9">
        <f t="shared" si="50"/>
        <v>8.9930555550381541E-3</v>
      </c>
      <c r="AC138" s="9"/>
      <c r="AD138" s="9"/>
    </row>
    <row r="139" spans="1:30" s="6" customFormat="1" x14ac:dyDescent="0.4">
      <c r="A139" s="15" t="str">
        <f t="shared" si="49"/>
        <v>-</v>
      </c>
      <c r="B139" s="15" t="str">
        <f t="shared" si="48"/>
        <v>-</v>
      </c>
      <c r="C139" s="6">
        <v>15</v>
      </c>
      <c r="D139" s="1">
        <v>43386.658206018517</v>
      </c>
      <c r="E139" s="2">
        <v>2932</v>
      </c>
      <c r="F139" s="2" t="s">
        <v>33</v>
      </c>
      <c r="G139" s="2">
        <v>1184</v>
      </c>
      <c r="H139" s="2">
        <v>731</v>
      </c>
      <c r="I139" s="2">
        <v>3</v>
      </c>
      <c r="J139" s="2">
        <v>1</v>
      </c>
      <c r="K139" s="2"/>
      <c r="L139" s="1">
        <v>43386.664189814815</v>
      </c>
      <c r="M139" s="1">
        <v>43386.671458333331</v>
      </c>
      <c r="N139" s="2" t="s">
        <v>23</v>
      </c>
      <c r="O139" s="2" t="s">
        <v>24</v>
      </c>
      <c r="P139" s="2" t="s">
        <v>80</v>
      </c>
      <c r="Q139" s="2" t="s">
        <v>81</v>
      </c>
      <c r="R139" s="1">
        <v>43386.668182870373</v>
      </c>
      <c r="S139" s="1">
        <v>43386.668182870373</v>
      </c>
      <c r="T139" s="1">
        <v>43386.68440972222</v>
      </c>
      <c r="U139" s="1">
        <v>43386.68440972222</v>
      </c>
      <c r="V139" s="2"/>
      <c r="W139" s="7">
        <f t="shared" si="47"/>
        <v>43386.658206018517</v>
      </c>
      <c r="X139" s="8">
        <f t="shared" si="45"/>
        <v>7.2685185150476173E-3</v>
      </c>
      <c r="Y139" s="8">
        <f t="shared" si="46"/>
        <v>7.2685185150476173E-3</v>
      </c>
      <c r="Z139" s="9"/>
      <c r="AA139" s="9">
        <f t="shared" si="44"/>
        <v>0</v>
      </c>
      <c r="AB139" s="9">
        <f t="shared" si="50"/>
        <v>5.9837962980964221E-3</v>
      </c>
      <c r="AC139" s="9"/>
      <c r="AD139" s="9"/>
    </row>
    <row r="140" spans="1:30" s="6" customFormat="1" x14ac:dyDescent="0.4">
      <c r="A140" s="15" t="str">
        <f t="shared" si="49"/>
        <v>-</v>
      </c>
      <c r="B140" s="15" t="str">
        <f t="shared" si="48"/>
        <v>-</v>
      </c>
      <c r="C140" s="6">
        <v>15</v>
      </c>
      <c r="D140" s="1">
        <v>43386.658634259256</v>
      </c>
      <c r="E140" s="2">
        <v>2933</v>
      </c>
      <c r="F140" s="2" t="s">
        <v>42</v>
      </c>
      <c r="G140" s="2">
        <v>0</v>
      </c>
      <c r="H140" s="2">
        <v>610</v>
      </c>
      <c r="I140" s="2">
        <v>5</v>
      </c>
      <c r="J140" s="2">
        <v>2</v>
      </c>
      <c r="K140" s="2"/>
      <c r="L140" s="1">
        <v>43386.664201388892</v>
      </c>
      <c r="M140" s="1">
        <v>43386.674525462964</v>
      </c>
      <c r="N140" s="2" t="s">
        <v>34</v>
      </c>
      <c r="O140" s="2" t="s">
        <v>35</v>
      </c>
      <c r="P140" s="2" t="s">
        <v>23</v>
      </c>
      <c r="Q140" s="2" t="s">
        <v>24</v>
      </c>
      <c r="R140" s="1">
        <v>43386.666226851848</v>
      </c>
      <c r="S140" s="1">
        <v>43386.667442129627</v>
      </c>
      <c r="T140" s="1">
        <v>43386.677395833336</v>
      </c>
      <c r="U140" s="1">
        <v>43386.681701388887</v>
      </c>
      <c r="V140" s="2"/>
      <c r="W140" s="7">
        <f t="shared" si="47"/>
        <v>43386.658634259256</v>
      </c>
      <c r="X140" s="8">
        <f t="shared" si="45"/>
        <v>1.0324074071832001E-2</v>
      </c>
      <c r="Y140" s="8">
        <f t="shared" si="46"/>
        <v>2.0648148143664002E-2</v>
      </c>
      <c r="Z140" s="9"/>
      <c r="AA140" s="9">
        <f t="shared" si="44"/>
        <v>0</v>
      </c>
      <c r="AB140" s="9">
        <f t="shared" si="50"/>
        <v>5.5671296358923428E-3</v>
      </c>
      <c r="AC140" s="9"/>
      <c r="AD140" s="9"/>
    </row>
    <row r="141" spans="1:30" s="6" customFormat="1" x14ac:dyDescent="0.4">
      <c r="A141" s="15" t="str">
        <f t="shared" si="49"/>
        <v>-</v>
      </c>
      <c r="B141" s="15" t="str">
        <f t="shared" si="48"/>
        <v>-</v>
      </c>
      <c r="C141" s="6">
        <v>15</v>
      </c>
      <c r="D141" s="1">
        <v>43386.659155092595</v>
      </c>
      <c r="E141" s="2">
        <v>2934</v>
      </c>
      <c r="F141" s="2" t="s">
        <v>33</v>
      </c>
      <c r="G141" s="2">
        <v>2342</v>
      </c>
      <c r="H141" s="2">
        <v>521</v>
      </c>
      <c r="I141" s="2">
        <v>5</v>
      </c>
      <c r="J141" s="2">
        <v>2</v>
      </c>
      <c r="K141" s="2"/>
      <c r="L141" s="1">
        <v>43386.662060185183</v>
      </c>
      <c r="M141" s="1">
        <v>43386.67</v>
      </c>
      <c r="N141" s="2" t="s">
        <v>19</v>
      </c>
      <c r="O141" s="2" t="s">
        <v>20</v>
      </c>
      <c r="P141" s="2" t="s">
        <v>67</v>
      </c>
      <c r="Q141" s="2" t="s">
        <v>68</v>
      </c>
      <c r="R141" s="1">
        <v>43386.664201388892</v>
      </c>
      <c r="S141" s="1">
        <v>43386.664201388892</v>
      </c>
      <c r="T141" s="1">
        <v>43386.675682870373</v>
      </c>
      <c r="U141" s="1">
        <v>43386.675682870373</v>
      </c>
      <c r="V141" s="2"/>
      <c r="W141" s="7">
        <f t="shared" si="47"/>
        <v>43386.659155092595</v>
      </c>
      <c r="X141" s="8">
        <f t="shared" si="45"/>
        <v>7.9398148154723458E-3</v>
      </c>
      <c r="Y141" s="8">
        <f t="shared" si="46"/>
        <v>1.5879629630944692E-2</v>
      </c>
      <c r="Z141" s="9"/>
      <c r="AA141" s="9">
        <f t="shared" si="44"/>
        <v>0</v>
      </c>
      <c r="AB141" s="9">
        <f t="shared" si="50"/>
        <v>2.9050925877527334E-3</v>
      </c>
      <c r="AC141" s="9"/>
      <c r="AD141" s="9"/>
    </row>
    <row r="142" spans="1:30" s="6" customFormat="1" x14ac:dyDescent="0.4">
      <c r="A142" s="15" t="str">
        <f t="shared" si="49"/>
        <v>-</v>
      </c>
      <c r="B142" s="15" t="str">
        <f t="shared" si="48"/>
        <v>-</v>
      </c>
      <c r="C142" s="6">
        <v>15</v>
      </c>
      <c r="D142" s="1">
        <v>43386.659432870372</v>
      </c>
      <c r="E142" s="2">
        <v>2935</v>
      </c>
      <c r="F142" s="2" t="s">
        <v>42</v>
      </c>
      <c r="G142" s="2">
        <v>0</v>
      </c>
      <c r="H142" s="2">
        <v>473</v>
      </c>
      <c r="I142" s="2">
        <v>5</v>
      </c>
      <c r="J142" s="2">
        <v>1</v>
      </c>
      <c r="K142" s="2"/>
      <c r="L142" s="1">
        <v>43386.670300925929</v>
      </c>
      <c r="M142" s="1">
        <v>43386.682129629633</v>
      </c>
      <c r="N142" s="2" t="s">
        <v>67</v>
      </c>
      <c r="O142" s="2" t="s">
        <v>68</v>
      </c>
      <c r="P142" s="2" t="s">
        <v>48</v>
      </c>
      <c r="Q142" s="2" t="s">
        <v>49</v>
      </c>
      <c r="R142" s="1">
        <v>43386.675682870373</v>
      </c>
      <c r="S142" s="1">
        <v>43386.675682870373</v>
      </c>
      <c r="T142" s="1">
        <v>43386.689131944448</v>
      </c>
      <c r="U142" s="1">
        <v>43386.689826388887</v>
      </c>
      <c r="V142" s="2"/>
      <c r="W142" s="7">
        <f t="shared" si="47"/>
        <v>43386.659432870372</v>
      </c>
      <c r="X142" s="8">
        <f t="shared" si="45"/>
        <v>1.1828703703940846E-2</v>
      </c>
      <c r="Y142" s="8">
        <f t="shared" si="46"/>
        <v>1.1828703703940846E-2</v>
      </c>
      <c r="Z142" s="9"/>
      <c r="AA142" s="9">
        <f t="shared" si="44"/>
        <v>0</v>
      </c>
      <c r="AB142" s="9">
        <f t="shared" si="50"/>
        <v>1.0868055556784384E-2</v>
      </c>
      <c r="AC142" s="9"/>
      <c r="AD142" s="9"/>
    </row>
    <row r="143" spans="1:30" s="6" customFormat="1" x14ac:dyDescent="0.4">
      <c r="A143" s="15" t="str">
        <f t="shared" si="49"/>
        <v>-</v>
      </c>
      <c r="B143" s="15" t="str">
        <f t="shared" si="48"/>
        <v>-</v>
      </c>
      <c r="C143" s="6">
        <v>15</v>
      </c>
      <c r="D143" s="1">
        <v>43386.660509259258</v>
      </c>
      <c r="E143" s="2">
        <v>2937</v>
      </c>
      <c r="F143" s="2" t="s">
        <v>69</v>
      </c>
      <c r="G143" s="2">
        <v>1668</v>
      </c>
      <c r="H143" s="2">
        <v>1196</v>
      </c>
      <c r="I143" s="2">
        <v>8</v>
      </c>
      <c r="J143" s="2">
        <v>1</v>
      </c>
      <c r="K143" s="2"/>
      <c r="L143" s="1">
        <v>43386.664317129631</v>
      </c>
      <c r="M143" s="1">
        <v>43386.670555555553</v>
      </c>
      <c r="N143" s="2" t="s">
        <v>59</v>
      </c>
      <c r="O143" s="2" t="s">
        <v>60</v>
      </c>
      <c r="P143" s="2" t="s">
        <v>38</v>
      </c>
      <c r="Q143" s="2" t="s">
        <v>39</v>
      </c>
      <c r="R143" s="1">
        <v>43386.665162037039</v>
      </c>
      <c r="S143" s="1">
        <v>43386.665162037039</v>
      </c>
      <c r="T143" s="1">
        <v>43386.676666666666</v>
      </c>
      <c r="U143" s="1">
        <v>43386.676666666666</v>
      </c>
      <c r="V143" s="2"/>
      <c r="W143" s="7">
        <f t="shared" si="47"/>
        <v>43386.660509259258</v>
      </c>
      <c r="X143" s="8">
        <f t="shared" si="45"/>
        <v>6.2384259217651561E-3</v>
      </c>
      <c r="Y143" s="8">
        <f t="shared" si="46"/>
        <v>6.2384259217651561E-3</v>
      </c>
      <c r="Z143" s="9"/>
      <c r="AA143" s="9">
        <f t="shared" si="44"/>
        <v>0</v>
      </c>
      <c r="AB143" s="9">
        <f t="shared" si="50"/>
        <v>3.8078703728388064E-3</v>
      </c>
      <c r="AC143" s="9"/>
      <c r="AD143" s="9"/>
    </row>
    <row r="144" spans="1:30" s="6" customFormat="1" x14ac:dyDescent="0.4">
      <c r="A144" s="15" t="str">
        <f t="shared" si="49"/>
        <v>-</v>
      </c>
      <c r="B144" s="15" t="str">
        <f t="shared" si="48"/>
        <v>-</v>
      </c>
      <c r="C144" s="6">
        <v>15</v>
      </c>
      <c r="D144" s="1">
        <v>43386.660763888889</v>
      </c>
      <c r="E144" s="2">
        <v>2938</v>
      </c>
      <c r="F144" s="2" t="s">
        <v>33</v>
      </c>
      <c r="G144" s="2">
        <v>1928</v>
      </c>
      <c r="H144" s="2">
        <v>1085</v>
      </c>
      <c r="I144" s="2">
        <v>4</v>
      </c>
      <c r="J144" s="2">
        <v>2</v>
      </c>
      <c r="K144" s="2"/>
      <c r="L144" s="1">
        <v>43386.664143518516</v>
      </c>
      <c r="M144" s="1">
        <v>43386.675115740742</v>
      </c>
      <c r="N144" s="2" t="s">
        <v>19</v>
      </c>
      <c r="O144" s="2" t="s">
        <v>20</v>
      </c>
      <c r="P144" s="2" t="s">
        <v>63</v>
      </c>
      <c r="Q144" s="2" t="s">
        <v>64</v>
      </c>
      <c r="R144" s="1">
        <v>43386.664259259262</v>
      </c>
      <c r="S144" s="1">
        <v>43386.664259259262</v>
      </c>
      <c r="T144" s="1">
        <v>43386.683923611112</v>
      </c>
      <c r="U144" s="1">
        <v>43386.683923611112</v>
      </c>
      <c r="V144" s="2"/>
      <c r="W144" s="7">
        <f t="shared" si="47"/>
        <v>43386.660763888889</v>
      </c>
      <c r="X144" s="8">
        <f t="shared" si="45"/>
        <v>1.0972222225973383E-2</v>
      </c>
      <c r="Y144" s="8">
        <f t="shared" si="46"/>
        <v>2.1944444451946765E-2</v>
      </c>
      <c r="Z144" s="9"/>
      <c r="AA144" s="9">
        <f t="shared" si="44"/>
        <v>0</v>
      </c>
      <c r="AB144" s="9">
        <f t="shared" si="50"/>
        <v>3.379629626579117E-3</v>
      </c>
      <c r="AC144" s="9"/>
      <c r="AD144" s="9"/>
    </row>
    <row r="145" spans="1:32" s="6" customFormat="1" x14ac:dyDescent="0.4">
      <c r="A145" s="15" t="str">
        <f t="shared" si="49"/>
        <v>-</v>
      </c>
      <c r="B145" s="15" t="str">
        <f t="shared" si="48"/>
        <v>-</v>
      </c>
      <c r="C145" s="6">
        <v>15</v>
      </c>
      <c r="D145" s="1">
        <v>43386.664155092592</v>
      </c>
      <c r="E145" s="2">
        <v>2940</v>
      </c>
      <c r="F145" s="2" t="s">
        <v>33</v>
      </c>
      <c r="G145" s="2">
        <v>1436</v>
      </c>
      <c r="H145" s="2">
        <v>582</v>
      </c>
      <c r="I145" s="2">
        <v>2</v>
      </c>
      <c r="J145" s="2">
        <v>1</v>
      </c>
      <c r="K145" s="2"/>
      <c r="L145" s="1">
        <v>43386.671365740738</v>
      </c>
      <c r="M145" s="1">
        <v>43386.678252314814</v>
      </c>
      <c r="N145" s="2" t="s">
        <v>57</v>
      </c>
      <c r="O145" s="2" t="s">
        <v>58</v>
      </c>
      <c r="P145" s="2" t="s">
        <v>67</v>
      </c>
      <c r="Q145" s="2" t="s">
        <v>68</v>
      </c>
      <c r="R145" s="1">
        <v>43386.671793981484</v>
      </c>
      <c r="S145" s="1">
        <v>43386.671793981484</v>
      </c>
      <c r="T145" s="1">
        <v>43386.693055555559</v>
      </c>
      <c r="U145" s="1">
        <v>43386.693055555559</v>
      </c>
      <c r="V145" s="2"/>
      <c r="W145" s="7">
        <f t="shared" si="47"/>
        <v>43386.664155092592</v>
      </c>
      <c r="X145" s="8">
        <f t="shared" si="45"/>
        <v>6.8865740759065375E-3</v>
      </c>
      <c r="Y145" s="8">
        <f t="shared" si="46"/>
        <v>6.8865740759065375E-3</v>
      </c>
      <c r="Z145" s="9"/>
      <c r="AA145" s="9">
        <f t="shared" si="44"/>
        <v>0</v>
      </c>
      <c r="AB145" s="9">
        <f t="shared" si="50"/>
        <v>7.2106481457012706E-3</v>
      </c>
      <c r="AC145" s="9"/>
      <c r="AD145" s="9"/>
    </row>
    <row r="146" spans="1:32" s="6" customFormat="1" x14ac:dyDescent="0.4">
      <c r="A146" s="15" t="str">
        <f>IF(V146&gt;0, "★", "-")</f>
        <v>★</v>
      </c>
      <c r="B146" s="15" t="str">
        <f>IF(K146&gt;0, "☆", "-")</f>
        <v>☆</v>
      </c>
      <c r="C146" s="6">
        <v>15</v>
      </c>
      <c r="D146" s="1">
        <v>43386.605173611111</v>
      </c>
      <c r="E146" s="2">
        <v>2890</v>
      </c>
      <c r="F146" s="2" t="s">
        <v>33</v>
      </c>
      <c r="G146" s="2">
        <v>1310</v>
      </c>
      <c r="H146" s="2">
        <v>1114</v>
      </c>
      <c r="I146" s="2">
        <v>4</v>
      </c>
      <c r="J146" s="2">
        <v>1</v>
      </c>
      <c r="K146" s="1">
        <v>43386.641273148147</v>
      </c>
      <c r="L146" s="2"/>
      <c r="M146" s="2"/>
      <c r="N146" s="2" t="s">
        <v>29</v>
      </c>
      <c r="O146" s="2" t="s">
        <v>30</v>
      </c>
      <c r="P146" s="2" t="s">
        <v>19</v>
      </c>
      <c r="Q146" s="2" t="s">
        <v>20</v>
      </c>
      <c r="R146" s="1">
        <v>43386.645833333336</v>
      </c>
      <c r="S146" s="2"/>
      <c r="T146" s="1">
        <v>43386.653611111113</v>
      </c>
      <c r="U146" s="2"/>
      <c r="V146" s="1">
        <v>43386.638888888891</v>
      </c>
      <c r="W146" s="7">
        <f>IF(V146&gt;0,V146,D146)</f>
        <v>43386.638888888891</v>
      </c>
      <c r="X146" s="8">
        <f>M146-L146</f>
        <v>0</v>
      </c>
      <c r="Y146" s="8">
        <f>X146*J146</f>
        <v>0</v>
      </c>
      <c r="Z146" s="9"/>
      <c r="AA146" s="9">
        <f>IF(IF(A146="☆",K146-R146,L146-R146)&lt;0,0,IF(A146="☆",K146-R146,L146-R146))</f>
        <v>0</v>
      </c>
      <c r="AB146" s="9">
        <f>IF(IF(B146="☆",(IF(K146&gt;R146,K146-W146,R146-W146)),L146-W146)&lt;0,0,IF(B146="☆",(IF(K146&gt;R146,K146-W146,R146-W146)),L146-W146))</f>
        <v>6.9444444452528842E-3</v>
      </c>
      <c r="AC146" s="9"/>
      <c r="AD146" s="9"/>
    </row>
    <row r="147" spans="1:32" s="6" customFormat="1" x14ac:dyDescent="0.4">
      <c r="A147" s="15" t="str">
        <f t="shared" ref="A147:A154" si="51">IF(V147&gt;0, "★", "-")</f>
        <v>★</v>
      </c>
      <c r="B147" s="15" t="str">
        <f t="shared" ref="B147:B154" si="52">IF(K147&gt;0, "☆", "-")</f>
        <v>☆</v>
      </c>
      <c r="C147" s="6">
        <v>15</v>
      </c>
      <c r="D147" s="1">
        <v>43386.627916666665</v>
      </c>
      <c r="E147" s="2">
        <v>2908</v>
      </c>
      <c r="F147" s="2" t="s">
        <v>33</v>
      </c>
      <c r="G147" s="2">
        <v>2687</v>
      </c>
      <c r="H147" s="2">
        <v>394</v>
      </c>
      <c r="I147" s="2">
        <v>8</v>
      </c>
      <c r="J147" s="2">
        <v>2</v>
      </c>
      <c r="K147" s="1">
        <v>43386.628310185188</v>
      </c>
      <c r="L147" s="2"/>
      <c r="M147" s="2"/>
      <c r="N147" s="2" t="s">
        <v>23</v>
      </c>
      <c r="O147" s="2" t="s">
        <v>24</v>
      </c>
      <c r="P147" s="2" t="s">
        <v>67</v>
      </c>
      <c r="Q147" s="2" t="s">
        <v>68</v>
      </c>
      <c r="R147" s="1">
        <v>43386.640173611115</v>
      </c>
      <c r="S147" s="2"/>
      <c r="T147" s="1">
        <v>43386.647094907406</v>
      </c>
      <c r="U147" s="2"/>
      <c r="V147" s="1">
        <v>43386.627071759256</v>
      </c>
      <c r="W147" s="7">
        <f t="shared" ref="W147:W154" si="53">IF(V147&gt;0,V147,D147)</f>
        <v>43386.627071759256</v>
      </c>
      <c r="X147" s="8">
        <f t="shared" ref="X147:X154" si="54">M147-L147</f>
        <v>0</v>
      </c>
      <c r="Y147" s="8">
        <f t="shared" ref="Y147:Y154" si="55">X147*J147</f>
        <v>0</v>
      </c>
      <c r="Z147" s="9"/>
      <c r="AA147" s="9">
        <f t="shared" ref="AA147:AA154" si="56">IF(IF(A147="☆",K147-R147,L147-R147)&lt;0,0,IF(A147="☆",K147-R147,L147-R147))</f>
        <v>0</v>
      </c>
      <c r="AB147" s="9"/>
      <c r="AC147" s="9"/>
      <c r="AD147" s="9"/>
      <c r="AF147" s="42" t="s">
        <v>162</v>
      </c>
    </row>
    <row r="148" spans="1:32" s="6" customFormat="1" x14ac:dyDescent="0.4">
      <c r="A148" s="15" t="str">
        <f t="shared" si="51"/>
        <v>★</v>
      </c>
      <c r="B148" s="15" t="str">
        <f t="shared" si="52"/>
        <v>☆</v>
      </c>
      <c r="C148" s="6">
        <v>15</v>
      </c>
      <c r="D148" s="1">
        <v>43386.628692129627</v>
      </c>
      <c r="E148" s="2">
        <v>2909</v>
      </c>
      <c r="F148" s="2" t="s">
        <v>33</v>
      </c>
      <c r="G148" s="2">
        <v>2687</v>
      </c>
      <c r="H148" s="2">
        <v>940</v>
      </c>
      <c r="I148" s="2">
        <v>8</v>
      </c>
      <c r="J148" s="2">
        <v>1</v>
      </c>
      <c r="K148" s="1">
        <v>43386.628935185188</v>
      </c>
      <c r="L148" s="2"/>
      <c r="M148" s="2"/>
      <c r="N148" s="2" t="s">
        <v>23</v>
      </c>
      <c r="O148" s="2" t="s">
        <v>24</v>
      </c>
      <c r="P148" s="2" t="s">
        <v>67</v>
      </c>
      <c r="Q148" s="2" t="s">
        <v>68</v>
      </c>
      <c r="R148" s="1">
        <v>43386.640613425923</v>
      </c>
      <c r="S148" s="2"/>
      <c r="T148" s="1">
        <v>43386.646493055552</v>
      </c>
      <c r="U148" s="2"/>
      <c r="V148" s="1">
        <v>43386.628541666665</v>
      </c>
      <c r="W148" s="7">
        <f t="shared" si="53"/>
        <v>43386.628541666665</v>
      </c>
      <c r="X148" s="8">
        <f t="shared" si="54"/>
        <v>0</v>
      </c>
      <c r="Y148" s="8">
        <f t="shared" si="55"/>
        <v>0</v>
      </c>
      <c r="Z148" s="9"/>
      <c r="AA148" s="9">
        <f t="shared" si="56"/>
        <v>0</v>
      </c>
      <c r="AB148" s="9">
        <f t="shared" ref="AB148:AB154" si="57">IF(IF(B148="☆",(IF(K148&gt;R148,K148-W148,R148-W148)),L148-W148)&lt;0,0,IF(B148="☆",(IF(K148&gt;R148,K148-W148,R148-W148)),L148-W148))</f>
        <v>1.2071759258105885E-2</v>
      </c>
      <c r="AC148" s="9"/>
      <c r="AD148" s="9"/>
      <c r="AF148" s="42" t="s">
        <v>161</v>
      </c>
    </row>
    <row r="149" spans="1:32" s="6" customFormat="1" x14ac:dyDescent="0.4">
      <c r="A149" s="15" t="str">
        <f t="shared" si="51"/>
        <v>-</v>
      </c>
      <c r="B149" s="15" t="str">
        <f t="shared" si="52"/>
        <v>☆</v>
      </c>
      <c r="C149" s="6">
        <v>15</v>
      </c>
      <c r="D149" s="1">
        <v>43386.638298611113</v>
      </c>
      <c r="E149" s="2">
        <v>2913</v>
      </c>
      <c r="F149" s="2" t="s">
        <v>18</v>
      </c>
      <c r="G149" s="2">
        <v>1751</v>
      </c>
      <c r="H149" s="2">
        <v>1032</v>
      </c>
      <c r="I149" s="2">
        <v>3</v>
      </c>
      <c r="J149" s="2">
        <v>1</v>
      </c>
      <c r="K149" s="1">
        <v>43386.638715277775</v>
      </c>
      <c r="L149" s="2"/>
      <c r="M149" s="2"/>
      <c r="N149" s="2" t="s">
        <v>43</v>
      </c>
      <c r="O149" s="2" t="s">
        <v>44</v>
      </c>
      <c r="P149" s="2" t="s">
        <v>31</v>
      </c>
      <c r="Q149" s="2" t="s">
        <v>32</v>
      </c>
      <c r="R149" s="1">
        <v>43386.642465277779</v>
      </c>
      <c r="S149" s="2"/>
      <c r="T149" s="1">
        <v>43386.651759259257</v>
      </c>
      <c r="U149" s="2"/>
      <c r="V149" s="2"/>
      <c r="W149" s="7">
        <f t="shared" si="53"/>
        <v>43386.638298611113</v>
      </c>
      <c r="X149" s="8">
        <f t="shared" si="54"/>
        <v>0</v>
      </c>
      <c r="Y149" s="8">
        <f t="shared" si="55"/>
        <v>0</v>
      </c>
      <c r="Z149" s="9"/>
      <c r="AA149" s="9">
        <f t="shared" si="56"/>
        <v>0</v>
      </c>
      <c r="AB149" s="9">
        <f t="shared" si="57"/>
        <v>4.166666665696539E-3</v>
      </c>
      <c r="AC149" s="9"/>
      <c r="AD149" s="9"/>
    </row>
    <row r="150" spans="1:32" s="6" customFormat="1" x14ac:dyDescent="0.4">
      <c r="A150" s="15" t="str">
        <f t="shared" si="51"/>
        <v>-</v>
      </c>
      <c r="B150" s="15" t="str">
        <f t="shared" si="52"/>
        <v>☆</v>
      </c>
      <c r="C150" s="6">
        <v>15</v>
      </c>
      <c r="D150" s="1">
        <v>43386.642638888887</v>
      </c>
      <c r="E150" s="2">
        <v>2919</v>
      </c>
      <c r="F150" s="2" t="s">
        <v>69</v>
      </c>
      <c r="G150" s="2">
        <v>1668</v>
      </c>
      <c r="H150" s="2">
        <v>922</v>
      </c>
      <c r="I150" s="2">
        <v>3</v>
      </c>
      <c r="J150" s="2">
        <v>1</v>
      </c>
      <c r="K150" s="1">
        <v>43386.647546296299</v>
      </c>
      <c r="L150" s="2"/>
      <c r="M150" s="2"/>
      <c r="N150" s="2" t="s">
        <v>59</v>
      </c>
      <c r="O150" s="2" t="s">
        <v>60</v>
      </c>
      <c r="P150" s="2" t="s">
        <v>57</v>
      </c>
      <c r="Q150" s="2" t="s">
        <v>58</v>
      </c>
      <c r="R150" s="1">
        <v>43386.645243055558</v>
      </c>
      <c r="S150" s="2"/>
      <c r="T150" s="1">
        <v>43386.651770833334</v>
      </c>
      <c r="U150" s="2"/>
      <c r="V150" s="2"/>
      <c r="W150" s="7">
        <f t="shared" si="53"/>
        <v>43386.642638888887</v>
      </c>
      <c r="X150" s="8">
        <f t="shared" si="54"/>
        <v>0</v>
      </c>
      <c r="Y150" s="8">
        <f t="shared" si="55"/>
        <v>0</v>
      </c>
      <c r="Z150" s="9"/>
      <c r="AA150" s="9">
        <f t="shared" si="56"/>
        <v>0</v>
      </c>
      <c r="AB150" s="9">
        <f t="shared" si="57"/>
        <v>4.9074074122472666E-3</v>
      </c>
      <c r="AC150" s="9"/>
      <c r="AD150" s="9"/>
    </row>
    <row r="151" spans="1:32" s="6" customFormat="1" x14ac:dyDescent="0.4">
      <c r="A151" s="15" t="str">
        <f t="shared" si="51"/>
        <v>-</v>
      </c>
      <c r="B151" s="15" t="str">
        <f t="shared" si="52"/>
        <v>☆</v>
      </c>
      <c r="C151" s="6">
        <v>15</v>
      </c>
      <c r="D151" s="1">
        <v>43386.645636574074</v>
      </c>
      <c r="E151" s="2">
        <v>2922</v>
      </c>
      <c r="F151" s="2" t="s">
        <v>18</v>
      </c>
      <c r="G151" s="2">
        <v>1727</v>
      </c>
      <c r="H151" s="2">
        <v>1013</v>
      </c>
      <c r="I151" s="2">
        <v>2</v>
      </c>
      <c r="J151" s="2">
        <v>1</v>
      </c>
      <c r="K151" s="1">
        <v>43386.645891203705</v>
      </c>
      <c r="L151" s="2"/>
      <c r="M151" s="2"/>
      <c r="N151" s="2" t="s">
        <v>27</v>
      </c>
      <c r="O151" s="2" t="s">
        <v>28</v>
      </c>
      <c r="P151" s="2" t="s">
        <v>43</v>
      </c>
      <c r="Q151" s="2" t="s">
        <v>44</v>
      </c>
      <c r="R151" s="1">
        <v>43386.661307870374</v>
      </c>
      <c r="S151" s="2"/>
      <c r="T151" s="1">
        <v>43386.671678240738</v>
      </c>
      <c r="U151" s="2"/>
      <c r="V151" s="2"/>
      <c r="W151" s="7">
        <f t="shared" si="53"/>
        <v>43386.645636574074</v>
      </c>
      <c r="X151" s="8">
        <f t="shared" si="54"/>
        <v>0</v>
      </c>
      <c r="Y151" s="8">
        <f t="shared" si="55"/>
        <v>0</v>
      </c>
      <c r="Z151" s="9"/>
      <c r="AA151" s="9">
        <f t="shared" si="56"/>
        <v>0</v>
      </c>
      <c r="AB151" s="9">
        <f t="shared" si="57"/>
        <v>1.5671296299842652E-2</v>
      </c>
      <c r="AC151" s="9"/>
      <c r="AD151" s="9"/>
    </row>
    <row r="152" spans="1:32" s="6" customFormat="1" x14ac:dyDescent="0.4">
      <c r="A152" s="15" t="str">
        <f t="shared" si="51"/>
        <v>★</v>
      </c>
      <c r="B152" s="15" t="str">
        <f t="shared" si="52"/>
        <v>☆</v>
      </c>
      <c r="C152" s="6">
        <v>15</v>
      </c>
      <c r="D152" s="1">
        <v>43386.656817129631</v>
      </c>
      <c r="E152" s="2">
        <v>2930</v>
      </c>
      <c r="F152" s="2" t="s">
        <v>33</v>
      </c>
      <c r="G152" s="2">
        <v>1218</v>
      </c>
      <c r="H152" s="2">
        <v>629</v>
      </c>
      <c r="I152" s="2">
        <v>2</v>
      </c>
      <c r="J152" s="2">
        <v>1</v>
      </c>
      <c r="K152" s="1">
        <v>43386.666180555556</v>
      </c>
      <c r="L152" s="2"/>
      <c r="M152" s="2"/>
      <c r="N152" s="2" t="s">
        <v>63</v>
      </c>
      <c r="O152" s="2" t="s">
        <v>64</v>
      </c>
      <c r="P152" s="2" t="s">
        <v>19</v>
      </c>
      <c r="Q152" s="2" t="s">
        <v>20</v>
      </c>
      <c r="R152" s="1">
        <v>43386.668136574073</v>
      </c>
      <c r="S152" s="2"/>
      <c r="T152" s="1">
        <v>43386.680474537039</v>
      </c>
      <c r="U152" s="2"/>
      <c r="V152" s="1">
        <v>43386.663611111115</v>
      </c>
      <c r="W152" s="7">
        <f t="shared" si="53"/>
        <v>43386.663611111115</v>
      </c>
      <c r="X152" s="8">
        <f t="shared" si="54"/>
        <v>0</v>
      </c>
      <c r="Y152" s="8">
        <f t="shared" si="55"/>
        <v>0</v>
      </c>
      <c r="Z152" s="9"/>
      <c r="AA152" s="9">
        <f t="shared" si="56"/>
        <v>0</v>
      </c>
      <c r="AB152" s="9">
        <f t="shared" si="57"/>
        <v>4.5254629585542716E-3</v>
      </c>
      <c r="AC152" s="9"/>
      <c r="AD152" s="9"/>
    </row>
    <row r="153" spans="1:32" s="6" customFormat="1" x14ac:dyDescent="0.4">
      <c r="A153" s="15" t="str">
        <f t="shared" si="51"/>
        <v>-</v>
      </c>
      <c r="B153" s="15" t="str">
        <f t="shared" si="52"/>
        <v>☆</v>
      </c>
      <c r="C153" s="6">
        <v>15</v>
      </c>
      <c r="D153" s="1">
        <v>43386.657106481478</v>
      </c>
      <c r="E153" s="2">
        <v>2931</v>
      </c>
      <c r="F153" s="2" t="s">
        <v>33</v>
      </c>
      <c r="G153" s="2">
        <v>2342</v>
      </c>
      <c r="H153" s="2">
        <v>977</v>
      </c>
      <c r="I153" s="2">
        <v>5</v>
      </c>
      <c r="J153" s="2">
        <v>1</v>
      </c>
      <c r="K153" s="1">
        <v>43386.658553240741</v>
      </c>
      <c r="L153" s="2"/>
      <c r="M153" s="2"/>
      <c r="N153" s="2" t="s">
        <v>19</v>
      </c>
      <c r="O153" s="2" t="s">
        <v>20</v>
      </c>
      <c r="P153" s="2" t="s">
        <v>67</v>
      </c>
      <c r="Q153" s="2" t="s">
        <v>68</v>
      </c>
      <c r="R153" s="1">
        <v>43386.664930555555</v>
      </c>
      <c r="S153" s="2"/>
      <c r="T153" s="1">
        <v>43386.673495370371</v>
      </c>
      <c r="U153" s="2"/>
      <c r="V153" s="2"/>
      <c r="W153" s="7">
        <f t="shared" si="53"/>
        <v>43386.657106481478</v>
      </c>
      <c r="X153" s="8">
        <f t="shared" si="54"/>
        <v>0</v>
      </c>
      <c r="Y153" s="8">
        <f t="shared" si="55"/>
        <v>0</v>
      </c>
      <c r="Z153" s="9"/>
      <c r="AA153" s="9">
        <f t="shared" si="56"/>
        <v>0</v>
      </c>
      <c r="AB153" s="9">
        <f t="shared" si="57"/>
        <v>7.8240740767796524E-3</v>
      </c>
      <c r="AC153" s="9"/>
      <c r="AD153" s="9"/>
    </row>
    <row r="154" spans="1:32" s="11" customFormat="1" x14ac:dyDescent="0.4">
      <c r="A154" s="26" t="str">
        <f t="shared" si="51"/>
        <v>-</v>
      </c>
      <c r="B154" s="26" t="str">
        <f t="shared" si="52"/>
        <v>☆</v>
      </c>
      <c r="C154" s="11">
        <v>15</v>
      </c>
      <c r="D154" s="3">
        <v>43386.664953703701</v>
      </c>
      <c r="E154" s="4">
        <v>2942</v>
      </c>
      <c r="F154" s="4" t="s">
        <v>33</v>
      </c>
      <c r="G154" s="4">
        <v>2550</v>
      </c>
      <c r="H154" s="4">
        <v>1102</v>
      </c>
      <c r="I154" s="4">
        <v>4</v>
      </c>
      <c r="J154" s="4">
        <v>1</v>
      </c>
      <c r="K154" s="3">
        <v>43386.666655092595</v>
      </c>
      <c r="L154" s="4"/>
      <c r="M154" s="4"/>
      <c r="N154" s="4" t="s">
        <v>47</v>
      </c>
      <c r="O154" s="4" t="s">
        <v>94</v>
      </c>
      <c r="P154" s="4" t="s">
        <v>38</v>
      </c>
      <c r="Q154" s="4" t="s">
        <v>39</v>
      </c>
      <c r="R154" s="3">
        <v>43386.685370370367</v>
      </c>
      <c r="S154" s="4"/>
      <c r="T154" s="3">
        <v>43386.698784722219</v>
      </c>
      <c r="U154" s="4"/>
      <c r="V154" s="4"/>
      <c r="W154" s="12">
        <f t="shared" si="53"/>
        <v>43386.664953703701</v>
      </c>
      <c r="X154" s="27">
        <f t="shared" si="54"/>
        <v>0</v>
      </c>
      <c r="Y154" s="27">
        <f t="shared" si="55"/>
        <v>0</v>
      </c>
      <c r="Z154" s="28"/>
      <c r="AA154" s="28">
        <f t="shared" si="56"/>
        <v>0</v>
      </c>
      <c r="AB154" s="28">
        <f t="shared" si="57"/>
        <v>2.0416666666278616E-2</v>
      </c>
      <c r="AC154" s="28"/>
      <c r="AD154" s="28"/>
    </row>
    <row r="155" spans="1:32" s="32" customFormat="1" x14ac:dyDescent="0.4">
      <c r="A155" s="29" t="str">
        <f>IF(V155&gt;0, "★", "-")</f>
        <v>★</v>
      </c>
      <c r="B155" s="29" t="str">
        <f>IF(K155&gt;0, "☆", "-")</f>
        <v>-</v>
      </c>
      <c r="C155" s="32">
        <v>16</v>
      </c>
      <c r="D155" s="31">
        <v>43386.659548611111</v>
      </c>
      <c r="E155" s="30">
        <v>2936</v>
      </c>
      <c r="F155" s="30" t="s">
        <v>33</v>
      </c>
      <c r="G155" s="30">
        <v>1705</v>
      </c>
      <c r="H155" s="30">
        <v>345</v>
      </c>
      <c r="I155" s="30">
        <v>10</v>
      </c>
      <c r="J155" s="30">
        <v>1</v>
      </c>
      <c r="K155" s="30"/>
      <c r="L155" s="31">
        <v>43386.671296296299</v>
      </c>
      <c r="M155" s="31">
        <v>43386.675057870372</v>
      </c>
      <c r="N155" s="30" t="s">
        <v>25</v>
      </c>
      <c r="O155" s="30" t="s">
        <v>26</v>
      </c>
      <c r="P155" s="30" t="s">
        <v>34</v>
      </c>
      <c r="Q155" s="30" t="s">
        <v>35</v>
      </c>
      <c r="R155" s="31">
        <v>43386.672361111108</v>
      </c>
      <c r="S155" s="31">
        <v>43386.672361111108</v>
      </c>
      <c r="T155" s="31">
        <v>43386.679907407408</v>
      </c>
      <c r="U155" s="31">
        <v>43386.679907407408</v>
      </c>
      <c r="V155" s="31">
        <v>43386.670138888891</v>
      </c>
      <c r="W155" s="33">
        <f>IF(V155&gt;0,V155,D155)</f>
        <v>43386.670138888891</v>
      </c>
      <c r="X155" s="34">
        <f>M155-L155</f>
        <v>3.7615740729961544E-3</v>
      </c>
      <c r="Y155" s="34">
        <f>X155*J155</f>
        <v>3.7615740729961544E-3</v>
      </c>
      <c r="Z155" s="35">
        <f>SUM(Y155:Y185)</f>
        <v>0.27660879631730495</v>
      </c>
      <c r="AA155" s="35">
        <f>IF(IF(A155="☆",K155-R155,L155-R155)&lt;0,0,IF(A155="☆",K155-R155,L155-R155))</f>
        <v>0</v>
      </c>
      <c r="AB155" s="35">
        <f>IF(IF(B155="☆",(IF(K155&gt;R155,K155-W155,R155-W155)),L155-W155)&lt;0,0,IF(B155="☆",(IF(K155&gt;R155,K155-W155,R155-W155)),L155-W155))</f>
        <v>1.157407408754807E-3</v>
      </c>
      <c r="AC155" s="35">
        <f>AVERAGE(AB155:AB182)</f>
        <v>4.5543981479048467E-3</v>
      </c>
      <c r="AD155" s="35">
        <f>MEDIAN(AB155:AB182)</f>
        <v>3.8368055538740009E-3</v>
      </c>
    </row>
    <row r="156" spans="1:32" s="6" customFormat="1" x14ac:dyDescent="0.4">
      <c r="A156" s="15" t="str">
        <f>IF(V156&gt;0, "★", "-")</f>
        <v>★</v>
      </c>
      <c r="B156" s="15" t="str">
        <f>IF(K156&gt;0, "☆", "-")</f>
        <v>-</v>
      </c>
      <c r="C156" s="6">
        <v>16</v>
      </c>
      <c r="D156" s="1">
        <v>43386.664386574077</v>
      </c>
      <c r="E156" s="2">
        <v>2941</v>
      </c>
      <c r="F156" s="2" t="s">
        <v>33</v>
      </c>
      <c r="G156" s="2">
        <v>2571</v>
      </c>
      <c r="H156" s="2">
        <v>1039</v>
      </c>
      <c r="I156" s="2">
        <v>5</v>
      </c>
      <c r="J156" s="2">
        <v>2</v>
      </c>
      <c r="K156" s="2"/>
      <c r="L156" s="1">
        <v>43386.678287037037</v>
      </c>
      <c r="M156" s="1">
        <v>43386.683900462966</v>
      </c>
      <c r="N156" s="2" t="s">
        <v>23</v>
      </c>
      <c r="O156" s="2" t="s">
        <v>24</v>
      </c>
      <c r="P156" s="2" t="s">
        <v>31</v>
      </c>
      <c r="Q156" s="2" t="s">
        <v>32</v>
      </c>
      <c r="R156" s="1">
        <v>43386.681701388887</v>
      </c>
      <c r="S156" s="1">
        <v>43386.681701388887</v>
      </c>
      <c r="T156" s="1">
        <v>43386.692476851851</v>
      </c>
      <c r="U156" s="1">
        <v>43386.692476851851</v>
      </c>
      <c r="V156" s="1">
        <v>43386.680636574078</v>
      </c>
      <c r="W156" s="7">
        <f>IF(V156&gt;0,V156,D156)</f>
        <v>43386.680636574078</v>
      </c>
      <c r="X156" s="8">
        <f>M156-L156</f>
        <v>5.6134259284590371E-3</v>
      </c>
      <c r="Y156" s="8">
        <f>X156*J156</f>
        <v>1.1226851856918074E-2</v>
      </c>
      <c r="Z156" s="9"/>
      <c r="AA156" s="9">
        <f>IF(IF(A156="☆",K156-R156,L156-R156)&lt;0,0,IF(A156="☆",K156-R156,L156-R156))</f>
        <v>0</v>
      </c>
      <c r="AB156" s="9">
        <f>IF(IF(B156="☆",(IF(K156&gt;R156,K156-W156,R156-W156)),L156-W156)&lt;0,0,IF(B156="☆",(IF(K156&gt;R156,K156-W156,R156-W156)),L156-W156))</f>
        <v>0</v>
      </c>
      <c r="AC156" s="9"/>
      <c r="AD156" s="9"/>
    </row>
    <row r="157" spans="1:32" s="6" customFormat="1" x14ac:dyDescent="0.4">
      <c r="A157" s="15" t="str">
        <f>IF(V157&gt;0, "★", "-")</f>
        <v>★</v>
      </c>
      <c r="B157" s="15" t="str">
        <f>IF(K157&gt;0, "☆", "-")</f>
        <v>-</v>
      </c>
      <c r="C157" s="6">
        <v>16</v>
      </c>
      <c r="D157" s="1">
        <v>43386.666134259256</v>
      </c>
      <c r="E157" s="2">
        <v>2943</v>
      </c>
      <c r="F157" s="2" t="s">
        <v>42</v>
      </c>
      <c r="G157" s="2">
        <v>0</v>
      </c>
      <c r="H157" s="2">
        <v>713</v>
      </c>
      <c r="I157" s="2">
        <v>1</v>
      </c>
      <c r="J157" s="2">
        <v>2</v>
      </c>
      <c r="K157" s="2"/>
      <c r="L157" s="1">
        <v>43386.675949074073</v>
      </c>
      <c r="M157" s="1">
        <v>43386.685428240744</v>
      </c>
      <c r="N157" s="2" t="s">
        <v>34</v>
      </c>
      <c r="O157" s="2" t="s">
        <v>35</v>
      </c>
      <c r="P157" s="2" t="s">
        <v>43</v>
      </c>
      <c r="Q157" s="2" t="s">
        <v>44</v>
      </c>
      <c r="R157" s="1">
        <v>43386.673611111109</v>
      </c>
      <c r="S157" s="1">
        <v>43386.673611111109</v>
      </c>
      <c r="T157" s="1">
        <v>43386.6875</v>
      </c>
      <c r="U157" s="1">
        <v>43386.6875</v>
      </c>
      <c r="V157" s="1">
        <v>43386.673611111109</v>
      </c>
      <c r="W157" s="7">
        <f>IF(V157&gt;0,V157,D157)</f>
        <v>43386.673611111109</v>
      </c>
      <c r="X157" s="8">
        <f>M157-L157</f>
        <v>9.4791666706441902E-3</v>
      </c>
      <c r="Y157" s="8">
        <f>X157*J157</f>
        <v>1.895833334128838E-2</v>
      </c>
      <c r="Z157" s="9"/>
      <c r="AA157" s="9">
        <f>IF(IF(A157="☆",K157-R157,L157-R157)&lt;0,0,IF(A157="☆",K157-R157,L157-R157))</f>
        <v>2.3379629637929611E-3</v>
      </c>
      <c r="AB157" s="9">
        <f>IF(IF(B157="☆",(IF(K157&gt;R157,K157-W157,R157-W157)),L157-W157)&lt;0,0,IF(B157="☆",(IF(K157&gt;R157,K157-W157,R157-W157)),L157-W157))</f>
        <v>2.3379629637929611E-3</v>
      </c>
      <c r="AC157" s="9"/>
      <c r="AD157" s="9"/>
    </row>
    <row r="158" spans="1:32" s="6" customFormat="1" x14ac:dyDescent="0.4">
      <c r="A158" s="15" t="str">
        <f t="shared" si="49"/>
        <v>★</v>
      </c>
      <c r="B158" s="15" t="str">
        <f t="shared" si="48"/>
        <v>-</v>
      </c>
      <c r="C158" s="6">
        <v>16</v>
      </c>
      <c r="D158" s="1">
        <v>43386.66710648148</v>
      </c>
      <c r="E158" s="2">
        <v>2944</v>
      </c>
      <c r="F158" s="2" t="s">
        <v>33</v>
      </c>
      <c r="G158" s="2">
        <v>2550</v>
      </c>
      <c r="H158" s="2">
        <v>935</v>
      </c>
      <c r="I158" s="2">
        <v>4</v>
      </c>
      <c r="J158" s="2">
        <v>1</v>
      </c>
      <c r="K158" s="2"/>
      <c r="L158" s="1">
        <v>43386.672268518516</v>
      </c>
      <c r="M158" s="1">
        <v>43386.687013888892</v>
      </c>
      <c r="N158" s="2" t="s">
        <v>82</v>
      </c>
      <c r="O158" s="2" t="s">
        <v>83</v>
      </c>
      <c r="P158" s="2" t="s">
        <v>38</v>
      </c>
      <c r="Q158" s="2" t="s">
        <v>39</v>
      </c>
      <c r="R158" s="1">
        <v>43386.676932870374</v>
      </c>
      <c r="S158" s="1">
        <v>43386.676932870374</v>
      </c>
      <c r="T158" s="1">
        <v>43386.697476851848</v>
      </c>
      <c r="U158" s="1">
        <v>43386.697476851848</v>
      </c>
      <c r="V158" s="1">
        <v>43386.670138888891</v>
      </c>
      <c r="W158" s="7">
        <f t="shared" si="47"/>
        <v>43386.670138888891</v>
      </c>
      <c r="X158" s="8">
        <f t="shared" si="45"/>
        <v>1.4745370375749189E-2</v>
      </c>
      <c r="Y158" s="8">
        <f t="shared" si="46"/>
        <v>1.4745370375749189E-2</v>
      </c>
      <c r="Z158" s="9"/>
      <c r="AA158" s="9">
        <f t="shared" si="44"/>
        <v>0</v>
      </c>
      <c r="AB158" s="9">
        <f t="shared" si="50"/>
        <v>2.1296296254149638E-3</v>
      </c>
      <c r="AC158" s="9"/>
      <c r="AD158" s="9"/>
    </row>
    <row r="159" spans="1:32" s="6" customFormat="1" x14ac:dyDescent="0.4">
      <c r="A159" s="15" t="str">
        <f t="shared" si="49"/>
        <v>-</v>
      </c>
      <c r="B159" s="15" t="str">
        <f t="shared" si="48"/>
        <v>-</v>
      </c>
      <c r="C159" s="6">
        <v>16</v>
      </c>
      <c r="D159" s="1">
        <v>43386.675416666665</v>
      </c>
      <c r="E159" s="2">
        <v>2946</v>
      </c>
      <c r="F159" s="2" t="s">
        <v>33</v>
      </c>
      <c r="G159" s="2">
        <v>2129</v>
      </c>
      <c r="H159" s="2">
        <v>479</v>
      </c>
      <c r="I159" s="2">
        <v>4</v>
      </c>
      <c r="J159" s="2">
        <v>1</v>
      </c>
      <c r="K159" s="2"/>
      <c r="L159" s="1">
        <v>43386.679351851853</v>
      </c>
      <c r="M159" s="1">
        <v>43386.682743055557</v>
      </c>
      <c r="N159" s="2" t="s">
        <v>47</v>
      </c>
      <c r="O159" s="2" t="s">
        <v>94</v>
      </c>
      <c r="P159" s="2" t="s">
        <v>93</v>
      </c>
      <c r="Q159" s="2" t="s">
        <v>36</v>
      </c>
      <c r="R159" s="1">
        <v>43386.678842592592</v>
      </c>
      <c r="S159" s="1">
        <v>43386.678842592592</v>
      </c>
      <c r="T159" s="1">
        <v>43386.683900462966</v>
      </c>
      <c r="U159" s="1">
        <v>43386.683900462966</v>
      </c>
      <c r="V159" s="2"/>
      <c r="W159" s="7">
        <f t="shared" si="47"/>
        <v>43386.675416666665</v>
      </c>
      <c r="X159" s="8">
        <f t="shared" si="45"/>
        <v>3.3912037033587694E-3</v>
      </c>
      <c r="Y159" s="8">
        <f t="shared" si="46"/>
        <v>3.3912037033587694E-3</v>
      </c>
      <c r="Z159" s="9"/>
      <c r="AA159" s="9">
        <f t="shared" si="44"/>
        <v>5.092592618893832E-4</v>
      </c>
      <c r="AB159" s="9">
        <f t="shared" si="50"/>
        <v>3.9351851883111522E-3</v>
      </c>
      <c r="AC159" s="9"/>
      <c r="AD159" s="9"/>
    </row>
    <row r="160" spans="1:32" s="6" customFormat="1" x14ac:dyDescent="0.4">
      <c r="A160" s="15" t="str">
        <f t="shared" si="49"/>
        <v>-</v>
      </c>
      <c r="B160" s="15" t="str">
        <f t="shared" si="48"/>
        <v>-</v>
      </c>
      <c r="C160" s="6">
        <v>16</v>
      </c>
      <c r="D160" s="1">
        <v>43386.677581018521</v>
      </c>
      <c r="E160" s="2">
        <v>2947</v>
      </c>
      <c r="F160" s="2" t="s">
        <v>18</v>
      </c>
      <c r="G160" s="2">
        <v>2569</v>
      </c>
      <c r="H160" s="2">
        <v>964</v>
      </c>
      <c r="I160" s="2">
        <v>3</v>
      </c>
      <c r="J160" s="2">
        <v>4</v>
      </c>
      <c r="K160" s="2"/>
      <c r="L160" s="1">
        <v>43386.68204861111</v>
      </c>
      <c r="M160" s="1">
        <v>43386.685752314814</v>
      </c>
      <c r="N160" s="2" t="s">
        <v>43</v>
      </c>
      <c r="O160" s="2" t="s">
        <v>44</v>
      </c>
      <c r="P160" s="2" t="s">
        <v>47</v>
      </c>
      <c r="Q160" s="2" t="s">
        <v>94</v>
      </c>
      <c r="R160" s="1">
        <v>43386.681087962963</v>
      </c>
      <c r="S160" s="1">
        <v>43386.681087962963</v>
      </c>
      <c r="T160" s="1">
        <v>43386.689641203702</v>
      </c>
      <c r="U160" s="1">
        <v>43386.689641203702</v>
      </c>
      <c r="V160" s="2"/>
      <c r="W160" s="7">
        <f t="shared" si="47"/>
        <v>43386.677581018521</v>
      </c>
      <c r="X160" s="8">
        <f t="shared" si="45"/>
        <v>3.7037037036498077E-3</v>
      </c>
      <c r="Y160" s="8">
        <f t="shared" si="46"/>
        <v>1.4814814814599231E-2</v>
      </c>
      <c r="Z160" s="9"/>
      <c r="AA160" s="9">
        <f t="shared" si="44"/>
        <v>9.6064814715646207E-4</v>
      </c>
      <c r="AB160" s="9">
        <f t="shared" si="50"/>
        <v>4.4675925892079249E-3</v>
      </c>
      <c r="AC160" s="9"/>
      <c r="AD160" s="9"/>
    </row>
    <row r="161" spans="1:30" s="6" customFormat="1" x14ac:dyDescent="0.4">
      <c r="A161" s="15" t="str">
        <f t="shared" si="49"/>
        <v>-</v>
      </c>
      <c r="B161" s="15" t="str">
        <f t="shared" si="48"/>
        <v>-</v>
      </c>
      <c r="C161" s="6">
        <v>16</v>
      </c>
      <c r="D161" s="1">
        <v>43386.679027777776</v>
      </c>
      <c r="E161" s="2">
        <v>2948</v>
      </c>
      <c r="F161" s="2" t="s">
        <v>18</v>
      </c>
      <c r="G161" s="2">
        <v>2670</v>
      </c>
      <c r="H161" s="2">
        <v>402</v>
      </c>
      <c r="I161" s="2">
        <v>10</v>
      </c>
      <c r="J161" s="2">
        <v>4</v>
      </c>
      <c r="K161" s="2"/>
      <c r="L161" s="1">
        <v>43386.68277777778</v>
      </c>
      <c r="M161" s="1">
        <v>43386.690312500003</v>
      </c>
      <c r="N161" s="2" t="s">
        <v>43</v>
      </c>
      <c r="O161" s="2" t="s">
        <v>44</v>
      </c>
      <c r="P161" s="2" t="s">
        <v>31</v>
      </c>
      <c r="Q161" s="2" t="s">
        <v>32</v>
      </c>
      <c r="R161" s="1">
        <v>43386.682800925926</v>
      </c>
      <c r="S161" s="1">
        <v>43386.682800925926</v>
      </c>
      <c r="T161" s="1">
        <v>43386.694178240738</v>
      </c>
      <c r="U161" s="1">
        <v>43386.694178240738</v>
      </c>
      <c r="V161" s="2"/>
      <c r="W161" s="7">
        <f t="shared" si="47"/>
        <v>43386.679027777776</v>
      </c>
      <c r="X161" s="8">
        <f t="shared" si="45"/>
        <v>7.5347222227719612E-3</v>
      </c>
      <c r="Y161" s="8">
        <f t="shared" si="46"/>
        <v>3.0138888891087845E-2</v>
      </c>
      <c r="Z161" s="9"/>
      <c r="AA161" s="9">
        <f t="shared" si="44"/>
        <v>0</v>
      </c>
      <c r="AB161" s="9">
        <f t="shared" si="50"/>
        <v>3.7500000034924597E-3</v>
      </c>
      <c r="AC161" s="9"/>
      <c r="AD161" s="9"/>
    </row>
    <row r="162" spans="1:30" s="6" customFormat="1" x14ac:dyDescent="0.4">
      <c r="A162" s="15" t="str">
        <f t="shared" si="49"/>
        <v>-</v>
      </c>
      <c r="B162" s="15" t="str">
        <f t="shared" si="48"/>
        <v>-</v>
      </c>
      <c r="C162" s="6">
        <v>16</v>
      </c>
      <c r="D162" s="1">
        <v>43386.685983796298</v>
      </c>
      <c r="E162" s="2">
        <v>2949</v>
      </c>
      <c r="F162" s="2" t="s">
        <v>42</v>
      </c>
      <c r="G162" s="2">
        <v>0</v>
      </c>
      <c r="H162" s="2">
        <v>785</v>
      </c>
      <c r="I162" s="2">
        <v>4</v>
      </c>
      <c r="J162" s="2">
        <v>3</v>
      </c>
      <c r="K162" s="2"/>
      <c r="L162" s="1">
        <v>43386.687650462962</v>
      </c>
      <c r="M162" s="1">
        <v>43386.692754629628</v>
      </c>
      <c r="N162" s="2" t="s">
        <v>38</v>
      </c>
      <c r="O162" s="2" t="s">
        <v>39</v>
      </c>
      <c r="P162" s="2" t="s">
        <v>65</v>
      </c>
      <c r="Q162" s="2" t="s">
        <v>66</v>
      </c>
      <c r="R162" s="1">
        <v>43386.687916666669</v>
      </c>
      <c r="S162" s="1">
        <v>43386.687916666669</v>
      </c>
      <c r="T162" s="1">
        <v>43386.698101851849</v>
      </c>
      <c r="U162" s="1">
        <v>43386.698449074072</v>
      </c>
      <c r="V162" s="2"/>
      <c r="W162" s="7">
        <f t="shared" si="47"/>
        <v>43386.685983796298</v>
      </c>
      <c r="X162" s="8">
        <f t="shared" si="45"/>
        <v>5.1041666665696539E-3</v>
      </c>
      <c r="Y162" s="8">
        <f t="shared" si="46"/>
        <v>1.5312499999708962E-2</v>
      </c>
      <c r="Z162" s="9"/>
      <c r="AA162" s="9">
        <f t="shared" si="44"/>
        <v>0</v>
      </c>
      <c r="AB162" s="9">
        <f t="shared" si="50"/>
        <v>1.6666666633682325E-3</v>
      </c>
      <c r="AC162" s="9"/>
      <c r="AD162" s="9"/>
    </row>
    <row r="163" spans="1:30" s="6" customFormat="1" x14ac:dyDescent="0.4">
      <c r="A163" s="15" t="str">
        <f t="shared" si="49"/>
        <v>-</v>
      </c>
      <c r="B163" s="15" t="str">
        <f t="shared" si="48"/>
        <v>-</v>
      </c>
      <c r="C163" s="6">
        <v>16</v>
      </c>
      <c r="D163" s="1">
        <v>43386.686828703707</v>
      </c>
      <c r="E163" s="2">
        <v>2950</v>
      </c>
      <c r="F163" s="2" t="s">
        <v>69</v>
      </c>
      <c r="G163" s="2">
        <v>1668</v>
      </c>
      <c r="H163" s="2">
        <v>394</v>
      </c>
      <c r="I163" s="2">
        <v>4</v>
      </c>
      <c r="J163" s="2">
        <v>1</v>
      </c>
      <c r="K163" s="2"/>
      <c r="L163" s="1">
        <v>43386.687337962961</v>
      </c>
      <c r="M163" s="1">
        <v>43386.707546296297</v>
      </c>
      <c r="N163" s="2" t="s">
        <v>38</v>
      </c>
      <c r="O163" s="2" t="s">
        <v>39</v>
      </c>
      <c r="P163" s="2" t="s">
        <v>57</v>
      </c>
      <c r="Q163" s="2" t="s">
        <v>58</v>
      </c>
      <c r="R163" s="1">
        <v>43386.688958333332</v>
      </c>
      <c r="S163" s="1">
        <v>43386.688958333332</v>
      </c>
      <c r="T163" s="1">
        <v>43386.716666666667</v>
      </c>
      <c r="U163" s="1">
        <v>43386.716666666667</v>
      </c>
      <c r="V163" s="2"/>
      <c r="W163" s="7">
        <f t="shared" si="47"/>
        <v>43386.686828703707</v>
      </c>
      <c r="X163" s="8">
        <f t="shared" si="45"/>
        <v>2.0208333335176576E-2</v>
      </c>
      <c r="Y163" s="8">
        <f t="shared" si="46"/>
        <v>2.0208333335176576E-2</v>
      </c>
      <c r="Z163" s="9"/>
      <c r="AA163" s="9">
        <f t="shared" si="44"/>
        <v>0</v>
      </c>
      <c r="AB163" s="9">
        <f t="shared" si="50"/>
        <v>5.0925925461342558E-4</v>
      </c>
      <c r="AC163" s="9"/>
      <c r="AD163" s="9"/>
    </row>
    <row r="164" spans="1:30" s="6" customFormat="1" x14ac:dyDescent="0.4">
      <c r="A164" s="15" t="str">
        <f t="shared" si="49"/>
        <v>-</v>
      </c>
      <c r="B164" s="15" t="str">
        <f t="shared" si="48"/>
        <v>-</v>
      </c>
      <c r="C164" s="6">
        <v>16</v>
      </c>
      <c r="D164" s="1">
        <v>43386.688587962963</v>
      </c>
      <c r="E164" s="2">
        <v>2952</v>
      </c>
      <c r="F164" s="2" t="s">
        <v>18</v>
      </c>
      <c r="G164" s="2">
        <v>1328</v>
      </c>
      <c r="H164" s="2">
        <v>759</v>
      </c>
      <c r="I164" s="2">
        <v>1</v>
      </c>
      <c r="J164" s="2">
        <v>1</v>
      </c>
      <c r="K164" s="2"/>
      <c r="L164" s="1">
        <v>43386.698009259257</v>
      </c>
      <c r="M164" s="1">
        <v>43386.701006944444</v>
      </c>
      <c r="N164" s="2" t="s">
        <v>78</v>
      </c>
      <c r="O164" s="2" t="s">
        <v>79</v>
      </c>
      <c r="P164" s="2" t="s">
        <v>38</v>
      </c>
      <c r="Q164" s="2" t="s">
        <v>39</v>
      </c>
      <c r="R164" s="1">
        <v>43386.6952662037</v>
      </c>
      <c r="S164" s="1">
        <v>43386.6952662037</v>
      </c>
      <c r="T164" s="1">
        <v>43386.703067129631</v>
      </c>
      <c r="U164" s="1">
        <v>43386.703067129631</v>
      </c>
      <c r="V164" s="2"/>
      <c r="W164" s="7">
        <f t="shared" si="47"/>
        <v>43386.688587962963</v>
      </c>
      <c r="X164" s="8">
        <f t="shared" si="45"/>
        <v>2.9976851874380372E-3</v>
      </c>
      <c r="Y164" s="8">
        <f t="shared" si="46"/>
        <v>2.9976851874380372E-3</v>
      </c>
      <c r="Z164" s="9"/>
      <c r="AA164" s="9">
        <f t="shared" si="44"/>
        <v>2.7430555564933456E-3</v>
      </c>
      <c r="AB164" s="9">
        <f t="shared" si="50"/>
        <v>9.4212962940218858E-3</v>
      </c>
      <c r="AC164" s="9"/>
      <c r="AD164" s="9"/>
    </row>
    <row r="165" spans="1:30" s="6" customFormat="1" x14ac:dyDescent="0.4">
      <c r="A165" s="15" t="str">
        <f t="shared" si="49"/>
        <v>-</v>
      </c>
      <c r="B165" s="15" t="str">
        <f t="shared" si="48"/>
        <v>-</v>
      </c>
      <c r="C165" s="6">
        <v>16</v>
      </c>
      <c r="D165" s="1">
        <v>43386.691435185188</v>
      </c>
      <c r="E165" s="2">
        <v>2953</v>
      </c>
      <c r="F165" s="2" t="s">
        <v>33</v>
      </c>
      <c r="G165" s="2">
        <v>1340</v>
      </c>
      <c r="H165" s="2">
        <v>799</v>
      </c>
      <c r="I165" s="2">
        <v>4</v>
      </c>
      <c r="J165" s="2">
        <v>1</v>
      </c>
      <c r="K165" s="2"/>
      <c r="L165" s="1">
        <v>43386.696412037039</v>
      </c>
      <c r="M165" s="1">
        <v>43386.701099537036</v>
      </c>
      <c r="N165" s="2" t="s">
        <v>67</v>
      </c>
      <c r="O165" s="2" t="s">
        <v>68</v>
      </c>
      <c r="P165" s="2" t="s">
        <v>70</v>
      </c>
      <c r="Q165" s="2" t="s">
        <v>71</v>
      </c>
      <c r="R165" s="1">
        <v>43386.696782407409</v>
      </c>
      <c r="S165" s="1">
        <v>43386.696782407409</v>
      </c>
      <c r="T165" s="1">
        <v>43386.705358796295</v>
      </c>
      <c r="U165" s="1">
        <v>43386.705358796295</v>
      </c>
      <c r="V165" s="2"/>
      <c r="W165" s="7">
        <f t="shared" si="47"/>
        <v>43386.691435185188</v>
      </c>
      <c r="X165" s="8">
        <f t="shared" si="45"/>
        <v>4.687499997089617E-3</v>
      </c>
      <c r="Y165" s="8">
        <f t="shared" si="46"/>
        <v>4.687499997089617E-3</v>
      </c>
      <c r="Z165" s="9"/>
      <c r="AA165" s="9">
        <f t="shared" si="44"/>
        <v>0</v>
      </c>
      <c r="AB165" s="9">
        <f t="shared" si="50"/>
        <v>4.9768518510973081E-3</v>
      </c>
      <c r="AC165" s="9"/>
      <c r="AD165" s="9"/>
    </row>
    <row r="166" spans="1:30" s="6" customFormat="1" x14ac:dyDescent="0.4">
      <c r="A166" s="15" t="str">
        <f t="shared" si="49"/>
        <v>-</v>
      </c>
      <c r="B166" s="15" t="str">
        <f t="shared" si="48"/>
        <v>-</v>
      </c>
      <c r="C166" s="6">
        <v>16</v>
      </c>
      <c r="D166" s="1">
        <v>43386.696736111109</v>
      </c>
      <c r="E166" s="2">
        <v>2955</v>
      </c>
      <c r="F166" s="2" t="s">
        <v>37</v>
      </c>
      <c r="G166" s="2">
        <v>0</v>
      </c>
      <c r="H166" s="2">
        <v>1020</v>
      </c>
      <c r="I166" s="2">
        <v>8</v>
      </c>
      <c r="J166" s="2">
        <v>4</v>
      </c>
      <c r="K166" s="2"/>
      <c r="L166" s="1">
        <v>43386.699756944443</v>
      </c>
      <c r="M166" s="1">
        <v>43386.705960648149</v>
      </c>
      <c r="N166" s="2" t="s">
        <v>76</v>
      </c>
      <c r="O166" s="2" t="s">
        <v>77</v>
      </c>
      <c r="P166" s="2" t="s">
        <v>47</v>
      </c>
      <c r="Q166" s="2" t="s">
        <v>94</v>
      </c>
      <c r="R166" s="1">
        <v>43386.700057870374</v>
      </c>
      <c r="S166" s="1">
        <v>43386.700057870374</v>
      </c>
      <c r="T166" s="1">
        <v>43386.709780092591</v>
      </c>
      <c r="U166" s="1">
        <v>43386.709780092591</v>
      </c>
      <c r="V166" s="2"/>
      <c r="W166" s="7">
        <f t="shared" si="47"/>
        <v>43386.696736111109</v>
      </c>
      <c r="X166" s="8">
        <f t="shared" si="45"/>
        <v>6.2037037059781142E-3</v>
      </c>
      <c r="Y166" s="8">
        <f t="shared" si="46"/>
        <v>2.4814814823912457E-2</v>
      </c>
      <c r="Z166" s="9"/>
      <c r="AA166" s="9">
        <f t="shared" si="44"/>
        <v>0</v>
      </c>
      <c r="AB166" s="9">
        <f t="shared" si="50"/>
        <v>3.0208333337213844E-3</v>
      </c>
      <c r="AC166" s="9"/>
      <c r="AD166" s="9"/>
    </row>
    <row r="167" spans="1:30" s="6" customFormat="1" x14ac:dyDescent="0.4">
      <c r="A167" s="15" t="str">
        <f t="shared" si="49"/>
        <v>-</v>
      </c>
      <c r="B167" s="15" t="str">
        <f t="shared" si="48"/>
        <v>-</v>
      </c>
      <c r="C167" s="6">
        <v>16</v>
      </c>
      <c r="D167" s="1">
        <v>43386.696782407409</v>
      </c>
      <c r="E167" s="2">
        <v>2956</v>
      </c>
      <c r="F167" s="2" t="s">
        <v>18</v>
      </c>
      <c r="G167" s="2">
        <v>2669</v>
      </c>
      <c r="H167" s="2">
        <v>1154</v>
      </c>
      <c r="I167" s="2">
        <v>2</v>
      </c>
      <c r="J167" s="2">
        <v>1</v>
      </c>
      <c r="K167" s="2"/>
      <c r="L167" s="1">
        <v>43386.701377314814</v>
      </c>
      <c r="M167" s="1">
        <v>43386.708101851851</v>
      </c>
      <c r="N167" s="2" t="s">
        <v>27</v>
      </c>
      <c r="O167" s="2" t="s">
        <v>28</v>
      </c>
      <c r="P167" s="2" t="s">
        <v>67</v>
      </c>
      <c r="Q167" s="2" t="s">
        <v>68</v>
      </c>
      <c r="R167" s="1">
        <v>43386.702696759261</v>
      </c>
      <c r="S167" s="1">
        <v>43386.702696759261</v>
      </c>
      <c r="T167" s="1">
        <v>43386.716990740744</v>
      </c>
      <c r="U167" s="1">
        <v>43386.716990740744</v>
      </c>
      <c r="V167" s="2"/>
      <c r="W167" s="7">
        <f t="shared" si="47"/>
        <v>43386.696782407409</v>
      </c>
      <c r="X167" s="8">
        <f t="shared" si="45"/>
        <v>6.7245370373711921E-3</v>
      </c>
      <c r="Y167" s="8">
        <f t="shared" si="46"/>
        <v>6.7245370373711921E-3</v>
      </c>
      <c r="Z167" s="9"/>
      <c r="AA167" s="9">
        <f t="shared" si="44"/>
        <v>0</v>
      </c>
      <c r="AB167" s="9">
        <f t="shared" si="50"/>
        <v>4.5949074046802707E-3</v>
      </c>
      <c r="AC167" s="9"/>
      <c r="AD167" s="9"/>
    </row>
    <row r="168" spans="1:30" s="6" customFormat="1" x14ac:dyDescent="0.4">
      <c r="A168" s="15" t="str">
        <f t="shared" si="49"/>
        <v>-</v>
      </c>
      <c r="B168" s="15" t="str">
        <f t="shared" si="48"/>
        <v>-</v>
      </c>
      <c r="C168" s="6">
        <v>16</v>
      </c>
      <c r="D168" s="1">
        <v>43386.697638888887</v>
      </c>
      <c r="E168" s="2">
        <v>2957</v>
      </c>
      <c r="F168" s="2" t="s">
        <v>33</v>
      </c>
      <c r="G168" s="2">
        <v>2617</v>
      </c>
      <c r="H168" s="2">
        <v>412</v>
      </c>
      <c r="I168" s="2">
        <v>6</v>
      </c>
      <c r="J168" s="2">
        <v>1</v>
      </c>
      <c r="K168" s="2"/>
      <c r="L168" s="1">
        <v>43386.70175925926</v>
      </c>
      <c r="M168" s="1">
        <v>43386.707395833335</v>
      </c>
      <c r="N168" s="2" t="s">
        <v>76</v>
      </c>
      <c r="O168" s="2" t="s">
        <v>77</v>
      </c>
      <c r="P168" s="2" t="s">
        <v>67</v>
      </c>
      <c r="Q168" s="2" t="s">
        <v>68</v>
      </c>
      <c r="R168" s="1">
        <v>43386.705243055556</v>
      </c>
      <c r="S168" s="1">
        <v>43386.705243055556</v>
      </c>
      <c r="T168" s="1">
        <v>43386.715474537035</v>
      </c>
      <c r="U168" s="1">
        <v>43386.715474537035</v>
      </c>
      <c r="V168" s="2"/>
      <c r="W168" s="7">
        <f t="shared" si="47"/>
        <v>43386.697638888887</v>
      </c>
      <c r="X168" s="8">
        <f t="shared" si="45"/>
        <v>5.6365740747423843E-3</v>
      </c>
      <c r="Y168" s="8">
        <f t="shared" si="46"/>
        <v>5.6365740747423843E-3</v>
      </c>
      <c r="Z168" s="9"/>
      <c r="AA168" s="9">
        <f t="shared" si="44"/>
        <v>0</v>
      </c>
      <c r="AB168" s="9">
        <f t="shared" si="50"/>
        <v>4.1203703731298447E-3</v>
      </c>
      <c r="AC168" s="9"/>
      <c r="AD168" s="9"/>
    </row>
    <row r="169" spans="1:30" s="6" customFormat="1" x14ac:dyDescent="0.4">
      <c r="A169" s="15" t="str">
        <f t="shared" si="49"/>
        <v>-</v>
      </c>
      <c r="B169" s="15" t="str">
        <f t="shared" si="48"/>
        <v>-</v>
      </c>
      <c r="C169" s="6">
        <v>16</v>
      </c>
      <c r="D169" s="1">
        <v>43386.700138888889</v>
      </c>
      <c r="E169" s="2">
        <v>2958</v>
      </c>
      <c r="F169" s="2" t="s">
        <v>18</v>
      </c>
      <c r="G169" s="2">
        <v>2705</v>
      </c>
      <c r="H169" s="2">
        <v>1142</v>
      </c>
      <c r="I169" s="2">
        <v>7</v>
      </c>
      <c r="J169" s="2">
        <v>2</v>
      </c>
      <c r="K169" s="2"/>
      <c r="L169" s="1">
        <v>43386.704016203701</v>
      </c>
      <c r="M169" s="1">
        <v>43386.712314814817</v>
      </c>
      <c r="N169" s="2" t="s">
        <v>31</v>
      </c>
      <c r="O169" s="2" t="s">
        <v>32</v>
      </c>
      <c r="P169" s="2" t="s">
        <v>27</v>
      </c>
      <c r="Q169" s="2" t="s">
        <v>28</v>
      </c>
      <c r="R169" s="1">
        <v>43386.70548611111</v>
      </c>
      <c r="S169" s="1">
        <v>43386.70548611111</v>
      </c>
      <c r="T169" s="1">
        <v>43386.716331018521</v>
      </c>
      <c r="U169" s="1">
        <v>43386.719270833331</v>
      </c>
      <c r="V169" s="2"/>
      <c r="W169" s="7">
        <f t="shared" si="47"/>
        <v>43386.700138888889</v>
      </c>
      <c r="X169" s="8">
        <f t="shared" si="45"/>
        <v>8.298611115606036E-3</v>
      </c>
      <c r="Y169" s="8">
        <f t="shared" si="46"/>
        <v>1.6597222231212072E-2</v>
      </c>
      <c r="Z169" s="9"/>
      <c r="AA169" s="9">
        <f t="shared" si="44"/>
        <v>0</v>
      </c>
      <c r="AB169" s="9">
        <f t="shared" si="50"/>
        <v>3.8773148116888478E-3</v>
      </c>
      <c r="AC169" s="9"/>
      <c r="AD169" s="9"/>
    </row>
    <row r="170" spans="1:30" s="6" customFormat="1" x14ac:dyDescent="0.4">
      <c r="A170" s="15" t="str">
        <f t="shared" si="49"/>
        <v>-</v>
      </c>
      <c r="B170" s="15" t="str">
        <f t="shared" si="48"/>
        <v>-</v>
      </c>
      <c r="C170" s="6">
        <v>16</v>
      </c>
      <c r="D170" s="1">
        <v>43386.701921296299</v>
      </c>
      <c r="E170" s="2">
        <v>2960</v>
      </c>
      <c r="F170" s="2" t="s">
        <v>33</v>
      </c>
      <c r="G170" s="2">
        <v>2652</v>
      </c>
      <c r="H170" s="2">
        <v>631</v>
      </c>
      <c r="I170" s="2">
        <v>5</v>
      </c>
      <c r="J170" s="2">
        <v>1</v>
      </c>
      <c r="K170" s="2"/>
      <c r="L170" s="1">
        <v>43386.70579861111</v>
      </c>
      <c r="M170" s="1">
        <v>43386.718449074076</v>
      </c>
      <c r="N170" s="2" t="s">
        <v>80</v>
      </c>
      <c r="O170" s="2" t="s">
        <v>81</v>
      </c>
      <c r="P170" s="2" t="s">
        <v>38</v>
      </c>
      <c r="Q170" s="2" t="s">
        <v>39</v>
      </c>
      <c r="R170" s="1">
        <v>43386.70484953704</v>
      </c>
      <c r="S170" s="1">
        <v>43386.705590277779</v>
      </c>
      <c r="T170" s="1">
        <v>43386.720891203702</v>
      </c>
      <c r="U170" s="1">
        <v>43386.727546296293</v>
      </c>
      <c r="V170" s="2"/>
      <c r="W170" s="7">
        <f t="shared" si="47"/>
        <v>43386.701921296299</v>
      </c>
      <c r="X170" s="8">
        <f t="shared" si="45"/>
        <v>1.2650462966121268E-2</v>
      </c>
      <c r="Y170" s="8">
        <f t="shared" si="46"/>
        <v>1.2650462966121268E-2</v>
      </c>
      <c r="Z170" s="9"/>
      <c r="AA170" s="9">
        <f t="shared" si="44"/>
        <v>9.4907407037680969E-4</v>
      </c>
      <c r="AB170" s="9">
        <f t="shared" si="50"/>
        <v>3.8773148116888478E-3</v>
      </c>
      <c r="AC170" s="9"/>
      <c r="AD170" s="9"/>
    </row>
    <row r="171" spans="1:30" s="6" customFormat="1" x14ac:dyDescent="0.4">
      <c r="A171" s="15" t="str">
        <f t="shared" si="49"/>
        <v>-</v>
      </c>
      <c r="B171" s="15" t="str">
        <f>IF(K171&gt;0, "☆", "-")</f>
        <v>-</v>
      </c>
      <c r="C171" s="6">
        <v>16</v>
      </c>
      <c r="D171" s="1">
        <v>43386.702905092592</v>
      </c>
      <c r="E171" s="2">
        <v>2963</v>
      </c>
      <c r="F171" s="2" t="s">
        <v>42</v>
      </c>
      <c r="G171" s="2">
        <v>0</v>
      </c>
      <c r="H171" s="2">
        <v>636</v>
      </c>
      <c r="I171" s="2">
        <v>7</v>
      </c>
      <c r="J171" s="2">
        <v>1</v>
      </c>
      <c r="K171" s="2"/>
      <c r="L171" s="1">
        <v>43386.707048611112</v>
      </c>
      <c r="M171" s="1">
        <v>43386.717488425929</v>
      </c>
      <c r="N171" s="2" t="s">
        <v>55</v>
      </c>
      <c r="O171" s="2" t="s">
        <v>56</v>
      </c>
      <c r="P171" s="2" t="s">
        <v>19</v>
      </c>
      <c r="Q171" s="2" t="s">
        <v>20</v>
      </c>
      <c r="R171" s="1">
        <v>43386.710763888892</v>
      </c>
      <c r="S171" s="1">
        <v>43386.710763888892</v>
      </c>
      <c r="T171" s="1">
        <v>43386.724965277775</v>
      </c>
      <c r="U171" s="1">
        <v>43386.724965277775</v>
      </c>
      <c r="V171" s="2"/>
      <c r="W171" s="7">
        <f>IF(V171&gt;0,V171,D171)</f>
        <v>43386.702905092592</v>
      </c>
      <c r="X171" s="8">
        <f>M171-L171</f>
        <v>1.0439814817800652E-2</v>
      </c>
      <c r="Y171" s="8">
        <f>X171*J171</f>
        <v>1.0439814817800652E-2</v>
      </c>
      <c r="Z171" s="9"/>
      <c r="AA171" s="9">
        <f t="shared" si="44"/>
        <v>0</v>
      </c>
      <c r="AB171" s="9">
        <f>IF(IF(B171="☆",(IF(K171&gt;R171,K171-W171,R171-W171)),L171-W171)&lt;0,0,IF(B171="☆",(IF(K171&gt;R171,K171-W171,R171-W171)),L171-W171))</f>
        <v>4.1435185194131918E-3</v>
      </c>
      <c r="AC171" s="9"/>
      <c r="AD171" s="9"/>
    </row>
    <row r="172" spans="1:30" s="6" customFormat="1" x14ac:dyDescent="0.4">
      <c r="A172" s="15" t="str">
        <f t="shared" si="49"/>
        <v>-</v>
      </c>
      <c r="B172" s="15" t="str">
        <f t="shared" si="48"/>
        <v>-</v>
      </c>
      <c r="C172" s="6">
        <v>16</v>
      </c>
      <c r="D172" s="1">
        <v>43386.703368055554</v>
      </c>
      <c r="E172" s="2">
        <v>2965</v>
      </c>
      <c r="F172" s="2" t="s">
        <v>37</v>
      </c>
      <c r="G172" s="2">
        <v>0</v>
      </c>
      <c r="H172" s="2">
        <v>1060</v>
      </c>
      <c r="I172" s="2">
        <v>5</v>
      </c>
      <c r="J172" s="2">
        <v>2</v>
      </c>
      <c r="K172" s="2"/>
      <c r="L172" s="1">
        <v>43386.71261574074</v>
      </c>
      <c r="M172" s="1">
        <v>43386.718564814815</v>
      </c>
      <c r="N172" s="2" t="s">
        <v>43</v>
      </c>
      <c r="O172" s="2" t="s">
        <v>44</v>
      </c>
      <c r="P172" s="2" t="s">
        <v>38</v>
      </c>
      <c r="Q172" s="2" t="s">
        <v>39</v>
      </c>
      <c r="R172" s="1">
        <v>43386.71292824074</v>
      </c>
      <c r="S172" s="1">
        <v>43386.71292824074</v>
      </c>
      <c r="T172" s="1">
        <v>43386.72824074074</v>
      </c>
      <c r="U172" s="1">
        <v>43386.72824074074</v>
      </c>
      <c r="V172" s="2"/>
      <c r="W172" s="7">
        <f t="shared" si="47"/>
        <v>43386.703368055554</v>
      </c>
      <c r="X172" s="8">
        <f t="shared" si="45"/>
        <v>5.9490740750334226E-3</v>
      </c>
      <c r="Y172" s="8">
        <f t="shared" si="46"/>
        <v>1.1898148150066845E-2</v>
      </c>
      <c r="Z172" s="9"/>
      <c r="AA172" s="9">
        <f t="shared" si="44"/>
        <v>0</v>
      </c>
      <c r="AB172" s="9">
        <f t="shared" si="50"/>
        <v>9.2476851859828457E-3</v>
      </c>
      <c r="AC172" s="9"/>
      <c r="AD172" s="9"/>
    </row>
    <row r="173" spans="1:30" s="6" customFormat="1" x14ac:dyDescent="0.4">
      <c r="A173" s="15" t="str">
        <f t="shared" si="49"/>
        <v>-</v>
      </c>
      <c r="B173" s="15" t="str">
        <f t="shared" si="48"/>
        <v>-</v>
      </c>
      <c r="C173" s="6">
        <v>16</v>
      </c>
      <c r="D173" s="1">
        <v>43386.704039351855</v>
      </c>
      <c r="E173" s="2">
        <v>2966</v>
      </c>
      <c r="F173" s="2" t="s">
        <v>33</v>
      </c>
      <c r="G173" s="2">
        <v>1727</v>
      </c>
      <c r="H173" s="2">
        <v>390</v>
      </c>
      <c r="I173" s="2">
        <v>3</v>
      </c>
      <c r="J173" s="2">
        <v>1</v>
      </c>
      <c r="K173" s="2"/>
      <c r="L173" s="1">
        <v>43386.708043981482</v>
      </c>
      <c r="M173" s="1">
        <v>43386.717615740738</v>
      </c>
      <c r="N173" s="2" t="s">
        <v>43</v>
      </c>
      <c r="O173" s="2" t="s">
        <v>44</v>
      </c>
      <c r="P173" s="2" t="s">
        <v>38</v>
      </c>
      <c r="Q173" s="2" t="s">
        <v>39</v>
      </c>
      <c r="R173" s="1">
        <v>43386.709699074076</v>
      </c>
      <c r="S173" s="1">
        <v>43386.709699074076</v>
      </c>
      <c r="T173" s="1">
        <v>43386.723622685182</v>
      </c>
      <c r="U173" s="1">
        <v>43386.731504629628</v>
      </c>
      <c r="V173" s="2"/>
      <c r="W173" s="7">
        <f t="shared" si="47"/>
        <v>43386.704039351855</v>
      </c>
      <c r="X173" s="8">
        <f t="shared" si="45"/>
        <v>9.5717592557775788E-3</v>
      </c>
      <c r="Y173" s="8">
        <f t="shared" si="46"/>
        <v>9.5717592557775788E-3</v>
      </c>
      <c r="Z173" s="9"/>
      <c r="AA173" s="9">
        <f t="shared" si="44"/>
        <v>0</v>
      </c>
      <c r="AB173" s="9">
        <f t="shared" si="50"/>
        <v>4.0046296271611936E-3</v>
      </c>
      <c r="AC173" s="9"/>
      <c r="AD173" s="9"/>
    </row>
    <row r="174" spans="1:30" s="6" customFormat="1" x14ac:dyDescent="0.4">
      <c r="A174" s="15" t="str">
        <f t="shared" si="49"/>
        <v>-</v>
      </c>
      <c r="B174" s="15" t="str">
        <f t="shared" si="48"/>
        <v>-</v>
      </c>
      <c r="C174" s="6">
        <v>16</v>
      </c>
      <c r="D174" s="1">
        <v>43386.705000000002</v>
      </c>
      <c r="E174" s="2">
        <v>2967</v>
      </c>
      <c r="F174" s="2" t="s">
        <v>37</v>
      </c>
      <c r="G174" s="2">
        <v>0</v>
      </c>
      <c r="H174" s="2">
        <v>1091</v>
      </c>
      <c r="I174" s="2">
        <v>1</v>
      </c>
      <c r="J174" s="2">
        <v>2</v>
      </c>
      <c r="K174" s="2"/>
      <c r="L174" s="1">
        <v>43386.707604166666</v>
      </c>
      <c r="M174" s="1">
        <v>43386.711180555554</v>
      </c>
      <c r="N174" s="2" t="s">
        <v>38</v>
      </c>
      <c r="O174" s="2" t="s">
        <v>39</v>
      </c>
      <c r="P174" s="2" t="s">
        <v>31</v>
      </c>
      <c r="Q174" s="2" t="s">
        <v>32</v>
      </c>
      <c r="R174" s="1">
        <v>43386.710300925923</v>
      </c>
      <c r="S174" s="1">
        <v>43386.710300925923</v>
      </c>
      <c r="T174" s="1">
        <v>43386.716481481482</v>
      </c>
      <c r="U174" s="1">
        <v>43386.716481481482</v>
      </c>
      <c r="V174" s="2"/>
      <c r="W174" s="7">
        <f t="shared" si="47"/>
        <v>43386.705000000002</v>
      </c>
      <c r="X174" s="8">
        <f t="shared" si="45"/>
        <v>3.5763888881774619E-3</v>
      </c>
      <c r="Y174" s="8">
        <f t="shared" si="46"/>
        <v>7.1527777763549238E-3</v>
      </c>
      <c r="Z174" s="9"/>
      <c r="AA174" s="9">
        <f t="shared" si="44"/>
        <v>0</v>
      </c>
      <c r="AB174" s="9">
        <f t="shared" si="50"/>
        <v>2.6041666642413475E-3</v>
      </c>
      <c r="AC174" s="9"/>
      <c r="AD174" s="9"/>
    </row>
    <row r="175" spans="1:30" s="6" customFormat="1" x14ac:dyDescent="0.4">
      <c r="A175" s="15" t="str">
        <f t="shared" si="49"/>
        <v>-</v>
      </c>
      <c r="B175" s="15" t="str">
        <f t="shared" si="48"/>
        <v>-</v>
      </c>
      <c r="C175" s="6">
        <v>16</v>
      </c>
      <c r="D175" s="1">
        <v>43386.707430555558</v>
      </c>
      <c r="E175" s="2">
        <v>2970</v>
      </c>
      <c r="F175" s="2" t="s">
        <v>18</v>
      </c>
      <c r="G175" s="2">
        <v>2690</v>
      </c>
      <c r="H175" s="2">
        <v>490</v>
      </c>
      <c r="I175" s="2">
        <v>6</v>
      </c>
      <c r="J175" s="2">
        <v>3</v>
      </c>
      <c r="K175" s="2"/>
      <c r="L175" s="1">
        <v>43386.710474537038</v>
      </c>
      <c r="M175" s="1">
        <v>43386.715601851851</v>
      </c>
      <c r="N175" s="2" t="s">
        <v>74</v>
      </c>
      <c r="O175" s="2" t="s">
        <v>75</v>
      </c>
      <c r="P175" s="2" t="s">
        <v>80</v>
      </c>
      <c r="Q175" s="2" t="s">
        <v>81</v>
      </c>
      <c r="R175" s="1">
        <v>43386.714386574073</v>
      </c>
      <c r="S175" s="1">
        <v>43386.714733796296</v>
      </c>
      <c r="T175" s="1">
        <v>43386.725023148145</v>
      </c>
      <c r="U175" s="1">
        <v>43386.726631944446</v>
      </c>
      <c r="V175" s="2"/>
      <c r="W175" s="7">
        <f t="shared" si="47"/>
        <v>43386.707430555558</v>
      </c>
      <c r="X175" s="8">
        <f t="shared" si="45"/>
        <v>5.1273148128530011E-3</v>
      </c>
      <c r="Y175" s="8">
        <f t="shared" si="46"/>
        <v>1.5381944438559003E-2</v>
      </c>
      <c r="Z175" s="9"/>
      <c r="AA175" s="9">
        <f t="shared" si="44"/>
        <v>0</v>
      </c>
      <c r="AB175" s="9">
        <f t="shared" si="50"/>
        <v>3.0439814800047316E-3</v>
      </c>
      <c r="AC175" s="9"/>
      <c r="AD175" s="9"/>
    </row>
    <row r="176" spans="1:30" s="6" customFormat="1" x14ac:dyDescent="0.4">
      <c r="A176" s="15" t="str">
        <f t="shared" si="49"/>
        <v>-</v>
      </c>
      <c r="B176" s="15" t="str">
        <f t="shared" si="48"/>
        <v>-</v>
      </c>
      <c r="C176" s="6">
        <v>16</v>
      </c>
      <c r="D176" s="1">
        <v>43386.707442129627</v>
      </c>
      <c r="E176" s="2">
        <v>2971</v>
      </c>
      <c r="F176" s="2" t="s">
        <v>33</v>
      </c>
      <c r="G176" s="2">
        <v>2677</v>
      </c>
      <c r="H176" s="2">
        <v>947</v>
      </c>
      <c r="I176" s="2">
        <v>6</v>
      </c>
      <c r="J176" s="2">
        <v>1</v>
      </c>
      <c r="K176" s="2"/>
      <c r="L176" s="1">
        <v>43386.711099537039</v>
      </c>
      <c r="M176" s="1">
        <v>43386.714791666665</v>
      </c>
      <c r="N176" s="2" t="s">
        <v>74</v>
      </c>
      <c r="O176" s="2" t="s">
        <v>75</v>
      </c>
      <c r="P176" s="2" t="s">
        <v>40</v>
      </c>
      <c r="Q176" s="2" t="s">
        <v>41</v>
      </c>
      <c r="R176" s="1">
        <v>43386.714386574073</v>
      </c>
      <c r="S176" s="1">
        <v>43386.714386574073</v>
      </c>
      <c r="T176" s="1">
        <v>43386.724374999998</v>
      </c>
      <c r="U176" s="1">
        <v>43386.724374999998</v>
      </c>
      <c r="V176" s="2"/>
      <c r="W176" s="7">
        <f t="shared" si="47"/>
        <v>43386.707442129627</v>
      </c>
      <c r="X176" s="8">
        <f t="shared" si="45"/>
        <v>3.6921296268701553E-3</v>
      </c>
      <c r="Y176" s="8">
        <f t="shared" si="46"/>
        <v>3.6921296268701553E-3</v>
      </c>
      <c r="Z176" s="9"/>
      <c r="AA176" s="9">
        <f t="shared" si="44"/>
        <v>0</v>
      </c>
      <c r="AB176" s="9">
        <f t="shared" si="50"/>
        <v>3.6574074110831134E-3</v>
      </c>
      <c r="AC176" s="9"/>
      <c r="AD176" s="9"/>
    </row>
    <row r="177" spans="1:32" s="6" customFormat="1" x14ac:dyDescent="0.4">
      <c r="A177" s="15" t="str">
        <f t="shared" si="49"/>
        <v>-</v>
      </c>
      <c r="B177" s="15" t="str">
        <f t="shared" si="48"/>
        <v>-</v>
      </c>
      <c r="C177" s="6">
        <v>16</v>
      </c>
      <c r="D177" s="1">
        <v>43386.708055555559</v>
      </c>
      <c r="E177" s="2">
        <v>2973</v>
      </c>
      <c r="F177" s="2" t="s">
        <v>18</v>
      </c>
      <c r="G177" s="2">
        <v>1328</v>
      </c>
      <c r="H177" s="2">
        <v>740</v>
      </c>
      <c r="I177" s="2">
        <v>2</v>
      </c>
      <c r="J177" s="2">
        <v>3</v>
      </c>
      <c r="K177" s="2"/>
      <c r="L177" s="1">
        <v>43386.711851851855</v>
      </c>
      <c r="M177" s="1">
        <v>43386.715787037036</v>
      </c>
      <c r="N177" s="2" t="s">
        <v>38</v>
      </c>
      <c r="O177" s="2" t="s">
        <v>39</v>
      </c>
      <c r="P177" s="2" t="s">
        <v>65</v>
      </c>
      <c r="Q177" s="2" t="s">
        <v>66</v>
      </c>
      <c r="R177" s="1">
        <v>43386.714791666665</v>
      </c>
      <c r="S177" s="1">
        <v>43386.714791666665</v>
      </c>
      <c r="T177" s="1">
        <v>43386.724976851852</v>
      </c>
      <c r="U177" s="1">
        <v>43386.724976851852</v>
      </c>
      <c r="V177" s="2"/>
      <c r="W177" s="7">
        <f t="shared" si="47"/>
        <v>43386.708055555559</v>
      </c>
      <c r="X177" s="8">
        <f t="shared" si="45"/>
        <v>3.9351851810351945E-3</v>
      </c>
      <c r="Y177" s="8">
        <f t="shared" si="46"/>
        <v>1.1805555543105584E-2</v>
      </c>
      <c r="Z177" s="9"/>
      <c r="AA177" s="9">
        <f t="shared" si="44"/>
        <v>0</v>
      </c>
      <c r="AB177" s="9">
        <f t="shared" si="50"/>
        <v>3.796296296059154E-3</v>
      </c>
      <c r="AC177" s="9"/>
      <c r="AD177" s="9"/>
    </row>
    <row r="178" spans="1:32" s="6" customFormat="1" x14ac:dyDescent="0.4">
      <c r="A178" s="15" t="str">
        <f>IF(V178&gt;0, "★", "-")</f>
        <v>★</v>
      </c>
      <c r="B178" s="15" t="str">
        <f>IF(K178&gt;0, "☆", "-")</f>
        <v>☆</v>
      </c>
      <c r="C178" s="6">
        <v>16</v>
      </c>
      <c r="D178" s="1">
        <v>43386.662754629629</v>
      </c>
      <c r="E178" s="2">
        <v>2939</v>
      </c>
      <c r="F178" s="2" t="s">
        <v>42</v>
      </c>
      <c r="G178" s="2">
        <v>0</v>
      </c>
      <c r="H178" s="2">
        <v>1287</v>
      </c>
      <c r="I178" s="2">
        <v>1</v>
      </c>
      <c r="J178" s="2">
        <v>2</v>
      </c>
      <c r="K178" s="1">
        <v>43386.665034722224</v>
      </c>
      <c r="L178" s="2"/>
      <c r="M178" s="2"/>
      <c r="N178" s="2" t="s">
        <v>34</v>
      </c>
      <c r="O178" s="2" t="s">
        <v>35</v>
      </c>
      <c r="P178" s="2" t="s">
        <v>43</v>
      </c>
      <c r="Q178" s="2" t="s">
        <v>44</v>
      </c>
      <c r="R178" s="1">
        <v>43386.684027777781</v>
      </c>
      <c r="S178" s="2"/>
      <c r="T178" s="1">
        <v>43386.697916666664</v>
      </c>
      <c r="U178" s="2"/>
      <c r="V178" s="1">
        <v>43386.684027777781</v>
      </c>
      <c r="W178" s="7">
        <f>IF(V178&gt;0,V178,D178)</f>
        <v>43386.684027777781</v>
      </c>
      <c r="X178" s="8">
        <f>M178-L178</f>
        <v>0</v>
      </c>
      <c r="Y178" s="8">
        <f>X178*J178</f>
        <v>0</v>
      </c>
      <c r="Z178" s="9"/>
      <c r="AA178" s="9">
        <f>IF(IF(A178="☆",K178-R178,L178-R178)&lt;0,0,IF(A178="☆",K178-R178,L178-R178))</f>
        <v>0</v>
      </c>
      <c r="AB178" s="9">
        <f>IF(IF(B178="☆",(IF(K178&gt;R178,K178-W178,R178-W178)),L178-W178)&lt;0,0,IF(B178="☆",(IF(K178&gt;R178,K178-W178,R178-W178)),L178-W178))</f>
        <v>0</v>
      </c>
      <c r="AC178" s="9"/>
      <c r="AD178" s="9"/>
    </row>
    <row r="179" spans="1:32" s="6" customFormat="1" x14ac:dyDescent="0.4">
      <c r="A179" s="15" t="str">
        <f t="shared" ref="A179:A185" si="58">IF(V179&gt;0, "★", "-")</f>
        <v>-</v>
      </c>
      <c r="B179" s="15" t="str">
        <f t="shared" ref="B179:B185" si="59">IF(K179&gt;0, "☆", "-")</f>
        <v>☆</v>
      </c>
      <c r="C179" s="6">
        <v>16</v>
      </c>
      <c r="D179" s="1">
        <v>43386.66847222222</v>
      </c>
      <c r="E179" s="2">
        <v>2945</v>
      </c>
      <c r="F179" s="2" t="s">
        <v>33</v>
      </c>
      <c r="G179" s="2">
        <v>2688</v>
      </c>
      <c r="H179" s="2">
        <v>446</v>
      </c>
      <c r="I179" s="2">
        <v>6</v>
      </c>
      <c r="J179" s="2">
        <v>5</v>
      </c>
      <c r="K179" s="1">
        <v>43386.669189814813</v>
      </c>
      <c r="L179" s="2"/>
      <c r="M179" s="2"/>
      <c r="N179" s="2" t="s">
        <v>19</v>
      </c>
      <c r="O179" s="2" t="s">
        <v>20</v>
      </c>
      <c r="P179" s="2" t="s">
        <v>57</v>
      </c>
      <c r="Q179" s="2" t="s">
        <v>58</v>
      </c>
      <c r="R179" s="1">
        <v>43386.685081018521</v>
      </c>
      <c r="S179" s="2"/>
      <c r="T179" s="1">
        <v>43386.70076388889</v>
      </c>
      <c r="U179" s="2"/>
      <c r="V179" s="2"/>
      <c r="W179" s="7">
        <f t="shared" ref="W179:W185" si="60">IF(V179&gt;0,V179,D179)</f>
        <v>43386.66847222222</v>
      </c>
      <c r="X179" s="8">
        <f t="shared" ref="X179:X185" si="61">M179-L179</f>
        <v>0</v>
      </c>
      <c r="Y179" s="8">
        <f t="shared" ref="Y179:Y185" si="62">X179*J179</f>
        <v>0</v>
      </c>
      <c r="Z179" s="9"/>
      <c r="AA179" s="9">
        <f t="shared" ref="AA179:AA185" si="63">IF(IF(A179="☆",K179-R179,L179-R179)&lt;0,0,IF(A179="☆",K179-R179,L179-R179))</f>
        <v>0</v>
      </c>
      <c r="AB179" s="9">
        <f t="shared" ref="AB179:AB185" si="64">IF(IF(B179="☆",(IF(K179&gt;R179,K179-W179,R179-W179)),L179-W179)&lt;0,0,IF(B179="☆",(IF(K179&gt;R179,K179-W179,R179-W179)),L179-W179))</f>
        <v>1.6608796300715767E-2</v>
      </c>
      <c r="AC179" s="9"/>
      <c r="AD179" s="9"/>
    </row>
    <row r="180" spans="1:32" s="6" customFormat="1" x14ac:dyDescent="0.4">
      <c r="A180" s="15" t="str">
        <f t="shared" si="58"/>
        <v>★</v>
      </c>
      <c r="B180" s="15" t="str">
        <f t="shared" si="59"/>
        <v>☆</v>
      </c>
      <c r="C180" s="6">
        <v>16</v>
      </c>
      <c r="D180" s="1">
        <v>43386.696331018517</v>
      </c>
      <c r="E180" s="2">
        <v>2954</v>
      </c>
      <c r="F180" s="2" t="s">
        <v>33</v>
      </c>
      <c r="G180" s="2">
        <v>2617</v>
      </c>
      <c r="H180" s="2">
        <v>371</v>
      </c>
      <c r="I180" s="2">
        <v>2</v>
      </c>
      <c r="J180" s="2">
        <v>1</v>
      </c>
      <c r="K180" s="1">
        <v>43386.697187500002</v>
      </c>
      <c r="L180" s="2"/>
      <c r="M180" s="2"/>
      <c r="N180" s="2" t="s">
        <v>76</v>
      </c>
      <c r="O180" s="2" t="s">
        <v>77</v>
      </c>
      <c r="P180" s="2" t="s">
        <v>67</v>
      </c>
      <c r="Q180" s="2" t="s">
        <v>68</v>
      </c>
      <c r="R180" s="1">
        <v>43386.70034722222</v>
      </c>
      <c r="S180" s="2"/>
      <c r="T180" s="1">
        <v>43386.710578703707</v>
      </c>
      <c r="U180" s="2"/>
      <c r="V180" s="1">
        <v>43386.70034722222</v>
      </c>
      <c r="W180" s="7">
        <f t="shared" si="60"/>
        <v>43386.70034722222</v>
      </c>
      <c r="X180" s="8">
        <f t="shared" si="61"/>
        <v>0</v>
      </c>
      <c r="Y180" s="8">
        <f t="shared" si="62"/>
        <v>0</v>
      </c>
      <c r="Z180" s="9"/>
      <c r="AA180" s="9">
        <f t="shared" si="63"/>
        <v>0</v>
      </c>
      <c r="AB180" s="9">
        <f t="shared" si="64"/>
        <v>0</v>
      </c>
      <c r="AC180" s="9"/>
      <c r="AD180" s="9"/>
    </row>
    <row r="181" spans="1:32" s="6" customFormat="1" x14ac:dyDescent="0.4">
      <c r="A181" s="15" t="str">
        <f t="shared" si="58"/>
        <v>-</v>
      </c>
      <c r="B181" s="15" t="str">
        <f t="shared" si="59"/>
        <v>☆</v>
      </c>
      <c r="C181" s="6">
        <v>16</v>
      </c>
      <c r="D181" s="1">
        <v>43386.702581018515</v>
      </c>
      <c r="E181" s="2">
        <v>2962</v>
      </c>
      <c r="F181" s="2" t="s">
        <v>33</v>
      </c>
      <c r="G181" s="2">
        <v>1727</v>
      </c>
      <c r="H181" s="2">
        <v>635</v>
      </c>
      <c r="I181" s="2">
        <v>5</v>
      </c>
      <c r="J181" s="2">
        <v>1</v>
      </c>
      <c r="K181" s="1">
        <v>43386.703865740739</v>
      </c>
      <c r="L181" s="2"/>
      <c r="M181" s="2"/>
      <c r="N181" s="2" t="s">
        <v>43</v>
      </c>
      <c r="O181" s="2" t="s">
        <v>44</v>
      </c>
      <c r="P181" s="2" t="s">
        <v>38</v>
      </c>
      <c r="Q181" s="2" t="s">
        <v>39</v>
      </c>
      <c r="R181" s="1">
        <v>43386.712569444448</v>
      </c>
      <c r="S181" s="2"/>
      <c r="T181" s="1">
        <v>43386.726493055554</v>
      </c>
      <c r="U181" s="2"/>
      <c r="V181" s="2"/>
      <c r="W181" s="7">
        <f t="shared" si="60"/>
        <v>43386.702581018515</v>
      </c>
      <c r="X181" s="8">
        <f t="shared" si="61"/>
        <v>0</v>
      </c>
      <c r="Y181" s="8">
        <f t="shared" si="62"/>
        <v>0</v>
      </c>
      <c r="Z181" s="9"/>
      <c r="AA181" s="9">
        <f t="shared" si="63"/>
        <v>0</v>
      </c>
      <c r="AB181" s="9">
        <f t="shared" si="64"/>
        <v>9.9884259325335734E-3</v>
      </c>
      <c r="AC181" s="9"/>
      <c r="AD181" s="9"/>
    </row>
    <row r="182" spans="1:32" s="6" customFormat="1" x14ac:dyDescent="0.4">
      <c r="A182" s="15" t="str">
        <f t="shared" si="58"/>
        <v>-</v>
      </c>
      <c r="B182" s="15" t="str">
        <f t="shared" si="59"/>
        <v>☆</v>
      </c>
      <c r="C182" s="6">
        <v>16</v>
      </c>
      <c r="D182" s="1">
        <v>43386.703159722223</v>
      </c>
      <c r="E182" s="2">
        <v>2964</v>
      </c>
      <c r="F182" s="2" t="s">
        <v>18</v>
      </c>
      <c r="G182" s="2">
        <v>2695</v>
      </c>
      <c r="H182" s="2">
        <v>845</v>
      </c>
      <c r="I182" s="2">
        <v>1</v>
      </c>
      <c r="J182" s="2">
        <v>2</v>
      </c>
      <c r="K182" s="1">
        <v>43386.711261574077</v>
      </c>
      <c r="L182" s="2"/>
      <c r="M182" s="2"/>
      <c r="N182" s="2" t="s">
        <v>31</v>
      </c>
      <c r="O182" s="2" t="s">
        <v>32</v>
      </c>
      <c r="P182" s="2" t="s">
        <v>47</v>
      </c>
      <c r="Q182" s="2" t="s">
        <v>94</v>
      </c>
      <c r="R182" s="1">
        <v>43386.71974537037</v>
      </c>
      <c r="S182" s="2"/>
      <c r="T182" s="1">
        <v>43386.728831018518</v>
      </c>
      <c r="U182" s="2"/>
      <c r="V182" s="2"/>
      <c r="W182" s="7">
        <f t="shared" si="60"/>
        <v>43386.703159722223</v>
      </c>
      <c r="X182" s="8">
        <f t="shared" si="61"/>
        <v>0</v>
      </c>
      <c r="Y182" s="8">
        <f t="shared" si="62"/>
        <v>0</v>
      </c>
      <c r="Z182" s="9"/>
      <c r="AA182" s="9">
        <f t="shared" si="63"/>
        <v>0</v>
      </c>
      <c r="AB182" s="9">
        <f t="shared" si="64"/>
        <v>1.6585648147156462E-2</v>
      </c>
      <c r="AC182" s="9"/>
      <c r="AD182" s="9"/>
    </row>
    <row r="183" spans="1:32" s="6" customFormat="1" x14ac:dyDescent="0.4">
      <c r="A183" s="15" t="str">
        <f t="shared" si="58"/>
        <v>-</v>
      </c>
      <c r="B183" s="15" t="str">
        <f t="shared" si="59"/>
        <v>☆</v>
      </c>
      <c r="C183" s="6">
        <v>16</v>
      </c>
      <c r="D183" s="1">
        <v>43386.705601851849</v>
      </c>
      <c r="E183" s="2">
        <v>2968</v>
      </c>
      <c r="F183" s="2" t="s">
        <v>18</v>
      </c>
      <c r="G183" s="2">
        <v>2690</v>
      </c>
      <c r="H183" s="2">
        <v>504</v>
      </c>
      <c r="I183" s="2">
        <v>8</v>
      </c>
      <c r="J183" s="2">
        <v>3</v>
      </c>
      <c r="K183" s="1">
        <v>43386.706678240742</v>
      </c>
      <c r="L183" s="2"/>
      <c r="M183" s="2"/>
      <c r="N183" s="2" t="s">
        <v>70</v>
      </c>
      <c r="O183" s="2" t="s">
        <v>71</v>
      </c>
      <c r="P183" s="2" t="s">
        <v>80</v>
      </c>
      <c r="Q183" s="2" t="s">
        <v>81</v>
      </c>
      <c r="R183" s="1">
        <v>43386.714270833334</v>
      </c>
      <c r="S183" s="2"/>
      <c r="T183" s="1">
        <v>43386.724722222221</v>
      </c>
      <c r="U183" s="2"/>
      <c r="V183" s="2"/>
      <c r="W183" s="7">
        <f t="shared" si="60"/>
        <v>43386.705601851849</v>
      </c>
      <c r="X183" s="8">
        <f t="shared" si="61"/>
        <v>0</v>
      </c>
      <c r="Y183" s="8">
        <f t="shared" si="62"/>
        <v>0</v>
      </c>
      <c r="Z183" s="9"/>
      <c r="AA183" s="9">
        <f t="shared" si="63"/>
        <v>0</v>
      </c>
      <c r="AB183" s="9">
        <f t="shared" si="64"/>
        <v>8.668981485243421E-3</v>
      </c>
      <c r="AC183" s="9"/>
      <c r="AD183" s="9"/>
      <c r="AF183" s="42"/>
    </row>
    <row r="184" spans="1:32" s="6" customFormat="1" x14ac:dyDescent="0.4">
      <c r="A184" s="15" t="str">
        <f t="shared" si="58"/>
        <v>-</v>
      </c>
      <c r="B184" s="15" t="str">
        <f t="shared" si="59"/>
        <v>☆</v>
      </c>
      <c r="C184" s="6">
        <v>16</v>
      </c>
      <c r="D184" s="1">
        <v>43386.705775462964</v>
      </c>
      <c r="E184" s="2">
        <v>2969</v>
      </c>
      <c r="F184" s="2" t="s">
        <v>33</v>
      </c>
      <c r="G184" s="2">
        <v>2677</v>
      </c>
      <c r="H184" s="2">
        <v>1163</v>
      </c>
      <c r="I184" s="2">
        <v>6</v>
      </c>
      <c r="J184" s="2">
        <v>1</v>
      </c>
      <c r="K184" s="1">
        <v>43386.706192129626</v>
      </c>
      <c r="L184" s="2"/>
      <c r="M184" s="2"/>
      <c r="N184" s="2" t="s">
        <v>74</v>
      </c>
      <c r="O184" s="2" t="s">
        <v>75</v>
      </c>
      <c r="P184" s="2" t="s">
        <v>40</v>
      </c>
      <c r="Q184" s="2" t="s">
        <v>41</v>
      </c>
      <c r="R184" s="1">
        <v>43386.716377314813</v>
      </c>
      <c r="S184" s="2"/>
      <c r="T184" s="1">
        <v>43386.725324074076</v>
      </c>
      <c r="U184" s="2"/>
      <c r="V184" s="2"/>
      <c r="W184" s="7">
        <f t="shared" si="60"/>
        <v>43386.705775462964</v>
      </c>
      <c r="X184" s="8">
        <f t="shared" si="61"/>
        <v>0</v>
      </c>
      <c r="Y184" s="8">
        <f t="shared" si="62"/>
        <v>0</v>
      </c>
      <c r="Z184" s="9"/>
      <c r="AA184" s="9">
        <f t="shared" si="63"/>
        <v>0</v>
      </c>
      <c r="AB184" s="9">
        <f t="shared" si="64"/>
        <v>1.060185184906004E-2</v>
      </c>
      <c r="AC184" s="9"/>
      <c r="AD184" s="9"/>
    </row>
    <row r="185" spans="1:32" s="11" customFormat="1" x14ac:dyDescent="0.4">
      <c r="A185" s="26" t="str">
        <f t="shared" si="58"/>
        <v>-</v>
      </c>
      <c r="B185" s="26" t="str">
        <f t="shared" si="59"/>
        <v>☆</v>
      </c>
      <c r="C185" s="11">
        <v>16</v>
      </c>
      <c r="D185" s="3">
        <v>43386.707789351851</v>
      </c>
      <c r="E185" s="4">
        <v>2972</v>
      </c>
      <c r="F185" s="4" t="s">
        <v>37</v>
      </c>
      <c r="G185" s="4">
        <v>0</v>
      </c>
      <c r="H185" s="4">
        <v>448</v>
      </c>
      <c r="I185" s="4">
        <v>3</v>
      </c>
      <c r="J185" s="4">
        <v>1</v>
      </c>
      <c r="K185" s="3">
        <v>43386.713564814818</v>
      </c>
      <c r="L185" s="4"/>
      <c r="M185" s="4"/>
      <c r="N185" s="4" t="s">
        <v>55</v>
      </c>
      <c r="O185" s="4" t="s">
        <v>56</v>
      </c>
      <c r="P185" s="4" t="s">
        <v>43</v>
      </c>
      <c r="Q185" s="4" t="s">
        <v>44</v>
      </c>
      <c r="R185" s="3">
        <v>43386.712465277778</v>
      </c>
      <c r="S185" s="4"/>
      <c r="T185" s="3">
        <v>43386.717928240738</v>
      </c>
      <c r="U185" s="4"/>
      <c r="V185" s="4"/>
      <c r="W185" s="12">
        <f t="shared" si="60"/>
        <v>43386.707789351851</v>
      </c>
      <c r="X185" s="27">
        <f t="shared" si="61"/>
        <v>0</v>
      </c>
      <c r="Y185" s="27">
        <f t="shared" si="62"/>
        <v>0</v>
      </c>
      <c r="Z185" s="28"/>
      <c r="AA185" s="28">
        <f t="shared" si="63"/>
        <v>0</v>
      </c>
      <c r="AB185" s="28">
        <f t="shared" si="64"/>
        <v>5.7754629669943824E-3</v>
      </c>
      <c r="AC185" s="28"/>
      <c r="AD185" s="28"/>
    </row>
    <row r="186" spans="1:32" s="32" customFormat="1" x14ac:dyDescent="0.4">
      <c r="A186" s="29" t="str">
        <f>IF(V186&gt;0, "★", "-")</f>
        <v>★</v>
      </c>
      <c r="B186" s="29" t="str">
        <f>IF(K186&gt;0, "☆", "-")</f>
        <v>-</v>
      </c>
      <c r="C186" s="32">
        <v>17</v>
      </c>
      <c r="D186" s="31">
        <v>43386.688020833331</v>
      </c>
      <c r="E186" s="30">
        <v>2951</v>
      </c>
      <c r="F186" s="30" t="s">
        <v>33</v>
      </c>
      <c r="G186" s="30">
        <v>1440</v>
      </c>
      <c r="H186" s="30">
        <v>334</v>
      </c>
      <c r="I186" s="30">
        <v>3</v>
      </c>
      <c r="J186" s="30">
        <v>2</v>
      </c>
      <c r="K186" s="30"/>
      <c r="L186" s="31">
        <v>43386.703715277778</v>
      </c>
      <c r="M186" s="31">
        <v>43386.722002314818</v>
      </c>
      <c r="N186" s="30" t="s">
        <v>47</v>
      </c>
      <c r="O186" s="30" t="s">
        <v>94</v>
      </c>
      <c r="P186" s="30" t="s">
        <v>23</v>
      </c>
      <c r="Q186" s="30" t="s">
        <v>24</v>
      </c>
      <c r="R186" s="31">
        <v>43386.708634259259</v>
      </c>
      <c r="S186" s="31">
        <v>43386.708634259259</v>
      </c>
      <c r="T186" s="31">
        <v>43386.725949074076</v>
      </c>
      <c r="U186" s="31">
        <v>43386.729953703703</v>
      </c>
      <c r="V186" s="31">
        <v>43386.708634259259</v>
      </c>
      <c r="W186" s="33">
        <f>IF(V186&gt;0,V186,D186)</f>
        <v>43386.708634259259</v>
      </c>
      <c r="X186" s="34">
        <f>M186-L186</f>
        <v>1.8287037040863652E-2</v>
      </c>
      <c r="Y186" s="34">
        <f>X186*J186</f>
        <v>3.6574074081727304E-2</v>
      </c>
      <c r="Z186" s="35">
        <f>SUM(Y186:Y215)</f>
        <v>0.37362268522701925</v>
      </c>
      <c r="AA186" s="35">
        <f>IF(IF(A186="☆",K186-R186,L186-R186)&lt;0,0,IF(A186="☆",K186-R186,L186-R186))</f>
        <v>0</v>
      </c>
      <c r="AB186" s="35">
        <f>IF(IF(B186="☆",(IF(K186&gt;R186,K186-W186,R186-W186)),L186-W186)&lt;0,0,IF(B186="☆",(IF(K186&gt;R186,K186-W186,R186-W186)),L186-W186))</f>
        <v>0</v>
      </c>
      <c r="AC186" s="35">
        <f>AVERAGE(AB186:AB215)</f>
        <v>3.1616512348894804E-3</v>
      </c>
      <c r="AD186" s="35">
        <f>MEDIAN(AB186:AB215)</f>
        <v>3.2754629610280972E-3</v>
      </c>
    </row>
    <row r="187" spans="1:32" s="6" customFormat="1" x14ac:dyDescent="0.4">
      <c r="A187" s="15" t="str">
        <f>IF(V187&gt;0, "★", "-")</f>
        <v>★</v>
      </c>
      <c r="B187" s="15" t="str">
        <f>IF(K187&gt;0, "☆", "-")</f>
        <v>-</v>
      </c>
      <c r="C187" s="6">
        <v>17</v>
      </c>
      <c r="D187" s="1">
        <v>43386.701111111113</v>
      </c>
      <c r="E187" s="2">
        <v>2959</v>
      </c>
      <c r="F187" s="2" t="s">
        <v>33</v>
      </c>
      <c r="G187" s="2">
        <v>2704</v>
      </c>
      <c r="H187" s="2">
        <v>605</v>
      </c>
      <c r="I187" s="2">
        <v>9</v>
      </c>
      <c r="J187" s="2">
        <v>4</v>
      </c>
      <c r="K187" s="2"/>
      <c r="L187" s="1">
        <v>43386.704664351855</v>
      </c>
      <c r="M187" s="1">
        <v>43386.715497685182</v>
      </c>
      <c r="N187" s="2" t="s">
        <v>34</v>
      </c>
      <c r="O187" s="2" t="s">
        <v>35</v>
      </c>
      <c r="P187" s="2" t="s">
        <v>47</v>
      </c>
      <c r="Q187" s="2" t="s">
        <v>94</v>
      </c>
      <c r="R187" s="1">
        <v>43386.708333333336</v>
      </c>
      <c r="S187" s="1">
        <v>43386.708333333336</v>
      </c>
      <c r="T187" s="1">
        <v>43386.72320601852</v>
      </c>
      <c r="U187" s="1">
        <v>43386.72320601852</v>
      </c>
      <c r="V187" s="1">
        <v>43386.708333333336</v>
      </c>
      <c r="W187" s="7">
        <f>IF(V187&gt;0,V187,D187)</f>
        <v>43386.708333333336</v>
      </c>
      <c r="X187" s="8">
        <f>M187-L187</f>
        <v>1.0833333326445427E-2</v>
      </c>
      <c r="Y187" s="8">
        <f>X187*J187</f>
        <v>4.3333333305781707E-2</v>
      </c>
      <c r="Z187" s="9"/>
      <c r="AA187" s="9">
        <f>IF(IF(A187="☆",K187-R187,L187-R187)&lt;0,0,IF(A187="☆",K187-R187,L187-R187))</f>
        <v>0</v>
      </c>
      <c r="AB187" s="9">
        <f>IF(IF(B187="☆",(IF(K187&gt;R187,K187-W187,R187-W187)),L187-W187)&lt;0,0,IF(B187="☆",(IF(K187&gt;R187,K187-W187,R187-W187)),L187-W187))</f>
        <v>0</v>
      </c>
      <c r="AC187" s="9"/>
      <c r="AD187" s="9"/>
    </row>
    <row r="188" spans="1:32" s="6" customFormat="1" x14ac:dyDescent="0.4">
      <c r="A188" s="15" t="str">
        <f t="shared" si="49"/>
        <v>-</v>
      </c>
      <c r="B188" s="15" t="str">
        <f t="shared" si="48"/>
        <v>-</v>
      </c>
      <c r="C188" s="6">
        <v>17</v>
      </c>
      <c r="D188" s="1">
        <v>43386.709398148145</v>
      </c>
      <c r="E188" s="2">
        <v>2974</v>
      </c>
      <c r="F188" s="2" t="s">
        <v>42</v>
      </c>
      <c r="G188" s="2">
        <v>0</v>
      </c>
      <c r="H188" s="2">
        <v>584</v>
      </c>
      <c r="I188" s="2">
        <v>10</v>
      </c>
      <c r="J188" s="2">
        <v>2</v>
      </c>
      <c r="K188" s="2"/>
      <c r="L188" s="1">
        <v>43386.712291666663</v>
      </c>
      <c r="M188" s="1">
        <v>43386.719942129632</v>
      </c>
      <c r="N188" s="2" t="s">
        <v>31</v>
      </c>
      <c r="O188" s="2" t="s">
        <v>32</v>
      </c>
      <c r="P188" s="2" t="s">
        <v>65</v>
      </c>
      <c r="Q188" s="2" t="s">
        <v>66</v>
      </c>
      <c r="R188" s="1">
        <v>43386.71471064815</v>
      </c>
      <c r="S188" s="1">
        <v>43386.71471064815</v>
      </c>
      <c r="T188" s="1">
        <v>43386.72865740741</v>
      </c>
      <c r="U188" s="1">
        <v>43386.72865740741</v>
      </c>
      <c r="V188" s="2"/>
      <c r="W188" s="7">
        <f t="shared" si="47"/>
        <v>43386.709398148145</v>
      </c>
      <c r="X188" s="8">
        <f t="shared" si="45"/>
        <v>7.6504629687406123E-3</v>
      </c>
      <c r="Y188" s="8">
        <f t="shared" si="46"/>
        <v>1.5300925937481225E-2</v>
      </c>
      <c r="Z188" s="9"/>
      <c r="AA188" s="9">
        <f t="shared" si="44"/>
        <v>0</v>
      </c>
      <c r="AB188" s="9">
        <f t="shared" si="50"/>
        <v>2.8935185182490386E-3</v>
      </c>
      <c r="AC188" s="9"/>
      <c r="AD188" s="9"/>
    </row>
    <row r="189" spans="1:32" s="6" customFormat="1" x14ac:dyDescent="0.4">
      <c r="A189" s="15" t="str">
        <f t="shared" si="49"/>
        <v>-</v>
      </c>
      <c r="B189" s="15" t="str">
        <f>IF(K189&gt;0, "☆", "-")</f>
        <v>-</v>
      </c>
      <c r="C189" s="6">
        <v>17</v>
      </c>
      <c r="D189" s="1">
        <v>43386.713622685187</v>
      </c>
      <c r="E189" s="2">
        <v>2976</v>
      </c>
      <c r="F189" s="2" t="s">
        <v>42</v>
      </c>
      <c r="G189" s="2">
        <v>0</v>
      </c>
      <c r="H189" s="2">
        <v>411</v>
      </c>
      <c r="I189" s="2">
        <v>2</v>
      </c>
      <c r="J189" s="2">
        <v>4</v>
      </c>
      <c r="K189" s="2"/>
      <c r="L189" s="1">
        <v>43386.716782407406</v>
      </c>
      <c r="M189" s="1">
        <v>43386.720289351855</v>
      </c>
      <c r="N189" s="2" t="s">
        <v>65</v>
      </c>
      <c r="O189" s="2" t="s">
        <v>66</v>
      </c>
      <c r="P189" s="2" t="s">
        <v>61</v>
      </c>
      <c r="Q189" s="2" t="s">
        <v>62</v>
      </c>
      <c r="R189" s="1">
        <v>43386.721087962964</v>
      </c>
      <c r="S189" s="1">
        <v>43386.721087962964</v>
      </c>
      <c r="T189" s="1">
        <v>43386.72923611111</v>
      </c>
      <c r="U189" s="1">
        <v>43386.72923611111</v>
      </c>
      <c r="V189" s="2"/>
      <c r="W189" s="7">
        <f>IF(V189&gt;0,V189,D189)</f>
        <v>43386.713622685187</v>
      </c>
      <c r="X189" s="8">
        <f t="shared" si="45"/>
        <v>3.5069444493274204E-3</v>
      </c>
      <c r="Y189" s="8">
        <f t="shared" si="46"/>
        <v>1.4027777797309682E-2</v>
      </c>
      <c r="Z189" s="9"/>
      <c r="AA189" s="9">
        <f t="shared" ref="AA189:AA209" si="65">IF(IF(A189="☆",K189-R189,L189-R189)&lt;0,0,IF(A189="☆",K189-R189,L189-R189))</f>
        <v>0</v>
      </c>
      <c r="AB189" s="9">
        <f>IF(IF(B189="☆",(IF(K189&gt;R189,K189-W189,R189-W189)),L189-W189)&lt;0,0,IF(B189="☆",(IF(K189&gt;R189,K189-W189,R189-W189)),L189-W189))</f>
        <v>3.159722218697425E-3</v>
      </c>
      <c r="AC189" s="9"/>
      <c r="AD189" s="9"/>
    </row>
    <row r="190" spans="1:32" s="6" customFormat="1" x14ac:dyDescent="0.4">
      <c r="A190" s="15" t="str">
        <f t="shared" si="49"/>
        <v>★</v>
      </c>
      <c r="B190" s="15" t="str">
        <f>IF(K190&gt;0, "☆", "-")</f>
        <v>-</v>
      </c>
      <c r="C190" s="6">
        <v>17</v>
      </c>
      <c r="D190" s="1">
        <v>43386.715127314812</v>
      </c>
      <c r="E190" s="2">
        <v>2978</v>
      </c>
      <c r="F190" s="2" t="s">
        <v>18</v>
      </c>
      <c r="G190" s="2">
        <v>2696</v>
      </c>
      <c r="H190" s="2">
        <v>659</v>
      </c>
      <c r="I190" s="2">
        <v>1</v>
      </c>
      <c r="J190" s="2">
        <v>2</v>
      </c>
      <c r="K190" s="2"/>
      <c r="L190" s="1">
        <v>43386.718414351853</v>
      </c>
      <c r="M190" s="1">
        <v>43386.725023148145</v>
      </c>
      <c r="N190" s="2" t="s">
        <v>31</v>
      </c>
      <c r="O190" s="2" t="s">
        <v>32</v>
      </c>
      <c r="P190" s="2" t="s">
        <v>47</v>
      </c>
      <c r="Q190" s="2" t="s">
        <v>94</v>
      </c>
      <c r="R190" s="1">
        <v>43386.7190625</v>
      </c>
      <c r="S190" s="1">
        <v>43386.7190625</v>
      </c>
      <c r="T190" s="1">
        <v>43386.728148148148</v>
      </c>
      <c r="U190" s="1">
        <v>43386.728148148148</v>
      </c>
      <c r="V190" s="1">
        <v>43386.7190625</v>
      </c>
      <c r="W190" s="7">
        <f>IF(V190&gt;0,V190,D190)</f>
        <v>43386.7190625</v>
      </c>
      <c r="X190" s="8">
        <f t="shared" ref="X190:X230" si="66">M190-L190</f>
        <v>6.6087962914025411E-3</v>
      </c>
      <c r="Y190" s="8">
        <f t="shared" ref="Y190:Y230" si="67">X190*J190</f>
        <v>1.3217592582805082E-2</v>
      </c>
      <c r="Z190" s="9"/>
      <c r="AA190" s="9">
        <f t="shared" si="65"/>
        <v>0</v>
      </c>
      <c r="AB190" s="9">
        <f>IF(IF(B190="☆",(IF(K190&gt;R190,K190-W190,R190-W190)),L190-W190)&lt;0,0,IF(B190="☆",(IF(K190&gt;R190,K190-W190,R190-W190)),L190-W190))</f>
        <v>0</v>
      </c>
      <c r="AC190" s="9"/>
      <c r="AD190" s="9"/>
    </row>
    <row r="191" spans="1:32" s="6" customFormat="1" x14ac:dyDescent="0.4">
      <c r="A191" s="15" t="str">
        <f t="shared" si="49"/>
        <v>-</v>
      </c>
      <c r="B191" s="15" t="str">
        <f>IF(K191&gt;0, "☆", "-")</f>
        <v>-</v>
      </c>
      <c r="C191" s="6">
        <v>17</v>
      </c>
      <c r="D191" s="1">
        <v>43386.715439814812</v>
      </c>
      <c r="E191" s="2">
        <v>2979</v>
      </c>
      <c r="F191" s="2" t="s">
        <v>18</v>
      </c>
      <c r="G191" s="2">
        <v>2709</v>
      </c>
      <c r="H191" s="2">
        <v>655</v>
      </c>
      <c r="I191" s="2">
        <v>9</v>
      </c>
      <c r="J191" s="2">
        <v>1</v>
      </c>
      <c r="K191" s="2"/>
      <c r="L191" s="1">
        <v>43386.717974537038</v>
      </c>
      <c r="M191" s="1">
        <v>43386.719756944447</v>
      </c>
      <c r="N191" s="2" t="s">
        <v>55</v>
      </c>
      <c r="O191" s="2" t="s">
        <v>56</v>
      </c>
      <c r="P191" s="2" t="s">
        <v>43</v>
      </c>
      <c r="Q191" s="2" t="s">
        <v>44</v>
      </c>
      <c r="R191" s="1">
        <v>43386.721412037034</v>
      </c>
      <c r="S191" s="1">
        <v>43386.721412037034</v>
      </c>
      <c r="T191" s="1">
        <v>43386.726875</v>
      </c>
      <c r="U191" s="1">
        <v>43386.726875</v>
      </c>
      <c r="V191" s="2"/>
      <c r="W191" s="7">
        <f>IF(V191&gt;0,V191,D191)</f>
        <v>43386.715439814812</v>
      </c>
      <c r="X191" s="8">
        <f t="shared" si="66"/>
        <v>1.7824074093368836E-3</v>
      </c>
      <c r="Y191" s="8">
        <f t="shared" si="67"/>
        <v>1.7824074093368836E-3</v>
      </c>
      <c r="Z191" s="9"/>
      <c r="AA191" s="9">
        <f t="shared" si="65"/>
        <v>0</v>
      </c>
      <c r="AB191" s="9">
        <f>IF(IF(B191="☆",(IF(K191&gt;R191,K191-W191,R191-W191)),L191-W191)&lt;0,0,IF(B191="☆",(IF(K191&gt;R191,K191-W191,R191-W191)),L191-W191))</f>
        <v>2.534722225391306E-3</v>
      </c>
      <c r="AC191" s="9"/>
      <c r="AD191" s="9"/>
    </row>
    <row r="192" spans="1:32" s="6" customFormat="1" x14ac:dyDescent="0.4">
      <c r="A192" s="15" t="str">
        <f t="shared" si="49"/>
        <v>★</v>
      </c>
      <c r="B192" s="15" t="str">
        <f t="shared" ref="B192:B230" si="68">IF(K192&gt;0, "☆", "-")</f>
        <v>-</v>
      </c>
      <c r="C192" s="6">
        <v>17</v>
      </c>
      <c r="D192" s="1">
        <v>43386.717013888891</v>
      </c>
      <c r="E192" s="2">
        <v>2980</v>
      </c>
      <c r="F192" s="2" t="s">
        <v>18</v>
      </c>
      <c r="G192" s="2">
        <v>2701</v>
      </c>
      <c r="H192" s="2">
        <v>1049</v>
      </c>
      <c r="I192" s="2">
        <v>7</v>
      </c>
      <c r="J192" s="2">
        <v>2</v>
      </c>
      <c r="K192" s="2"/>
      <c r="L192" s="1">
        <v>43386.722291666665</v>
      </c>
      <c r="M192" s="1">
        <v>43386.726898148147</v>
      </c>
      <c r="N192" s="2" t="s">
        <v>19</v>
      </c>
      <c r="O192" s="2" t="s">
        <v>20</v>
      </c>
      <c r="P192" s="2" t="s">
        <v>31</v>
      </c>
      <c r="Q192" s="2" t="s">
        <v>32</v>
      </c>
      <c r="R192" s="1">
        <v>43386.72960648148</v>
      </c>
      <c r="S192" s="1">
        <v>43386.72960648148</v>
      </c>
      <c r="T192" s="1">
        <v>43386.738240740742</v>
      </c>
      <c r="U192" s="1">
        <v>43386.738240740742</v>
      </c>
      <c r="V192" s="1">
        <v>43386.72960648148</v>
      </c>
      <c r="W192" s="7">
        <f t="shared" ref="W192:W230" si="69">IF(V192&gt;0,V192,D192)</f>
        <v>43386.72960648148</v>
      </c>
      <c r="X192" s="8">
        <f t="shared" si="66"/>
        <v>4.6064814814599231E-3</v>
      </c>
      <c r="Y192" s="8">
        <f t="shared" si="67"/>
        <v>9.2129629629198462E-3</v>
      </c>
      <c r="Z192" s="9"/>
      <c r="AA192" s="9">
        <f t="shared" si="65"/>
        <v>0</v>
      </c>
      <c r="AB192" s="9">
        <f t="shared" si="50"/>
        <v>0</v>
      </c>
      <c r="AC192" s="9"/>
      <c r="AD192" s="9"/>
    </row>
    <row r="193" spans="1:30" s="6" customFormat="1" x14ac:dyDescent="0.4">
      <c r="A193" s="15" t="str">
        <f t="shared" ref="A193:A231" si="70">IF(V193&gt;0, "★", "-")</f>
        <v>-</v>
      </c>
      <c r="B193" s="15" t="str">
        <f t="shared" si="68"/>
        <v>-</v>
      </c>
      <c r="C193" s="6">
        <v>17</v>
      </c>
      <c r="D193" s="1">
        <v>43386.721851851849</v>
      </c>
      <c r="E193" s="2">
        <v>2982</v>
      </c>
      <c r="F193" s="2" t="s">
        <v>33</v>
      </c>
      <c r="G193" s="2">
        <v>2690</v>
      </c>
      <c r="H193" s="2">
        <v>1201</v>
      </c>
      <c r="I193" s="2">
        <v>8</v>
      </c>
      <c r="J193" s="2">
        <v>3</v>
      </c>
      <c r="K193" s="2"/>
      <c r="L193" s="1">
        <v>43386.724999999999</v>
      </c>
      <c r="M193" s="1">
        <v>43386.730740740742</v>
      </c>
      <c r="N193" s="2" t="s">
        <v>80</v>
      </c>
      <c r="O193" s="2" t="s">
        <v>81</v>
      </c>
      <c r="P193" s="2" t="s">
        <v>27</v>
      </c>
      <c r="Q193" s="2" t="s">
        <v>28</v>
      </c>
      <c r="R193" s="1">
        <v>43386.728125000001</v>
      </c>
      <c r="S193" s="1">
        <v>43386.728125000001</v>
      </c>
      <c r="T193" s="1">
        <v>43386.741377314815</v>
      </c>
      <c r="U193" s="1">
        <v>43386.741377314815</v>
      </c>
      <c r="V193" s="2"/>
      <c r="W193" s="7">
        <f t="shared" si="69"/>
        <v>43386.721851851849</v>
      </c>
      <c r="X193" s="8">
        <f t="shared" si="66"/>
        <v>5.7407407439313829E-3</v>
      </c>
      <c r="Y193" s="8">
        <f t="shared" si="67"/>
        <v>1.7222222231794149E-2</v>
      </c>
      <c r="Z193" s="9"/>
      <c r="AA193" s="9">
        <f t="shared" si="65"/>
        <v>0</v>
      </c>
      <c r="AB193" s="9">
        <f t="shared" si="50"/>
        <v>3.1481481491937302E-3</v>
      </c>
      <c r="AC193" s="9"/>
      <c r="AD193" s="9"/>
    </row>
    <row r="194" spans="1:30" s="6" customFormat="1" x14ac:dyDescent="0.4">
      <c r="A194" s="15" t="str">
        <f t="shared" si="70"/>
        <v>-</v>
      </c>
      <c r="B194" s="15" t="str">
        <f>IF(K194&gt;0, "☆", "-")</f>
        <v>-</v>
      </c>
      <c r="C194" s="6">
        <v>17</v>
      </c>
      <c r="D194" s="1">
        <v>43386.72550925926</v>
      </c>
      <c r="E194" s="2">
        <v>2983</v>
      </c>
      <c r="F194" s="2" t="s">
        <v>37</v>
      </c>
      <c r="G194" s="2">
        <v>0</v>
      </c>
      <c r="H194" s="2">
        <v>829</v>
      </c>
      <c r="I194" s="2">
        <v>3</v>
      </c>
      <c r="J194" s="2">
        <v>3</v>
      </c>
      <c r="K194" s="2"/>
      <c r="L194" s="1">
        <v>43386.72892361111</v>
      </c>
      <c r="M194" s="1">
        <v>43386.733634259261</v>
      </c>
      <c r="N194" s="2" t="s">
        <v>43</v>
      </c>
      <c r="O194" s="2" t="s">
        <v>44</v>
      </c>
      <c r="P194" s="2" t="s">
        <v>78</v>
      </c>
      <c r="Q194" s="2" t="s">
        <v>79</v>
      </c>
      <c r="R194" s="1">
        <v>43386.731759259259</v>
      </c>
      <c r="S194" s="1">
        <v>43386.731759259259</v>
      </c>
      <c r="T194" s="1">
        <v>43386.744745370372</v>
      </c>
      <c r="U194" s="1">
        <v>43386.744745370372</v>
      </c>
      <c r="V194" s="2"/>
      <c r="W194" s="7">
        <f>IF(V194&gt;0,V194,D194)</f>
        <v>43386.72550925926</v>
      </c>
      <c r="X194" s="8">
        <f>M194-L194</f>
        <v>4.7106481506489217E-3</v>
      </c>
      <c r="Y194" s="8">
        <f>X194*J194</f>
        <v>1.4131944451946765E-2</v>
      </c>
      <c r="Z194" s="9"/>
      <c r="AA194" s="9">
        <f t="shared" si="65"/>
        <v>0</v>
      </c>
      <c r="AB194" s="9">
        <f>IF(IF(B194="☆",(IF(K194&gt;R194,K194-W194,R194-W194)),L194-W194)&lt;0,0,IF(B194="☆",(IF(K194&gt;R194,K194-W194,R194-W194)),L194-W194))</f>
        <v>3.4143518496421166E-3</v>
      </c>
      <c r="AC194" s="9"/>
      <c r="AD194" s="9"/>
    </row>
    <row r="195" spans="1:30" s="6" customFormat="1" x14ac:dyDescent="0.4">
      <c r="A195" s="15" t="str">
        <f t="shared" si="70"/>
        <v>-</v>
      </c>
      <c r="B195" s="15" t="str">
        <f t="shared" si="68"/>
        <v>-</v>
      </c>
      <c r="C195" s="6">
        <v>17</v>
      </c>
      <c r="D195" s="1">
        <v>43386.730104166665</v>
      </c>
      <c r="E195" s="2">
        <v>2986</v>
      </c>
      <c r="F195" s="2" t="s">
        <v>33</v>
      </c>
      <c r="G195" s="2">
        <v>1076</v>
      </c>
      <c r="H195" s="2">
        <v>1019</v>
      </c>
      <c r="I195" s="2">
        <v>7</v>
      </c>
      <c r="J195" s="2">
        <v>1</v>
      </c>
      <c r="K195" s="2"/>
      <c r="L195" s="1">
        <v>43386.735092592593</v>
      </c>
      <c r="M195" s="1">
        <v>43386.743530092594</v>
      </c>
      <c r="N195" s="2" t="s">
        <v>48</v>
      </c>
      <c r="O195" s="2" t="s">
        <v>49</v>
      </c>
      <c r="P195" s="2" t="s">
        <v>19</v>
      </c>
      <c r="Q195" s="2" t="s">
        <v>20</v>
      </c>
      <c r="R195" s="1">
        <v>43386.734456018516</v>
      </c>
      <c r="S195" s="1">
        <v>43386.734803240739</v>
      </c>
      <c r="T195" s="1">
        <v>43386.742106481484</v>
      </c>
      <c r="U195" s="1">
        <v>43386.744074074071</v>
      </c>
      <c r="V195" s="2"/>
      <c r="W195" s="7">
        <f t="shared" si="69"/>
        <v>43386.730104166665</v>
      </c>
      <c r="X195" s="8">
        <f t="shared" si="66"/>
        <v>8.4375000005820766E-3</v>
      </c>
      <c r="Y195" s="8">
        <f t="shared" si="67"/>
        <v>8.4375000005820766E-3</v>
      </c>
      <c r="Z195" s="9"/>
      <c r="AA195" s="9">
        <f t="shared" si="65"/>
        <v>6.36574077361729E-4</v>
      </c>
      <c r="AB195" s="9">
        <f t="shared" ref="AB195:AB230" si="71">IF(IF(B195="☆",(IF(K195&gt;R195,K195-W195,R195-W195)),L195-W195)&lt;0,0,IF(B195="☆",(IF(K195&gt;R195,K195-W195,R195-W195)),L195-W195))</f>
        <v>4.9884259278769605E-3</v>
      </c>
      <c r="AC195" s="9"/>
      <c r="AD195" s="9"/>
    </row>
    <row r="196" spans="1:30" s="6" customFormat="1" x14ac:dyDescent="0.4">
      <c r="A196" s="15" t="str">
        <f t="shared" si="70"/>
        <v>-</v>
      </c>
      <c r="B196" s="15" t="str">
        <f t="shared" si="68"/>
        <v>-</v>
      </c>
      <c r="C196" s="6">
        <v>17</v>
      </c>
      <c r="D196" s="1">
        <v>43386.730914351851</v>
      </c>
      <c r="E196" s="2">
        <v>2987</v>
      </c>
      <c r="F196" s="2" t="s">
        <v>18</v>
      </c>
      <c r="G196" s="2">
        <v>2709</v>
      </c>
      <c r="H196" s="2">
        <v>428</v>
      </c>
      <c r="I196" s="2">
        <v>9</v>
      </c>
      <c r="J196" s="2">
        <v>1</v>
      </c>
      <c r="K196" s="2"/>
      <c r="L196" s="1">
        <v>43386.735335648147</v>
      </c>
      <c r="M196" s="1">
        <v>43386.744293981479</v>
      </c>
      <c r="N196" s="2" t="s">
        <v>43</v>
      </c>
      <c r="O196" s="2" t="s">
        <v>44</v>
      </c>
      <c r="P196" s="2" t="s">
        <v>27</v>
      </c>
      <c r="Q196" s="2" t="s">
        <v>28</v>
      </c>
      <c r="R196" s="1">
        <v>43386.734155092592</v>
      </c>
      <c r="S196" s="1">
        <v>43386.7344212963</v>
      </c>
      <c r="T196" s="1">
        <v>43386.744537037041</v>
      </c>
      <c r="U196" s="1">
        <v>43386.747175925928</v>
      </c>
      <c r="V196" s="2"/>
      <c r="W196" s="7">
        <f t="shared" si="69"/>
        <v>43386.730914351851</v>
      </c>
      <c r="X196" s="8">
        <f t="shared" si="66"/>
        <v>8.9583333319751546E-3</v>
      </c>
      <c r="Y196" s="8">
        <f t="shared" si="67"/>
        <v>8.9583333319751546E-3</v>
      </c>
      <c r="Z196" s="9"/>
      <c r="AA196" s="9">
        <f t="shared" si="65"/>
        <v>1.1805555550381541E-3</v>
      </c>
      <c r="AB196" s="9">
        <f t="shared" si="71"/>
        <v>4.4212962966412306E-3</v>
      </c>
      <c r="AC196" s="9"/>
      <c r="AD196" s="9"/>
    </row>
    <row r="197" spans="1:30" s="6" customFormat="1" x14ac:dyDescent="0.4">
      <c r="A197" s="15" t="str">
        <f t="shared" si="70"/>
        <v>-</v>
      </c>
      <c r="B197" s="15" t="str">
        <f t="shared" si="68"/>
        <v>-</v>
      </c>
      <c r="C197" s="6">
        <v>17</v>
      </c>
      <c r="D197" s="1">
        <v>43386.731793981482</v>
      </c>
      <c r="E197" s="2">
        <v>2989</v>
      </c>
      <c r="F197" s="2" t="s">
        <v>33</v>
      </c>
      <c r="G197" s="2">
        <v>2677</v>
      </c>
      <c r="H197" s="2">
        <v>1125</v>
      </c>
      <c r="I197" s="2">
        <v>10</v>
      </c>
      <c r="J197" s="2">
        <v>1</v>
      </c>
      <c r="K197" s="2"/>
      <c r="L197" s="1">
        <v>43386.738981481481</v>
      </c>
      <c r="M197" s="1">
        <v>43386.743159722224</v>
      </c>
      <c r="N197" s="2" t="s">
        <v>47</v>
      </c>
      <c r="O197" s="2" t="s">
        <v>94</v>
      </c>
      <c r="P197" s="2" t="s">
        <v>76</v>
      </c>
      <c r="Q197" s="2" t="s">
        <v>77</v>
      </c>
      <c r="R197" s="1">
        <v>43386.735185185185</v>
      </c>
      <c r="S197" s="1">
        <v>43386.735185185185</v>
      </c>
      <c r="T197" s="1">
        <v>43386.74287037037</v>
      </c>
      <c r="U197" s="1">
        <v>43386.74287037037</v>
      </c>
      <c r="V197" s="2"/>
      <c r="W197" s="7">
        <f t="shared" si="69"/>
        <v>43386.731793981482</v>
      </c>
      <c r="X197" s="8">
        <f t="shared" si="66"/>
        <v>4.1782407424761914E-3</v>
      </c>
      <c r="Y197" s="8">
        <f t="shared" si="67"/>
        <v>4.1782407424761914E-3</v>
      </c>
      <c r="Z197" s="9"/>
      <c r="AA197" s="9">
        <f t="shared" si="65"/>
        <v>3.796296296059154E-3</v>
      </c>
      <c r="AB197" s="9">
        <f t="shared" si="71"/>
        <v>7.1874999994179234E-3</v>
      </c>
      <c r="AC197" s="9"/>
      <c r="AD197" s="9"/>
    </row>
    <row r="198" spans="1:30" s="6" customFormat="1" x14ac:dyDescent="0.4">
      <c r="A198" s="15" t="str">
        <f t="shared" si="70"/>
        <v>-</v>
      </c>
      <c r="B198" s="15" t="str">
        <f>IF(K198&gt;0, "☆", "-")</f>
        <v>-</v>
      </c>
      <c r="C198" s="6">
        <v>17</v>
      </c>
      <c r="D198" s="1">
        <v>43386.732685185183</v>
      </c>
      <c r="E198" s="2">
        <v>2990</v>
      </c>
      <c r="F198" s="2" t="s">
        <v>33</v>
      </c>
      <c r="G198" s="2">
        <v>1338</v>
      </c>
      <c r="H198" s="2">
        <v>333</v>
      </c>
      <c r="I198" s="2">
        <v>4</v>
      </c>
      <c r="J198" s="2">
        <v>1</v>
      </c>
      <c r="K198" s="2"/>
      <c r="L198" s="1">
        <v>43386.736388888887</v>
      </c>
      <c r="M198" s="1">
        <v>43386.743692129632</v>
      </c>
      <c r="N198" s="2" t="s">
        <v>65</v>
      </c>
      <c r="O198" s="2" t="s">
        <v>66</v>
      </c>
      <c r="P198" s="2" t="s">
        <v>38</v>
      </c>
      <c r="Q198" s="2" t="s">
        <v>39</v>
      </c>
      <c r="R198" s="1">
        <v>43386.737569444442</v>
      </c>
      <c r="S198" s="1">
        <v>43386.737569444442</v>
      </c>
      <c r="T198" s="1">
        <v>43386.745613425926</v>
      </c>
      <c r="U198" s="1">
        <v>43386.745613425926</v>
      </c>
      <c r="V198" s="2"/>
      <c r="W198" s="7">
        <f>IF(V198&gt;0,V198,D198)</f>
        <v>43386.732685185183</v>
      </c>
      <c r="X198" s="8">
        <f t="shared" si="66"/>
        <v>7.3032407453865744E-3</v>
      </c>
      <c r="Y198" s="8">
        <f t="shared" si="67"/>
        <v>7.3032407453865744E-3</v>
      </c>
      <c r="Z198" s="9"/>
      <c r="AA198" s="9">
        <f t="shared" si="65"/>
        <v>0</v>
      </c>
      <c r="AB198" s="9">
        <f>IF(IF(B198="☆",(IF(K198&gt;R198,K198-W198,R198-W198)),L198-W198)&lt;0,0,IF(B198="☆",(IF(K198&gt;R198,K198-W198,R198-W198)),L198-W198))</f>
        <v>3.7037037036498077E-3</v>
      </c>
      <c r="AC198" s="9"/>
      <c r="AD198" s="9"/>
    </row>
    <row r="199" spans="1:30" s="6" customFormat="1" x14ac:dyDescent="0.4">
      <c r="A199" s="15" t="str">
        <f t="shared" si="70"/>
        <v>-</v>
      </c>
      <c r="B199" s="15" t="str">
        <f>IF(K199&gt;0, "☆", "-")</f>
        <v>-</v>
      </c>
      <c r="C199" s="6">
        <v>17</v>
      </c>
      <c r="D199" s="1">
        <v>43386.732847222222</v>
      </c>
      <c r="E199" s="2">
        <v>2991</v>
      </c>
      <c r="F199" s="2" t="s">
        <v>18</v>
      </c>
      <c r="G199" s="2">
        <v>2620</v>
      </c>
      <c r="H199" s="2">
        <v>1090</v>
      </c>
      <c r="I199" s="2">
        <v>7</v>
      </c>
      <c r="J199" s="2">
        <v>1</v>
      </c>
      <c r="K199" s="2"/>
      <c r="L199" s="1">
        <v>43386.735034722224</v>
      </c>
      <c r="M199" s="1">
        <v>43386.741562499999</v>
      </c>
      <c r="N199" s="2" t="s">
        <v>48</v>
      </c>
      <c r="O199" s="2" t="s">
        <v>49</v>
      </c>
      <c r="P199" s="2" t="s">
        <v>76</v>
      </c>
      <c r="Q199" s="2" t="s">
        <v>77</v>
      </c>
      <c r="R199" s="1">
        <v>43386.734456018516</v>
      </c>
      <c r="S199" s="1">
        <v>43386.734456018516</v>
      </c>
      <c r="T199" s="1">
        <v>43386.740520833337</v>
      </c>
      <c r="U199" s="1">
        <v>43386.740520833337</v>
      </c>
      <c r="V199" s="2"/>
      <c r="W199" s="7">
        <f>IF(V199&gt;0,V199,D199)</f>
        <v>43386.732847222222</v>
      </c>
      <c r="X199" s="8">
        <f t="shared" si="66"/>
        <v>6.5277777757728472E-3</v>
      </c>
      <c r="Y199" s="8">
        <f t="shared" si="67"/>
        <v>6.5277777757728472E-3</v>
      </c>
      <c r="Z199" s="9"/>
      <c r="AA199" s="9">
        <f t="shared" si="65"/>
        <v>5.7870370801538229E-4</v>
      </c>
      <c r="AB199" s="9">
        <f>IF(IF(B199="☆",(IF(K199&gt;R199,K199-W199,R199-W199)),L199-W199)&lt;0,0,IF(B199="☆",(IF(K199&gt;R199,K199-W199,R199-W199)),L199-W199))</f>
        <v>2.1875000020372681E-3</v>
      </c>
      <c r="AC199" s="9"/>
      <c r="AD199" s="9"/>
    </row>
    <row r="200" spans="1:30" s="6" customFormat="1" x14ac:dyDescent="0.4">
      <c r="A200" s="15" t="str">
        <f t="shared" si="70"/>
        <v>-</v>
      </c>
      <c r="B200" s="15" t="str">
        <f>IF(K200&gt;0, "☆", "-")</f>
        <v>-</v>
      </c>
      <c r="C200" s="6">
        <v>17</v>
      </c>
      <c r="D200" s="1">
        <v>43386.733055555553</v>
      </c>
      <c r="E200" s="2">
        <v>2992</v>
      </c>
      <c r="F200" s="2" t="s">
        <v>42</v>
      </c>
      <c r="G200" s="2">
        <v>0</v>
      </c>
      <c r="H200" s="2">
        <v>788</v>
      </c>
      <c r="I200" s="2">
        <v>5</v>
      </c>
      <c r="J200" s="2">
        <v>1</v>
      </c>
      <c r="K200" s="2"/>
      <c r="L200" s="1">
        <v>43386.73673611111</v>
      </c>
      <c r="M200" s="1">
        <v>43386.742881944447</v>
      </c>
      <c r="N200" s="2" t="s">
        <v>43</v>
      </c>
      <c r="O200" s="2" t="s">
        <v>44</v>
      </c>
      <c r="P200" s="2" t="s">
        <v>40</v>
      </c>
      <c r="Q200" s="2" t="s">
        <v>41</v>
      </c>
      <c r="R200" s="1">
        <v>43386.737083333333</v>
      </c>
      <c r="S200" s="1">
        <v>43386.737997685188</v>
      </c>
      <c r="T200" s="1">
        <v>43386.744733796295</v>
      </c>
      <c r="U200" s="1">
        <v>43386.745648148149</v>
      </c>
      <c r="V200" s="2"/>
      <c r="W200" s="7">
        <f>IF(V200&gt;0,V200,D200)</f>
        <v>43386.733055555553</v>
      </c>
      <c r="X200" s="8">
        <f t="shared" si="66"/>
        <v>6.1458333366317675E-3</v>
      </c>
      <c r="Y200" s="8">
        <f t="shared" si="67"/>
        <v>6.1458333366317675E-3</v>
      </c>
      <c r="Z200" s="9"/>
      <c r="AA200" s="9">
        <f t="shared" si="65"/>
        <v>0</v>
      </c>
      <c r="AB200" s="9">
        <f>IF(IF(B200="☆",(IF(K200&gt;R200,K200-W200,R200-W200)),L200-W200)&lt;0,0,IF(B200="☆",(IF(K200&gt;R200,K200-W200,R200-W200)),L200-W200))</f>
        <v>3.6805555573664606E-3</v>
      </c>
      <c r="AC200" s="9"/>
      <c r="AD200" s="9"/>
    </row>
    <row r="201" spans="1:30" s="6" customFormat="1" x14ac:dyDescent="0.4">
      <c r="A201" s="15" t="str">
        <f t="shared" si="70"/>
        <v>-</v>
      </c>
      <c r="B201" s="15" t="str">
        <f>IF(K201&gt;0, "☆", "-")</f>
        <v>-</v>
      </c>
      <c r="C201" s="6">
        <v>17</v>
      </c>
      <c r="D201" s="1">
        <v>43386.734398148146</v>
      </c>
      <c r="E201" s="2">
        <v>2993</v>
      </c>
      <c r="F201" s="2" t="s">
        <v>37</v>
      </c>
      <c r="G201" s="2">
        <v>0</v>
      </c>
      <c r="H201" s="2">
        <v>1022</v>
      </c>
      <c r="I201" s="2">
        <v>9</v>
      </c>
      <c r="J201" s="2">
        <v>2</v>
      </c>
      <c r="K201" s="2"/>
      <c r="L201" s="1">
        <v>43386.736250000002</v>
      </c>
      <c r="M201" s="1">
        <v>43386.744409722225</v>
      </c>
      <c r="N201" s="2" t="s">
        <v>43</v>
      </c>
      <c r="O201" s="2" t="s">
        <v>44</v>
      </c>
      <c r="P201" s="2" t="s">
        <v>27</v>
      </c>
      <c r="Q201" s="2" t="s">
        <v>28</v>
      </c>
      <c r="R201" s="1">
        <v>43386.736446759256</v>
      </c>
      <c r="S201" s="1">
        <v>43386.736446759256</v>
      </c>
      <c r="T201" s="1">
        <v>43386.747870370367</v>
      </c>
      <c r="U201" s="1">
        <v>43386.747870370367</v>
      </c>
      <c r="V201" s="2"/>
      <c r="W201" s="7">
        <f>IF(V201&gt;0,V201,D201)</f>
        <v>43386.734398148146</v>
      </c>
      <c r="X201" s="8">
        <f t="shared" si="66"/>
        <v>8.1597222233540379E-3</v>
      </c>
      <c r="Y201" s="8">
        <f t="shared" si="67"/>
        <v>1.6319444446708076E-2</v>
      </c>
      <c r="Z201" s="9"/>
      <c r="AA201" s="9">
        <f t="shared" si="65"/>
        <v>0</v>
      </c>
      <c r="AB201" s="9">
        <f>IF(IF(B201="☆",(IF(K201&gt;R201,K201-W201,R201-W201)),L201-W201)&lt;0,0,IF(B201="☆",(IF(K201&gt;R201,K201-W201,R201-W201)),L201-W201))</f>
        <v>1.8518518554628827E-3</v>
      </c>
      <c r="AC201" s="9"/>
      <c r="AD201" s="9"/>
    </row>
    <row r="202" spans="1:30" s="6" customFormat="1" x14ac:dyDescent="0.4">
      <c r="A202" s="15" t="str">
        <f t="shared" si="70"/>
        <v>-</v>
      </c>
      <c r="B202" s="15" t="str">
        <f t="shared" si="68"/>
        <v>-</v>
      </c>
      <c r="C202" s="6">
        <v>17</v>
      </c>
      <c r="D202" s="1">
        <v>43386.73578703704</v>
      </c>
      <c r="E202" s="2">
        <v>2994</v>
      </c>
      <c r="F202" s="2" t="s">
        <v>37</v>
      </c>
      <c r="G202" s="2">
        <v>0</v>
      </c>
      <c r="H202" s="2">
        <v>446</v>
      </c>
      <c r="I202" s="2">
        <v>5</v>
      </c>
      <c r="J202" s="2">
        <v>2</v>
      </c>
      <c r="K202" s="2"/>
      <c r="L202" s="1">
        <v>43386.739490740743</v>
      </c>
      <c r="M202" s="1">
        <v>43386.748402777775</v>
      </c>
      <c r="N202" s="2" t="s">
        <v>43</v>
      </c>
      <c r="O202" s="2" t="s">
        <v>44</v>
      </c>
      <c r="P202" s="2" t="s">
        <v>34</v>
      </c>
      <c r="Q202" s="2" t="s">
        <v>35</v>
      </c>
      <c r="R202" s="1">
        <v>43386.737303240741</v>
      </c>
      <c r="S202" s="1">
        <v>43386.737303240741</v>
      </c>
      <c r="T202" s="1">
        <v>43386.758263888885</v>
      </c>
      <c r="U202" s="1">
        <v>43386.758263888885</v>
      </c>
      <c r="V202" s="2"/>
      <c r="W202" s="7">
        <f t="shared" si="69"/>
        <v>43386.73578703704</v>
      </c>
      <c r="X202" s="8">
        <f t="shared" si="66"/>
        <v>8.9120370321325026E-3</v>
      </c>
      <c r="Y202" s="8">
        <f t="shared" si="67"/>
        <v>1.7824074064265005E-2</v>
      </c>
      <c r="Z202" s="9"/>
      <c r="AA202" s="9">
        <f t="shared" si="65"/>
        <v>2.1875000020372681E-3</v>
      </c>
      <c r="AB202" s="9">
        <f t="shared" si="71"/>
        <v>3.7037037036498077E-3</v>
      </c>
      <c r="AC202" s="9"/>
      <c r="AD202" s="9"/>
    </row>
    <row r="203" spans="1:30" s="6" customFormat="1" x14ac:dyDescent="0.4">
      <c r="A203" s="15" t="str">
        <f t="shared" si="70"/>
        <v>-</v>
      </c>
      <c r="B203" s="15" t="str">
        <f t="shared" si="68"/>
        <v>-</v>
      </c>
      <c r="C203" s="6">
        <v>17</v>
      </c>
      <c r="D203" s="1">
        <v>43386.736064814817</v>
      </c>
      <c r="E203" s="2">
        <v>2995</v>
      </c>
      <c r="F203" s="2" t="s">
        <v>42</v>
      </c>
      <c r="G203" s="2">
        <v>0</v>
      </c>
      <c r="H203" s="2">
        <v>530</v>
      </c>
      <c r="I203" s="2">
        <v>8</v>
      </c>
      <c r="J203" s="2">
        <v>1</v>
      </c>
      <c r="K203" s="2"/>
      <c r="L203" s="1">
        <v>43386.740474537037</v>
      </c>
      <c r="M203" s="1">
        <v>43386.74459490741</v>
      </c>
      <c r="N203" s="2" t="s">
        <v>38</v>
      </c>
      <c r="O203" s="2" t="s">
        <v>39</v>
      </c>
      <c r="P203" s="2" t="s">
        <v>65</v>
      </c>
      <c r="Q203" s="2" t="s">
        <v>66</v>
      </c>
      <c r="R203" s="1">
        <v>43386.745127314818</v>
      </c>
      <c r="S203" s="1">
        <v>43386.745127314818</v>
      </c>
      <c r="T203" s="1">
        <v>43386.753923611112</v>
      </c>
      <c r="U203" s="1">
        <v>43386.753923611112</v>
      </c>
      <c r="V203" s="2"/>
      <c r="W203" s="7">
        <f t="shared" si="69"/>
        <v>43386.736064814817</v>
      </c>
      <c r="X203" s="8">
        <f t="shared" si="66"/>
        <v>4.1203703731298447E-3</v>
      </c>
      <c r="Y203" s="8">
        <f t="shared" si="67"/>
        <v>4.1203703731298447E-3</v>
      </c>
      <c r="Z203" s="9"/>
      <c r="AA203" s="9">
        <f t="shared" si="65"/>
        <v>0</v>
      </c>
      <c r="AB203" s="9">
        <f t="shared" si="71"/>
        <v>4.4097222198615782E-3</v>
      </c>
      <c r="AC203" s="9"/>
      <c r="AD203" s="9"/>
    </row>
    <row r="204" spans="1:30" s="6" customFormat="1" x14ac:dyDescent="0.4">
      <c r="A204" s="15" t="str">
        <f t="shared" si="70"/>
        <v>-</v>
      </c>
      <c r="B204" s="15" t="str">
        <f t="shared" si="68"/>
        <v>-</v>
      </c>
      <c r="C204" s="6">
        <v>17</v>
      </c>
      <c r="D204" s="1">
        <v>43386.737314814818</v>
      </c>
      <c r="E204" s="2">
        <v>2996</v>
      </c>
      <c r="F204" s="2" t="s">
        <v>18</v>
      </c>
      <c r="G204" s="2">
        <v>2710</v>
      </c>
      <c r="H204" s="2">
        <v>354</v>
      </c>
      <c r="I204" s="2">
        <v>4</v>
      </c>
      <c r="J204" s="2">
        <v>2</v>
      </c>
      <c r="K204" s="2"/>
      <c r="L204" s="1">
        <v>43386.739710648151</v>
      </c>
      <c r="M204" s="1">
        <v>43386.746678240743</v>
      </c>
      <c r="N204" s="2" t="s">
        <v>65</v>
      </c>
      <c r="O204" s="2" t="s">
        <v>66</v>
      </c>
      <c r="P204" s="2" t="s">
        <v>31</v>
      </c>
      <c r="Q204" s="2" t="s">
        <v>32</v>
      </c>
      <c r="R204" s="1">
        <v>43386.74255787037</v>
      </c>
      <c r="S204" s="1">
        <v>43386.74255787037</v>
      </c>
      <c r="T204" s="1">
        <v>43386.756435185183</v>
      </c>
      <c r="U204" s="1">
        <v>43386.756435185183</v>
      </c>
      <c r="V204" s="2"/>
      <c r="W204" s="7">
        <f t="shared" si="69"/>
        <v>43386.737314814818</v>
      </c>
      <c r="X204" s="8">
        <f t="shared" si="66"/>
        <v>6.9675925915362313E-3</v>
      </c>
      <c r="Y204" s="8">
        <f t="shared" si="67"/>
        <v>1.3935185183072463E-2</v>
      </c>
      <c r="Z204" s="9"/>
      <c r="AA204" s="9">
        <f t="shared" si="65"/>
        <v>0</v>
      </c>
      <c r="AB204" s="9">
        <f t="shared" si="71"/>
        <v>2.3958333331393078E-3</v>
      </c>
      <c r="AC204" s="9"/>
      <c r="AD204" s="9"/>
    </row>
    <row r="205" spans="1:30" s="6" customFormat="1" x14ac:dyDescent="0.4">
      <c r="A205" s="15" t="str">
        <f t="shared" si="70"/>
        <v>-</v>
      </c>
      <c r="B205" s="15" t="str">
        <f t="shared" si="68"/>
        <v>-</v>
      </c>
      <c r="C205" s="6">
        <v>17</v>
      </c>
      <c r="D205" s="1">
        <v>43386.742893518516</v>
      </c>
      <c r="E205" s="2">
        <v>2997</v>
      </c>
      <c r="F205" s="2" t="s">
        <v>18</v>
      </c>
      <c r="G205" s="2">
        <v>2713</v>
      </c>
      <c r="H205" s="2">
        <v>404</v>
      </c>
      <c r="I205" s="2">
        <v>8</v>
      </c>
      <c r="J205" s="2">
        <v>4</v>
      </c>
      <c r="K205" s="2"/>
      <c r="L205" s="1">
        <v>43386.744884259257</v>
      </c>
      <c r="M205" s="1">
        <v>43386.757893518516</v>
      </c>
      <c r="N205" s="2" t="s">
        <v>65</v>
      </c>
      <c r="O205" s="2" t="s">
        <v>66</v>
      </c>
      <c r="P205" s="2" t="s">
        <v>31</v>
      </c>
      <c r="Q205" s="2" t="s">
        <v>32</v>
      </c>
      <c r="R205" s="1">
        <v>43386.747881944444</v>
      </c>
      <c r="S205" s="1">
        <v>43386.747881944444</v>
      </c>
      <c r="T205" s="1">
        <v>43386.762465277781</v>
      </c>
      <c r="U205" s="1">
        <v>43386.762465277781</v>
      </c>
      <c r="V205" s="2"/>
      <c r="W205" s="7">
        <f t="shared" si="69"/>
        <v>43386.742893518516</v>
      </c>
      <c r="X205" s="8">
        <f t="shared" si="66"/>
        <v>1.3009259258979E-2</v>
      </c>
      <c r="Y205" s="8">
        <f t="shared" si="67"/>
        <v>5.2037037035916001E-2</v>
      </c>
      <c r="Z205" s="9"/>
      <c r="AA205" s="9">
        <f t="shared" si="65"/>
        <v>0</v>
      </c>
      <c r="AB205" s="9">
        <f>IF(IF(B205="☆",(IF(K205&gt;R205,K205-W205,R205-W205)),L205-W205)&lt;0,0,IF(B205="☆",(IF(K205&gt;R205,K205-W205,R205-W205)),L205-W205))</f>
        <v>1.9907407404389232E-3</v>
      </c>
      <c r="AC205" s="9"/>
      <c r="AD205" s="9"/>
    </row>
    <row r="206" spans="1:30" s="6" customFormat="1" x14ac:dyDescent="0.4">
      <c r="A206" s="15" t="str">
        <f t="shared" si="70"/>
        <v>-</v>
      </c>
      <c r="B206" s="15" t="str">
        <f t="shared" si="68"/>
        <v>-</v>
      </c>
      <c r="C206" s="6">
        <v>17</v>
      </c>
      <c r="D206" s="1">
        <v>43386.743171296293</v>
      </c>
      <c r="E206" s="2">
        <v>2998</v>
      </c>
      <c r="F206" s="2" t="s">
        <v>18</v>
      </c>
      <c r="G206" s="2">
        <v>2681</v>
      </c>
      <c r="H206" s="2">
        <v>956</v>
      </c>
      <c r="I206" s="2">
        <v>4</v>
      </c>
      <c r="J206" s="2">
        <v>2</v>
      </c>
      <c r="K206" s="2"/>
      <c r="L206" s="1">
        <v>43386.747210648151</v>
      </c>
      <c r="M206" s="1">
        <v>43386.753900462965</v>
      </c>
      <c r="N206" s="2" t="s">
        <v>31</v>
      </c>
      <c r="O206" s="2" t="s">
        <v>32</v>
      </c>
      <c r="P206" s="2" t="s">
        <v>40</v>
      </c>
      <c r="Q206" s="2" t="s">
        <v>41</v>
      </c>
      <c r="R206" s="1">
        <v>43386.749560185184</v>
      </c>
      <c r="S206" s="1">
        <v>43386.749560185184</v>
      </c>
      <c r="T206" s="1">
        <v>43386.76</v>
      </c>
      <c r="U206" s="1">
        <v>43386.76</v>
      </c>
      <c r="V206" s="2"/>
      <c r="W206" s="7">
        <f t="shared" si="69"/>
        <v>43386.743171296293</v>
      </c>
      <c r="X206" s="8">
        <f t="shared" si="66"/>
        <v>6.6898148143081926E-3</v>
      </c>
      <c r="Y206" s="8">
        <f t="shared" si="67"/>
        <v>1.3379629628616385E-2</v>
      </c>
      <c r="Z206" s="9"/>
      <c r="AA206" s="9">
        <f t="shared" si="65"/>
        <v>0</v>
      </c>
      <c r="AB206" s="9">
        <f>IF(IF(B206="☆",(IF(K206&gt;R206,K206-W206,R206-W206)),L206-W206)&lt;0,0,IF(B206="☆",(IF(K206&gt;R206,K206-W206,R206-W206)),L206-W206))</f>
        <v>4.0393518575001508E-3</v>
      </c>
      <c r="AC206" s="9"/>
      <c r="AD206" s="9"/>
    </row>
    <row r="207" spans="1:30" s="6" customFormat="1" x14ac:dyDescent="0.4">
      <c r="A207" s="15" t="str">
        <f t="shared" si="70"/>
        <v>-</v>
      </c>
      <c r="B207" s="15" t="str">
        <f t="shared" si="68"/>
        <v>-</v>
      </c>
      <c r="C207" s="6">
        <v>17</v>
      </c>
      <c r="D207" s="1">
        <v>43386.748136574075</v>
      </c>
      <c r="E207" s="2">
        <v>2999</v>
      </c>
      <c r="F207" s="2" t="s">
        <v>37</v>
      </c>
      <c r="G207" s="2">
        <v>0</v>
      </c>
      <c r="H207" s="2">
        <v>671</v>
      </c>
      <c r="I207" s="2">
        <v>8</v>
      </c>
      <c r="J207" s="2">
        <v>1</v>
      </c>
      <c r="K207" s="2"/>
      <c r="L207" s="1">
        <v>43386.7502662037</v>
      </c>
      <c r="M207" s="1">
        <v>43386.754363425927</v>
      </c>
      <c r="N207" s="2" t="s">
        <v>29</v>
      </c>
      <c r="O207" s="2" t="s">
        <v>30</v>
      </c>
      <c r="P207" s="2" t="s">
        <v>19</v>
      </c>
      <c r="Q207" s="2" t="s">
        <v>20</v>
      </c>
      <c r="R207" s="1">
        <v>43386.751944444448</v>
      </c>
      <c r="S207" s="1">
        <v>43386.751944444448</v>
      </c>
      <c r="T207" s="1">
        <v>43386.759722222225</v>
      </c>
      <c r="U207" s="1">
        <v>43386.759722222225</v>
      </c>
      <c r="V207" s="2"/>
      <c r="W207" s="7">
        <f t="shared" si="69"/>
        <v>43386.748136574075</v>
      </c>
      <c r="X207" s="8">
        <f t="shared" si="66"/>
        <v>4.0972222268464975E-3</v>
      </c>
      <c r="Y207" s="8">
        <f t="shared" si="67"/>
        <v>4.0972222268464975E-3</v>
      </c>
      <c r="Z207" s="9"/>
      <c r="AA207" s="9">
        <f t="shared" si="65"/>
        <v>0</v>
      </c>
      <c r="AB207" s="9">
        <f>IF(IF(B207="☆",(IF(K207&gt;R207,K207-W207,R207-W207)),L207-W207)&lt;0,0,IF(B207="☆",(IF(K207&gt;R207,K207-W207,R207-W207)),L207-W207))</f>
        <v>2.1296296254149638E-3</v>
      </c>
      <c r="AC207" s="9"/>
      <c r="AD207" s="9"/>
    </row>
    <row r="208" spans="1:30" s="6" customFormat="1" x14ac:dyDescent="0.4">
      <c r="A208" s="15" t="str">
        <f t="shared" si="70"/>
        <v>-</v>
      </c>
      <c r="B208" s="15" t="str">
        <f t="shared" si="68"/>
        <v>-</v>
      </c>
      <c r="C208" s="6">
        <v>17</v>
      </c>
      <c r="D208" s="1">
        <v>43386.748414351852</v>
      </c>
      <c r="E208" s="2">
        <v>3000</v>
      </c>
      <c r="F208" s="2" t="s">
        <v>18</v>
      </c>
      <c r="G208" s="2">
        <v>2698</v>
      </c>
      <c r="H208" s="2">
        <v>683</v>
      </c>
      <c r="I208" s="2">
        <v>6</v>
      </c>
      <c r="J208" s="2">
        <v>4</v>
      </c>
      <c r="K208" s="2"/>
      <c r="L208" s="1">
        <v>43386.75204861111</v>
      </c>
      <c r="M208" s="1">
        <v>43386.758761574078</v>
      </c>
      <c r="N208" s="2" t="s">
        <v>31</v>
      </c>
      <c r="O208" s="2" t="s">
        <v>32</v>
      </c>
      <c r="P208" s="2" t="s">
        <v>72</v>
      </c>
      <c r="Q208" s="2" t="s">
        <v>73</v>
      </c>
      <c r="R208" s="1">
        <v>43386.755324074074</v>
      </c>
      <c r="S208" s="1">
        <v>43386.755324074074</v>
      </c>
      <c r="T208" s="1">
        <v>43386.76766203704</v>
      </c>
      <c r="U208" s="1">
        <v>43386.76766203704</v>
      </c>
      <c r="V208" s="2"/>
      <c r="W208" s="7">
        <f t="shared" si="69"/>
        <v>43386.748414351852</v>
      </c>
      <c r="X208" s="8">
        <f t="shared" si="66"/>
        <v>6.7129629678674974E-3</v>
      </c>
      <c r="Y208" s="8">
        <f t="shared" si="67"/>
        <v>2.6851851871469989E-2</v>
      </c>
      <c r="Z208" s="9"/>
      <c r="AA208" s="9">
        <f t="shared" si="65"/>
        <v>0</v>
      </c>
      <c r="AB208" s="9">
        <f>IF(IF(B208="☆",(IF(K208&gt;R208,K208-W208,R208-W208)),L208-W208)&lt;0,0,IF(B208="☆",(IF(K208&gt;R208,K208-W208,R208-W208)),L208-W208))</f>
        <v>3.6342592575238086E-3</v>
      </c>
      <c r="AC208" s="9"/>
      <c r="AD208" s="9"/>
    </row>
    <row r="209" spans="1:32" s="6" customFormat="1" x14ac:dyDescent="0.4">
      <c r="A209" s="15" t="str">
        <f t="shared" si="70"/>
        <v>-</v>
      </c>
      <c r="B209" s="15" t="str">
        <f t="shared" si="68"/>
        <v>-</v>
      </c>
      <c r="C209" s="6">
        <v>17</v>
      </c>
      <c r="D209" s="1">
        <v>43386.748611111114</v>
      </c>
      <c r="E209" s="2">
        <v>3001</v>
      </c>
      <c r="F209" s="2" t="s">
        <v>37</v>
      </c>
      <c r="G209" s="2">
        <v>0</v>
      </c>
      <c r="H209" s="2">
        <v>339</v>
      </c>
      <c r="I209" s="2">
        <v>5</v>
      </c>
      <c r="J209" s="2">
        <v>4</v>
      </c>
      <c r="K209" s="2"/>
      <c r="L209" s="1">
        <v>43386.757604166669</v>
      </c>
      <c r="M209" s="1">
        <v>43386.761030092595</v>
      </c>
      <c r="N209" s="2" t="s">
        <v>31</v>
      </c>
      <c r="O209" s="2" t="s">
        <v>32</v>
      </c>
      <c r="P209" s="2" t="s">
        <v>38</v>
      </c>
      <c r="Q209" s="2" t="s">
        <v>39</v>
      </c>
      <c r="R209" s="1">
        <v>43386.757280092592</v>
      </c>
      <c r="S209" s="1">
        <v>43386.757280092592</v>
      </c>
      <c r="T209" s="1">
        <v>43386.770243055558</v>
      </c>
      <c r="U209" s="1">
        <v>43386.770243055558</v>
      </c>
      <c r="V209" s="2"/>
      <c r="W209" s="7">
        <f t="shared" si="69"/>
        <v>43386.748611111114</v>
      </c>
      <c r="X209" s="8">
        <f t="shared" si="66"/>
        <v>3.425925926421769E-3</v>
      </c>
      <c r="Y209" s="8">
        <f t="shared" si="67"/>
        <v>1.3703703705687076E-2</v>
      </c>
      <c r="Z209" s="9"/>
      <c r="AA209" s="9">
        <f t="shared" si="65"/>
        <v>3.2407407707069069E-4</v>
      </c>
      <c r="AB209" s="9">
        <f>IF(IF(B209="☆",(IF(K209&gt;R209,K209-W209,R209-W209)),L209-W209)&lt;0,0,IF(B209="☆",(IF(K209&gt;R209,K209-W209,R209-W209)),L209-W209))</f>
        <v>8.9930555550381541E-3</v>
      </c>
      <c r="AC209" s="9"/>
      <c r="AD209" s="9"/>
    </row>
    <row r="210" spans="1:32" s="6" customFormat="1" x14ac:dyDescent="0.4">
      <c r="A210" s="15" t="str">
        <f t="shared" si="70"/>
        <v>-</v>
      </c>
      <c r="B210" s="15" t="str">
        <f t="shared" si="68"/>
        <v>-</v>
      </c>
      <c r="C210" s="6">
        <v>17</v>
      </c>
      <c r="D210" s="1">
        <v>43386.749143518522</v>
      </c>
      <c r="E210" s="2">
        <v>3002</v>
      </c>
      <c r="F210" s="2" t="s">
        <v>33</v>
      </c>
      <c r="G210" s="2">
        <v>1340</v>
      </c>
      <c r="H210" s="2">
        <v>701</v>
      </c>
      <c r="I210" s="2">
        <v>7</v>
      </c>
      <c r="J210" s="2">
        <v>1</v>
      </c>
      <c r="K210" s="2"/>
      <c r="L210" s="1">
        <v>43386.756203703706</v>
      </c>
      <c r="M210" s="1">
        <v>43386.761203703703</v>
      </c>
      <c r="N210" s="2" t="s">
        <v>70</v>
      </c>
      <c r="O210" s="2" t="s">
        <v>71</v>
      </c>
      <c r="P210" s="2" t="s">
        <v>38</v>
      </c>
      <c r="Q210" s="2" t="s">
        <v>39</v>
      </c>
      <c r="R210" s="1">
        <v>43386.760891203703</v>
      </c>
      <c r="S210" s="1">
        <v>43386.760891203703</v>
      </c>
      <c r="T210" s="1">
        <v>43386.769479166665</v>
      </c>
      <c r="U210" s="1">
        <v>43386.769479166665</v>
      </c>
      <c r="V210" s="2"/>
      <c r="W210" s="7">
        <f t="shared" si="69"/>
        <v>43386.749143518522</v>
      </c>
      <c r="X210" s="8">
        <f t="shared" si="66"/>
        <v>4.9999999973806553E-3</v>
      </c>
      <c r="Y210" s="8">
        <f t="shared" si="67"/>
        <v>4.9999999973806553E-3</v>
      </c>
      <c r="Z210" s="9"/>
      <c r="AA210" s="9">
        <f t="shared" ref="AA210" si="72">IF(IF(A210="☆",K210-R210,L210-R210)&lt;0,0,IF(A210="☆",K210-R210,L210-R210))</f>
        <v>0</v>
      </c>
      <c r="AB210" s="9">
        <f t="shared" ref="AB210" si="73">IF(IF(B210="☆",(IF(K210&gt;R210,K210-W210,R210-W210)),L210-W210)&lt;0,0,IF(B210="☆",(IF(K210&gt;R210,K210-W210,R210-W210)),L210-W210))</f>
        <v>7.0601851839455776E-3</v>
      </c>
      <c r="AC210" s="9"/>
      <c r="AD210" s="9"/>
    </row>
    <row r="211" spans="1:32" s="6" customFormat="1" x14ac:dyDescent="0.4">
      <c r="A211" s="15" t="str">
        <f t="shared" ref="A211:A218" si="74">IF(V211&gt;0, "★", "-")</f>
        <v>★</v>
      </c>
      <c r="B211" s="15" t="str">
        <f t="shared" ref="B211:B218" si="75">IF(K211&gt;0, "☆", "-")</f>
        <v>☆</v>
      </c>
      <c r="C211" s="6">
        <v>17</v>
      </c>
      <c r="D211" s="1">
        <v>43386.645358796297</v>
      </c>
      <c r="E211" s="2">
        <v>2920</v>
      </c>
      <c r="F211" s="2" t="s">
        <v>37</v>
      </c>
      <c r="G211" s="2">
        <v>0</v>
      </c>
      <c r="H211" s="2">
        <v>811</v>
      </c>
      <c r="I211" s="2">
        <v>4</v>
      </c>
      <c r="J211" s="2">
        <v>1</v>
      </c>
      <c r="K211" s="1">
        <v>43386.645891203705</v>
      </c>
      <c r="L211" s="2"/>
      <c r="M211" s="2"/>
      <c r="N211" s="2" t="s">
        <v>55</v>
      </c>
      <c r="O211" s="2" t="s">
        <v>56</v>
      </c>
      <c r="P211" s="2" t="s">
        <v>27</v>
      </c>
      <c r="Q211" s="2" t="s">
        <v>28</v>
      </c>
      <c r="R211" s="1">
        <v>43386.708333333336</v>
      </c>
      <c r="S211" s="2"/>
      <c r="T211" s="1">
        <v>43386.716493055559</v>
      </c>
      <c r="U211" s="2"/>
      <c r="V211" s="1">
        <v>43386.708333333336</v>
      </c>
      <c r="W211" s="7">
        <f t="shared" ref="W211:W218" si="76">IF(V211&gt;0,V211,D211)</f>
        <v>43386.708333333336</v>
      </c>
      <c r="X211" s="8">
        <f t="shared" ref="X211:X218" si="77">M211-L211</f>
        <v>0</v>
      </c>
      <c r="Y211" s="8">
        <f t="shared" ref="Y211:Y218" si="78">X211*J211</f>
        <v>0</v>
      </c>
      <c r="Z211" s="9"/>
      <c r="AA211" s="9">
        <f t="shared" ref="AA211:AA218" si="79">IF(IF(A211="☆",K211-R211,L211-R211)&lt;0,0,IF(A211="☆",K211-R211,L211-R211))</f>
        <v>0</v>
      </c>
      <c r="AB211" s="9">
        <f t="shared" ref="AB211:AB218" si="80">IF(IF(B211="☆",(IF(K211&gt;R211,K211-W211,R211-W211)),L211-W211)&lt;0,0,IF(B211="☆",(IF(K211&gt;R211,K211-W211,R211-W211)),L211-W211))</f>
        <v>0</v>
      </c>
      <c r="AC211" s="9"/>
      <c r="AD211" s="9"/>
    </row>
    <row r="212" spans="1:32" s="6" customFormat="1" x14ac:dyDescent="0.4">
      <c r="A212" s="15" t="str">
        <f t="shared" si="74"/>
        <v>★</v>
      </c>
      <c r="B212" s="15" t="str">
        <f t="shared" si="75"/>
        <v>☆</v>
      </c>
      <c r="C212" s="6">
        <v>17</v>
      </c>
      <c r="D212" s="1">
        <v>43386.702187499999</v>
      </c>
      <c r="E212" s="2">
        <v>2961</v>
      </c>
      <c r="F212" s="2" t="s">
        <v>18</v>
      </c>
      <c r="G212" s="2">
        <v>2690</v>
      </c>
      <c r="H212" s="2">
        <v>919</v>
      </c>
      <c r="I212" s="2">
        <v>8</v>
      </c>
      <c r="J212" s="2">
        <v>3</v>
      </c>
      <c r="K212" s="1">
        <v>43386.705243055556</v>
      </c>
      <c r="L212" s="2"/>
      <c r="M212" s="2"/>
      <c r="N212" s="2" t="s">
        <v>70</v>
      </c>
      <c r="O212" s="2" t="s">
        <v>71</v>
      </c>
      <c r="P212" s="2" t="s">
        <v>80</v>
      </c>
      <c r="Q212" s="2" t="s">
        <v>81</v>
      </c>
      <c r="R212" s="1">
        <v>43386.713969907411</v>
      </c>
      <c r="S212" s="2"/>
      <c r="T212" s="1">
        <v>43386.724421296298</v>
      </c>
      <c r="U212" s="2"/>
      <c r="V212" s="1">
        <v>43386.708854166667</v>
      </c>
      <c r="W212" s="7">
        <f t="shared" si="76"/>
        <v>43386.708854166667</v>
      </c>
      <c r="X212" s="8">
        <f t="shared" si="77"/>
        <v>0</v>
      </c>
      <c r="Y212" s="8">
        <f t="shared" si="78"/>
        <v>0</v>
      </c>
      <c r="Z212" s="9"/>
      <c r="AA212" s="9">
        <f t="shared" si="79"/>
        <v>0</v>
      </c>
      <c r="AB212" s="9">
        <f t="shared" si="80"/>
        <v>5.1157407433493063E-3</v>
      </c>
      <c r="AC212" s="9"/>
      <c r="AD212" s="9"/>
      <c r="AF212" s="42"/>
    </row>
    <row r="213" spans="1:32" s="6" customFormat="1" x14ac:dyDescent="0.4">
      <c r="A213" s="15" t="str">
        <f t="shared" si="74"/>
        <v>★</v>
      </c>
      <c r="B213" s="15" t="str">
        <f t="shared" si="75"/>
        <v>☆</v>
      </c>
      <c r="C213" s="6">
        <v>17</v>
      </c>
      <c r="D213" s="1">
        <v>43386.711840277778</v>
      </c>
      <c r="E213" s="2">
        <v>2975</v>
      </c>
      <c r="F213" s="2" t="s">
        <v>18</v>
      </c>
      <c r="G213" s="2">
        <v>2695</v>
      </c>
      <c r="H213" s="2">
        <v>563</v>
      </c>
      <c r="I213" s="2">
        <v>4</v>
      </c>
      <c r="J213" s="2">
        <v>2</v>
      </c>
      <c r="K213" s="1">
        <v>43386.712997685187</v>
      </c>
      <c r="L213" s="2"/>
      <c r="M213" s="2"/>
      <c r="N213" s="2" t="s">
        <v>31</v>
      </c>
      <c r="O213" s="2" t="s">
        <v>32</v>
      </c>
      <c r="P213" s="2" t="s">
        <v>47</v>
      </c>
      <c r="Q213" s="2" t="s">
        <v>94</v>
      </c>
      <c r="R213" s="1">
        <v>43386.729594907411</v>
      </c>
      <c r="S213" s="2"/>
      <c r="T213" s="1">
        <v>43386.738680555558</v>
      </c>
      <c r="U213" s="2"/>
      <c r="V213" s="1">
        <v>43386.729594907411</v>
      </c>
      <c r="W213" s="7">
        <f t="shared" si="76"/>
        <v>43386.729594907411</v>
      </c>
      <c r="X213" s="8">
        <f t="shared" si="77"/>
        <v>0</v>
      </c>
      <c r="Y213" s="8">
        <f t="shared" si="78"/>
        <v>0</v>
      </c>
      <c r="Z213" s="9"/>
      <c r="AA213" s="9">
        <f t="shared" si="79"/>
        <v>0</v>
      </c>
      <c r="AB213" s="9">
        <f t="shared" si="80"/>
        <v>0</v>
      </c>
      <c r="AC213" s="9"/>
      <c r="AD213" s="9"/>
    </row>
    <row r="214" spans="1:32" s="6" customFormat="1" x14ac:dyDescent="0.4">
      <c r="A214" s="15" t="str">
        <f t="shared" si="74"/>
        <v>-</v>
      </c>
      <c r="B214" s="15" t="str">
        <f t="shared" si="75"/>
        <v>☆</v>
      </c>
      <c r="C214" s="6">
        <v>17</v>
      </c>
      <c r="D214" s="1">
        <v>43386.71398148148</v>
      </c>
      <c r="E214" s="2">
        <v>2977</v>
      </c>
      <c r="F214" s="2" t="s">
        <v>18</v>
      </c>
      <c r="G214" s="2">
        <v>2696</v>
      </c>
      <c r="H214" s="2">
        <v>1225</v>
      </c>
      <c r="I214" s="2">
        <v>9</v>
      </c>
      <c r="J214" s="2">
        <v>2</v>
      </c>
      <c r="K214" s="1">
        <v>43386.714386574073</v>
      </c>
      <c r="L214" s="2"/>
      <c r="M214" s="2"/>
      <c r="N214" s="2" t="s">
        <v>47</v>
      </c>
      <c r="O214" s="2" t="s">
        <v>94</v>
      </c>
      <c r="P214" s="2" t="s">
        <v>72</v>
      </c>
      <c r="Q214" s="2" t="s">
        <v>73</v>
      </c>
      <c r="R214" s="1">
        <v>43386.7187962963</v>
      </c>
      <c r="S214" s="2"/>
      <c r="T214" s="1">
        <v>43386.722083333334</v>
      </c>
      <c r="U214" s="2"/>
      <c r="V214" s="2"/>
      <c r="W214" s="7">
        <f t="shared" si="76"/>
        <v>43386.71398148148</v>
      </c>
      <c r="X214" s="8">
        <f t="shared" si="77"/>
        <v>0</v>
      </c>
      <c r="Y214" s="8">
        <f t="shared" si="78"/>
        <v>0</v>
      </c>
      <c r="Z214" s="9"/>
      <c r="AA214" s="9">
        <f t="shared" si="79"/>
        <v>0</v>
      </c>
      <c r="AB214" s="9">
        <f t="shared" si="80"/>
        <v>4.8148148198379204E-3</v>
      </c>
      <c r="AC214" s="9"/>
      <c r="AD214" s="9"/>
    </row>
    <row r="215" spans="1:32" s="11" customFormat="1" x14ac:dyDescent="0.4">
      <c r="A215" s="26" t="str">
        <f t="shared" si="74"/>
        <v>-</v>
      </c>
      <c r="B215" s="26" t="str">
        <f t="shared" si="75"/>
        <v>☆</v>
      </c>
      <c r="C215" s="11">
        <v>17</v>
      </c>
      <c r="D215" s="3">
        <v>43386.72996527778</v>
      </c>
      <c r="E215" s="4">
        <v>2985</v>
      </c>
      <c r="F215" s="4" t="s">
        <v>33</v>
      </c>
      <c r="G215" s="4">
        <v>2677</v>
      </c>
      <c r="H215" s="4">
        <v>436</v>
      </c>
      <c r="I215" s="4">
        <v>10</v>
      </c>
      <c r="J215" s="4">
        <v>1</v>
      </c>
      <c r="K215" s="3">
        <v>43386.731504629628</v>
      </c>
      <c r="L215" s="4"/>
      <c r="M215" s="4"/>
      <c r="N215" s="4" t="s">
        <v>47</v>
      </c>
      <c r="O215" s="4" t="s">
        <v>94</v>
      </c>
      <c r="P215" s="4" t="s">
        <v>27</v>
      </c>
      <c r="Q215" s="4" t="s">
        <v>28</v>
      </c>
      <c r="R215" s="3">
        <v>43386.733356481483</v>
      </c>
      <c r="S215" s="4"/>
      <c r="T215" s="3">
        <v>43386.742372685185</v>
      </c>
      <c r="U215" s="4"/>
      <c r="V215" s="4"/>
      <c r="W215" s="12">
        <f t="shared" si="76"/>
        <v>43386.72996527778</v>
      </c>
      <c r="X215" s="27">
        <f t="shared" si="77"/>
        <v>0</v>
      </c>
      <c r="Y215" s="27">
        <f t="shared" si="78"/>
        <v>0</v>
      </c>
      <c r="Z215" s="28"/>
      <c r="AA215" s="28">
        <f t="shared" si="79"/>
        <v>0</v>
      </c>
      <c r="AB215" s="28">
        <f t="shared" si="80"/>
        <v>3.3912037033587694E-3</v>
      </c>
      <c r="AC215" s="28"/>
      <c r="AD215" s="28"/>
    </row>
    <row r="216" spans="1:32" s="32" customFormat="1" x14ac:dyDescent="0.4">
      <c r="A216" s="29" t="str">
        <f t="shared" si="74"/>
        <v>★</v>
      </c>
      <c r="B216" s="29" t="str">
        <f t="shared" si="75"/>
        <v>-</v>
      </c>
      <c r="C216" s="32">
        <v>18</v>
      </c>
      <c r="D216" s="31">
        <v>43386.729513888888</v>
      </c>
      <c r="E216" s="30">
        <v>2984</v>
      </c>
      <c r="F216" s="30" t="s">
        <v>37</v>
      </c>
      <c r="G216" s="30">
        <v>0</v>
      </c>
      <c r="H216" s="30">
        <v>987</v>
      </c>
      <c r="I216" s="30">
        <v>9</v>
      </c>
      <c r="J216" s="30">
        <v>1</v>
      </c>
      <c r="K216" s="30"/>
      <c r="L216" s="31">
        <v>43386.755960648145</v>
      </c>
      <c r="M216" s="31">
        <v>43386.761238425926</v>
      </c>
      <c r="N216" s="30" t="s">
        <v>43</v>
      </c>
      <c r="O216" s="30" t="s">
        <v>44</v>
      </c>
      <c r="P216" s="30" t="s">
        <v>40</v>
      </c>
      <c r="Q216" s="30" t="s">
        <v>41</v>
      </c>
      <c r="R216" s="31">
        <v>43386.756944444445</v>
      </c>
      <c r="S216" s="31">
        <v>43386.7575462963</v>
      </c>
      <c r="T216" s="31">
        <v>43386.764594907407</v>
      </c>
      <c r="U216" s="31">
        <v>43386.765543981484</v>
      </c>
      <c r="V216" s="31">
        <v>43386.756944444445</v>
      </c>
      <c r="W216" s="33">
        <f t="shared" si="76"/>
        <v>43386.756944444445</v>
      </c>
      <c r="X216" s="34">
        <f t="shared" si="77"/>
        <v>5.2777777818846516E-3</v>
      </c>
      <c r="Y216" s="34">
        <f t="shared" si="78"/>
        <v>5.2777777818846516E-3</v>
      </c>
      <c r="Z216" s="35">
        <f>SUM(Y216:Y241)</f>
        <v>0.32302083331887843</v>
      </c>
      <c r="AA216" s="35">
        <f t="shared" si="79"/>
        <v>0</v>
      </c>
      <c r="AB216" s="35">
        <f t="shared" si="80"/>
        <v>0</v>
      </c>
      <c r="AC216" s="35">
        <f>AVERAGE(AB216:AB241)</f>
        <v>4.2525819089160692E-3</v>
      </c>
      <c r="AD216" s="35">
        <f>MEDIAN(AB216:AB241)</f>
        <v>3.4490740727051161E-3</v>
      </c>
    </row>
    <row r="217" spans="1:32" s="6" customFormat="1" x14ac:dyDescent="0.4">
      <c r="A217" s="15" t="str">
        <f t="shared" si="74"/>
        <v>★</v>
      </c>
      <c r="B217" s="15" t="str">
        <f t="shared" si="75"/>
        <v>-</v>
      </c>
      <c r="C217" s="6">
        <v>18</v>
      </c>
      <c r="D217" s="1">
        <v>43386.731458333335</v>
      </c>
      <c r="E217" s="2">
        <v>2988</v>
      </c>
      <c r="F217" s="2" t="s">
        <v>37</v>
      </c>
      <c r="G217" s="2">
        <v>0</v>
      </c>
      <c r="H217" s="2">
        <v>907</v>
      </c>
      <c r="I217" s="2">
        <v>9</v>
      </c>
      <c r="J217" s="2">
        <v>1</v>
      </c>
      <c r="K217" s="2"/>
      <c r="L217" s="1">
        <v>43386.755983796298</v>
      </c>
      <c r="M217" s="1">
        <v>43386.770624999997</v>
      </c>
      <c r="N217" s="2" t="s">
        <v>43</v>
      </c>
      <c r="O217" s="2" t="s">
        <v>44</v>
      </c>
      <c r="P217" s="2" t="s">
        <v>19</v>
      </c>
      <c r="Q217" s="2" t="s">
        <v>20</v>
      </c>
      <c r="R217" s="1">
        <v>43386.757291666669</v>
      </c>
      <c r="S217" s="1">
        <v>43386.757893518516</v>
      </c>
      <c r="T217" s="1">
        <v>43386.776192129626</v>
      </c>
      <c r="U217" s="1">
        <v>43386.77679398148</v>
      </c>
      <c r="V217" s="1">
        <v>43386.754861111112</v>
      </c>
      <c r="W217" s="7">
        <f t="shared" si="76"/>
        <v>43386.754861111112</v>
      </c>
      <c r="X217" s="8">
        <f t="shared" si="77"/>
        <v>1.4641203699284233E-2</v>
      </c>
      <c r="Y217" s="8">
        <f t="shared" si="78"/>
        <v>1.4641203699284233E-2</v>
      </c>
      <c r="Z217" s="9"/>
      <c r="AA217" s="9">
        <f t="shared" si="79"/>
        <v>0</v>
      </c>
      <c r="AB217" s="9">
        <f t="shared" si="80"/>
        <v>1.1226851856918074E-3</v>
      </c>
      <c r="AC217" s="9"/>
      <c r="AD217" s="9"/>
    </row>
    <row r="218" spans="1:32" s="6" customFormat="1" x14ac:dyDescent="0.4">
      <c r="A218" s="15" t="str">
        <f t="shared" si="74"/>
        <v>★</v>
      </c>
      <c r="B218" s="15" t="str">
        <f t="shared" si="75"/>
        <v>-</v>
      </c>
      <c r="C218" s="6">
        <v>18</v>
      </c>
      <c r="D218" s="1">
        <v>43386.749560185184</v>
      </c>
      <c r="E218" s="2">
        <v>3003</v>
      </c>
      <c r="F218" s="2" t="s">
        <v>18</v>
      </c>
      <c r="G218" s="2">
        <v>2715</v>
      </c>
      <c r="H218" s="2">
        <v>493</v>
      </c>
      <c r="I218" s="2">
        <v>3</v>
      </c>
      <c r="J218" s="2">
        <v>1</v>
      </c>
      <c r="K218" s="2"/>
      <c r="L218" s="1">
        <v>43386.76972222222</v>
      </c>
      <c r="M218" s="1">
        <v>43386.777361111112</v>
      </c>
      <c r="N218" s="2" t="s">
        <v>52</v>
      </c>
      <c r="O218" s="2" t="s">
        <v>53</v>
      </c>
      <c r="P218" s="2" t="s">
        <v>38</v>
      </c>
      <c r="Q218" s="2" t="s">
        <v>39</v>
      </c>
      <c r="R218" s="1">
        <v>43386.774953703702</v>
      </c>
      <c r="S218" s="1">
        <v>43386.774953703702</v>
      </c>
      <c r="T218" s="1">
        <v>43386.789236111108</v>
      </c>
      <c r="U218" s="1">
        <v>43386.789236111108</v>
      </c>
      <c r="V218" s="1">
        <v>43386.770833333336</v>
      </c>
      <c r="W218" s="7">
        <f t="shared" si="76"/>
        <v>43386.770833333336</v>
      </c>
      <c r="X218" s="8">
        <f t="shared" si="77"/>
        <v>7.6388888919609599E-3</v>
      </c>
      <c r="Y218" s="8">
        <f t="shared" si="78"/>
        <v>7.6388888919609599E-3</v>
      </c>
      <c r="Z218" s="9"/>
      <c r="AA218" s="9">
        <f t="shared" si="79"/>
        <v>0</v>
      </c>
      <c r="AB218" s="9">
        <f t="shared" si="80"/>
        <v>0</v>
      </c>
      <c r="AC218" s="9"/>
      <c r="AD218" s="9"/>
    </row>
    <row r="219" spans="1:32" s="6" customFormat="1" x14ac:dyDescent="0.4">
      <c r="A219" s="15" t="str">
        <f t="shared" si="70"/>
        <v>★</v>
      </c>
      <c r="B219" s="15" t="str">
        <f t="shared" si="68"/>
        <v>-</v>
      </c>
      <c r="C219" s="6">
        <v>18</v>
      </c>
      <c r="D219" s="1">
        <v>43386.751388888886</v>
      </c>
      <c r="E219" s="2">
        <v>3004</v>
      </c>
      <c r="F219" s="2" t="s">
        <v>18</v>
      </c>
      <c r="G219" s="2">
        <v>2375</v>
      </c>
      <c r="H219" s="2">
        <v>815</v>
      </c>
      <c r="I219" s="2">
        <v>10</v>
      </c>
      <c r="J219" s="2">
        <v>1</v>
      </c>
      <c r="K219" s="2"/>
      <c r="L219" s="1">
        <v>43386.764953703707</v>
      </c>
      <c r="M219" s="1">
        <v>43386.784861111111</v>
      </c>
      <c r="N219" s="2" t="s">
        <v>52</v>
      </c>
      <c r="O219" s="2" t="s">
        <v>53</v>
      </c>
      <c r="P219" s="2" t="s">
        <v>38</v>
      </c>
      <c r="Q219" s="2" t="s">
        <v>39</v>
      </c>
      <c r="R219" s="1">
        <v>43386.771284722221</v>
      </c>
      <c r="S219" s="1">
        <v>43386.771284722221</v>
      </c>
      <c r="T219" s="1">
        <v>43386.789953703701</v>
      </c>
      <c r="U219" s="1">
        <v>43386.789953703701</v>
      </c>
      <c r="V219" s="1">
        <v>43386.771284722221</v>
      </c>
      <c r="W219" s="7">
        <f t="shared" si="69"/>
        <v>43386.771284722221</v>
      </c>
      <c r="X219" s="8">
        <f t="shared" si="66"/>
        <v>1.9907407404389232E-2</v>
      </c>
      <c r="Y219" s="8">
        <f t="shared" si="67"/>
        <v>1.9907407404389232E-2</v>
      </c>
      <c r="Z219" s="9"/>
      <c r="AA219" s="9">
        <f t="shared" ref="AA219:AA231" si="81">IF(IF(A219="☆",K219-R219,L219-R219)&lt;0,0,IF(A219="☆",K219-R219,L219-R219))</f>
        <v>0</v>
      </c>
      <c r="AB219" s="9">
        <f t="shared" si="71"/>
        <v>0</v>
      </c>
      <c r="AC219" s="9"/>
      <c r="AD219" s="9"/>
    </row>
    <row r="220" spans="1:32" s="6" customFormat="1" x14ac:dyDescent="0.4">
      <c r="A220" s="15" t="str">
        <f t="shared" si="70"/>
        <v>-</v>
      </c>
      <c r="B220" s="15" t="str">
        <f t="shared" si="68"/>
        <v>-</v>
      </c>
      <c r="C220" s="6">
        <v>18</v>
      </c>
      <c r="D220" s="1">
        <v>43386.75403935185</v>
      </c>
      <c r="E220" s="2">
        <v>3005</v>
      </c>
      <c r="F220" s="2" t="s">
        <v>18</v>
      </c>
      <c r="G220" s="2">
        <v>2676</v>
      </c>
      <c r="H220" s="2">
        <v>951</v>
      </c>
      <c r="I220" s="2">
        <v>8</v>
      </c>
      <c r="J220" s="2">
        <v>2</v>
      </c>
      <c r="K220" s="2"/>
      <c r="L220" s="1">
        <v>43386.759097222224</v>
      </c>
      <c r="M220" s="1">
        <v>43386.764513888891</v>
      </c>
      <c r="N220" s="2" t="s">
        <v>31</v>
      </c>
      <c r="O220" s="2" t="s">
        <v>32</v>
      </c>
      <c r="P220" s="2" t="s">
        <v>47</v>
      </c>
      <c r="Q220" s="2" t="s">
        <v>94</v>
      </c>
      <c r="R220" s="1">
        <v>43386.761956018519</v>
      </c>
      <c r="S220" s="1">
        <v>43386.761956018519</v>
      </c>
      <c r="T220" s="1">
        <v>43386.772430555553</v>
      </c>
      <c r="U220" s="1">
        <v>43386.772430555553</v>
      </c>
      <c r="V220" s="2"/>
      <c r="W220" s="7">
        <f t="shared" si="69"/>
        <v>43386.75403935185</v>
      </c>
      <c r="X220" s="8">
        <f t="shared" si="66"/>
        <v>5.4166666668606922E-3</v>
      </c>
      <c r="Y220" s="8">
        <f t="shared" si="67"/>
        <v>1.0833333333721384E-2</v>
      </c>
      <c r="Z220" s="9"/>
      <c r="AA220" s="9">
        <f t="shared" si="81"/>
        <v>0</v>
      </c>
      <c r="AB220" s="9">
        <f t="shared" si="71"/>
        <v>5.0578703740029596E-3</v>
      </c>
      <c r="AC220" s="9"/>
      <c r="AD220" s="9"/>
    </row>
    <row r="221" spans="1:32" s="6" customFormat="1" x14ac:dyDescent="0.4">
      <c r="A221" s="15" t="str">
        <f t="shared" si="70"/>
        <v>-</v>
      </c>
      <c r="B221" s="15" t="str">
        <f t="shared" si="68"/>
        <v>-</v>
      </c>
      <c r="C221" s="6">
        <v>18</v>
      </c>
      <c r="D221" s="1">
        <v>43386.75476851852</v>
      </c>
      <c r="E221" s="2">
        <v>3006</v>
      </c>
      <c r="F221" s="2" t="s">
        <v>42</v>
      </c>
      <c r="G221" s="2">
        <v>0</v>
      </c>
      <c r="H221" s="2">
        <v>897</v>
      </c>
      <c r="I221" s="2">
        <v>1</v>
      </c>
      <c r="J221" s="2">
        <v>2</v>
      </c>
      <c r="K221" s="2"/>
      <c r="L221" s="1">
        <v>43386.763553240744</v>
      </c>
      <c r="M221" s="1">
        <v>43386.770879629628</v>
      </c>
      <c r="N221" s="2" t="s">
        <v>31</v>
      </c>
      <c r="O221" s="2" t="s">
        <v>32</v>
      </c>
      <c r="P221" s="2" t="s">
        <v>65</v>
      </c>
      <c r="Q221" s="2" t="s">
        <v>66</v>
      </c>
      <c r="R221" s="1">
        <v>43386.76394675926</v>
      </c>
      <c r="S221" s="1">
        <v>43386.76394675926</v>
      </c>
      <c r="T221" s="1">
        <v>43386.77789351852</v>
      </c>
      <c r="U221" s="1">
        <v>43386.77789351852</v>
      </c>
      <c r="V221" s="2"/>
      <c r="W221" s="7">
        <f t="shared" si="69"/>
        <v>43386.75476851852</v>
      </c>
      <c r="X221" s="8">
        <f t="shared" si="66"/>
        <v>7.326388884393964E-3</v>
      </c>
      <c r="Y221" s="8">
        <f t="shared" si="67"/>
        <v>1.4652777768787928E-2</v>
      </c>
      <c r="Z221" s="9"/>
      <c r="AA221" s="9">
        <f t="shared" si="81"/>
        <v>0</v>
      </c>
      <c r="AB221" s="9">
        <f t="shared" si="71"/>
        <v>8.7847222239361145E-3</v>
      </c>
      <c r="AC221" s="9"/>
      <c r="AD221" s="9"/>
    </row>
    <row r="222" spans="1:32" s="6" customFormat="1" x14ac:dyDescent="0.4">
      <c r="A222" s="15" t="str">
        <f t="shared" si="70"/>
        <v>★</v>
      </c>
      <c r="B222" s="15" t="str">
        <f t="shared" si="68"/>
        <v>-</v>
      </c>
      <c r="C222" s="6">
        <v>18</v>
      </c>
      <c r="D222" s="1">
        <v>43386.75640046296</v>
      </c>
      <c r="E222" s="2">
        <v>3007</v>
      </c>
      <c r="F222" s="2" t="s">
        <v>33</v>
      </c>
      <c r="G222" s="2">
        <v>2610</v>
      </c>
      <c r="H222" s="2">
        <v>420</v>
      </c>
      <c r="I222" s="2">
        <v>7</v>
      </c>
      <c r="J222" s="2">
        <v>1</v>
      </c>
      <c r="K222" s="2"/>
      <c r="L222" s="1">
        <v>43386.768634259257</v>
      </c>
      <c r="M222" s="1">
        <v>43386.781597222223</v>
      </c>
      <c r="N222" s="2" t="s">
        <v>34</v>
      </c>
      <c r="O222" s="2" t="s">
        <v>35</v>
      </c>
      <c r="P222" s="2" t="s">
        <v>47</v>
      </c>
      <c r="Q222" s="2" t="s">
        <v>94</v>
      </c>
      <c r="R222" s="1">
        <v>43386.770983796298</v>
      </c>
      <c r="S222" s="1">
        <v>43386.770983796298</v>
      </c>
      <c r="T222" s="1">
        <v>43386.78802083333</v>
      </c>
      <c r="U222" s="1">
        <v>43386.78802083333</v>
      </c>
      <c r="V222" s="1">
        <v>43386.770983796298</v>
      </c>
      <c r="W222" s="7">
        <f t="shared" si="69"/>
        <v>43386.770983796298</v>
      </c>
      <c r="X222" s="8">
        <f t="shared" si="66"/>
        <v>1.2962962966412306E-2</v>
      </c>
      <c r="Y222" s="8">
        <f t="shared" si="67"/>
        <v>1.2962962966412306E-2</v>
      </c>
      <c r="Z222" s="9"/>
      <c r="AA222" s="9">
        <f t="shared" si="81"/>
        <v>0</v>
      </c>
      <c r="AB222" s="9">
        <f t="shared" si="71"/>
        <v>0</v>
      </c>
      <c r="AC222" s="9"/>
      <c r="AD222" s="9"/>
    </row>
    <row r="223" spans="1:32" s="6" customFormat="1" x14ac:dyDescent="0.4">
      <c r="A223" s="15" t="str">
        <f t="shared" si="70"/>
        <v>-</v>
      </c>
      <c r="B223" s="15" t="str">
        <f t="shared" si="68"/>
        <v>-</v>
      </c>
      <c r="C223" s="6">
        <v>18</v>
      </c>
      <c r="D223" s="1">
        <v>43386.758206018516</v>
      </c>
      <c r="E223" s="2">
        <v>3008</v>
      </c>
      <c r="F223" s="2" t="s">
        <v>33</v>
      </c>
      <c r="G223" s="2">
        <v>2704</v>
      </c>
      <c r="H223" s="2">
        <v>358</v>
      </c>
      <c r="I223" s="2">
        <v>6</v>
      </c>
      <c r="J223" s="2">
        <v>4</v>
      </c>
      <c r="K223" s="2"/>
      <c r="L223" s="1">
        <v>43386.763877314814</v>
      </c>
      <c r="M223" s="1">
        <v>43386.769178240742</v>
      </c>
      <c r="N223" s="2" t="s">
        <v>47</v>
      </c>
      <c r="O223" s="2" t="s">
        <v>94</v>
      </c>
      <c r="P223" s="2" t="s">
        <v>31</v>
      </c>
      <c r="Q223" s="2" t="s">
        <v>32</v>
      </c>
      <c r="R223" s="1">
        <v>43386.764641203707</v>
      </c>
      <c r="S223" s="1">
        <v>43386.764641203707</v>
      </c>
      <c r="T223" s="1">
        <v>43386.777083333334</v>
      </c>
      <c r="U223" s="1">
        <v>43386.777083333334</v>
      </c>
      <c r="V223" s="2"/>
      <c r="W223" s="7">
        <f t="shared" si="69"/>
        <v>43386.758206018516</v>
      </c>
      <c r="X223" s="8">
        <f t="shared" si="66"/>
        <v>5.3009259281679988E-3</v>
      </c>
      <c r="Y223" s="8">
        <f t="shared" si="67"/>
        <v>2.1203703712671995E-2</v>
      </c>
      <c r="Z223" s="9"/>
      <c r="AA223" s="9">
        <f t="shared" si="81"/>
        <v>0</v>
      </c>
      <c r="AB223" s="9">
        <f t="shared" si="71"/>
        <v>5.6712962978053838E-3</v>
      </c>
      <c r="AC223" s="9"/>
      <c r="AD223" s="9"/>
    </row>
    <row r="224" spans="1:32" s="6" customFormat="1" x14ac:dyDescent="0.4">
      <c r="A224" s="15" t="str">
        <f t="shared" si="70"/>
        <v>-</v>
      </c>
      <c r="B224" s="15" t="str">
        <f t="shared" si="68"/>
        <v>-</v>
      </c>
      <c r="C224" s="6">
        <v>18</v>
      </c>
      <c r="D224" s="1">
        <v>43386.758287037039</v>
      </c>
      <c r="E224" s="2">
        <v>3009</v>
      </c>
      <c r="F224" s="2" t="s">
        <v>42</v>
      </c>
      <c r="G224" s="2">
        <v>0</v>
      </c>
      <c r="H224" s="2">
        <v>1076</v>
      </c>
      <c r="I224" s="2">
        <v>1</v>
      </c>
      <c r="J224" s="2">
        <v>3</v>
      </c>
      <c r="K224" s="2"/>
      <c r="L224" s="1">
        <v>43386.77306712963</v>
      </c>
      <c r="M224" s="1">
        <v>43386.780752314815</v>
      </c>
      <c r="N224" s="2" t="s">
        <v>65</v>
      </c>
      <c r="O224" s="2" t="s">
        <v>66</v>
      </c>
      <c r="P224" s="2" t="s">
        <v>72</v>
      </c>
      <c r="Q224" s="2" t="s">
        <v>73</v>
      </c>
      <c r="R224" s="1">
        <v>43386.77789351852</v>
      </c>
      <c r="S224" s="1">
        <v>43386.77789351852</v>
      </c>
      <c r="T224" s="1">
        <v>43386.796388888892</v>
      </c>
      <c r="U224" s="1">
        <v>43386.796388888892</v>
      </c>
      <c r="V224" s="2"/>
      <c r="W224" s="7">
        <f t="shared" si="69"/>
        <v>43386.758287037039</v>
      </c>
      <c r="X224" s="8">
        <f t="shared" si="66"/>
        <v>7.6851851845276542E-3</v>
      </c>
      <c r="Y224" s="8">
        <f t="shared" si="67"/>
        <v>2.3055555553582963E-2</v>
      </c>
      <c r="Z224" s="9"/>
      <c r="AA224" s="9">
        <f t="shared" si="81"/>
        <v>0</v>
      </c>
      <c r="AB224" s="9">
        <f t="shared" si="71"/>
        <v>1.4780092591536231E-2</v>
      </c>
      <c r="AC224" s="9"/>
      <c r="AD224" s="9"/>
    </row>
    <row r="225" spans="1:32" s="6" customFormat="1" x14ac:dyDescent="0.4">
      <c r="A225" s="15" t="str">
        <f t="shared" si="70"/>
        <v>-</v>
      </c>
      <c r="B225" s="15" t="str">
        <f t="shared" si="68"/>
        <v>-</v>
      </c>
      <c r="C225" s="6">
        <v>18</v>
      </c>
      <c r="D225" s="1">
        <v>43386.761736111112</v>
      </c>
      <c r="E225" s="2">
        <v>3010</v>
      </c>
      <c r="F225" s="2" t="s">
        <v>69</v>
      </c>
      <c r="G225" s="2">
        <v>1668</v>
      </c>
      <c r="H225" s="2">
        <v>1162</v>
      </c>
      <c r="I225" s="2">
        <v>8</v>
      </c>
      <c r="J225" s="2">
        <v>1</v>
      </c>
      <c r="K225" s="2"/>
      <c r="L225" s="1">
        <v>43386.766481481478</v>
      </c>
      <c r="M225" s="1">
        <v>43386.769479166665</v>
      </c>
      <c r="N225" s="2" t="s">
        <v>80</v>
      </c>
      <c r="O225" s="2" t="s">
        <v>81</v>
      </c>
      <c r="P225" s="2" t="s">
        <v>43</v>
      </c>
      <c r="Q225" s="2" t="s">
        <v>44</v>
      </c>
      <c r="R225" s="1">
        <v>43386.768888888888</v>
      </c>
      <c r="S225" s="1">
        <v>43386.768888888888</v>
      </c>
      <c r="T225" s="1">
        <v>43386.776226851849</v>
      </c>
      <c r="U225" s="1">
        <v>43386.776226851849</v>
      </c>
      <c r="V225" s="2"/>
      <c r="W225" s="7">
        <f t="shared" si="69"/>
        <v>43386.761736111112</v>
      </c>
      <c r="X225" s="8">
        <f t="shared" si="66"/>
        <v>2.9976851874380372E-3</v>
      </c>
      <c r="Y225" s="8">
        <f t="shared" si="67"/>
        <v>2.9976851874380372E-3</v>
      </c>
      <c r="Z225" s="9"/>
      <c r="AA225" s="9">
        <f t="shared" si="81"/>
        <v>0</v>
      </c>
      <c r="AB225" s="9">
        <f t="shared" si="71"/>
        <v>4.7453703664359637E-3</v>
      </c>
      <c r="AC225" s="9"/>
      <c r="AD225" s="9"/>
    </row>
    <row r="226" spans="1:32" s="6" customFormat="1" x14ac:dyDescent="0.4">
      <c r="A226" s="15" t="str">
        <f t="shared" si="70"/>
        <v>-</v>
      </c>
      <c r="B226" s="15" t="str">
        <f t="shared" si="68"/>
        <v>-</v>
      </c>
      <c r="C226" s="6">
        <v>18</v>
      </c>
      <c r="D226" s="1">
        <v>43386.768611111111</v>
      </c>
      <c r="E226" s="2">
        <v>3013</v>
      </c>
      <c r="F226" s="2" t="s">
        <v>33</v>
      </c>
      <c r="G226" s="2">
        <v>2654</v>
      </c>
      <c r="H226" s="2">
        <v>582</v>
      </c>
      <c r="I226" s="2">
        <v>10</v>
      </c>
      <c r="J226" s="2">
        <v>1</v>
      </c>
      <c r="K226" s="2"/>
      <c r="L226" s="1">
        <v>43386.771620370368</v>
      </c>
      <c r="M226" s="1">
        <v>43386.789259259262</v>
      </c>
      <c r="N226" s="2" t="s">
        <v>52</v>
      </c>
      <c r="O226" s="2" t="s">
        <v>53</v>
      </c>
      <c r="P226" s="2" t="s">
        <v>23</v>
      </c>
      <c r="Q226" s="2" t="s">
        <v>24</v>
      </c>
      <c r="R226" s="1">
        <v>43386.772210648145</v>
      </c>
      <c r="S226" s="1">
        <v>43386.772210648145</v>
      </c>
      <c r="T226" s="1">
        <v>43386.796863425923</v>
      </c>
      <c r="U226" s="1">
        <v>43386.796863425923</v>
      </c>
      <c r="V226" s="2"/>
      <c r="W226" s="7">
        <f t="shared" si="69"/>
        <v>43386.768611111111</v>
      </c>
      <c r="X226" s="8">
        <f t="shared" si="66"/>
        <v>1.7638888893998228E-2</v>
      </c>
      <c r="Y226" s="8">
        <f t="shared" si="67"/>
        <v>1.7638888893998228E-2</v>
      </c>
      <c r="Z226" s="9"/>
      <c r="AA226" s="9">
        <f t="shared" si="81"/>
        <v>0</v>
      </c>
      <c r="AB226" s="9">
        <f t="shared" si="71"/>
        <v>3.009259256941732E-3</v>
      </c>
      <c r="AC226" s="9"/>
      <c r="AD226" s="9"/>
    </row>
    <row r="227" spans="1:32" s="6" customFormat="1" x14ac:dyDescent="0.4">
      <c r="A227" s="15" t="str">
        <f t="shared" si="70"/>
        <v>-</v>
      </c>
      <c r="B227" s="15" t="str">
        <f t="shared" si="68"/>
        <v>-</v>
      </c>
      <c r="C227" s="6">
        <v>18</v>
      </c>
      <c r="D227" s="1">
        <v>43386.768888888888</v>
      </c>
      <c r="E227" s="2">
        <v>3014</v>
      </c>
      <c r="F227" s="2" t="s">
        <v>37</v>
      </c>
      <c r="G227" s="2">
        <v>0</v>
      </c>
      <c r="H227" s="2">
        <v>437</v>
      </c>
      <c r="I227" s="2">
        <v>9</v>
      </c>
      <c r="J227" s="2">
        <v>4</v>
      </c>
      <c r="K227" s="2"/>
      <c r="L227" s="1">
        <v>43386.776296296295</v>
      </c>
      <c r="M227" s="1">
        <v>43386.779189814813</v>
      </c>
      <c r="N227" s="2" t="s">
        <v>65</v>
      </c>
      <c r="O227" s="2" t="s">
        <v>66</v>
      </c>
      <c r="P227" s="2" t="s">
        <v>38</v>
      </c>
      <c r="Q227" s="2" t="s">
        <v>39</v>
      </c>
      <c r="R227" s="1">
        <v>43386.780023148145</v>
      </c>
      <c r="S227" s="1">
        <v>43386.780023148145</v>
      </c>
      <c r="T227" s="1">
        <v>43386.790150462963</v>
      </c>
      <c r="U227" s="1">
        <v>43386.790150462963</v>
      </c>
      <c r="V227" s="2"/>
      <c r="W227" s="7">
        <f t="shared" si="69"/>
        <v>43386.768888888888</v>
      </c>
      <c r="X227" s="8">
        <f t="shared" si="66"/>
        <v>2.8935185182490386E-3</v>
      </c>
      <c r="Y227" s="8">
        <f t="shared" si="67"/>
        <v>1.1574074072996154E-2</v>
      </c>
      <c r="Z227" s="9"/>
      <c r="AA227" s="9">
        <f t="shared" si="81"/>
        <v>0</v>
      </c>
      <c r="AB227" s="9">
        <f t="shared" si="71"/>
        <v>7.4074074072996154E-3</v>
      </c>
      <c r="AC227" s="9"/>
      <c r="AD227" s="9"/>
    </row>
    <row r="228" spans="1:32" s="6" customFormat="1" x14ac:dyDescent="0.4">
      <c r="A228" s="15" t="str">
        <f t="shared" si="70"/>
        <v>-</v>
      </c>
      <c r="B228" s="15" t="str">
        <f t="shared" si="68"/>
        <v>-</v>
      </c>
      <c r="C228" s="6">
        <v>18</v>
      </c>
      <c r="D228" s="1">
        <v>43386.770983796298</v>
      </c>
      <c r="E228" s="2">
        <v>3015</v>
      </c>
      <c r="F228" s="2" t="s">
        <v>37</v>
      </c>
      <c r="G228" s="2">
        <v>0</v>
      </c>
      <c r="H228" s="2">
        <v>1020</v>
      </c>
      <c r="I228" s="2">
        <v>7</v>
      </c>
      <c r="J228" s="2">
        <v>3</v>
      </c>
      <c r="K228" s="2"/>
      <c r="L228" s="1">
        <v>43386.774872685186</v>
      </c>
      <c r="M228" s="1">
        <v>43386.781643518516</v>
      </c>
      <c r="N228" s="2" t="s">
        <v>61</v>
      </c>
      <c r="O228" s="2" t="s">
        <v>62</v>
      </c>
      <c r="P228" s="2" t="s">
        <v>47</v>
      </c>
      <c r="Q228" s="2" t="s">
        <v>94</v>
      </c>
      <c r="R228" s="1">
        <v>43386.775983796295</v>
      </c>
      <c r="S228" s="1">
        <v>43386.775983796295</v>
      </c>
      <c r="T228" s="1">
        <v>43386.789050925923</v>
      </c>
      <c r="U228" s="1">
        <v>43386.789050925923</v>
      </c>
      <c r="V228" s="2"/>
      <c r="W228" s="7">
        <f t="shared" si="69"/>
        <v>43386.770983796298</v>
      </c>
      <c r="X228" s="8">
        <f t="shared" si="66"/>
        <v>6.7708333299378864E-3</v>
      </c>
      <c r="Y228" s="8">
        <f t="shared" si="67"/>
        <v>2.0312499989813659E-2</v>
      </c>
      <c r="Z228" s="9"/>
      <c r="AA228" s="9">
        <f t="shared" si="81"/>
        <v>0</v>
      </c>
      <c r="AB228" s="9">
        <f t="shared" si="71"/>
        <v>3.8888888884685002E-3</v>
      </c>
      <c r="AC228" s="9"/>
      <c r="AD228" s="9"/>
    </row>
    <row r="229" spans="1:32" s="6" customFormat="1" x14ac:dyDescent="0.4">
      <c r="A229" s="15" t="str">
        <f t="shared" si="70"/>
        <v>-</v>
      </c>
      <c r="B229" s="15" t="str">
        <f t="shared" si="68"/>
        <v>-</v>
      </c>
      <c r="C229" s="6">
        <v>18</v>
      </c>
      <c r="D229" s="1">
        <v>43386.771111111113</v>
      </c>
      <c r="E229" s="2">
        <v>3016</v>
      </c>
      <c r="F229" s="2" t="s">
        <v>42</v>
      </c>
      <c r="G229" s="2">
        <v>0</v>
      </c>
      <c r="H229" s="2">
        <v>359</v>
      </c>
      <c r="I229" s="2">
        <v>8</v>
      </c>
      <c r="J229" s="2">
        <v>1</v>
      </c>
      <c r="K229" s="2"/>
      <c r="L229" s="1">
        <v>43386.773217592592</v>
      </c>
      <c r="M229" s="1">
        <v>43386.777546296296</v>
      </c>
      <c r="N229" s="2" t="s">
        <v>21</v>
      </c>
      <c r="O229" s="2" t="s">
        <v>22</v>
      </c>
      <c r="P229" s="2" t="s">
        <v>38</v>
      </c>
      <c r="Q229" s="2" t="s">
        <v>39</v>
      </c>
      <c r="R229" s="1">
        <v>43386.776099537034</v>
      </c>
      <c r="S229" s="1">
        <v>43386.776099537034</v>
      </c>
      <c r="T229" s="1">
        <v>43386.787534722222</v>
      </c>
      <c r="U229" s="1">
        <v>43386.791631944441</v>
      </c>
      <c r="V229" s="2"/>
      <c r="W229" s="7">
        <f t="shared" si="69"/>
        <v>43386.771111111113</v>
      </c>
      <c r="X229" s="8">
        <f t="shared" si="66"/>
        <v>4.3287037042318843E-3</v>
      </c>
      <c r="Y229" s="8">
        <f t="shared" si="67"/>
        <v>4.3287037042318843E-3</v>
      </c>
      <c r="Z229" s="9"/>
      <c r="AA229" s="9">
        <f t="shared" si="81"/>
        <v>0</v>
      </c>
      <c r="AB229" s="9">
        <f t="shared" si="71"/>
        <v>2.1064814791316167E-3</v>
      </c>
      <c r="AC229" s="9"/>
      <c r="AD229" s="9"/>
    </row>
    <row r="230" spans="1:32" s="6" customFormat="1" x14ac:dyDescent="0.4">
      <c r="A230" s="15" t="str">
        <f t="shared" si="70"/>
        <v>-</v>
      </c>
      <c r="B230" s="15" t="str">
        <f t="shared" si="68"/>
        <v>-</v>
      </c>
      <c r="C230" s="6">
        <v>18</v>
      </c>
      <c r="D230" s="1">
        <v>43386.772719907407</v>
      </c>
      <c r="E230" s="2">
        <v>3017</v>
      </c>
      <c r="F230" s="2" t="s">
        <v>33</v>
      </c>
      <c r="G230" s="2">
        <v>2620</v>
      </c>
      <c r="H230" s="2">
        <v>1034</v>
      </c>
      <c r="I230" s="2">
        <v>10</v>
      </c>
      <c r="J230" s="2">
        <v>1</v>
      </c>
      <c r="K230" s="2"/>
      <c r="L230" s="1">
        <v>43386.780289351853</v>
      </c>
      <c r="M230" s="1">
        <v>43386.794224537036</v>
      </c>
      <c r="N230" s="2" t="s">
        <v>76</v>
      </c>
      <c r="O230" s="2" t="s">
        <v>77</v>
      </c>
      <c r="P230" s="2" t="s">
        <v>65</v>
      </c>
      <c r="Q230" s="2" t="s">
        <v>66</v>
      </c>
      <c r="R230" s="1">
        <v>43386.779444444444</v>
      </c>
      <c r="S230" s="1">
        <v>43386.779444444444</v>
      </c>
      <c r="T230" s="1">
        <v>43386.802210648151</v>
      </c>
      <c r="U230" s="1">
        <v>43386.802210648151</v>
      </c>
      <c r="V230" s="2"/>
      <c r="W230" s="7">
        <f t="shared" si="69"/>
        <v>43386.772719907407</v>
      </c>
      <c r="X230" s="8">
        <f t="shared" si="66"/>
        <v>1.3935185183072463E-2</v>
      </c>
      <c r="Y230" s="8">
        <f t="shared" si="67"/>
        <v>1.3935185183072463E-2</v>
      </c>
      <c r="Z230" s="9"/>
      <c r="AA230" s="9">
        <f t="shared" si="81"/>
        <v>8.4490740846376866E-4</v>
      </c>
      <c r="AB230" s="9">
        <f t="shared" si="71"/>
        <v>7.5694444458349608E-3</v>
      </c>
      <c r="AC230" s="9"/>
      <c r="AD230" s="9"/>
    </row>
    <row r="231" spans="1:32" s="6" customFormat="1" x14ac:dyDescent="0.4">
      <c r="A231" s="15" t="str">
        <f t="shared" si="70"/>
        <v>-</v>
      </c>
      <c r="B231" s="15" t="str">
        <f>IF(K231&gt;0, "☆", "-")</f>
        <v>-</v>
      </c>
      <c r="C231" s="6">
        <v>18</v>
      </c>
      <c r="D231" s="1">
        <v>43386.773009259261</v>
      </c>
      <c r="E231" s="2">
        <v>3018</v>
      </c>
      <c r="F231" s="2" t="s">
        <v>33</v>
      </c>
      <c r="G231" s="2">
        <v>2670</v>
      </c>
      <c r="H231" s="2">
        <v>821</v>
      </c>
      <c r="I231" s="2">
        <v>8</v>
      </c>
      <c r="J231" s="2">
        <v>4</v>
      </c>
      <c r="K231" s="2"/>
      <c r="L231" s="1">
        <v>43386.775266203702</v>
      </c>
      <c r="M231" s="1">
        <v>43386.786944444444</v>
      </c>
      <c r="N231" s="2" t="s">
        <v>31</v>
      </c>
      <c r="O231" s="2" t="s">
        <v>32</v>
      </c>
      <c r="P231" s="2" t="s">
        <v>61</v>
      </c>
      <c r="Q231" s="2" t="s">
        <v>62</v>
      </c>
      <c r="R231" s="1">
        <v>43386.776562500003</v>
      </c>
      <c r="S231" s="1">
        <v>43386.776562500003</v>
      </c>
      <c r="T231" s="1">
        <v>43386.788946759261</v>
      </c>
      <c r="U231" s="1">
        <v>43386.788946759261</v>
      </c>
      <c r="V231" s="2"/>
      <c r="W231" s="7">
        <f>IF(V231&gt;0,V231,D231)</f>
        <v>43386.773009259261</v>
      </c>
      <c r="X231" s="8">
        <f>M231-L231</f>
        <v>1.1678240742185153E-2</v>
      </c>
      <c r="Y231" s="8">
        <f>X231*J231</f>
        <v>4.6712962968740612E-2</v>
      </c>
      <c r="Z231" s="9"/>
      <c r="AA231" s="9">
        <f t="shared" si="81"/>
        <v>0</v>
      </c>
      <c r="AB231" s="9">
        <f>IF(IF(B231="☆",(IF(K231&gt;R231,K231-W231,R231-W231)),L231-W231)&lt;0,0,IF(B231="☆",(IF(K231&gt;R231,K231-W231,R231-W231)),L231-W231))</f>
        <v>2.2569444408873096E-3</v>
      </c>
      <c r="AC231" s="9"/>
      <c r="AD231" s="9"/>
    </row>
    <row r="232" spans="1:32" s="6" customFormat="1" x14ac:dyDescent="0.4">
      <c r="A232" s="15" t="str">
        <f t="shared" ref="A232:A280" si="82">IF(V232&gt;0, "★", "-")</f>
        <v>★</v>
      </c>
      <c r="B232" s="15" t="str">
        <f t="shared" ref="B232:B280" si="83">IF(K232&gt;0, "☆", "-")</f>
        <v>-</v>
      </c>
      <c r="C232" s="6">
        <v>18</v>
      </c>
      <c r="D232" s="1">
        <v>43386.777662037035</v>
      </c>
      <c r="E232" s="2">
        <v>3019</v>
      </c>
      <c r="F232" s="2" t="s">
        <v>18</v>
      </c>
      <c r="G232" s="2">
        <v>1291</v>
      </c>
      <c r="H232" s="2">
        <v>1230</v>
      </c>
      <c r="I232" s="2">
        <v>8</v>
      </c>
      <c r="J232" s="2">
        <v>1</v>
      </c>
      <c r="K232" s="2"/>
      <c r="L232" s="1">
        <v>43386.783182870371</v>
      </c>
      <c r="M232" s="1">
        <v>43386.788611111115</v>
      </c>
      <c r="N232" s="2" t="s">
        <v>21</v>
      </c>
      <c r="O232" s="2" t="s">
        <v>22</v>
      </c>
      <c r="P232" s="2" t="s">
        <v>38</v>
      </c>
      <c r="Q232" s="2" t="s">
        <v>39</v>
      </c>
      <c r="R232" s="1">
        <v>43386.784814814811</v>
      </c>
      <c r="S232" s="1">
        <v>43386.784814814811</v>
      </c>
      <c r="T232" s="1">
        <v>43386.797650462962</v>
      </c>
      <c r="U232" s="1">
        <v>43386.797650462962</v>
      </c>
      <c r="V232" s="1">
        <v>43386.784814814811</v>
      </c>
      <c r="W232" s="7">
        <f t="shared" ref="W232:W280" si="84">IF(V232&gt;0,V232,D232)</f>
        <v>43386.784814814811</v>
      </c>
      <c r="X232" s="8">
        <f t="shared" ref="X232:X280" si="85">M232-L232</f>
        <v>5.4282407436403446E-3</v>
      </c>
      <c r="Y232" s="8">
        <f t="shared" ref="Y232:Y280" si="86">X232*J232</f>
        <v>5.4282407436403446E-3</v>
      </c>
      <c r="Z232" s="9"/>
      <c r="AA232" s="9">
        <f t="shared" ref="AA232:AA237" si="87">IF(IF(A232="☆",K232-R232,L232-R232)&lt;0,0,IF(A232="☆",K232-R232,L232-R232))</f>
        <v>0</v>
      </c>
      <c r="AB232" s="9">
        <f t="shared" ref="AB232:AB238" si="88">IF(IF(B232="☆",(IF(K232&gt;R232,K232-W232,R232-W232)),L232-W232)&lt;0,0,IF(B232="☆",(IF(K232&gt;R232,K232-W232,R232-W232)),L232-W232))</f>
        <v>0</v>
      </c>
      <c r="AC232" s="9"/>
      <c r="AD232" s="9"/>
    </row>
    <row r="233" spans="1:32" s="6" customFormat="1" x14ac:dyDescent="0.4">
      <c r="A233" s="15" t="str">
        <f t="shared" si="82"/>
        <v>-</v>
      </c>
      <c r="B233" s="15" t="str">
        <f t="shared" si="83"/>
        <v>-</v>
      </c>
      <c r="C233" s="6">
        <v>18</v>
      </c>
      <c r="D233" s="1">
        <v>43386.780671296299</v>
      </c>
      <c r="E233" s="2">
        <v>3020</v>
      </c>
      <c r="F233" s="2" t="s">
        <v>33</v>
      </c>
      <c r="G233" s="2">
        <v>2704</v>
      </c>
      <c r="H233" s="2">
        <v>1241</v>
      </c>
      <c r="I233" s="2">
        <v>3</v>
      </c>
      <c r="J233" s="2">
        <v>4</v>
      </c>
      <c r="K233" s="2"/>
      <c r="L233" s="1">
        <v>43386.784687500003</v>
      </c>
      <c r="M233" s="1">
        <v>43386.789201388892</v>
      </c>
      <c r="N233" s="2" t="s">
        <v>31</v>
      </c>
      <c r="O233" s="2" t="s">
        <v>32</v>
      </c>
      <c r="P233" s="2" t="s">
        <v>34</v>
      </c>
      <c r="Q233" s="2" t="s">
        <v>35</v>
      </c>
      <c r="R233" s="1">
        <v>43386.785868055558</v>
      </c>
      <c r="S233" s="1">
        <v>43386.785868055558</v>
      </c>
      <c r="T233" s="1">
        <v>43386.797569444447</v>
      </c>
      <c r="U233" s="1">
        <v>43386.797569444447</v>
      </c>
      <c r="V233" s="2"/>
      <c r="W233" s="7">
        <f t="shared" si="84"/>
        <v>43386.780671296299</v>
      </c>
      <c r="X233" s="8">
        <f t="shared" si="85"/>
        <v>4.5138888890505768E-3</v>
      </c>
      <c r="Y233" s="8">
        <f t="shared" si="86"/>
        <v>1.8055555556202307E-2</v>
      </c>
      <c r="Z233" s="9"/>
      <c r="AA233" s="9">
        <f t="shared" si="87"/>
        <v>0</v>
      </c>
      <c r="AB233" s="9">
        <f t="shared" si="88"/>
        <v>4.016203703940846E-3</v>
      </c>
      <c r="AC233" s="9"/>
      <c r="AD233" s="9"/>
    </row>
    <row r="234" spans="1:32" s="6" customFormat="1" x14ac:dyDescent="0.4">
      <c r="A234" s="15" t="str">
        <f t="shared" si="82"/>
        <v>-</v>
      </c>
      <c r="B234" s="15" t="str">
        <f t="shared" si="83"/>
        <v>-</v>
      </c>
      <c r="C234" s="6">
        <v>18</v>
      </c>
      <c r="D234" s="1">
        <v>43386.780925925923</v>
      </c>
      <c r="E234" s="2">
        <v>3021</v>
      </c>
      <c r="F234" s="2" t="s">
        <v>18</v>
      </c>
      <c r="G234" s="2">
        <v>1668</v>
      </c>
      <c r="H234" s="2">
        <v>529</v>
      </c>
      <c r="I234" s="2">
        <v>2</v>
      </c>
      <c r="J234" s="2">
        <v>1</v>
      </c>
      <c r="K234" s="2"/>
      <c r="L234" s="1">
        <v>43386.783125000002</v>
      </c>
      <c r="M234" s="1">
        <v>43386.795127314814</v>
      </c>
      <c r="N234" s="2" t="s">
        <v>43</v>
      </c>
      <c r="O234" s="2" t="s">
        <v>44</v>
      </c>
      <c r="P234" s="2" t="s">
        <v>50</v>
      </c>
      <c r="Q234" s="2" t="s">
        <v>51</v>
      </c>
      <c r="R234" s="1">
        <v>43386.786238425928</v>
      </c>
      <c r="S234" s="1">
        <v>43386.786238425928</v>
      </c>
      <c r="T234" s="1">
        <v>43386.799375000002</v>
      </c>
      <c r="U234" s="1">
        <v>43386.804988425924</v>
      </c>
      <c r="V234" s="2"/>
      <c r="W234" s="7">
        <f t="shared" si="84"/>
        <v>43386.780925925923</v>
      </c>
      <c r="X234" s="8">
        <f t="shared" si="85"/>
        <v>1.2002314811979886E-2</v>
      </c>
      <c r="Y234" s="8">
        <f t="shared" si="86"/>
        <v>1.2002314811979886E-2</v>
      </c>
      <c r="Z234" s="9"/>
      <c r="AA234" s="9">
        <f t="shared" si="87"/>
        <v>0</v>
      </c>
      <c r="AB234" s="9">
        <f t="shared" si="88"/>
        <v>2.1990740788169205E-3</v>
      </c>
      <c r="AC234" s="9"/>
      <c r="AD234" s="9"/>
    </row>
    <row r="235" spans="1:32" s="6" customFormat="1" x14ac:dyDescent="0.4">
      <c r="A235" s="15" t="str">
        <f t="shared" si="82"/>
        <v>-</v>
      </c>
      <c r="B235" s="15" t="str">
        <f t="shared" si="83"/>
        <v>-</v>
      </c>
      <c r="C235" s="6">
        <v>18</v>
      </c>
      <c r="D235" s="1">
        <v>43386.781886574077</v>
      </c>
      <c r="E235" s="2">
        <v>3022</v>
      </c>
      <c r="F235" s="2" t="s">
        <v>37</v>
      </c>
      <c r="G235" s="2">
        <v>0</v>
      </c>
      <c r="H235" s="2">
        <v>311</v>
      </c>
      <c r="I235" s="2">
        <v>9</v>
      </c>
      <c r="J235" s="2">
        <v>3</v>
      </c>
      <c r="K235" s="2"/>
      <c r="L235" s="1">
        <v>43386.786643518521</v>
      </c>
      <c r="M235" s="1">
        <v>43386.794282407405</v>
      </c>
      <c r="N235" s="2" t="s">
        <v>48</v>
      </c>
      <c r="O235" s="2" t="s">
        <v>49</v>
      </c>
      <c r="P235" s="2" t="s">
        <v>27</v>
      </c>
      <c r="Q235" s="2" t="s">
        <v>28</v>
      </c>
      <c r="R235" s="1">
        <v>43386.788587962961</v>
      </c>
      <c r="S235" s="1">
        <v>43386.788587962961</v>
      </c>
      <c r="T235" s="1">
        <v>43386.799201388887</v>
      </c>
      <c r="U235" s="1">
        <v>43386.799201388887</v>
      </c>
      <c r="V235" s="2"/>
      <c r="W235" s="7">
        <f t="shared" si="84"/>
        <v>43386.781886574077</v>
      </c>
      <c r="X235" s="8">
        <f t="shared" si="85"/>
        <v>7.6388888846850023E-3</v>
      </c>
      <c r="Y235" s="8">
        <f t="shared" si="86"/>
        <v>2.2916666654055007E-2</v>
      </c>
      <c r="Z235" s="9"/>
      <c r="AA235" s="9">
        <f t="shared" si="87"/>
        <v>0</v>
      </c>
      <c r="AB235" s="9">
        <f t="shared" si="88"/>
        <v>4.756944443215616E-3</v>
      </c>
      <c r="AC235" s="9"/>
      <c r="AD235" s="9"/>
    </row>
    <row r="236" spans="1:32" s="6" customFormat="1" x14ac:dyDescent="0.4">
      <c r="A236" s="15" t="str">
        <f t="shared" si="82"/>
        <v>-</v>
      </c>
      <c r="B236" s="15" t="str">
        <f t="shared" si="83"/>
        <v>-</v>
      </c>
      <c r="C236" s="6">
        <v>18</v>
      </c>
      <c r="D236" s="1">
        <v>43386.783425925925</v>
      </c>
      <c r="E236" s="2">
        <v>3024</v>
      </c>
      <c r="F236" s="2" t="s">
        <v>42</v>
      </c>
      <c r="G236" s="2">
        <v>0</v>
      </c>
      <c r="H236" s="2">
        <v>776</v>
      </c>
      <c r="I236" s="2">
        <v>2</v>
      </c>
      <c r="J236" s="2">
        <v>1</v>
      </c>
      <c r="K236" s="2"/>
      <c r="L236" s="1">
        <v>43386.78533564815</v>
      </c>
      <c r="M236" s="1">
        <v>43386.797789351855</v>
      </c>
      <c r="N236" s="2" t="s">
        <v>43</v>
      </c>
      <c r="O236" s="2" t="s">
        <v>44</v>
      </c>
      <c r="P236" s="2" t="s">
        <v>67</v>
      </c>
      <c r="Q236" s="2" t="s">
        <v>68</v>
      </c>
      <c r="R236" s="1">
        <v>43386.790254629632</v>
      </c>
      <c r="S236" s="1">
        <v>43386.790254629632</v>
      </c>
      <c r="T236" s="1">
        <v>43386.818969907406</v>
      </c>
      <c r="U236" s="1">
        <v>43386.818969907406</v>
      </c>
      <c r="V236" s="2"/>
      <c r="W236" s="7">
        <f t="shared" si="84"/>
        <v>43386.783425925925</v>
      </c>
      <c r="X236" s="8">
        <f t="shared" si="85"/>
        <v>1.2453703704522923E-2</v>
      </c>
      <c r="Y236" s="8">
        <f t="shared" si="86"/>
        <v>1.2453703704522923E-2</v>
      </c>
      <c r="Z236" s="9"/>
      <c r="AA236" s="9">
        <f t="shared" si="87"/>
        <v>0</v>
      </c>
      <c r="AB236" s="9">
        <f t="shared" si="88"/>
        <v>1.9097222248092294E-3</v>
      </c>
      <c r="AC236" s="9"/>
      <c r="AD236" s="9"/>
    </row>
    <row r="237" spans="1:32" s="6" customFormat="1" x14ac:dyDescent="0.4">
      <c r="A237" s="15" t="str">
        <f t="shared" si="82"/>
        <v>-</v>
      </c>
      <c r="B237" s="15" t="str">
        <f t="shared" si="83"/>
        <v>-</v>
      </c>
      <c r="C237" s="6">
        <v>18</v>
      </c>
      <c r="D237" s="1">
        <v>43386.788124999999</v>
      </c>
      <c r="E237" s="2">
        <v>3026</v>
      </c>
      <c r="F237" s="2" t="s">
        <v>37</v>
      </c>
      <c r="G237" s="2">
        <v>0</v>
      </c>
      <c r="H237" s="2">
        <v>834</v>
      </c>
      <c r="I237" s="2">
        <v>4</v>
      </c>
      <c r="J237" s="2">
        <v>1</v>
      </c>
      <c r="K237" s="2"/>
      <c r="L237" s="1">
        <v>43386.793680555558</v>
      </c>
      <c r="M237" s="1">
        <v>43386.798171296294</v>
      </c>
      <c r="N237" s="2" t="s">
        <v>48</v>
      </c>
      <c r="O237" s="2" t="s">
        <v>49</v>
      </c>
      <c r="P237" s="2" t="s">
        <v>65</v>
      </c>
      <c r="Q237" s="2" t="s">
        <v>66</v>
      </c>
      <c r="R237" s="1">
        <v>43386.794004629628</v>
      </c>
      <c r="S237" s="1">
        <v>43386.794004629628</v>
      </c>
      <c r="T237" s="1">
        <v>43386.806064814817</v>
      </c>
      <c r="U237" s="1">
        <v>43386.806064814817</v>
      </c>
      <c r="V237" s="2"/>
      <c r="W237" s="7">
        <f t="shared" si="84"/>
        <v>43386.788124999999</v>
      </c>
      <c r="X237" s="8">
        <f t="shared" si="85"/>
        <v>4.4907407354912721E-3</v>
      </c>
      <c r="Y237" s="8">
        <f t="shared" si="86"/>
        <v>4.4907407354912721E-3</v>
      </c>
      <c r="Z237" s="9"/>
      <c r="AA237" s="9">
        <f t="shared" si="87"/>
        <v>0</v>
      </c>
      <c r="AB237" s="9">
        <f t="shared" si="88"/>
        <v>5.5555555591126904E-3</v>
      </c>
      <c r="AC237" s="9"/>
      <c r="AD237" s="9"/>
    </row>
    <row r="238" spans="1:32" s="6" customFormat="1" x14ac:dyDescent="0.4">
      <c r="A238" s="15" t="str">
        <f t="shared" ref="A238:A244" si="89">IF(V238&gt;0, "★", "-")</f>
        <v>★</v>
      </c>
      <c r="B238" s="15" t="str">
        <f t="shared" ref="B238:B244" si="90">IF(K238&gt;0, "☆", "-")</f>
        <v>☆</v>
      </c>
      <c r="C238" s="6">
        <v>18</v>
      </c>
      <c r="D238" s="1">
        <v>43386.618576388886</v>
      </c>
      <c r="E238" s="2">
        <v>2900</v>
      </c>
      <c r="F238" s="2" t="s">
        <v>33</v>
      </c>
      <c r="G238" s="2">
        <v>1569</v>
      </c>
      <c r="H238" s="2">
        <v>887</v>
      </c>
      <c r="I238" s="2">
        <v>10</v>
      </c>
      <c r="J238" s="2">
        <v>1</v>
      </c>
      <c r="K238" s="1">
        <v>43386.777106481481</v>
      </c>
      <c r="L238" s="2"/>
      <c r="M238" s="2"/>
      <c r="N238" s="2" t="s">
        <v>70</v>
      </c>
      <c r="O238" s="2" t="s">
        <v>71</v>
      </c>
      <c r="P238" s="2" t="s">
        <v>34</v>
      </c>
      <c r="Q238" s="2" t="s">
        <v>35</v>
      </c>
      <c r="R238" s="1">
        <v>43386.776388888888</v>
      </c>
      <c r="S238" s="2"/>
      <c r="T238" s="1">
        <v>43386.782002314816</v>
      </c>
      <c r="U238" s="2"/>
      <c r="V238" s="1">
        <v>43386.776388888888</v>
      </c>
      <c r="W238" s="7">
        <f t="shared" ref="W238:W244" si="91">IF(V238&gt;0,V238,D238)</f>
        <v>43386.776388888888</v>
      </c>
      <c r="X238" s="8">
        <f t="shared" ref="X238:X244" si="92">M238-L238</f>
        <v>0</v>
      </c>
      <c r="Y238" s="8">
        <f t="shared" ref="Y238:Y244" si="93">X238*J238</f>
        <v>0</v>
      </c>
      <c r="Z238" s="9"/>
      <c r="AA238" s="9">
        <f t="shared" ref="AA238:AA244" si="94">IF(IF(A238="☆",K238-R238,L238-R238)&lt;0,0,IF(A238="☆",K238-R238,L238-R238))</f>
        <v>0</v>
      </c>
      <c r="AB238" s="9">
        <f t="shared" si="88"/>
        <v>7.1759259299142286E-4</v>
      </c>
      <c r="AC238" s="9"/>
      <c r="AD238" s="9"/>
      <c r="AF238" s="42"/>
    </row>
    <row r="239" spans="1:32" s="6" customFormat="1" x14ac:dyDescent="0.4">
      <c r="A239" s="15" t="str">
        <f t="shared" si="89"/>
        <v>★</v>
      </c>
      <c r="B239" s="15" t="str">
        <f t="shared" si="90"/>
        <v>☆</v>
      </c>
      <c r="C239" s="6">
        <v>18</v>
      </c>
      <c r="D239" s="1">
        <v>43386.717557870368</v>
      </c>
      <c r="E239" s="2">
        <v>2981</v>
      </c>
      <c r="F239" s="2" t="s">
        <v>37</v>
      </c>
      <c r="G239" s="2">
        <v>0</v>
      </c>
      <c r="H239" s="2">
        <v>732</v>
      </c>
      <c r="I239" s="2">
        <v>9</v>
      </c>
      <c r="J239" s="2">
        <v>1</v>
      </c>
      <c r="K239" s="1">
        <v>43386.727962962963</v>
      </c>
      <c r="L239" s="2"/>
      <c r="M239" s="2"/>
      <c r="N239" s="2" t="s">
        <v>43</v>
      </c>
      <c r="O239" s="2" t="s">
        <v>44</v>
      </c>
      <c r="P239" s="2" t="s">
        <v>47</v>
      </c>
      <c r="Q239" s="2" t="s">
        <v>94</v>
      </c>
      <c r="R239" s="1">
        <v>43386.756944444445</v>
      </c>
      <c r="S239" s="2"/>
      <c r="T239" s="1">
        <v>43386.763414351852</v>
      </c>
      <c r="U239" s="2"/>
      <c r="V239" s="1">
        <v>43386.756944444445</v>
      </c>
      <c r="W239" s="7">
        <f t="shared" si="91"/>
        <v>43386.756944444445</v>
      </c>
      <c r="X239" s="8">
        <f t="shared" si="92"/>
        <v>0</v>
      </c>
      <c r="Y239" s="8">
        <f t="shared" si="93"/>
        <v>0</v>
      </c>
      <c r="Z239" s="9"/>
      <c r="AA239" s="9">
        <f t="shared" si="94"/>
        <v>0</v>
      </c>
      <c r="AB239" s="9">
        <f t="shared" ref="AB239:AB244" si="95">IF(IF(B239="☆",(IF(K239&gt;R239,K239-W239,R239-W239)),L239-W239)&lt;0,0,IF(B239="☆",(IF(K239&gt;R239,K239-W239,R239-W239)),L239-W239))</f>
        <v>0</v>
      </c>
      <c r="AC239" s="9"/>
      <c r="AD239" s="9"/>
    </row>
    <row r="240" spans="1:32" s="6" customFormat="1" x14ac:dyDescent="0.4">
      <c r="A240" s="15" t="str">
        <f t="shared" si="89"/>
        <v>-</v>
      </c>
      <c r="B240" s="15" t="str">
        <f t="shared" si="90"/>
        <v>☆</v>
      </c>
      <c r="C240" s="6">
        <v>18</v>
      </c>
      <c r="D240" s="1">
        <v>43386.765462962961</v>
      </c>
      <c r="E240" s="2">
        <v>3011</v>
      </c>
      <c r="F240" s="2" t="s">
        <v>42</v>
      </c>
      <c r="G240" s="2">
        <v>0</v>
      </c>
      <c r="H240" s="2">
        <v>563</v>
      </c>
      <c r="I240" s="2">
        <v>2</v>
      </c>
      <c r="J240" s="2">
        <v>1</v>
      </c>
      <c r="K240" s="1">
        <v>43386.766145833331</v>
      </c>
      <c r="L240" s="2"/>
      <c r="M240" s="2"/>
      <c r="N240" s="2" t="s">
        <v>21</v>
      </c>
      <c r="O240" s="2" t="s">
        <v>22</v>
      </c>
      <c r="P240" s="2" t="s">
        <v>38</v>
      </c>
      <c r="Q240" s="2" t="s">
        <v>39</v>
      </c>
      <c r="R240" s="1">
        <v>43386.77065972222</v>
      </c>
      <c r="S240" s="2"/>
      <c r="T240" s="1">
        <v>43386.782094907408</v>
      </c>
      <c r="U240" s="2"/>
      <c r="V240" s="2"/>
      <c r="W240" s="7">
        <f t="shared" si="91"/>
        <v>43386.765462962961</v>
      </c>
      <c r="X240" s="8">
        <f t="shared" si="92"/>
        <v>0</v>
      </c>
      <c r="Y240" s="8">
        <f t="shared" si="93"/>
        <v>0</v>
      </c>
      <c r="Z240" s="9"/>
      <c r="AA240" s="9">
        <f t="shared" si="94"/>
        <v>0</v>
      </c>
      <c r="AB240" s="9">
        <f t="shared" si="95"/>
        <v>5.1967592589790002E-3</v>
      </c>
      <c r="AC240" s="9"/>
      <c r="AD240" s="9"/>
    </row>
    <row r="241" spans="1:30" s="11" customFormat="1" x14ac:dyDescent="0.4">
      <c r="A241" s="26" t="str">
        <f t="shared" si="89"/>
        <v>-</v>
      </c>
      <c r="B241" s="26" t="str">
        <f t="shared" si="90"/>
        <v>☆</v>
      </c>
      <c r="C241" s="11">
        <v>18</v>
      </c>
      <c r="D241" s="3">
        <v>43386.7656712963</v>
      </c>
      <c r="E241" s="4">
        <v>3012</v>
      </c>
      <c r="F241" s="4" t="s">
        <v>37</v>
      </c>
      <c r="G241" s="4">
        <v>0</v>
      </c>
      <c r="H241" s="4">
        <v>675</v>
      </c>
      <c r="I241" s="4">
        <v>9</v>
      </c>
      <c r="J241" s="4">
        <v>4</v>
      </c>
      <c r="K241" s="3">
        <v>43386.76635416667</v>
      </c>
      <c r="L241" s="4"/>
      <c r="M241" s="4"/>
      <c r="N241" s="4" t="s">
        <v>65</v>
      </c>
      <c r="O241" s="4" t="s">
        <v>66</v>
      </c>
      <c r="P241" s="4" t="s">
        <v>38</v>
      </c>
      <c r="Q241" s="4" t="s">
        <v>39</v>
      </c>
      <c r="R241" s="3">
        <v>43386.785486111112</v>
      </c>
      <c r="S241" s="4"/>
      <c r="T241" s="3">
        <v>43386.795613425929</v>
      </c>
      <c r="U241" s="4"/>
      <c r="V241" s="4"/>
      <c r="W241" s="12">
        <f t="shared" si="91"/>
        <v>43386.7656712963</v>
      </c>
      <c r="X241" s="27">
        <f t="shared" si="92"/>
        <v>0</v>
      </c>
      <c r="Y241" s="27">
        <f t="shared" si="93"/>
        <v>0</v>
      </c>
      <c r="Z241" s="28"/>
      <c r="AA241" s="28">
        <f t="shared" si="94"/>
        <v>0</v>
      </c>
      <c r="AB241" s="28">
        <f t="shared" si="95"/>
        <v>1.9814814811979886E-2</v>
      </c>
      <c r="AC241" s="28"/>
      <c r="AD241" s="28"/>
    </row>
    <row r="242" spans="1:30" s="32" customFormat="1" x14ac:dyDescent="0.4">
      <c r="A242" s="29" t="str">
        <f t="shared" si="89"/>
        <v>★</v>
      </c>
      <c r="B242" s="29" t="str">
        <f t="shared" si="90"/>
        <v>-</v>
      </c>
      <c r="C242" s="32">
        <v>19</v>
      </c>
      <c r="D242" s="31">
        <v>43386.593819444446</v>
      </c>
      <c r="E242" s="30">
        <v>2880</v>
      </c>
      <c r="F242" s="30" t="s">
        <v>18</v>
      </c>
      <c r="G242" s="30">
        <v>2061</v>
      </c>
      <c r="H242" s="30">
        <v>566</v>
      </c>
      <c r="I242" s="30">
        <v>5</v>
      </c>
      <c r="J242" s="30">
        <v>1</v>
      </c>
      <c r="K242" s="30"/>
      <c r="L242" s="31">
        <v>43386.793993055559</v>
      </c>
      <c r="M242" s="31">
        <v>43386.801516203705</v>
      </c>
      <c r="N242" s="30" t="s">
        <v>31</v>
      </c>
      <c r="O242" s="30" t="s">
        <v>32</v>
      </c>
      <c r="P242" s="30" t="s">
        <v>34</v>
      </c>
      <c r="Q242" s="30" t="s">
        <v>35</v>
      </c>
      <c r="R242" s="31">
        <v>43386.795659722222</v>
      </c>
      <c r="S242" s="31">
        <v>43386.796458333331</v>
      </c>
      <c r="T242" s="31">
        <v>43386.805277777778</v>
      </c>
      <c r="U242" s="31">
        <v>43386.806076388886</v>
      </c>
      <c r="V242" s="31">
        <v>43386.795659722222</v>
      </c>
      <c r="W242" s="33">
        <f t="shared" si="91"/>
        <v>43386.795659722222</v>
      </c>
      <c r="X242" s="34">
        <f t="shared" si="92"/>
        <v>7.5231481459923089E-3</v>
      </c>
      <c r="Y242" s="34">
        <f t="shared" si="93"/>
        <v>7.5231481459923089E-3</v>
      </c>
      <c r="Z242" s="35">
        <f>SUM(Y242:Y264)</f>
        <v>0.24178240741457557</v>
      </c>
      <c r="AA242" s="35">
        <f t="shared" si="94"/>
        <v>0</v>
      </c>
      <c r="AB242" s="35">
        <f t="shared" si="95"/>
        <v>0</v>
      </c>
      <c r="AC242" s="35">
        <f>AVERAGE(AB242:AB264)</f>
        <v>2.7619949502298946E-3</v>
      </c>
      <c r="AD242" s="35">
        <f>MEDIAN(AB242:AB264)</f>
        <v>2.3958333367772866E-3</v>
      </c>
    </row>
    <row r="243" spans="1:30" s="6" customFormat="1" x14ac:dyDescent="0.4">
      <c r="A243" s="15" t="str">
        <f t="shared" si="89"/>
        <v>★</v>
      </c>
      <c r="B243" s="15" t="str">
        <f t="shared" si="90"/>
        <v>-</v>
      </c>
      <c r="C243" s="6">
        <v>19</v>
      </c>
      <c r="D243" s="1">
        <v>43386.78297453704</v>
      </c>
      <c r="E243" s="2">
        <v>3023</v>
      </c>
      <c r="F243" s="2" t="s">
        <v>18</v>
      </c>
      <c r="G243" s="2">
        <v>2610</v>
      </c>
      <c r="H243" s="2">
        <v>1298</v>
      </c>
      <c r="I243" s="2">
        <v>2</v>
      </c>
      <c r="J243" s="2">
        <v>1</v>
      </c>
      <c r="K243" s="2"/>
      <c r="L243" s="1">
        <v>43386.789560185185</v>
      </c>
      <c r="M243" s="1">
        <v>43386.800127314818</v>
      </c>
      <c r="N243" s="2" t="s">
        <v>47</v>
      </c>
      <c r="O243" s="2" t="s">
        <v>94</v>
      </c>
      <c r="P243" s="2" t="s">
        <v>65</v>
      </c>
      <c r="Q243" s="2" t="s">
        <v>66</v>
      </c>
      <c r="R243" s="1">
        <v>43386.792361111111</v>
      </c>
      <c r="S243" s="1">
        <v>43386.796377314815</v>
      </c>
      <c r="T243" s="1">
        <v>43386.812210648146</v>
      </c>
      <c r="U243" s="1">
        <v>43386.81622685185</v>
      </c>
      <c r="V243" s="1">
        <v>43386.79173611111</v>
      </c>
      <c r="W243" s="7">
        <f t="shared" si="91"/>
        <v>43386.79173611111</v>
      </c>
      <c r="X243" s="8">
        <f t="shared" si="92"/>
        <v>1.0567129633272998E-2</v>
      </c>
      <c r="Y243" s="8">
        <f t="shared" si="93"/>
        <v>1.0567129633272998E-2</v>
      </c>
      <c r="Z243" s="9"/>
      <c r="AA243" s="9">
        <f t="shared" si="94"/>
        <v>0</v>
      </c>
      <c r="AB243" s="9">
        <f t="shared" si="95"/>
        <v>0</v>
      </c>
      <c r="AC243" s="9"/>
      <c r="AD243" s="9"/>
    </row>
    <row r="244" spans="1:30" s="6" customFormat="1" x14ac:dyDescent="0.4">
      <c r="A244" s="15" t="str">
        <f t="shared" si="89"/>
        <v>★</v>
      </c>
      <c r="B244" s="15" t="str">
        <f t="shared" si="90"/>
        <v>-</v>
      </c>
      <c r="C244" s="6">
        <v>19</v>
      </c>
      <c r="D244" s="1">
        <v>43386.78802083333</v>
      </c>
      <c r="E244" s="2">
        <v>3025</v>
      </c>
      <c r="F244" s="2" t="s">
        <v>33</v>
      </c>
      <c r="G244" s="2">
        <v>2697</v>
      </c>
      <c r="H244" s="2">
        <v>1210</v>
      </c>
      <c r="I244" s="2">
        <v>1</v>
      </c>
      <c r="J244" s="2">
        <v>2</v>
      </c>
      <c r="K244" s="2"/>
      <c r="L244" s="1">
        <v>43386.807928240742</v>
      </c>
      <c r="M244" s="1">
        <v>43386.813379629632</v>
      </c>
      <c r="N244" s="2" t="s">
        <v>43</v>
      </c>
      <c r="O244" s="2" t="s">
        <v>44</v>
      </c>
      <c r="P244" s="2" t="s">
        <v>31</v>
      </c>
      <c r="Q244" s="2" t="s">
        <v>32</v>
      </c>
      <c r="R244" s="1">
        <v>43386.809027777781</v>
      </c>
      <c r="S244" s="1">
        <v>43386.810613425929</v>
      </c>
      <c r="T244" s="1">
        <v>43386.819016203706</v>
      </c>
      <c r="U244" s="1">
        <v>43386.820601851854</v>
      </c>
      <c r="V244" s="1">
        <v>43386.809027777781</v>
      </c>
      <c r="W244" s="7">
        <f t="shared" si="91"/>
        <v>43386.809027777781</v>
      </c>
      <c r="X244" s="8">
        <f t="shared" si="92"/>
        <v>5.4513888899236917E-3</v>
      </c>
      <c r="Y244" s="8">
        <f t="shared" si="93"/>
        <v>1.0902777779847383E-2</v>
      </c>
      <c r="Z244" s="9"/>
      <c r="AA244" s="9">
        <f t="shared" si="94"/>
        <v>0</v>
      </c>
      <c r="AB244" s="9">
        <f t="shared" si="95"/>
        <v>0</v>
      </c>
      <c r="AC244" s="9"/>
      <c r="AD244" s="9"/>
    </row>
    <row r="245" spans="1:30" s="6" customFormat="1" x14ac:dyDescent="0.4">
      <c r="A245" s="15" t="str">
        <f t="shared" si="82"/>
        <v>★</v>
      </c>
      <c r="B245" s="15" t="str">
        <f t="shared" si="83"/>
        <v>-</v>
      </c>
      <c r="C245" s="6">
        <v>19</v>
      </c>
      <c r="D245" s="1">
        <v>43386.794409722221</v>
      </c>
      <c r="E245" s="2">
        <v>3028</v>
      </c>
      <c r="F245" s="2" t="s">
        <v>18</v>
      </c>
      <c r="G245" s="2">
        <v>2719</v>
      </c>
      <c r="H245" s="2">
        <v>360</v>
      </c>
      <c r="I245" s="2">
        <v>2</v>
      </c>
      <c r="J245" s="2">
        <v>1</v>
      </c>
      <c r="K245" s="2"/>
      <c r="L245" s="1">
        <v>43386.802337962959</v>
      </c>
      <c r="M245" s="1">
        <v>43386.811064814814</v>
      </c>
      <c r="N245" s="2" t="s">
        <v>65</v>
      </c>
      <c r="O245" s="2" t="s">
        <v>66</v>
      </c>
      <c r="P245" s="2" t="s">
        <v>57</v>
      </c>
      <c r="Q245" s="2" t="s">
        <v>58</v>
      </c>
      <c r="R245" s="1">
        <v>43386.805092592593</v>
      </c>
      <c r="S245" s="1">
        <v>43386.805092592593</v>
      </c>
      <c r="T245" s="1">
        <v>43386.825289351851</v>
      </c>
      <c r="U245" s="1">
        <v>43386.825289351851</v>
      </c>
      <c r="V245" s="1">
        <v>43386.802569444444</v>
      </c>
      <c r="W245" s="7">
        <f t="shared" si="84"/>
        <v>43386.802569444444</v>
      </c>
      <c r="X245" s="8">
        <f t="shared" si="85"/>
        <v>8.7268518545897678E-3</v>
      </c>
      <c r="Y245" s="8">
        <f t="shared" si="86"/>
        <v>8.7268518545897678E-3</v>
      </c>
      <c r="Z245" s="9"/>
      <c r="AA245" s="9">
        <f t="shared" ref="AA245:AA283" si="96">IF(IF(A245="☆",K245-R245,L245-R245)&lt;0,0,IF(A245="☆",K245-R245,L245-R245))</f>
        <v>0</v>
      </c>
      <c r="AB245" s="9">
        <f t="shared" ref="AB245:AB283" si="97">IF(IF(B245="☆",(IF(K245&gt;R245,K245-W245,R245-W245)),L245-W245)&lt;0,0,IF(B245="☆",(IF(K245&gt;R245,K245-W245,R245-W245)),L245-W245))</f>
        <v>0</v>
      </c>
      <c r="AC245" s="9"/>
      <c r="AD245" s="9"/>
    </row>
    <row r="246" spans="1:30" s="6" customFormat="1" x14ac:dyDescent="0.4">
      <c r="A246" s="15" t="str">
        <f t="shared" si="82"/>
        <v>★</v>
      </c>
      <c r="B246" s="15" t="str">
        <f t="shared" si="83"/>
        <v>-</v>
      </c>
      <c r="C246" s="6">
        <v>19</v>
      </c>
      <c r="D246" s="1">
        <v>43386.794814814813</v>
      </c>
      <c r="E246" s="2">
        <v>3029</v>
      </c>
      <c r="F246" s="2" t="s">
        <v>18</v>
      </c>
      <c r="G246" s="2">
        <v>2613</v>
      </c>
      <c r="H246" s="2">
        <v>418</v>
      </c>
      <c r="I246" s="2">
        <v>3</v>
      </c>
      <c r="J246" s="2">
        <v>2</v>
      </c>
      <c r="K246" s="2"/>
      <c r="L246" s="1">
        <v>43386.798402777778</v>
      </c>
      <c r="M246" s="1">
        <v>43386.801840277774</v>
      </c>
      <c r="N246" s="2" t="s">
        <v>52</v>
      </c>
      <c r="O246" s="2" t="s">
        <v>53</v>
      </c>
      <c r="P246" s="2" t="s">
        <v>27</v>
      </c>
      <c r="Q246" s="2" t="s">
        <v>28</v>
      </c>
      <c r="R246" s="1">
        <v>43386.800474537034</v>
      </c>
      <c r="S246" s="1">
        <v>43386.800474537034</v>
      </c>
      <c r="T246" s="1">
        <v>43386.806863425925</v>
      </c>
      <c r="U246" s="1">
        <v>43386.806863425925</v>
      </c>
      <c r="V246" s="1">
        <v>43386.798611111109</v>
      </c>
      <c r="W246" s="7">
        <f t="shared" si="84"/>
        <v>43386.798611111109</v>
      </c>
      <c r="X246" s="8">
        <f t="shared" si="85"/>
        <v>3.4374999959254637E-3</v>
      </c>
      <c r="Y246" s="8">
        <f t="shared" si="86"/>
        <v>6.8749999918509275E-3</v>
      </c>
      <c r="Z246" s="9"/>
      <c r="AA246" s="9">
        <f t="shared" si="96"/>
        <v>0</v>
      </c>
      <c r="AB246" s="9">
        <f t="shared" si="97"/>
        <v>0</v>
      </c>
      <c r="AC246" s="9"/>
      <c r="AD246" s="9"/>
    </row>
    <row r="247" spans="1:30" s="6" customFormat="1" x14ac:dyDescent="0.4">
      <c r="A247" s="15" t="str">
        <f t="shared" si="82"/>
        <v>★</v>
      </c>
      <c r="B247" s="15" t="str">
        <f t="shared" si="83"/>
        <v>-</v>
      </c>
      <c r="C247" s="6">
        <v>19</v>
      </c>
      <c r="D247" s="1">
        <v>43386.794918981483</v>
      </c>
      <c r="E247" s="2">
        <v>3030</v>
      </c>
      <c r="F247" s="2" t="s">
        <v>69</v>
      </c>
      <c r="G247" s="2">
        <v>2701</v>
      </c>
      <c r="H247" s="2">
        <v>1125</v>
      </c>
      <c r="I247" s="2">
        <v>1</v>
      </c>
      <c r="J247" s="2">
        <v>2</v>
      </c>
      <c r="K247" s="2"/>
      <c r="L247" s="1">
        <v>43386.842268518521</v>
      </c>
      <c r="M247" s="1">
        <v>43386.850358796299</v>
      </c>
      <c r="N247" s="2" t="s">
        <v>31</v>
      </c>
      <c r="O247" s="2" t="s">
        <v>32</v>
      </c>
      <c r="P247" s="2" t="s">
        <v>34</v>
      </c>
      <c r="Q247" s="2" t="s">
        <v>35</v>
      </c>
      <c r="R247" s="1">
        <v>43386.840752314813</v>
      </c>
      <c r="S247" s="1">
        <v>43386.840752314813</v>
      </c>
      <c r="T247" s="1">
        <v>43386.851064814815</v>
      </c>
      <c r="U247" s="1">
        <v>43386.859525462962</v>
      </c>
      <c r="V247" s="1">
        <v>43386.840752314813</v>
      </c>
      <c r="W247" s="7">
        <f t="shared" si="84"/>
        <v>43386.840752314813</v>
      </c>
      <c r="X247" s="8">
        <f t="shared" si="85"/>
        <v>8.0902777772280388E-3</v>
      </c>
      <c r="Y247" s="8">
        <f t="shared" si="86"/>
        <v>1.6180555554456078E-2</v>
      </c>
      <c r="Z247" s="9"/>
      <c r="AA247" s="9">
        <f t="shared" si="96"/>
        <v>1.5162037088884972E-3</v>
      </c>
      <c r="AB247" s="9">
        <f t="shared" si="97"/>
        <v>1.5162037088884972E-3</v>
      </c>
      <c r="AC247" s="9"/>
      <c r="AD247" s="9"/>
    </row>
    <row r="248" spans="1:30" s="6" customFormat="1" x14ac:dyDescent="0.4">
      <c r="A248" s="15" t="str">
        <f t="shared" si="82"/>
        <v>-</v>
      </c>
      <c r="B248" s="15" t="str">
        <f t="shared" si="83"/>
        <v>-</v>
      </c>
      <c r="C248" s="6">
        <v>19</v>
      </c>
      <c r="D248" s="1">
        <v>43386.798055555555</v>
      </c>
      <c r="E248" s="2">
        <v>3031</v>
      </c>
      <c r="F248" s="2" t="s">
        <v>37</v>
      </c>
      <c r="G248" s="2">
        <v>0</v>
      </c>
      <c r="H248" s="2">
        <v>657</v>
      </c>
      <c r="I248" s="2">
        <v>4</v>
      </c>
      <c r="J248" s="2">
        <v>2</v>
      </c>
      <c r="K248" s="2"/>
      <c r="L248" s="1">
        <v>43386.805381944447</v>
      </c>
      <c r="M248" s="1">
        <v>43386.809247685182</v>
      </c>
      <c r="N248" s="2" t="s">
        <v>74</v>
      </c>
      <c r="O248" s="2" t="s">
        <v>75</v>
      </c>
      <c r="P248" s="2" t="s">
        <v>31</v>
      </c>
      <c r="Q248" s="2" t="s">
        <v>32</v>
      </c>
      <c r="R248" s="1">
        <v>43386.80609953704</v>
      </c>
      <c r="S248" s="1">
        <v>43386.80609953704</v>
      </c>
      <c r="T248" s="1">
        <v>43386.812754629631</v>
      </c>
      <c r="U248" s="1">
        <v>43386.812754629631</v>
      </c>
      <c r="V248" s="2"/>
      <c r="W248" s="7">
        <f t="shared" si="84"/>
        <v>43386.798055555555</v>
      </c>
      <c r="X248" s="8">
        <f t="shared" si="85"/>
        <v>3.8657407349091955E-3</v>
      </c>
      <c r="Y248" s="8">
        <f t="shared" si="86"/>
        <v>7.7314814698183909E-3</v>
      </c>
      <c r="Z248" s="9"/>
      <c r="AA248" s="9">
        <f t="shared" si="96"/>
        <v>0</v>
      </c>
      <c r="AB248" s="9">
        <f t="shared" si="97"/>
        <v>7.3263888916699216E-3</v>
      </c>
      <c r="AC248" s="9"/>
      <c r="AD248" s="9"/>
    </row>
    <row r="249" spans="1:30" s="6" customFormat="1" x14ac:dyDescent="0.4">
      <c r="A249" s="15" t="str">
        <f t="shared" si="82"/>
        <v>★</v>
      </c>
      <c r="B249" s="15" t="str">
        <f t="shared" si="83"/>
        <v>-</v>
      </c>
      <c r="C249" s="6">
        <v>19</v>
      </c>
      <c r="D249" s="1">
        <v>43386.799988425926</v>
      </c>
      <c r="E249" s="2">
        <v>3032</v>
      </c>
      <c r="F249" s="2" t="s">
        <v>37</v>
      </c>
      <c r="G249" s="2">
        <v>0</v>
      </c>
      <c r="H249" s="2">
        <v>742</v>
      </c>
      <c r="I249" s="2">
        <v>4</v>
      </c>
      <c r="J249" s="2">
        <v>3</v>
      </c>
      <c r="K249" s="2"/>
      <c r="L249" s="1">
        <v>43386.810868055552</v>
      </c>
      <c r="M249" s="1">
        <v>43386.817395833335</v>
      </c>
      <c r="N249" s="2" t="s">
        <v>31</v>
      </c>
      <c r="O249" s="2" t="s">
        <v>32</v>
      </c>
      <c r="P249" s="2" t="s">
        <v>27</v>
      </c>
      <c r="Q249" s="2" t="s">
        <v>28</v>
      </c>
      <c r="R249" s="1">
        <v>43386.812754629631</v>
      </c>
      <c r="S249" s="1">
        <v>43386.812754629631</v>
      </c>
      <c r="T249" s="1">
        <v>43386.824293981481</v>
      </c>
      <c r="U249" s="1">
        <v>43386.824988425928</v>
      </c>
      <c r="V249" s="1">
        <v>43386.8125</v>
      </c>
      <c r="W249" s="7">
        <f t="shared" si="84"/>
        <v>43386.8125</v>
      </c>
      <c r="X249" s="8">
        <f t="shared" si="85"/>
        <v>6.5277777830488048E-3</v>
      </c>
      <c r="Y249" s="8">
        <f t="shared" si="86"/>
        <v>1.9583333349146415E-2</v>
      </c>
      <c r="Z249" s="9"/>
      <c r="AA249" s="9">
        <f t="shared" si="96"/>
        <v>0</v>
      </c>
      <c r="AB249" s="9">
        <f t="shared" si="97"/>
        <v>0</v>
      </c>
      <c r="AC249" s="9"/>
      <c r="AD249" s="9"/>
    </row>
    <row r="250" spans="1:30" s="6" customFormat="1" x14ac:dyDescent="0.4">
      <c r="A250" s="15" t="str">
        <f t="shared" si="82"/>
        <v>-</v>
      </c>
      <c r="B250" s="15" t="str">
        <f t="shared" si="83"/>
        <v>-</v>
      </c>
      <c r="C250" s="6">
        <v>19</v>
      </c>
      <c r="D250" s="1">
        <v>43386.808668981481</v>
      </c>
      <c r="E250" s="2">
        <v>3034</v>
      </c>
      <c r="F250" s="2" t="s">
        <v>37</v>
      </c>
      <c r="G250" s="2">
        <v>0</v>
      </c>
      <c r="H250" s="2">
        <v>1220</v>
      </c>
      <c r="I250" s="2">
        <v>5</v>
      </c>
      <c r="J250" s="2">
        <v>3</v>
      </c>
      <c r="K250" s="2"/>
      <c r="L250" s="1">
        <v>43386.815057870372</v>
      </c>
      <c r="M250" s="1">
        <v>43386.820937500001</v>
      </c>
      <c r="N250" s="2" t="s">
        <v>82</v>
      </c>
      <c r="O250" s="2" t="s">
        <v>83</v>
      </c>
      <c r="P250" s="2" t="s">
        <v>19</v>
      </c>
      <c r="Q250" s="2" t="s">
        <v>20</v>
      </c>
      <c r="R250" s="1">
        <v>43386.815092592595</v>
      </c>
      <c r="S250" s="1">
        <v>43386.815092592595</v>
      </c>
      <c r="T250" s="1">
        <v>43386.826516203706</v>
      </c>
      <c r="U250" s="1">
        <v>43386.826516203706</v>
      </c>
      <c r="V250" s="2"/>
      <c r="W250" s="7">
        <f t="shared" si="84"/>
        <v>43386.808668981481</v>
      </c>
      <c r="X250" s="8">
        <f t="shared" si="85"/>
        <v>5.8796296289074235E-3</v>
      </c>
      <c r="Y250" s="8">
        <f t="shared" si="86"/>
        <v>1.763888888672227E-2</v>
      </c>
      <c r="Z250" s="9"/>
      <c r="AA250" s="9">
        <f t="shared" si="96"/>
        <v>0</v>
      </c>
      <c r="AB250" s="9">
        <f t="shared" si="97"/>
        <v>6.3888888907968067E-3</v>
      </c>
      <c r="AC250" s="9"/>
      <c r="AD250" s="9"/>
    </row>
    <row r="251" spans="1:30" s="6" customFormat="1" x14ac:dyDescent="0.4">
      <c r="A251" s="15" t="str">
        <f t="shared" si="82"/>
        <v>-</v>
      </c>
      <c r="B251" s="15" t="str">
        <f t="shared" si="83"/>
        <v>-</v>
      </c>
      <c r="C251" s="6">
        <v>19</v>
      </c>
      <c r="D251" s="1">
        <v>43386.809583333335</v>
      </c>
      <c r="E251" s="2">
        <v>3035</v>
      </c>
      <c r="F251" s="2" t="s">
        <v>37</v>
      </c>
      <c r="G251" s="2">
        <v>0</v>
      </c>
      <c r="H251" s="2">
        <v>700</v>
      </c>
      <c r="I251" s="2">
        <v>4</v>
      </c>
      <c r="J251" s="2">
        <v>2</v>
      </c>
      <c r="K251" s="2"/>
      <c r="L251" s="1">
        <v>43386.811226851853</v>
      </c>
      <c r="M251" s="1">
        <v>43386.824201388888</v>
      </c>
      <c r="N251" s="2" t="s">
        <v>31</v>
      </c>
      <c r="O251" s="2" t="s">
        <v>32</v>
      </c>
      <c r="P251" s="2" t="s">
        <v>38</v>
      </c>
      <c r="Q251" s="2" t="s">
        <v>39</v>
      </c>
      <c r="R251" s="1">
        <v>43386.813796296294</v>
      </c>
      <c r="S251" s="1">
        <v>43386.813796296294</v>
      </c>
      <c r="T251" s="1">
        <v>43386.835405092592</v>
      </c>
      <c r="U251" s="1">
        <v>43386.835405092592</v>
      </c>
      <c r="V251" s="2"/>
      <c r="W251" s="7">
        <f t="shared" si="84"/>
        <v>43386.809583333335</v>
      </c>
      <c r="X251" s="8">
        <f t="shared" si="85"/>
        <v>1.2974537035916001E-2</v>
      </c>
      <c r="Y251" s="8">
        <f t="shared" si="86"/>
        <v>2.5949074071832001E-2</v>
      </c>
      <c r="Z251" s="9"/>
      <c r="AA251" s="9">
        <f t="shared" si="96"/>
        <v>0</v>
      </c>
      <c r="AB251" s="9">
        <f t="shared" si="97"/>
        <v>1.6435185170848854E-3</v>
      </c>
      <c r="AC251" s="9"/>
      <c r="AD251" s="9"/>
    </row>
    <row r="252" spans="1:30" s="6" customFormat="1" x14ac:dyDescent="0.4">
      <c r="A252" s="15" t="str">
        <f t="shared" si="82"/>
        <v>★</v>
      </c>
      <c r="B252" s="15" t="str">
        <f t="shared" si="83"/>
        <v>-</v>
      </c>
      <c r="C252" s="6">
        <v>19</v>
      </c>
      <c r="D252" s="1">
        <v>43386.814421296294</v>
      </c>
      <c r="E252" s="2">
        <v>3038</v>
      </c>
      <c r="F252" s="2" t="s">
        <v>18</v>
      </c>
      <c r="G252" s="2">
        <v>1960</v>
      </c>
      <c r="H252" s="2">
        <v>827</v>
      </c>
      <c r="I252" s="2">
        <v>7</v>
      </c>
      <c r="J252" s="2">
        <v>1</v>
      </c>
      <c r="K252" s="2"/>
      <c r="L252" s="1">
        <v>43386.817569444444</v>
      </c>
      <c r="M252" s="1">
        <v>43386.821574074071</v>
      </c>
      <c r="N252" s="2" t="s">
        <v>65</v>
      </c>
      <c r="O252" s="2" t="s">
        <v>66</v>
      </c>
      <c r="P252" s="2" t="s">
        <v>19</v>
      </c>
      <c r="Q252" s="2" t="s">
        <v>20</v>
      </c>
      <c r="R252" s="1">
        <v>43386.819444444445</v>
      </c>
      <c r="S252" s="1">
        <v>43386.819444444445</v>
      </c>
      <c r="T252" s="1">
        <v>43386.826863425929</v>
      </c>
      <c r="U252" s="1">
        <v>43386.826863425929</v>
      </c>
      <c r="V252" s="1">
        <v>43386.819444444445</v>
      </c>
      <c r="W252" s="7">
        <f t="shared" si="84"/>
        <v>43386.819444444445</v>
      </c>
      <c r="X252" s="8">
        <f t="shared" si="85"/>
        <v>4.0046296271611936E-3</v>
      </c>
      <c r="Y252" s="8">
        <f t="shared" si="86"/>
        <v>4.0046296271611936E-3</v>
      </c>
      <c r="Z252" s="9"/>
      <c r="AA252" s="9">
        <f t="shared" si="96"/>
        <v>0</v>
      </c>
      <c r="AB252" s="9">
        <f t="shared" si="97"/>
        <v>0</v>
      </c>
      <c r="AC252" s="9"/>
      <c r="AD252" s="9"/>
    </row>
    <row r="253" spans="1:30" s="6" customFormat="1" x14ac:dyDescent="0.4">
      <c r="A253" s="15" t="str">
        <f t="shared" si="82"/>
        <v>-</v>
      </c>
      <c r="B253" s="15" t="str">
        <f t="shared" si="83"/>
        <v>-</v>
      </c>
      <c r="C253" s="6">
        <v>19</v>
      </c>
      <c r="D253" s="1">
        <v>43386.81459490741</v>
      </c>
      <c r="E253" s="2">
        <v>3039</v>
      </c>
      <c r="F253" s="2" t="s">
        <v>42</v>
      </c>
      <c r="G253" s="2">
        <v>0</v>
      </c>
      <c r="H253" s="2">
        <v>371</v>
      </c>
      <c r="I253" s="2">
        <v>2</v>
      </c>
      <c r="J253" s="2">
        <v>3</v>
      </c>
      <c r="K253" s="2"/>
      <c r="L253" s="1">
        <v>43386.818067129629</v>
      </c>
      <c r="M253" s="1">
        <v>43386.825231481482</v>
      </c>
      <c r="N253" s="2" t="s">
        <v>43</v>
      </c>
      <c r="O253" s="2" t="s">
        <v>44</v>
      </c>
      <c r="P253" s="2" t="s">
        <v>50</v>
      </c>
      <c r="Q253" s="2" t="s">
        <v>51</v>
      </c>
      <c r="R253" s="1">
        <v>43386.818935185183</v>
      </c>
      <c r="S253" s="1">
        <v>43386.818935185183</v>
      </c>
      <c r="T253" s="1">
        <v>43386.833460648151</v>
      </c>
      <c r="U253" s="1">
        <v>43386.833460648151</v>
      </c>
      <c r="V253" s="2"/>
      <c r="W253" s="7">
        <f t="shared" si="84"/>
        <v>43386.81459490741</v>
      </c>
      <c r="X253" s="8">
        <f t="shared" si="85"/>
        <v>7.1643518531345762E-3</v>
      </c>
      <c r="Y253" s="8">
        <f t="shared" si="86"/>
        <v>2.1493055559403729E-2</v>
      </c>
      <c r="Z253" s="9"/>
      <c r="AA253" s="9">
        <f t="shared" si="96"/>
        <v>0</v>
      </c>
      <c r="AB253" s="9">
        <f t="shared" si="97"/>
        <v>3.4722222189884633E-3</v>
      </c>
      <c r="AC253" s="9"/>
      <c r="AD253" s="9"/>
    </row>
    <row r="254" spans="1:30" s="6" customFormat="1" x14ac:dyDescent="0.4">
      <c r="A254" s="15" t="str">
        <f t="shared" si="82"/>
        <v>-</v>
      </c>
      <c r="B254" s="15" t="str">
        <f t="shared" si="83"/>
        <v>-</v>
      </c>
      <c r="C254" s="6">
        <v>19</v>
      </c>
      <c r="D254" s="1">
        <v>43386.814826388887</v>
      </c>
      <c r="E254" s="2">
        <v>3040</v>
      </c>
      <c r="F254" s="2" t="s">
        <v>42</v>
      </c>
      <c r="G254" s="2">
        <v>0</v>
      </c>
      <c r="H254" s="2">
        <v>674</v>
      </c>
      <c r="I254" s="2">
        <v>1</v>
      </c>
      <c r="J254" s="2">
        <v>2</v>
      </c>
      <c r="K254" s="2"/>
      <c r="L254" s="1">
        <v>43386.816284722219</v>
      </c>
      <c r="M254" s="1">
        <v>43386.82203703704</v>
      </c>
      <c r="N254" s="2" t="s">
        <v>31</v>
      </c>
      <c r="O254" s="2" t="s">
        <v>32</v>
      </c>
      <c r="P254" s="2" t="s">
        <v>50</v>
      </c>
      <c r="Q254" s="2" t="s">
        <v>51</v>
      </c>
      <c r="R254" s="1">
        <v>43386.816423611112</v>
      </c>
      <c r="S254" s="1">
        <v>43386.816423611112</v>
      </c>
      <c r="T254" s="1">
        <v>43386.827187499999</v>
      </c>
      <c r="U254" s="1">
        <v>43386.827187499999</v>
      </c>
      <c r="V254" s="2"/>
      <c r="W254" s="7">
        <f t="shared" si="84"/>
        <v>43386.814826388887</v>
      </c>
      <c r="X254" s="8">
        <f t="shared" si="85"/>
        <v>5.7523148207110353E-3</v>
      </c>
      <c r="Y254" s="8">
        <f t="shared" si="86"/>
        <v>1.1504629641422071E-2</v>
      </c>
      <c r="Z254" s="9"/>
      <c r="AA254" s="9">
        <f t="shared" si="96"/>
        <v>0</v>
      </c>
      <c r="AB254" s="9">
        <f t="shared" si="97"/>
        <v>1.4583333322661929E-3</v>
      </c>
      <c r="AC254" s="9"/>
      <c r="AD254" s="9"/>
    </row>
    <row r="255" spans="1:30" s="6" customFormat="1" x14ac:dyDescent="0.4">
      <c r="A255" s="15" t="str">
        <f t="shared" si="82"/>
        <v>-</v>
      </c>
      <c r="B255" s="15" t="str">
        <f t="shared" si="83"/>
        <v>-</v>
      </c>
      <c r="C255" s="6">
        <v>19</v>
      </c>
      <c r="D255" s="1">
        <v>43386.815324074072</v>
      </c>
      <c r="E255" s="2">
        <v>3041</v>
      </c>
      <c r="F255" s="2" t="s">
        <v>37</v>
      </c>
      <c r="G255" s="2">
        <v>0</v>
      </c>
      <c r="H255" s="2">
        <v>766</v>
      </c>
      <c r="I255" s="2">
        <v>6</v>
      </c>
      <c r="J255" s="2">
        <v>1</v>
      </c>
      <c r="K255" s="2"/>
      <c r="L255" s="1">
        <v>43386.818333333336</v>
      </c>
      <c r="M255" s="1">
        <v>43386.822002314817</v>
      </c>
      <c r="N255" s="2" t="s">
        <v>29</v>
      </c>
      <c r="O255" s="2" t="s">
        <v>30</v>
      </c>
      <c r="P255" s="2" t="s">
        <v>61</v>
      </c>
      <c r="Q255" s="2" t="s">
        <v>62</v>
      </c>
      <c r="R255" s="1">
        <v>43386.819374999999</v>
      </c>
      <c r="S255" s="1">
        <v>43386.819803240738</v>
      </c>
      <c r="T255" s="1">
        <v>43386.825069444443</v>
      </c>
      <c r="U255" s="1">
        <v>43386.825497685182</v>
      </c>
      <c r="V255" s="2"/>
      <c r="W255" s="7">
        <f t="shared" si="84"/>
        <v>43386.815324074072</v>
      </c>
      <c r="X255" s="8">
        <f t="shared" si="85"/>
        <v>3.6689814805868082E-3</v>
      </c>
      <c r="Y255" s="8">
        <f t="shared" si="86"/>
        <v>3.6689814805868082E-3</v>
      </c>
      <c r="Z255" s="9"/>
      <c r="AA255" s="9">
        <f t="shared" si="96"/>
        <v>0</v>
      </c>
      <c r="AB255" s="9">
        <f t="shared" si="97"/>
        <v>3.0092592642176896E-3</v>
      </c>
      <c r="AC255" s="9"/>
      <c r="AD255" s="9"/>
    </row>
    <row r="256" spans="1:30" s="6" customFormat="1" x14ac:dyDescent="0.4">
      <c r="A256" s="15" t="str">
        <f t="shared" si="82"/>
        <v>-</v>
      </c>
      <c r="B256" s="15" t="str">
        <f t="shared" si="83"/>
        <v>-</v>
      </c>
      <c r="C256" s="6">
        <v>19</v>
      </c>
      <c r="D256" s="1">
        <v>43386.815393518518</v>
      </c>
      <c r="E256" s="2">
        <v>3042</v>
      </c>
      <c r="F256" s="2" t="s">
        <v>18</v>
      </c>
      <c r="G256" s="2">
        <v>2078</v>
      </c>
      <c r="H256" s="2">
        <v>964</v>
      </c>
      <c r="I256" s="2">
        <v>6</v>
      </c>
      <c r="J256" s="2">
        <v>1</v>
      </c>
      <c r="K256" s="2"/>
      <c r="L256" s="1">
        <v>43386.818240740744</v>
      </c>
      <c r="M256" s="1">
        <v>43386.825787037036</v>
      </c>
      <c r="N256" s="2" t="s">
        <v>29</v>
      </c>
      <c r="O256" s="2" t="s">
        <v>30</v>
      </c>
      <c r="P256" s="2" t="s">
        <v>34</v>
      </c>
      <c r="Q256" s="2" t="s">
        <v>35</v>
      </c>
      <c r="R256" s="1">
        <v>43386.819456018522</v>
      </c>
      <c r="S256" s="1">
        <v>43386.819456018522</v>
      </c>
      <c r="T256" s="1">
        <v>43386.828032407408</v>
      </c>
      <c r="U256" s="1">
        <v>43386.828032407408</v>
      </c>
      <c r="V256" s="2"/>
      <c r="W256" s="7">
        <f t="shared" si="84"/>
        <v>43386.815393518518</v>
      </c>
      <c r="X256" s="8">
        <f t="shared" si="85"/>
        <v>7.546296292275656E-3</v>
      </c>
      <c r="Y256" s="8">
        <f t="shared" si="86"/>
        <v>7.546296292275656E-3</v>
      </c>
      <c r="Z256" s="9"/>
      <c r="AA256" s="9">
        <f t="shared" si="96"/>
        <v>0</v>
      </c>
      <c r="AB256" s="9">
        <f t="shared" si="97"/>
        <v>2.8472222256823443E-3</v>
      </c>
      <c r="AC256" s="9"/>
      <c r="AD256" s="9"/>
    </row>
    <row r="257" spans="1:30" s="6" customFormat="1" x14ac:dyDescent="0.4">
      <c r="A257" s="15" t="str">
        <f t="shared" si="82"/>
        <v>-</v>
      </c>
      <c r="B257" s="15" t="str">
        <f t="shared" si="83"/>
        <v>-</v>
      </c>
      <c r="C257" s="6">
        <v>19</v>
      </c>
      <c r="D257" s="1">
        <v>43386.816550925927</v>
      </c>
      <c r="E257" s="2">
        <v>3043</v>
      </c>
      <c r="F257" s="2" t="s">
        <v>42</v>
      </c>
      <c r="G257" s="2">
        <v>0</v>
      </c>
      <c r="H257" s="2">
        <v>408</v>
      </c>
      <c r="I257" s="2">
        <v>5</v>
      </c>
      <c r="J257" s="2">
        <v>1</v>
      </c>
      <c r="K257" s="2"/>
      <c r="L257" s="1">
        <v>43386.826192129629</v>
      </c>
      <c r="M257" s="1">
        <v>43386.831111111111</v>
      </c>
      <c r="N257" s="2" t="s">
        <v>38</v>
      </c>
      <c r="O257" s="2" t="s">
        <v>39</v>
      </c>
      <c r="P257" s="2" t="s">
        <v>93</v>
      </c>
      <c r="Q257" s="2" t="s">
        <v>36</v>
      </c>
      <c r="R257" s="1">
        <v>43386.830462962964</v>
      </c>
      <c r="S257" s="1">
        <v>43386.830462962964</v>
      </c>
      <c r="T257" s="1">
        <v>43386.83865740741</v>
      </c>
      <c r="U257" s="1">
        <v>43386.83865740741</v>
      </c>
      <c r="V257" s="2"/>
      <c r="W257" s="7">
        <f t="shared" si="84"/>
        <v>43386.816550925927</v>
      </c>
      <c r="X257" s="8">
        <f t="shared" si="85"/>
        <v>4.9189814817509614E-3</v>
      </c>
      <c r="Y257" s="8">
        <f t="shared" si="86"/>
        <v>4.9189814817509614E-3</v>
      </c>
      <c r="Z257" s="9"/>
      <c r="AA257" s="9">
        <f t="shared" si="96"/>
        <v>0</v>
      </c>
      <c r="AB257" s="9">
        <f t="shared" si="97"/>
        <v>9.6412037019035779E-3</v>
      </c>
      <c r="AC257" s="9"/>
      <c r="AD257" s="9"/>
    </row>
    <row r="258" spans="1:30" s="6" customFormat="1" x14ac:dyDescent="0.4">
      <c r="A258" s="15" t="str">
        <f t="shared" si="82"/>
        <v>-</v>
      </c>
      <c r="B258" s="15" t="str">
        <f t="shared" si="83"/>
        <v>-</v>
      </c>
      <c r="C258" s="6">
        <v>19</v>
      </c>
      <c r="D258" s="1">
        <v>43386.817314814813</v>
      </c>
      <c r="E258" s="2">
        <v>3044</v>
      </c>
      <c r="F258" s="2" t="s">
        <v>37</v>
      </c>
      <c r="G258" s="2">
        <v>0</v>
      </c>
      <c r="H258" s="2">
        <v>1092</v>
      </c>
      <c r="I258" s="2">
        <v>1</v>
      </c>
      <c r="J258" s="2">
        <v>2</v>
      </c>
      <c r="K258" s="2"/>
      <c r="L258" s="1">
        <v>43386.821539351855</v>
      </c>
      <c r="M258" s="1">
        <v>43386.836099537039</v>
      </c>
      <c r="N258" s="2" t="s">
        <v>78</v>
      </c>
      <c r="O258" s="2" t="s">
        <v>79</v>
      </c>
      <c r="P258" s="2" t="s">
        <v>34</v>
      </c>
      <c r="Q258" s="2" t="s">
        <v>35</v>
      </c>
      <c r="R258" s="1">
        <v>43386.821736111109</v>
      </c>
      <c r="S258" s="1">
        <v>43386.821736111109</v>
      </c>
      <c r="T258" s="1">
        <v>43386.831956018519</v>
      </c>
      <c r="U258" s="1">
        <v>43386.829398148147</v>
      </c>
      <c r="V258" s="2"/>
      <c r="W258" s="7">
        <f t="shared" si="84"/>
        <v>43386.817314814813</v>
      </c>
      <c r="X258" s="8">
        <f t="shared" si="85"/>
        <v>1.4560185183654539E-2</v>
      </c>
      <c r="Y258" s="8">
        <f t="shared" si="86"/>
        <v>2.9120370367309079E-2</v>
      </c>
      <c r="Z258" s="9"/>
      <c r="AA258" s="9">
        <f t="shared" si="96"/>
        <v>0</v>
      </c>
      <c r="AB258" s="9">
        <f t="shared" si="97"/>
        <v>4.2245370423188433E-3</v>
      </c>
      <c r="AC258" s="9"/>
      <c r="AD258" s="9"/>
    </row>
    <row r="259" spans="1:30" s="6" customFormat="1" x14ac:dyDescent="0.4">
      <c r="A259" s="15" t="str">
        <f t="shared" si="82"/>
        <v>-</v>
      </c>
      <c r="B259" s="15" t="str">
        <f t="shared" si="83"/>
        <v>-</v>
      </c>
      <c r="C259" s="6">
        <v>19</v>
      </c>
      <c r="D259" s="1">
        <v>43386.818842592591</v>
      </c>
      <c r="E259" s="2">
        <v>3045</v>
      </c>
      <c r="F259" s="2" t="s">
        <v>33</v>
      </c>
      <c r="G259" s="2">
        <v>1703</v>
      </c>
      <c r="H259" s="2">
        <v>1292</v>
      </c>
      <c r="I259" s="2">
        <v>4</v>
      </c>
      <c r="J259" s="2">
        <v>2</v>
      </c>
      <c r="K259" s="2"/>
      <c r="L259" s="1">
        <v>43386.827222222222</v>
      </c>
      <c r="M259" s="1">
        <v>43386.83</v>
      </c>
      <c r="N259" s="2" t="s">
        <v>31</v>
      </c>
      <c r="O259" s="2" t="s">
        <v>32</v>
      </c>
      <c r="P259" s="2" t="s">
        <v>38</v>
      </c>
      <c r="Q259" s="2" t="s">
        <v>39</v>
      </c>
      <c r="R259" s="1">
        <v>43386.830960648149</v>
      </c>
      <c r="S259" s="1">
        <v>43386.830960648149</v>
      </c>
      <c r="T259" s="1">
        <v>43386.842534722222</v>
      </c>
      <c r="U259" s="1">
        <v>43386.842534722222</v>
      </c>
      <c r="V259" s="2"/>
      <c r="W259" s="7">
        <f t="shared" si="84"/>
        <v>43386.818842592591</v>
      </c>
      <c r="X259" s="8">
        <f t="shared" si="85"/>
        <v>2.7777777795563452E-3</v>
      </c>
      <c r="Y259" s="8">
        <f t="shared" si="86"/>
        <v>5.5555555591126904E-3</v>
      </c>
      <c r="Z259" s="9"/>
      <c r="AA259" s="9">
        <f t="shared" si="96"/>
        <v>0</v>
      </c>
      <c r="AB259" s="9">
        <f t="shared" si="97"/>
        <v>8.3796296312357299E-3</v>
      </c>
      <c r="AC259" s="9"/>
      <c r="AD259" s="9"/>
    </row>
    <row r="260" spans="1:30" s="6" customFormat="1" x14ac:dyDescent="0.4">
      <c r="A260" s="15" t="str">
        <f t="shared" si="82"/>
        <v>-</v>
      </c>
      <c r="B260" s="15" t="str">
        <f t="shared" si="83"/>
        <v>-</v>
      </c>
      <c r="C260" s="6">
        <v>19</v>
      </c>
      <c r="D260" s="1">
        <v>43386.825868055559</v>
      </c>
      <c r="E260" s="2">
        <v>3046</v>
      </c>
      <c r="F260" s="2" t="s">
        <v>18</v>
      </c>
      <c r="G260" s="2">
        <v>2725</v>
      </c>
      <c r="H260" s="2">
        <v>994</v>
      </c>
      <c r="I260" s="2">
        <v>6</v>
      </c>
      <c r="J260" s="2">
        <v>2</v>
      </c>
      <c r="K260" s="2"/>
      <c r="L260" s="1">
        <v>43386.828680555554</v>
      </c>
      <c r="M260" s="1">
        <v>43386.83384259259</v>
      </c>
      <c r="N260" s="2" t="s">
        <v>19</v>
      </c>
      <c r="O260" s="2" t="s">
        <v>20</v>
      </c>
      <c r="P260" s="2" t="s">
        <v>40</v>
      </c>
      <c r="Q260" s="2" t="s">
        <v>41</v>
      </c>
      <c r="R260" s="1">
        <v>43386.829270833332</v>
      </c>
      <c r="S260" s="1">
        <v>43386.829270833332</v>
      </c>
      <c r="T260" s="1">
        <v>43386.840891203705</v>
      </c>
      <c r="U260" s="1">
        <v>43386.840891203705</v>
      </c>
      <c r="V260" s="2"/>
      <c r="W260" s="7">
        <f t="shared" si="84"/>
        <v>43386.825868055559</v>
      </c>
      <c r="X260" s="8">
        <f t="shared" si="85"/>
        <v>5.1620370359160006E-3</v>
      </c>
      <c r="Y260" s="8">
        <f t="shared" si="86"/>
        <v>1.0324074071832001E-2</v>
      </c>
      <c r="Z260" s="9"/>
      <c r="AA260" s="9">
        <f t="shared" si="96"/>
        <v>0</v>
      </c>
      <c r="AB260" s="9">
        <f t="shared" si="97"/>
        <v>2.8124999953433871E-3</v>
      </c>
      <c r="AC260" s="9"/>
      <c r="AD260" s="9"/>
    </row>
    <row r="261" spans="1:30" s="6" customFormat="1" x14ac:dyDescent="0.4">
      <c r="A261" s="15" t="str">
        <f t="shared" si="82"/>
        <v>-</v>
      </c>
      <c r="B261" s="15" t="str">
        <f t="shared" si="83"/>
        <v>-</v>
      </c>
      <c r="C261" s="6">
        <v>19</v>
      </c>
      <c r="D261" s="1">
        <v>43386.831550925926</v>
      </c>
      <c r="E261" s="2">
        <v>3048</v>
      </c>
      <c r="F261" s="2" t="s">
        <v>18</v>
      </c>
      <c r="G261" s="2">
        <v>2622</v>
      </c>
      <c r="H261" s="2">
        <v>322</v>
      </c>
      <c r="I261" s="2">
        <v>5</v>
      </c>
      <c r="J261" s="2">
        <v>2</v>
      </c>
      <c r="K261" s="2"/>
      <c r="L261" s="1">
        <v>43386.834803240738</v>
      </c>
      <c r="M261" s="1">
        <v>43386.840787037036</v>
      </c>
      <c r="N261" s="2" t="s">
        <v>27</v>
      </c>
      <c r="O261" s="2" t="s">
        <v>28</v>
      </c>
      <c r="P261" s="2" t="s">
        <v>31</v>
      </c>
      <c r="Q261" s="2" t="s">
        <v>32</v>
      </c>
      <c r="R261" s="1">
        <v>43386.837685185186</v>
      </c>
      <c r="S261" s="1">
        <v>43386.837685185186</v>
      </c>
      <c r="T261" s="1">
        <v>43386.847962962966</v>
      </c>
      <c r="U261" s="1">
        <v>43386.847962962966</v>
      </c>
      <c r="V261" s="2"/>
      <c r="W261" s="7">
        <f t="shared" si="84"/>
        <v>43386.831550925926</v>
      </c>
      <c r="X261" s="8">
        <f t="shared" si="85"/>
        <v>5.9837962980964221E-3</v>
      </c>
      <c r="Y261" s="8">
        <f t="shared" si="86"/>
        <v>1.1967592596192844E-2</v>
      </c>
      <c r="Z261" s="9"/>
      <c r="AA261" s="9">
        <f t="shared" si="96"/>
        <v>0</v>
      </c>
      <c r="AB261" s="9">
        <f t="shared" si="97"/>
        <v>3.2523148111067712E-3</v>
      </c>
      <c r="AC261" s="9"/>
      <c r="AD261" s="9"/>
    </row>
    <row r="262" spans="1:30" s="6" customFormat="1" x14ac:dyDescent="0.4">
      <c r="A262" s="15" t="str">
        <f>IF(V262&gt;0, "★", "-")</f>
        <v>-</v>
      </c>
      <c r="B262" s="15" t="str">
        <f>IF(K262&gt;0, "☆", "-")</f>
        <v>☆</v>
      </c>
      <c r="C262" s="6">
        <v>19</v>
      </c>
      <c r="D262" s="1">
        <v>43386.793865740743</v>
      </c>
      <c r="E262" s="2">
        <v>3027</v>
      </c>
      <c r="F262" s="2" t="s">
        <v>18</v>
      </c>
      <c r="G262" s="2">
        <v>2719</v>
      </c>
      <c r="H262" s="2">
        <v>344</v>
      </c>
      <c r="I262" s="2">
        <v>10</v>
      </c>
      <c r="J262" s="2">
        <v>1</v>
      </c>
      <c r="K262" s="1">
        <v>43386.794050925928</v>
      </c>
      <c r="L262" s="2"/>
      <c r="M262" s="2"/>
      <c r="N262" s="2" t="s">
        <v>65</v>
      </c>
      <c r="O262" s="2" t="s">
        <v>66</v>
      </c>
      <c r="P262" s="2" t="s">
        <v>57</v>
      </c>
      <c r="Q262" s="2" t="s">
        <v>58</v>
      </c>
      <c r="R262" s="1">
        <v>43386.796111111114</v>
      </c>
      <c r="S262" s="2"/>
      <c r="T262" s="1">
        <v>43386.814675925925</v>
      </c>
      <c r="U262" s="2"/>
      <c r="V262" s="2"/>
      <c r="W262" s="7">
        <f>IF(V262&gt;0,V262,D262)</f>
        <v>43386.793865740743</v>
      </c>
      <c r="X262" s="8">
        <f>M262-L262</f>
        <v>0</v>
      </c>
      <c r="Y262" s="8">
        <f>X262*J262</f>
        <v>0</v>
      </c>
      <c r="Z262" s="9"/>
      <c r="AA262" s="9">
        <f t="shared" si="96"/>
        <v>0</v>
      </c>
      <c r="AB262" s="9">
        <f t="shared" si="97"/>
        <v>2.2453703713836148E-3</v>
      </c>
      <c r="AC262" s="9"/>
      <c r="AD262" s="9"/>
    </row>
    <row r="263" spans="1:30" s="6" customFormat="1" x14ac:dyDescent="0.4">
      <c r="A263" s="15" t="str">
        <f>IF(V263&gt;0, "★", "-")</f>
        <v>★</v>
      </c>
      <c r="B263" s="15" t="str">
        <f>IF(K263&gt;0, "☆", "-")</f>
        <v>☆</v>
      </c>
      <c r="C263" s="6">
        <v>19</v>
      </c>
      <c r="D263" s="1">
        <v>43386.810046296298</v>
      </c>
      <c r="E263" s="2">
        <v>3036</v>
      </c>
      <c r="F263" s="2" t="s">
        <v>33</v>
      </c>
      <c r="G263" s="2">
        <v>2622</v>
      </c>
      <c r="H263" s="2">
        <v>876</v>
      </c>
      <c r="I263" s="2">
        <v>3</v>
      </c>
      <c r="J263" s="2">
        <v>2</v>
      </c>
      <c r="K263" s="1">
        <v>43386.819212962961</v>
      </c>
      <c r="L263" s="2"/>
      <c r="M263" s="2"/>
      <c r="N263" s="2" t="s">
        <v>27</v>
      </c>
      <c r="O263" s="2" t="s">
        <v>28</v>
      </c>
      <c r="P263" s="2" t="s">
        <v>93</v>
      </c>
      <c r="Q263" s="2" t="s">
        <v>36</v>
      </c>
      <c r="R263" s="1">
        <v>43386.818136574075</v>
      </c>
      <c r="S263" s="2"/>
      <c r="T263" s="1">
        <v>43386.826643518521</v>
      </c>
      <c r="U263" s="2"/>
      <c r="V263" s="1">
        <v>43386.323298611111</v>
      </c>
      <c r="W263" s="7">
        <f>IF(V263&gt;0,V263,D263)</f>
        <v>43386.323298611111</v>
      </c>
      <c r="X263" s="8">
        <f>M263-L263</f>
        <v>0</v>
      </c>
      <c r="Y263" s="8">
        <f>X263*J263</f>
        <v>0</v>
      </c>
      <c r="Z263" s="9"/>
      <c r="AA263" s="9">
        <f t="shared" si="96"/>
        <v>0</v>
      </c>
      <c r="AB263" s="9"/>
      <c r="AC263" s="9"/>
      <c r="AD263" s="9"/>
    </row>
    <row r="264" spans="1:30" s="11" customFormat="1" x14ac:dyDescent="0.4">
      <c r="A264" s="26" t="str">
        <f>IF(V264&gt;0, "★", "-")</f>
        <v>-</v>
      </c>
      <c r="B264" s="26" t="str">
        <f>IF(K264&gt;0, "☆", "-")</f>
        <v>☆</v>
      </c>
      <c r="C264" s="11">
        <v>19</v>
      </c>
      <c r="D264" s="3">
        <v>43386.812395833331</v>
      </c>
      <c r="E264" s="4">
        <v>3037</v>
      </c>
      <c r="F264" s="4" t="s">
        <v>42</v>
      </c>
      <c r="G264" s="4">
        <v>0</v>
      </c>
      <c r="H264" s="4">
        <v>489</v>
      </c>
      <c r="I264" s="4">
        <v>1</v>
      </c>
      <c r="J264" s="4">
        <v>1</v>
      </c>
      <c r="K264" s="3">
        <v>43386.812662037039</v>
      </c>
      <c r="L264" s="4"/>
      <c r="M264" s="4"/>
      <c r="N264" s="4" t="s">
        <v>31</v>
      </c>
      <c r="O264" s="4" t="s">
        <v>32</v>
      </c>
      <c r="P264" s="4" t="s">
        <v>65</v>
      </c>
      <c r="Q264" s="4" t="s">
        <v>66</v>
      </c>
      <c r="R264" s="3">
        <v>43386.814942129633</v>
      </c>
      <c r="S264" s="4"/>
      <c r="T264" s="3">
        <v>43386.828194444446</v>
      </c>
      <c r="U264" s="4"/>
      <c r="V264" s="4"/>
      <c r="W264" s="12">
        <f>IF(V264&gt;0,V264,D264)</f>
        <v>43386.812395833331</v>
      </c>
      <c r="X264" s="27">
        <f>M264-L264</f>
        <v>0</v>
      </c>
      <c r="Y264" s="27">
        <f>X264*J264</f>
        <v>0</v>
      </c>
      <c r="Z264" s="28"/>
      <c r="AA264" s="28">
        <f t="shared" si="96"/>
        <v>0</v>
      </c>
      <c r="AB264" s="28">
        <f t="shared" si="97"/>
        <v>2.5462963021709584E-3</v>
      </c>
      <c r="AC264" s="28"/>
      <c r="AD264" s="28"/>
    </row>
    <row r="265" spans="1:30" s="32" customFormat="1" x14ac:dyDescent="0.4">
      <c r="A265" s="29" t="str">
        <f>IF(V265&gt;0, "★", "-")</f>
        <v>★</v>
      </c>
      <c r="B265" s="29" t="str">
        <f>IF(K265&gt;0, "☆", "-")</f>
        <v>-</v>
      </c>
      <c r="C265" s="32">
        <v>20</v>
      </c>
      <c r="D265" s="31">
        <v>43386.803599537037</v>
      </c>
      <c r="E265" s="30">
        <v>3033</v>
      </c>
      <c r="F265" s="30" t="s">
        <v>69</v>
      </c>
      <c r="G265" s="30">
        <v>2477</v>
      </c>
      <c r="H265" s="30">
        <v>434</v>
      </c>
      <c r="I265" s="30">
        <v>1</v>
      </c>
      <c r="J265" s="30">
        <v>1</v>
      </c>
      <c r="K265" s="30"/>
      <c r="L265" s="31">
        <v>43386.856041666666</v>
      </c>
      <c r="M265" s="31">
        <v>43386.859097222223</v>
      </c>
      <c r="N265" s="30" t="s">
        <v>21</v>
      </c>
      <c r="O265" s="30" t="s">
        <v>22</v>
      </c>
      <c r="P265" s="30" t="s">
        <v>74</v>
      </c>
      <c r="Q265" s="30" t="s">
        <v>75</v>
      </c>
      <c r="R265" s="31">
        <v>43386.842291666668</v>
      </c>
      <c r="S265" s="31">
        <v>43386.843981481485</v>
      </c>
      <c r="T265" s="31">
        <v>43386.850300925929</v>
      </c>
      <c r="U265" s="31">
        <v>43386.852337962962</v>
      </c>
      <c r="V265" s="31">
        <v>43386.84039351852</v>
      </c>
      <c r="W265" s="33">
        <f>IF(V265&gt;0,V265,D265)</f>
        <v>43386.84039351852</v>
      </c>
      <c r="X265" s="34">
        <f>M265-L265</f>
        <v>3.055555556784384E-3</v>
      </c>
      <c r="Y265" s="34">
        <f>X265*J265</f>
        <v>3.055555556784384E-3</v>
      </c>
      <c r="Z265" s="35">
        <f>SUM(Y265:Y283)</f>
        <v>0.16136574074334931</v>
      </c>
      <c r="AA265" s="35">
        <f>IF(IF(A265="☆",K265-R265,L265-R265)&lt;0,0,IF(A265="☆",K265-R265,L265-R265))</f>
        <v>1.374999999825377E-2</v>
      </c>
      <c r="AB265" s="35">
        <f>IF(IF(B265="☆",(IF(K265&gt;R265,K265-W265,R265-W265)),L265-W265)&lt;0,0,IF(B265="☆",(IF(K265&gt;R265,K265-W265,R265-W265)),L265-W265))</f>
        <v>1.5648148146283347E-2</v>
      </c>
      <c r="AC265" s="35">
        <f>AVERAGE(AB265:AB283)</f>
        <v>3.8163986361101515E-3</v>
      </c>
      <c r="AD265" s="35">
        <f>MEDIAN(AB265:AB283)</f>
        <v>2.6157407410209998E-3</v>
      </c>
    </row>
    <row r="266" spans="1:30" s="6" customFormat="1" x14ac:dyDescent="0.4">
      <c r="A266" s="15" t="str">
        <f>IF(V266&gt;0, "★", "-")</f>
        <v>★</v>
      </c>
      <c r="B266" s="15" t="str">
        <f>IF(K266&gt;0, "☆", "-")</f>
        <v>-</v>
      </c>
      <c r="C266" s="6">
        <v>20</v>
      </c>
      <c r="D266" s="1">
        <v>43386.827303240738</v>
      </c>
      <c r="E266" s="2">
        <v>3047</v>
      </c>
      <c r="F266" s="2" t="s">
        <v>69</v>
      </c>
      <c r="G266" s="2">
        <v>2700</v>
      </c>
      <c r="H266" s="2">
        <v>965</v>
      </c>
      <c r="I266" s="2">
        <v>1</v>
      </c>
      <c r="J266" s="2">
        <v>1</v>
      </c>
      <c r="K266" s="2"/>
      <c r="L266" s="1">
        <v>43386.856111111112</v>
      </c>
      <c r="M266" s="1">
        <v>43386.862060185187</v>
      </c>
      <c r="N266" s="2" t="s">
        <v>21</v>
      </c>
      <c r="O266" s="2" t="s">
        <v>22</v>
      </c>
      <c r="P266" s="2" t="s">
        <v>19</v>
      </c>
      <c r="Q266" s="2" t="s">
        <v>20</v>
      </c>
      <c r="R266" s="1">
        <v>43386.843958333331</v>
      </c>
      <c r="S266" s="1">
        <v>43386.844328703701</v>
      </c>
      <c r="T266" s="1">
        <v>43386.85628472222</v>
      </c>
      <c r="U266" s="1">
        <v>43386.85665509259</v>
      </c>
      <c r="V266" s="1">
        <v>43386.843958333331</v>
      </c>
      <c r="W266" s="7">
        <f>IF(V266&gt;0,V266,D266)</f>
        <v>43386.843958333331</v>
      </c>
      <c r="X266" s="8">
        <f>M266-L266</f>
        <v>5.9490740750334226E-3</v>
      </c>
      <c r="Y266" s="8">
        <f>X266*J266</f>
        <v>5.9490740750334226E-3</v>
      </c>
      <c r="Z266" s="9"/>
      <c r="AA266" s="9">
        <f>IF(IF(A266="☆",K266-R266,L266-R266)&lt;0,0,IF(A266="☆",K266-R266,L266-R266))</f>
        <v>1.2152777781011537E-2</v>
      </c>
      <c r="AB266" s="9">
        <f>IF(IF(B266="☆",(IF(K266&gt;R266,K266-W266,R266-W266)),L266-W266)&lt;0,0,IF(B266="☆",(IF(K266&gt;R266,K266-W266,R266-W266)),L266-W266))</f>
        <v>1.2152777781011537E-2</v>
      </c>
      <c r="AC266" s="9"/>
      <c r="AD266" s="9"/>
    </row>
    <row r="267" spans="1:30" s="6" customFormat="1" x14ac:dyDescent="0.4">
      <c r="A267" s="15" t="str">
        <f t="shared" si="82"/>
        <v>-</v>
      </c>
      <c r="B267" s="15" t="str">
        <f t="shared" si="83"/>
        <v>-</v>
      </c>
      <c r="C267" s="6">
        <v>20</v>
      </c>
      <c r="D267" s="1">
        <v>43386.836643518516</v>
      </c>
      <c r="E267" s="2">
        <v>3050</v>
      </c>
      <c r="F267" s="2" t="s">
        <v>37</v>
      </c>
      <c r="G267" s="2">
        <v>0</v>
      </c>
      <c r="H267" s="2">
        <v>1237</v>
      </c>
      <c r="I267" s="2">
        <v>7</v>
      </c>
      <c r="J267" s="2">
        <v>1</v>
      </c>
      <c r="K267" s="2"/>
      <c r="L267" s="1">
        <v>43386.841238425928</v>
      </c>
      <c r="M267" s="1">
        <v>43386.849259259259</v>
      </c>
      <c r="N267" s="2" t="s">
        <v>29</v>
      </c>
      <c r="O267" s="2" t="s">
        <v>30</v>
      </c>
      <c r="P267" s="2" t="s">
        <v>27</v>
      </c>
      <c r="Q267" s="2" t="s">
        <v>28</v>
      </c>
      <c r="R267" s="1">
        <v>43386.841909722221</v>
      </c>
      <c r="S267" s="1">
        <v>43386.841909722221</v>
      </c>
      <c r="T267" s="1">
        <v>43386.854884259257</v>
      </c>
      <c r="U267" s="1">
        <v>43386.854884259257</v>
      </c>
      <c r="V267" s="2"/>
      <c r="W267" s="7">
        <f t="shared" si="84"/>
        <v>43386.836643518516</v>
      </c>
      <c r="X267" s="8">
        <f t="shared" si="85"/>
        <v>8.0208333311020397E-3</v>
      </c>
      <c r="Y267" s="8">
        <f t="shared" si="86"/>
        <v>8.0208333311020397E-3</v>
      </c>
      <c r="Z267" s="9"/>
      <c r="AA267" s="9">
        <f t="shared" si="96"/>
        <v>0</v>
      </c>
      <c r="AB267" s="9">
        <f t="shared" si="97"/>
        <v>4.5949074119562283E-3</v>
      </c>
      <c r="AC267" s="9"/>
      <c r="AD267" s="9"/>
    </row>
    <row r="268" spans="1:30" s="6" customFormat="1" x14ac:dyDescent="0.4">
      <c r="A268" s="15" t="str">
        <f t="shared" si="82"/>
        <v>★</v>
      </c>
      <c r="B268" s="15" t="str">
        <f t="shared" si="83"/>
        <v>-</v>
      </c>
      <c r="C268" s="6">
        <v>20</v>
      </c>
      <c r="D268" s="1">
        <v>43386.84269675926</v>
      </c>
      <c r="E268" s="2">
        <v>3052</v>
      </c>
      <c r="F268" s="2" t="s">
        <v>18</v>
      </c>
      <c r="G268" s="2">
        <v>2715</v>
      </c>
      <c r="H268" s="2">
        <v>406</v>
      </c>
      <c r="I268" s="2">
        <v>1</v>
      </c>
      <c r="J268" s="2">
        <v>2</v>
      </c>
      <c r="K268" s="2"/>
      <c r="L268" s="1">
        <v>43386.873078703706</v>
      </c>
      <c r="M268" s="1">
        <v>43386.878113425926</v>
      </c>
      <c r="N268" s="2" t="s">
        <v>61</v>
      </c>
      <c r="O268" s="2" t="s">
        <v>62</v>
      </c>
      <c r="P268" s="2" t="s">
        <v>52</v>
      </c>
      <c r="Q268" s="2" t="s">
        <v>53</v>
      </c>
      <c r="R268" s="1">
        <v>43386.875</v>
      </c>
      <c r="S268" s="1">
        <v>43386.875</v>
      </c>
      <c r="T268" s="1">
        <v>43386.886365740742</v>
      </c>
      <c r="U268" s="1">
        <v>43386.886365740742</v>
      </c>
      <c r="V268" s="1">
        <v>43386.875</v>
      </c>
      <c r="W268" s="7">
        <f t="shared" si="84"/>
        <v>43386.875</v>
      </c>
      <c r="X268" s="8">
        <f t="shared" si="85"/>
        <v>5.0347222204436548E-3</v>
      </c>
      <c r="Y268" s="8">
        <f t="shared" si="86"/>
        <v>1.006944444088731E-2</v>
      </c>
      <c r="Z268" s="9"/>
      <c r="AA268" s="9">
        <f t="shared" si="96"/>
        <v>0</v>
      </c>
      <c r="AB268" s="9">
        <f t="shared" si="97"/>
        <v>0</v>
      </c>
      <c r="AC268" s="9"/>
      <c r="AD268" s="9"/>
    </row>
    <row r="269" spans="1:30" s="6" customFormat="1" x14ac:dyDescent="0.4">
      <c r="A269" s="15" t="str">
        <f t="shared" si="82"/>
        <v>★</v>
      </c>
      <c r="B269" s="15" t="str">
        <f t="shared" si="83"/>
        <v>-</v>
      </c>
      <c r="C269" s="6">
        <v>20</v>
      </c>
      <c r="D269" s="1">
        <v>43386.843032407407</v>
      </c>
      <c r="E269" s="2">
        <v>3053</v>
      </c>
      <c r="F269" s="2" t="s">
        <v>33</v>
      </c>
      <c r="G269" s="2">
        <v>2547</v>
      </c>
      <c r="H269" s="2">
        <v>1260</v>
      </c>
      <c r="I269" s="2">
        <v>5</v>
      </c>
      <c r="J269" s="2">
        <v>2</v>
      </c>
      <c r="K269" s="2"/>
      <c r="L269" s="1">
        <v>43386.846192129633</v>
      </c>
      <c r="M269" s="1">
        <v>43386.851446759261</v>
      </c>
      <c r="N269" s="2" t="s">
        <v>31</v>
      </c>
      <c r="O269" s="2" t="s">
        <v>32</v>
      </c>
      <c r="P269" s="2" t="s">
        <v>34</v>
      </c>
      <c r="Q269" s="2" t="s">
        <v>35</v>
      </c>
      <c r="R269" s="1">
        <v>43386.847754629627</v>
      </c>
      <c r="S269" s="1">
        <v>43386.847754629627</v>
      </c>
      <c r="T269" s="1">
        <v>43386.858067129629</v>
      </c>
      <c r="U269" s="1">
        <v>43386.858067129629</v>
      </c>
      <c r="V269" s="1">
        <v>43386.847754629627</v>
      </c>
      <c r="W269" s="7">
        <f t="shared" si="84"/>
        <v>43386.847754629627</v>
      </c>
      <c r="X269" s="8">
        <f t="shared" si="85"/>
        <v>5.2546296283253469E-3</v>
      </c>
      <c r="Y269" s="8">
        <f t="shared" si="86"/>
        <v>1.0509259256650694E-2</v>
      </c>
      <c r="Z269" s="9"/>
      <c r="AA269" s="9">
        <f t="shared" si="96"/>
        <v>0</v>
      </c>
      <c r="AB269" s="9">
        <f t="shared" si="97"/>
        <v>0</v>
      </c>
      <c r="AC269" s="9"/>
      <c r="AD269" s="9"/>
    </row>
    <row r="270" spans="1:30" s="6" customFormat="1" x14ac:dyDescent="0.4">
      <c r="A270" s="15" t="str">
        <f t="shared" si="82"/>
        <v>-</v>
      </c>
      <c r="B270" s="15" t="str">
        <f t="shared" si="83"/>
        <v>-</v>
      </c>
      <c r="C270" s="6">
        <v>20</v>
      </c>
      <c r="D270" s="1">
        <v>43386.847187500003</v>
      </c>
      <c r="E270" s="2">
        <v>3054</v>
      </c>
      <c r="F270" s="2" t="s">
        <v>33</v>
      </c>
      <c r="G270" s="2">
        <v>2727</v>
      </c>
      <c r="H270" s="2">
        <v>1296</v>
      </c>
      <c r="I270" s="2">
        <v>6</v>
      </c>
      <c r="J270" s="2">
        <v>2</v>
      </c>
      <c r="K270" s="2"/>
      <c r="L270" s="1">
        <v>43386.854641203703</v>
      </c>
      <c r="M270" s="1">
        <v>43386.86078703704</v>
      </c>
      <c r="N270" s="2" t="s">
        <v>25</v>
      </c>
      <c r="O270" s="2" t="s">
        <v>26</v>
      </c>
      <c r="P270" s="2" t="s">
        <v>76</v>
      </c>
      <c r="Q270" s="2" t="s">
        <v>77</v>
      </c>
      <c r="R270" s="1">
        <v>43386.849583333336</v>
      </c>
      <c r="S270" s="1">
        <v>43386.85255787037</v>
      </c>
      <c r="T270" s="1">
        <v>43386.85738425926</v>
      </c>
      <c r="U270" s="1">
        <v>43386.860358796293</v>
      </c>
      <c r="V270" s="2"/>
      <c r="W270" s="7">
        <f t="shared" si="84"/>
        <v>43386.847187500003</v>
      </c>
      <c r="X270" s="8">
        <f t="shared" si="85"/>
        <v>6.1458333366317675E-3</v>
      </c>
      <c r="Y270" s="8">
        <f t="shared" si="86"/>
        <v>1.2291666673263535E-2</v>
      </c>
      <c r="Z270" s="9"/>
      <c r="AA270" s="9">
        <f t="shared" si="96"/>
        <v>5.057870366727002E-3</v>
      </c>
      <c r="AB270" s="9">
        <f t="shared" si="97"/>
        <v>7.4537036998663098E-3</v>
      </c>
      <c r="AC270" s="9"/>
      <c r="AD270" s="9"/>
    </row>
    <row r="271" spans="1:30" s="6" customFormat="1" x14ac:dyDescent="0.4">
      <c r="A271" s="15" t="str">
        <f t="shared" si="82"/>
        <v>★</v>
      </c>
      <c r="B271" s="15" t="str">
        <f t="shared" si="83"/>
        <v>-</v>
      </c>
      <c r="C271" s="6">
        <v>20</v>
      </c>
      <c r="D271" s="1">
        <v>43386.849374999998</v>
      </c>
      <c r="E271" s="2">
        <v>3055</v>
      </c>
      <c r="F271" s="2" t="s">
        <v>69</v>
      </c>
      <c r="G271" s="2">
        <v>2676</v>
      </c>
      <c r="H271" s="2">
        <v>655</v>
      </c>
      <c r="I271" s="2">
        <v>2</v>
      </c>
      <c r="J271" s="2">
        <v>2</v>
      </c>
      <c r="K271" s="2"/>
      <c r="L271" s="1">
        <v>43386.856828703705</v>
      </c>
      <c r="M271" s="1">
        <v>43386.862824074073</v>
      </c>
      <c r="N271" s="2" t="s">
        <v>52</v>
      </c>
      <c r="O271" s="2" t="s">
        <v>53</v>
      </c>
      <c r="P271" s="2" t="s">
        <v>34</v>
      </c>
      <c r="Q271" s="2" t="s">
        <v>35</v>
      </c>
      <c r="R271" s="1">
        <v>43386.861168981479</v>
      </c>
      <c r="S271" s="1">
        <v>43386.861168981479</v>
      </c>
      <c r="T271" s="1">
        <v>43386.872777777775</v>
      </c>
      <c r="U271" s="1">
        <v>43386.872777777775</v>
      </c>
      <c r="V271" s="1">
        <v>43386.861168981479</v>
      </c>
      <c r="W271" s="7">
        <f t="shared" si="84"/>
        <v>43386.861168981479</v>
      </c>
      <c r="X271" s="8">
        <f t="shared" si="85"/>
        <v>5.9953703676001169E-3</v>
      </c>
      <c r="Y271" s="8">
        <f t="shared" si="86"/>
        <v>1.1990740735200234E-2</v>
      </c>
      <c r="Z271" s="9"/>
      <c r="AA271" s="9">
        <f t="shared" si="96"/>
        <v>0</v>
      </c>
      <c r="AB271" s="9">
        <f t="shared" si="97"/>
        <v>0</v>
      </c>
      <c r="AC271" s="9"/>
      <c r="AD271" s="9"/>
    </row>
    <row r="272" spans="1:30" s="6" customFormat="1" x14ac:dyDescent="0.4">
      <c r="A272" s="15" t="str">
        <f t="shared" si="82"/>
        <v>-</v>
      </c>
      <c r="B272" s="15" t="str">
        <f t="shared" si="83"/>
        <v>-</v>
      </c>
      <c r="C272" s="6">
        <v>20</v>
      </c>
      <c r="D272" s="1">
        <v>43386.849548611113</v>
      </c>
      <c r="E272" s="2">
        <v>3056</v>
      </c>
      <c r="F272" s="2" t="s">
        <v>33</v>
      </c>
      <c r="G272" s="2">
        <v>2424</v>
      </c>
      <c r="H272" s="2">
        <v>846</v>
      </c>
      <c r="I272" s="2">
        <v>2</v>
      </c>
      <c r="J272" s="2">
        <v>1</v>
      </c>
      <c r="K272" s="2"/>
      <c r="L272" s="1">
        <v>43386.852164351854</v>
      </c>
      <c r="M272" s="1">
        <v>43386.866354166668</v>
      </c>
      <c r="N272" s="2" t="s">
        <v>40</v>
      </c>
      <c r="O272" s="2" t="s">
        <v>41</v>
      </c>
      <c r="P272" s="2" t="s">
        <v>65</v>
      </c>
      <c r="Q272" s="2" t="s">
        <v>66</v>
      </c>
      <c r="R272" s="1">
        <v>43386.854351851849</v>
      </c>
      <c r="S272" s="1">
        <v>43386.854351851849</v>
      </c>
      <c r="T272" s="1">
        <v>43386.881574074076</v>
      </c>
      <c r="U272" s="1">
        <v>43386.881574074076</v>
      </c>
      <c r="V272" s="2"/>
      <c r="W272" s="7">
        <f t="shared" si="84"/>
        <v>43386.849548611113</v>
      </c>
      <c r="X272" s="8">
        <f t="shared" si="85"/>
        <v>1.4189814814017154E-2</v>
      </c>
      <c r="Y272" s="8">
        <f t="shared" si="86"/>
        <v>1.4189814814017154E-2</v>
      </c>
      <c r="Z272" s="9"/>
      <c r="AA272" s="9">
        <f t="shared" si="96"/>
        <v>0</v>
      </c>
      <c r="AB272" s="9">
        <f t="shared" si="97"/>
        <v>2.6157407410209998E-3</v>
      </c>
      <c r="AC272" s="9"/>
      <c r="AD272" s="9"/>
    </row>
    <row r="273" spans="1:30" s="6" customFormat="1" x14ac:dyDescent="0.4">
      <c r="A273" s="15" t="str">
        <f t="shared" si="82"/>
        <v>-</v>
      </c>
      <c r="B273" s="15" t="str">
        <f t="shared" si="83"/>
        <v>-</v>
      </c>
      <c r="C273" s="6">
        <v>20</v>
      </c>
      <c r="D273" s="1">
        <v>43386.854756944442</v>
      </c>
      <c r="E273" s="2">
        <v>3058</v>
      </c>
      <c r="F273" s="2" t="s">
        <v>33</v>
      </c>
      <c r="G273" s="2">
        <v>2632</v>
      </c>
      <c r="H273" s="2">
        <v>1018</v>
      </c>
      <c r="I273" s="2">
        <v>10</v>
      </c>
      <c r="J273" s="2">
        <v>1</v>
      </c>
      <c r="K273" s="2"/>
      <c r="L273" s="1">
        <v>43386.858217592591</v>
      </c>
      <c r="M273" s="1">
        <v>43386.868819444448</v>
      </c>
      <c r="N273" s="2" t="s">
        <v>40</v>
      </c>
      <c r="O273" s="2" t="s">
        <v>41</v>
      </c>
      <c r="P273" s="2" t="s">
        <v>27</v>
      </c>
      <c r="Q273" s="2" t="s">
        <v>28</v>
      </c>
      <c r="R273" s="1">
        <v>43386.858900462961</v>
      </c>
      <c r="S273" s="1">
        <v>43386.858900462961</v>
      </c>
      <c r="T273" s="1">
        <v>43386.869687500002</v>
      </c>
      <c r="U273" s="1">
        <v>43386.871446759258</v>
      </c>
      <c r="V273" s="2"/>
      <c r="W273" s="7">
        <f t="shared" si="84"/>
        <v>43386.854756944442</v>
      </c>
      <c r="X273" s="8">
        <f t="shared" si="85"/>
        <v>1.0601851856335998E-2</v>
      </c>
      <c r="Y273" s="8">
        <f t="shared" si="86"/>
        <v>1.0601851856335998E-2</v>
      </c>
      <c r="Z273" s="9"/>
      <c r="AA273" s="9">
        <f t="shared" si="96"/>
        <v>0</v>
      </c>
      <c r="AB273" s="9">
        <f t="shared" si="97"/>
        <v>3.4606481494847685E-3</v>
      </c>
      <c r="AC273" s="9"/>
      <c r="AD273" s="9"/>
    </row>
    <row r="274" spans="1:30" s="6" customFormat="1" x14ac:dyDescent="0.4">
      <c r="A274" s="15" t="str">
        <f t="shared" si="82"/>
        <v>-</v>
      </c>
      <c r="B274" s="15" t="str">
        <f t="shared" si="83"/>
        <v>-</v>
      </c>
      <c r="C274" s="6">
        <v>20</v>
      </c>
      <c r="D274" s="1">
        <v>43386.855208333334</v>
      </c>
      <c r="E274" s="2">
        <v>3059</v>
      </c>
      <c r="F274" s="2" t="s">
        <v>18</v>
      </c>
      <c r="G274" s="2">
        <v>2335</v>
      </c>
      <c r="H274" s="2">
        <v>755</v>
      </c>
      <c r="I274" s="2">
        <v>3</v>
      </c>
      <c r="J274" s="2">
        <v>1</v>
      </c>
      <c r="K274" s="2"/>
      <c r="L274" s="1">
        <v>43386.85659722222</v>
      </c>
      <c r="M274" s="1">
        <v>43386.859085648146</v>
      </c>
      <c r="N274" s="2" t="s">
        <v>50</v>
      </c>
      <c r="O274" s="2" t="s">
        <v>51</v>
      </c>
      <c r="P274" s="2" t="s">
        <v>65</v>
      </c>
      <c r="Q274" s="2" t="s">
        <v>66</v>
      </c>
      <c r="R274" s="1">
        <v>43386.859155092592</v>
      </c>
      <c r="S274" s="1">
        <v>43386.859155092592</v>
      </c>
      <c r="T274" s="1">
        <v>43386.866724537038</v>
      </c>
      <c r="U274" s="1">
        <v>43386.866724537038</v>
      </c>
      <c r="V274" s="2"/>
      <c r="W274" s="7">
        <f t="shared" si="84"/>
        <v>43386.855208333334</v>
      </c>
      <c r="X274" s="8">
        <f t="shared" si="85"/>
        <v>2.488425925548654E-3</v>
      </c>
      <c r="Y274" s="8">
        <f t="shared" si="86"/>
        <v>2.488425925548654E-3</v>
      </c>
      <c r="Z274" s="9"/>
      <c r="AA274" s="9">
        <f t="shared" si="96"/>
        <v>0</v>
      </c>
      <c r="AB274" s="9">
        <f t="shared" si="97"/>
        <v>1.3888888861401938E-3</v>
      </c>
      <c r="AC274" s="9"/>
      <c r="AD274" s="9"/>
    </row>
    <row r="275" spans="1:30" s="6" customFormat="1" x14ac:dyDescent="0.4">
      <c r="A275" s="15" t="str">
        <f t="shared" si="82"/>
        <v>-</v>
      </c>
      <c r="B275" s="15" t="str">
        <f t="shared" si="83"/>
        <v>-</v>
      </c>
      <c r="C275" s="6">
        <v>20</v>
      </c>
      <c r="D275" s="1">
        <v>43386.856365740743</v>
      </c>
      <c r="E275" s="2">
        <v>3060</v>
      </c>
      <c r="F275" s="2" t="s">
        <v>33</v>
      </c>
      <c r="G275" s="2">
        <v>2677</v>
      </c>
      <c r="H275" s="2">
        <v>871</v>
      </c>
      <c r="I275" s="2">
        <v>6</v>
      </c>
      <c r="J275" s="2">
        <v>1</v>
      </c>
      <c r="K275" s="2"/>
      <c r="L275" s="1">
        <v>43386.859849537039</v>
      </c>
      <c r="M275" s="1">
        <v>43386.86891203704</v>
      </c>
      <c r="N275" s="2" t="s">
        <v>70</v>
      </c>
      <c r="O275" s="2" t="s">
        <v>71</v>
      </c>
      <c r="P275" s="2" t="s">
        <v>65</v>
      </c>
      <c r="Q275" s="2" t="s">
        <v>66</v>
      </c>
      <c r="R275" s="1">
        <v>43386.860127314816</v>
      </c>
      <c r="S275" s="1">
        <v>43386.860127314816</v>
      </c>
      <c r="T275" s="1">
        <v>43386.873344907406</v>
      </c>
      <c r="U275" s="1">
        <v>43386.873344907406</v>
      </c>
      <c r="V275" s="2"/>
      <c r="W275" s="7">
        <f t="shared" si="84"/>
        <v>43386.856365740743</v>
      </c>
      <c r="X275" s="8">
        <f t="shared" si="85"/>
        <v>9.0625000011641532E-3</v>
      </c>
      <c r="Y275" s="8">
        <f t="shared" si="86"/>
        <v>9.0625000011641532E-3</v>
      </c>
      <c r="Z275" s="9"/>
      <c r="AA275" s="9">
        <f t="shared" si="96"/>
        <v>0</v>
      </c>
      <c r="AB275" s="9">
        <f t="shared" si="97"/>
        <v>3.4837962957681157E-3</v>
      </c>
      <c r="AC275" s="9"/>
      <c r="AD275" s="9"/>
    </row>
    <row r="276" spans="1:30" s="6" customFormat="1" x14ac:dyDescent="0.4">
      <c r="A276" s="15" t="str">
        <f t="shared" si="82"/>
        <v>★</v>
      </c>
      <c r="B276" s="15" t="str">
        <f t="shared" si="83"/>
        <v>-</v>
      </c>
      <c r="C276" s="6">
        <v>20</v>
      </c>
      <c r="D276" s="1">
        <v>43386.856747685182</v>
      </c>
      <c r="E276" s="2">
        <v>3061</v>
      </c>
      <c r="F276" s="2" t="s">
        <v>33</v>
      </c>
      <c r="G276" s="2">
        <v>2622</v>
      </c>
      <c r="H276" s="2">
        <v>1248</v>
      </c>
      <c r="I276" s="2">
        <v>8</v>
      </c>
      <c r="J276" s="2">
        <v>2</v>
      </c>
      <c r="K276" s="2"/>
      <c r="L276" s="1">
        <v>43386.871006944442</v>
      </c>
      <c r="M276" s="1">
        <v>43386.879282407404</v>
      </c>
      <c r="N276" s="2" t="s">
        <v>43</v>
      </c>
      <c r="O276" s="2" t="s">
        <v>44</v>
      </c>
      <c r="P276" s="2" t="s">
        <v>23</v>
      </c>
      <c r="Q276" s="2" t="s">
        <v>24</v>
      </c>
      <c r="R276" s="1">
        <v>43386.871747685182</v>
      </c>
      <c r="S276" s="1">
        <v>43386.871747685182</v>
      </c>
      <c r="T276" s="1">
        <v>43386.887997685182</v>
      </c>
      <c r="U276" s="1">
        <v>43386.887997685182</v>
      </c>
      <c r="V276" s="1">
        <v>43386.871747685182</v>
      </c>
      <c r="W276" s="7">
        <f t="shared" si="84"/>
        <v>43386.871747685182</v>
      </c>
      <c r="X276" s="8">
        <f t="shared" si="85"/>
        <v>8.2754629620467313E-3</v>
      </c>
      <c r="Y276" s="8">
        <f t="shared" si="86"/>
        <v>1.6550925924093463E-2</v>
      </c>
      <c r="Z276" s="9"/>
      <c r="AA276" s="9">
        <f t="shared" si="96"/>
        <v>0</v>
      </c>
      <c r="AB276" s="9">
        <f t="shared" si="97"/>
        <v>0</v>
      </c>
      <c r="AC276" s="9"/>
      <c r="AD276" s="9"/>
    </row>
    <row r="277" spans="1:30" s="6" customFormat="1" x14ac:dyDescent="0.4">
      <c r="A277" s="15" t="str">
        <f t="shared" si="82"/>
        <v>-</v>
      </c>
      <c r="B277" s="15" t="str">
        <f t="shared" si="83"/>
        <v>-</v>
      </c>
      <c r="C277" s="6">
        <v>20</v>
      </c>
      <c r="D277" s="1">
        <v>43386.857465277775</v>
      </c>
      <c r="E277" s="2">
        <v>3062</v>
      </c>
      <c r="F277" s="2" t="s">
        <v>18</v>
      </c>
      <c r="G277" s="2">
        <v>2086</v>
      </c>
      <c r="H277" s="2">
        <v>1013</v>
      </c>
      <c r="I277" s="2">
        <v>10</v>
      </c>
      <c r="J277" s="2">
        <v>1</v>
      </c>
      <c r="K277" s="2"/>
      <c r="L277" s="1">
        <v>43386.859849537039</v>
      </c>
      <c r="M277" s="1">
        <v>43386.876608796294</v>
      </c>
      <c r="N277" s="2" t="s">
        <v>63</v>
      </c>
      <c r="O277" s="2" t="s">
        <v>64</v>
      </c>
      <c r="P277" s="2" t="s">
        <v>65</v>
      </c>
      <c r="Q277" s="2" t="s">
        <v>66</v>
      </c>
      <c r="R277" s="1">
        <v>43386.859884259262</v>
      </c>
      <c r="S277" s="1">
        <v>43386.859884259262</v>
      </c>
      <c r="T277" s="1">
        <v>43386.885069444441</v>
      </c>
      <c r="U277" s="1">
        <v>43386.891469907408</v>
      </c>
      <c r="V277" s="2"/>
      <c r="W277" s="7">
        <f t="shared" si="84"/>
        <v>43386.857465277775</v>
      </c>
      <c r="X277" s="8">
        <f t="shared" si="85"/>
        <v>1.6759259255195502E-2</v>
      </c>
      <c r="Y277" s="8">
        <f t="shared" si="86"/>
        <v>1.6759259255195502E-2</v>
      </c>
      <c r="Z277" s="9"/>
      <c r="AA277" s="9">
        <f t="shared" si="96"/>
        <v>0</v>
      </c>
      <c r="AB277" s="9">
        <f t="shared" si="97"/>
        <v>2.384259263635613E-3</v>
      </c>
      <c r="AC277" s="9"/>
      <c r="AD277" s="9"/>
    </row>
    <row r="278" spans="1:30" s="6" customFormat="1" x14ac:dyDescent="0.4">
      <c r="A278" s="15" t="str">
        <f t="shared" si="82"/>
        <v>-</v>
      </c>
      <c r="B278" s="15" t="str">
        <f t="shared" si="83"/>
        <v>-</v>
      </c>
      <c r="C278" s="6">
        <v>20</v>
      </c>
      <c r="D278" s="1">
        <v>43386.860335648147</v>
      </c>
      <c r="E278" s="2">
        <v>3063</v>
      </c>
      <c r="F278" s="2" t="s">
        <v>18</v>
      </c>
      <c r="G278" s="2">
        <v>1751</v>
      </c>
      <c r="H278" s="2">
        <v>1043</v>
      </c>
      <c r="I278" s="2">
        <v>10</v>
      </c>
      <c r="J278" s="2">
        <v>1</v>
      </c>
      <c r="K278" s="2"/>
      <c r="L278" s="1">
        <v>43386.86341435185</v>
      </c>
      <c r="M278" s="1">
        <v>43386.876435185186</v>
      </c>
      <c r="N278" s="2" t="s">
        <v>43</v>
      </c>
      <c r="O278" s="2" t="s">
        <v>44</v>
      </c>
      <c r="P278" s="2" t="s">
        <v>65</v>
      </c>
      <c r="Q278" s="2" t="s">
        <v>66</v>
      </c>
      <c r="R278" s="1">
        <v>43386.867118055554</v>
      </c>
      <c r="S278" s="1">
        <v>43386.867118055554</v>
      </c>
      <c r="T278" s="1">
        <v>43386.891122685185</v>
      </c>
      <c r="U278" s="1">
        <v>43386.891122685185</v>
      </c>
      <c r="V278" s="2"/>
      <c r="W278" s="7">
        <f t="shared" si="84"/>
        <v>43386.860335648147</v>
      </c>
      <c r="X278" s="8">
        <f t="shared" si="85"/>
        <v>1.3020833335758653E-2</v>
      </c>
      <c r="Y278" s="8">
        <f t="shared" si="86"/>
        <v>1.3020833335758653E-2</v>
      </c>
      <c r="Z278" s="9"/>
      <c r="AA278" s="9">
        <f t="shared" si="96"/>
        <v>0</v>
      </c>
      <c r="AB278" s="9">
        <f t="shared" si="97"/>
        <v>3.0787037030677311E-3</v>
      </c>
      <c r="AC278" s="9"/>
      <c r="AD278" s="9"/>
    </row>
    <row r="279" spans="1:30" s="6" customFormat="1" x14ac:dyDescent="0.4">
      <c r="A279" s="15" t="str">
        <f t="shared" si="82"/>
        <v>-</v>
      </c>
      <c r="B279" s="15" t="str">
        <f t="shared" si="83"/>
        <v>-</v>
      </c>
      <c r="C279" s="6">
        <v>20</v>
      </c>
      <c r="D279" s="1">
        <v>43386.862534722219</v>
      </c>
      <c r="E279" s="2">
        <v>3064</v>
      </c>
      <c r="F279" s="2" t="s">
        <v>42</v>
      </c>
      <c r="G279" s="2">
        <v>0</v>
      </c>
      <c r="H279" s="2">
        <v>1002</v>
      </c>
      <c r="I279" s="2">
        <v>6</v>
      </c>
      <c r="J279" s="2">
        <v>3</v>
      </c>
      <c r="K279" s="2"/>
      <c r="L279" s="1">
        <v>43386.864861111113</v>
      </c>
      <c r="M279" s="1">
        <v>43386.869004629632</v>
      </c>
      <c r="N279" s="2" t="s">
        <v>38</v>
      </c>
      <c r="O279" s="2" t="s">
        <v>39</v>
      </c>
      <c r="P279" s="2" t="s">
        <v>65</v>
      </c>
      <c r="Q279" s="2" t="s">
        <v>66</v>
      </c>
      <c r="R279" s="1">
        <v>43386.867199074077</v>
      </c>
      <c r="S279" s="1">
        <v>43386.867199074077</v>
      </c>
      <c r="T279" s="1">
        <v>43386.87773148148</v>
      </c>
      <c r="U279" s="1">
        <v>43386.87773148148</v>
      </c>
      <c r="V279" s="2"/>
      <c r="W279" s="7">
        <f t="shared" si="84"/>
        <v>43386.862534722219</v>
      </c>
      <c r="X279" s="8">
        <f t="shared" si="85"/>
        <v>4.1435185194131918E-3</v>
      </c>
      <c r="Y279" s="8">
        <f t="shared" si="86"/>
        <v>1.2430555558239575E-2</v>
      </c>
      <c r="Z279" s="9"/>
      <c r="AA279" s="9">
        <f t="shared" si="96"/>
        <v>0</v>
      </c>
      <c r="AB279" s="9">
        <f t="shared" si="97"/>
        <v>2.3263888942892663E-3</v>
      </c>
      <c r="AC279" s="9"/>
      <c r="AD279" s="9"/>
    </row>
    <row r="280" spans="1:30" s="6" customFormat="1" x14ac:dyDescent="0.4">
      <c r="A280" s="15" t="str">
        <f t="shared" si="82"/>
        <v>-</v>
      </c>
      <c r="B280" s="15" t="str">
        <f t="shared" si="83"/>
        <v>-</v>
      </c>
      <c r="C280" s="6">
        <v>20</v>
      </c>
      <c r="D280" s="1">
        <v>43386.868368055555</v>
      </c>
      <c r="E280" s="2">
        <v>3065</v>
      </c>
      <c r="F280" s="2" t="s">
        <v>37</v>
      </c>
      <c r="G280" s="2">
        <v>0</v>
      </c>
      <c r="H280" s="2">
        <v>1086</v>
      </c>
      <c r="I280" s="2">
        <v>5</v>
      </c>
      <c r="J280" s="2">
        <v>1</v>
      </c>
      <c r="K280" s="2"/>
      <c r="L280" s="1">
        <v>43386.870011574072</v>
      </c>
      <c r="M280" s="1">
        <v>43386.874386574076</v>
      </c>
      <c r="N280" s="2" t="s">
        <v>48</v>
      </c>
      <c r="O280" s="2" t="s">
        <v>49</v>
      </c>
      <c r="P280" s="2" t="s">
        <v>76</v>
      </c>
      <c r="Q280" s="2" t="s">
        <v>77</v>
      </c>
      <c r="R280" s="1">
        <v>43386.870821759258</v>
      </c>
      <c r="S280" s="1">
        <v>43386.870821759258</v>
      </c>
      <c r="T280" s="1">
        <v>43386.876539351855</v>
      </c>
      <c r="U280" s="1">
        <v>43386.876539351855</v>
      </c>
      <c r="V280" s="2"/>
      <c r="W280" s="7">
        <f t="shared" si="84"/>
        <v>43386.868368055555</v>
      </c>
      <c r="X280" s="8">
        <f t="shared" si="85"/>
        <v>4.3750000040745363E-3</v>
      </c>
      <c r="Y280" s="8">
        <f t="shared" si="86"/>
        <v>4.3750000040745363E-3</v>
      </c>
      <c r="Z280" s="9"/>
      <c r="AA280" s="9">
        <f t="shared" si="96"/>
        <v>0</v>
      </c>
      <c r="AB280" s="9">
        <f t="shared" si="97"/>
        <v>1.6435185170848854E-3</v>
      </c>
      <c r="AC280" s="9"/>
      <c r="AD280" s="9"/>
    </row>
    <row r="281" spans="1:30" s="6" customFormat="1" x14ac:dyDescent="0.4">
      <c r="A281" s="15" t="str">
        <f>IF(V281&gt;0, "★", "-")</f>
        <v>-</v>
      </c>
      <c r="B281" s="15" t="str">
        <f>IF(K281&gt;0, "☆", "-")</f>
        <v>☆</v>
      </c>
      <c r="C281" s="6">
        <v>20</v>
      </c>
      <c r="D281" s="1">
        <v>43386.834675925929</v>
      </c>
      <c r="E281" s="2">
        <v>3049</v>
      </c>
      <c r="F281" s="2" t="s">
        <v>33</v>
      </c>
      <c r="G281" s="2">
        <v>2727</v>
      </c>
      <c r="H281" s="2">
        <v>743</v>
      </c>
      <c r="I281" s="2">
        <v>3</v>
      </c>
      <c r="J281" s="2">
        <v>2</v>
      </c>
      <c r="K281" s="1">
        <v>43386.839965277781</v>
      </c>
      <c r="L281" s="2"/>
      <c r="M281" s="2"/>
      <c r="N281" s="2" t="s">
        <v>25</v>
      </c>
      <c r="O281" s="2" t="s">
        <v>26</v>
      </c>
      <c r="P281" s="2" t="s">
        <v>76</v>
      </c>
      <c r="Q281" s="2" t="s">
        <v>77</v>
      </c>
      <c r="R281" s="1">
        <v>43386.836087962962</v>
      </c>
      <c r="S281" s="2"/>
      <c r="T281" s="1">
        <v>43386.843888888892</v>
      </c>
      <c r="U281" s="2"/>
      <c r="V281" s="2"/>
      <c r="W281" s="7">
        <f>IF(V281&gt;0,V281,D281)</f>
        <v>43386.834675925929</v>
      </c>
      <c r="X281" s="8">
        <f>M281-L281</f>
        <v>0</v>
      </c>
      <c r="Y281" s="8">
        <f>X281*J281</f>
        <v>0</v>
      </c>
      <c r="Z281" s="9"/>
      <c r="AA281" s="9">
        <f t="shared" si="96"/>
        <v>0</v>
      </c>
      <c r="AB281" s="9">
        <f t="shared" si="97"/>
        <v>5.2893518513883464E-3</v>
      </c>
      <c r="AC281" s="9"/>
      <c r="AD281" s="9"/>
    </row>
    <row r="282" spans="1:30" s="6" customFormat="1" x14ac:dyDescent="0.4">
      <c r="A282" s="15" t="str">
        <f>IF(V282&gt;0, "★", "-")</f>
        <v>-</v>
      </c>
      <c r="B282" s="15" t="str">
        <f>IF(K282&gt;0, "☆", "-")</f>
        <v>☆</v>
      </c>
      <c r="C282" s="6">
        <v>20</v>
      </c>
      <c r="D282" s="1">
        <v>43386.842372685183</v>
      </c>
      <c r="E282" s="2">
        <v>3051</v>
      </c>
      <c r="F282" s="2" t="s">
        <v>33</v>
      </c>
      <c r="G282" s="2">
        <v>2547</v>
      </c>
      <c r="H282" s="2">
        <v>770</v>
      </c>
      <c r="I282" s="2">
        <v>5</v>
      </c>
      <c r="J282" s="2">
        <v>2</v>
      </c>
      <c r="K282" s="1">
        <v>43386.842592592591</v>
      </c>
      <c r="L282" s="2"/>
      <c r="M282" s="2"/>
      <c r="N282" s="2" t="s">
        <v>31</v>
      </c>
      <c r="O282" s="2" t="s">
        <v>32</v>
      </c>
      <c r="P282" s="2" t="s">
        <v>19</v>
      </c>
      <c r="Q282" s="2" t="s">
        <v>20</v>
      </c>
      <c r="R282" s="1">
        <v>43386.843414351853</v>
      </c>
      <c r="S282" s="2"/>
      <c r="T282" s="1">
        <v>43386.852708333332</v>
      </c>
      <c r="U282" s="2"/>
      <c r="V282" s="2"/>
      <c r="W282" s="7">
        <f>IF(V282&gt;0,V282,D282)</f>
        <v>43386.842372685183</v>
      </c>
      <c r="X282" s="8">
        <f>M282-L282</f>
        <v>0</v>
      </c>
      <c r="Y282" s="8">
        <f>X282*J282</f>
        <v>0</v>
      </c>
      <c r="Z282" s="9"/>
      <c r="AA282" s="9">
        <f t="shared" si="96"/>
        <v>0</v>
      </c>
      <c r="AB282" s="9">
        <f t="shared" si="97"/>
        <v>1.0416666700621136E-3</v>
      </c>
      <c r="AC282" s="9"/>
      <c r="AD282" s="9"/>
    </row>
    <row r="283" spans="1:30" s="11" customFormat="1" x14ac:dyDescent="0.4">
      <c r="A283" s="26" t="str">
        <f>IF(V283&gt;0, "★", "-")</f>
        <v>-</v>
      </c>
      <c r="B283" s="26" t="str">
        <f>IF(K283&gt;0, "☆", "-")</f>
        <v>☆</v>
      </c>
      <c r="C283" s="11">
        <v>20</v>
      </c>
      <c r="D283" s="3">
        <v>43386.850312499999</v>
      </c>
      <c r="E283" s="4">
        <v>3057</v>
      </c>
      <c r="F283" s="4" t="s">
        <v>37</v>
      </c>
      <c r="G283" s="4">
        <v>0</v>
      </c>
      <c r="H283" s="4">
        <v>635</v>
      </c>
      <c r="I283" s="4">
        <v>6</v>
      </c>
      <c r="J283" s="4">
        <v>1</v>
      </c>
      <c r="K283" s="3">
        <v>43386.856261574074</v>
      </c>
      <c r="L283" s="4"/>
      <c r="M283" s="4"/>
      <c r="N283" s="4" t="s">
        <v>25</v>
      </c>
      <c r="O283" s="4" t="s">
        <v>26</v>
      </c>
      <c r="P283" s="4" t="s">
        <v>19</v>
      </c>
      <c r="Q283" s="4" t="s">
        <v>20</v>
      </c>
      <c r="R283" s="3">
        <v>43386.852210648147</v>
      </c>
      <c r="S283" s="4"/>
      <c r="T283" s="3">
        <v>43386.863912037035</v>
      </c>
      <c r="U283" s="4"/>
      <c r="V283" s="4"/>
      <c r="W283" s="12">
        <f>IF(V283&gt;0,V283,D283)</f>
        <v>43386.850312499999</v>
      </c>
      <c r="X283" s="27">
        <f>M283-L283</f>
        <v>0</v>
      </c>
      <c r="Y283" s="27">
        <f>X283*J283</f>
        <v>0</v>
      </c>
      <c r="Z283" s="28"/>
      <c r="AA283" s="28">
        <f t="shared" si="96"/>
        <v>0</v>
      </c>
      <c r="AB283" s="28">
        <f t="shared" si="97"/>
        <v>5.9490740750334226E-3</v>
      </c>
      <c r="AC283" s="28"/>
      <c r="AD283" s="28"/>
    </row>
  </sheetData>
  <phoneticPr fontId="18"/>
  <conditionalFormatting sqref="A2:AD283">
    <cfRule type="expression" dxfId="8" priority="3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6"/>
  <sheetViews>
    <sheetView tabSelected="1" zoomScale="80" zoomScaleNormal="80" workbookViewId="0">
      <pane ySplit="1" topLeftCell="A2" activePane="bottomLeft" state="frozen"/>
      <selection activeCell="O1" sqref="O1"/>
      <selection pane="bottomLeft" activeCell="A2" sqref="A2"/>
    </sheetView>
  </sheetViews>
  <sheetFormatPr defaultColWidth="16" defaultRowHeight="18.75" x14ac:dyDescent="0.4"/>
  <cols>
    <col min="1" max="2" width="7.125" style="10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5"/>
    <col min="27" max="28" width="9.375" bestFit="1" customWidth="1"/>
    <col min="29" max="29" width="17.625" style="5" bestFit="1" customWidth="1"/>
    <col min="30" max="30" width="19.625" style="5" bestFit="1" customWidth="1"/>
    <col min="32" max="32" width="18.625" bestFit="1" customWidth="1"/>
  </cols>
  <sheetData>
    <row r="1" spans="1:31" x14ac:dyDescent="0.4">
      <c r="A1" s="36"/>
      <c r="B1" s="36"/>
      <c r="C1" s="36"/>
      <c r="D1" t="s">
        <v>0</v>
      </c>
      <c r="E1" t="s">
        <v>1</v>
      </c>
      <c r="F1" t="s">
        <v>2</v>
      </c>
      <c r="G1" t="s">
        <v>3</v>
      </c>
      <c r="H1" t="s">
        <v>89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36" t="s">
        <v>91</v>
      </c>
      <c r="X1" s="13" t="s">
        <v>84</v>
      </c>
      <c r="Y1" s="14" t="s">
        <v>85</v>
      </c>
      <c r="Z1" s="14" t="s">
        <v>87</v>
      </c>
      <c r="AA1" s="14" t="s">
        <v>90</v>
      </c>
      <c r="AB1" s="14" t="s">
        <v>86</v>
      </c>
      <c r="AC1" s="14" t="s">
        <v>88</v>
      </c>
      <c r="AD1" s="14" t="s">
        <v>92</v>
      </c>
      <c r="AE1" s="14"/>
    </row>
    <row r="2" spans="1:31" s="32" customFormat="1" x14ac:dyDescent="0.4">
      <c r="A2" s="29" t="str">
        <f t="shared" ref="A2:A61" si="0">IF(V2&gt;0, "★", "-")</f>
        <v>★</v>
      </c>
      <c r="B2" s="29" t="str">
        <f t="shared" ref="B2:B61" si="1">IF(K2&gt;0, "☆", "-")</f>
        <v>-</v>
      </c>
      <c r="C2" s="32">
        <v>10</v>
      </c>
      <c r="D2" s="31">
        <v>43387.287743055553</v>
      </c>
      <c r="E2" s="30">
        <v>3066</v>
      </c>
      <c r="F2" s="30" t="s">
        <v>33</v>
      </c>
      <c r="G2" s="30">
        <v>2744</v>
      </c>
      <c r="H2" s="30">
        <v>792</v>
      </c>
      <c r="I2" s="30">
        <v>5</v>
      </c>
      <c r="J2" s="30">
        <v>1</v>
      </c>
      <c r="K2" s="30"/>
      <c r="L2" s="31">
        <v>43387.449050925927</v>
      </c>
      <c r="M2" s="31">
        <v>43387.451597222222</v>
      </c>
      <c r="N2" s="30" t="s">
        <v>76</v>
      </c>
      <c r="O2" s="30" t="s">
        <v>77</v>
      </c>
      <c r="P2" s="30" t="s">
        <v>52</v>
      </c>
      <c r="Q2" s="30" t="s">
        <v>53</v>
      </c>
      <c r="R2" s="31">
        <v>43387.451388888891</v>
      </c>
      <c r="S2" s="31">
        <v>43387.453425925924</v>
      </c>
      <c r="T2" s="31">
        <v>43387.457557870373</v>
      </c>
      <c r="U2" s="31">
        <v>43387.459594907406</v>
      </c>
      <c r="V2" s="31">
        <v>43387.451388888891</v>
      </c>
      <c r="W2" s="33">
        <f t="shared" ref="W2:W61" si="2">IF(V2&gt;0,V2,D2)</f>
        <v>43387.451388888891</v>
      </c>
      <c r="X2" s="34">
        <f t="shared" ref="X2:X63" si="3">M2-L2</f>
        <v>2.5462962948950008E-3</v>
      </c>
      <c r="Y2" s="34">
        <f t="shared" ref="Y2:Y63" si="4">X2*J2</f>
        <v>2.5462962948950008E-3</v>
      </c>
      <c r="Z2" s="35">
        <f>SUM(Y2:Y29)</f>
        <v>0.27003472223441349</v>
      </c>
      <c r="AA2" s="35">
        <f t="shared" ref="AA2:AA63" si="5">IF(IF(A2="☆",K2-R2,L2-R2)&lt;0,0,IF(A2="☆",K2-R2,L2-R2))</f>
        <v>0</v>
      </c>
      <c r="AB2" s="35">
        <f t="shared" ref="AB2:AB61" si="6">IF(IF(B2="☆",(IF(K2&gt;R2,K2-W2,R2-W2)),L2-W2)&lt;0,0,IF(B2="☆",(IF(K2&gt;R2,K2-W2,R2-W2)),L2-W2))</f>
        <v>0</v>
      </c>
      <c r="AC2" s="44">
        <f>AVERAGE(AB2:AB29)</f>
        <v>3.6218278460351198E-3</v>
      </c>
      <c r="AD2" s="35">
        <f>MEDIAN(AB2:AB29)</f>
        <v>3.0208333337213844E-3</v>
      </c>
    </row>
    <row r="3" spans="1:31" s="6" customFormat="1" x14ac:dyDescent="0.4">
      <c r="A3" s="15" t="str">
        <f t="shared" si="0"/>
        <v>★</v>
      </c>
      <c r="B3" s="15" t="str">
        <f t="shared" si="1"/>
        <v>-</v>
      </c>
      <c r="C3" s="6">
        <v>10</v>
      </c>
      <c r="D3" s="1">
        <v>43387.387743055559</v>
      </c>
      <c r="E3" s="2">
        <v>3070</v>
      </c>
      <c r="F3" s="2" t="s">
        <v>18</v>
      </c>
      <c r="G3" s="2">
        <v>2127</v>
      </c>
      <c r="H3" s="2">
        <v>885</v>
      </c>
      <c r="I3" s="2">
        <v>7</v>
      </c>
      <c r="J3" s="2">
        <v>1</v>
      </c>
      <c r="K3" s="2"/>
      <c r="L3" s="1">
        <v>43387.425416666665</v>
      </c>
      <c r="M3" s="1">
        <v>43387.437916666669</v>
      </c>
      <c r="N3" s="2" t="s">
        <v>67</v>
      </c>
      <c r="O3" s="2" t="s">
        <v>68</v>
      </c>
      <c r="P3" s="2" t="s">
        <v>27</v>
      </c>
      <c r="Q3" s="2" t="s">
        <v>28</v>
      </c>
      <c r="R3" s="1">
        <v>43387.423611111109</v>
      </c>
      <c r="S3" s="1">
        <v>43387.423611111109</v>
      </c>
      <c r="T3" s="1">
        <v>43387.435555555552</v>
      </c>
      <c r="U3" s="1">
        <v>43387.442835648151</v>
      </c>
      <c r="V3" s="1">
        <v>43387.423611111109</v>
      </c>
      <c r="W3" s="7">
        <f t="shared" si="2"/>
        <v>43387.423611111109</v>
      </c>
      <c r="X3" s="8">
        <f t="shared" si="3"/>
        <v>1.2500000004365575E-2</v>
      </c>
      <c r="Y3" s="8">
        <f t="shared" si="4"/>
        <v>1.2500000004365575E-2</v>
      </c>
      <c r="Z3" s="9"/>
      <c r="AA3" s="9">
        <f t="shared" si="5"/>
        <v>1.8055555556202307E-3</v>
      </c>
      <c r="AB3" s="9">
        <f t="shared" si="6"/>
        <v>1.8055555556202307E-3</v>
      </c>
      <c r="AC3" s="9"/>
      <c r="AD3" s="9"/>
    </row>
    <row r="4" spans="1:31" s="6" customFormat="1" x14ac:dyDescent="0.4">
      <c r="A4" s="15" t="str">
        <f t="shared" si="0"/>
        <v>★</v>
      </c>
      <c r="B4" s="15" t="str">
        <f t="shared" si="1"/>
        <v>-</v>
      </c>
      <c r="C4" s="6">
        <v>10</v>
      </c>
      <c r="D4" s="1">
        <v>43387.410671296297</v>
      </c>
      <c r="E4" s="2">
        <v>3073</v>
      </c>
      <c r="F4" s="2" t="s">
        <v>33</v>
      </c>
      <c r="G4" s="2">
        <v>2351</v>
      </c>
      <c r="H4" s="2">
        <v>592</v>
      </c>
      <c r="I4" s="2">
        <v>1</v>
      </c>
      <c r="J4" s="2">
        <v>1</v>
      </c>
      <c r="K4" s="2"/>
      <c r="L4" s="1">
        <v>43387.436620370368</v>
      </c>
      <c r="M4" s="1">
        <v>43387.442060185182</v>
      </c>
      <c r="N4" s="2" t="s">
        <v>67</v>
      </c>
      <c r="O4" s="2" t="s">
        <v>68</v>
      </c>
      <c r="P4" s="2" t="s">
        <v>19</v>
      </c>
      <c r="Q4" s="2" t="s">
        <v>20</v>
      </c>
      <c r="R4" s="1">
        <v>43387.437997685185</v>
      </c>
      <c r="S4" s="1">
        <v>43387.437997685185</v>
      </c>
      <c r="T4" s="1">
        <v>43387.444293981483</v>
      </c>
      <c r="U4" s="1">
        <v>43387.444293981483</v>
      </c>
      <c r="V4" s="1">
        <v>43387.437997685185</v>
      </c>
      <c r="W4" s="7">
        <f t="shared" si="2"/>
        <v>43387.437997685185</v>
      </c>
      <c r="X4" s="8">
        <f t="shared" si="3"/>
        <v>5.4398148131440394E-3</v>
      </c>
      <c r="Y4" s="8">
        <f t="shared" si="4"/>
        <v>5.4398148131440394E-3</v>
      </c>
      <c r="Z4" s="9"/>
      <c r="AA4" s="9">
        <f t="shared" si="5"/>
        <v>0</v>
      </c>
      <c r="AB4" s="9">
        <f t="shared" si="6"/>
        <v>0</v>
      </c>
      <c r="AC4" s="9"/>
      <c r="AD4" s="9"/>
    </row>
    <row r="5" spans="1:31" s="6" customFormat="1" x14ac:dyDescent="0.4">
      <c r="A5" s="15" t="str">
        <f t="shared" si="0"/>
        <v>★</v>
      </c>
      <c r="B5" s="15" t="str">
        <f t="shared" si="1"/>
        <v>-</v>
      </c>
      <c r="C5" s="6">
        <v>10</v>
      </c>
      <c r="D5" s="1">
        <v>43387.414583333331</v>
      </c>
      <c r="E5" s="2">
        <v>3076</v>
      </c>
      <c r="F5" s="2" t="s">
        <v>33</v>
      </c>
      <c r="G5" s="2">
        <v>1669</v>
      </c>
      <c r="H5" s="2">
        <v>789</v>
      </c>
      <c r="I5" s="2">
        <v>7</v>
      </c>
      <c r="J5" s="2">
        <v>2</v>
      </c>
      <c r="K5" s="2"/>
      <c r="L5" s="1">
        <v>43387.434282407405</v>
      </c>
      <c r="M5" s="1">
        <v>43387.437719907408</v>
      </c>
      <c r="N5" s="2" t="s">
        <v>93</v>
      </c>
      <c r="O5" s="2" t="s">
        <v>36</v>
      </c>
      <c r="P5" s="2" t="s">
        <v>19</v>
      </c>
      <c r="Q5" s="2" t="s">
        <v>20</v>
      </c>
      <c r="R5" s="1">
        <v>43387.435243055559</v>
      </c>
      <c r="S5" s="1">
        <v>43387.435243055559</v>
      </c>
      <c r="T5" s="1">
        <v>43387.448877314811</v>
      </c>
      <c r="U5" s="1">
        <v>43387.448877314811</v>
      </c>
      <c r="V5" s="1">
        <v>43387.434513888889</v>
      </c>
      <c r="W5" s="7">
        <f t="shared" si="2"/>
        <v>43387.434513888889</v>
      </c>
      <c r="X5" s="8">
        <f t="shared" si="3"/>
        <v>3.4375000032014214E-3</v>
      </c>
      <c r="Y5" s="8">
        <f t="shared" si="4"/>
        <v>6.8750000064028427E-3</v>
      </c>
      <c r="Z5" s="9"/>
      <c r="AA5" s="9">
        <f t="shared" si="5"/>
        <v>0</v>
      </c>
      <c r="AB5" s="9">
        <f t="shared" si="6"/>
        <v>0</v>
      </c>
      <c r="AC5" s="9"/>
      <c r="AD5" s="9"/>
    </row>
    <row r="6" spans="1:31" s="6" customFormat="1" x14ac:dyDescent="0.4">
      <c r="A6" s="15" t="str">
        <f t="shared" si="0"/>
        <v>★</v>
      </c>
      <c r="B6" s="15" t="str">
        <f t="shared" si="1"/>
        <v>-</v>
      </c>
      <c r="C6" s="6">
        <v>10</v>
      </c>
      <c r="D6" s="1">
        <v>43387.415011574078</v>
      </c>
      <c r="E6" s="2">
        <v>3077</v>
      </c>
      <c r="F6" s="2" t="s">
        <v>42</v>
      </c>
      <c r="G6" s="2">
        <v>0</v>
      </c>
      <c r="H6" s="2">
        <v>1160</v>
      </c>
      <c r="I6" s="2">
        <v>5</v>
      </c>
      <c r="J6" s="2">
        <v>2</v>
      </c>
      <c r="K6" s="2"/>
      <c r="L6" s="1">
        <v>43387.423425925925</v>
      </c>
      <c r="M6" s="1">
        <v>43387.434155092589</v>
      </c>
      <c r="N6" s="2" t="s">
        <v>65</v>
      </c>
      <c r="O6" s="2" t="s">
        <v>66</v>
      </c>
      <c r="P6" s="2" t="s">
        <v>29</v>
      </c>
      <c r="Q6" s="2" t="s">
        <v>30</v>
      </c>
      <c r="R6" s="1">
        <v>43387.420729166668</v>
      </c>
      <c r="S6" s="1">
        <v>43387.420729166668</v>
      </c>
      <c r="T6" s="1">
        <v>43387.43273148148</v>
      </c>
      <c r="U6" s="1">
        <v>43387.43273148148</v>
      </c>
      <c r="V6" s="1">
        <v>43387.416666666664</v>
      </c>
      <c r="W6" s="7">
        <f t="shared" si="2"/>
        <v>43387.416666666664</v>
      </c>
      <c r="X6" s="8">
        <f t="shared" si="3"/>
        <v>1.0729166664532386E-2</v>
      </c>
      <c r="Y6" s="8">
        <f t="shared" si="4"/>
        <v>2.1458333329064772E-2</v>
      </c>
      <c r="Z6" s="9"/>
      <c r="AA6" s="9">
        <f t="shared" si="5"/>
        <v>2.6967592566506937E-3</v>
      </c>
      <c r="AB6" s="9">
        <f t="shared" si="6"/>
        <v>6.7592592604341917E-3</v>
      </c>
      <c r="AC6" s="9"/>
      <c r="AD6" s="9"/>
    </row>
    <row r="7" spans="1:31" s="6" customFormat="1" x14ac:dyDescent="0.4">
      <c r="A7" s="15" t="str">
        <f t="shared" si="0"/>
        <v>-</v>
      </c>
      <c r="B7" s="15" t="str">
        <f t="shared" si="1"/>
        <v>-</v>
      </c>
      <c r="C7" s="6">
        <v>10</v>
      </c>
      <c r="D7" s="1">
        <v>43387.418136574073</v>
      </c>
      <c r="E7" s="2">
        <v>3079</v>
      </c>
      <c r="F7" s="2" t="s">
        <v>37</v>
      </c>
      <c r="G7" s="2">
        <v>0</v>
      </c>
      <c r="H7" s="2">
        <v>822</v>
      </c>
      <c r="I7" s="2">
        <v>8</v>
      </c>
      <c r="J7" s="2">
        <v>1</v>
      </c>
      <c r="K7" s="2"/>
      <c r="L7" s="1">
        <v>43387.42392361111</v>
      </c>
      <c r="M7" s="1">
        <v>43387.427407407406</v>
      </c>
      <c r="N7" s="2" t="s">
        <v>65</v>
      </c>
      <c r="O7" s="2" t="s">
        <v>66</v>
      </c>
      <c r="P7" s="2" t="s">
        <v>74</v>
      </c>
      <c r="Q7" s="2" t="s">
        <v>75</v>
      </c>
      <c r="R7" s="1">
        <v>43387.421851851854</v>
      </c>
      <c r="S7" s="1">
        <v>43387.424444444441</v>
      </c>
      <c r="T7" s="1">
        <v>43387.430196759262</v>
      </c>
      <c r="U7" s="1">
        <v>43387.432789351849</v>
      </c>
      <c r="V7" s="2"/>
      <c r="W7" s="7">
        <f t="shared" si="2"/>
        <v>43387.418136574073</v>
      </c>
      <c r="X7" s="8">
        <f t="shared" si="3"/>
        <v>3.4837962957681157E-3</v>
      </c>
      <c r="Y7" s="8">
        <f t="shared" si="4"/>
        <v>3.4837962957681157E-3</v>
      </c>
      <c r="Z7" s="38"/>
      <c r="AA7" s="38">
        <f t="shared" si="5"/>
        <v>2.0717592560686171E-3</v>
      </c>
      <c r="AB7" s="9">
        <f>IF(B7="☆",(IF(K7&gt;R7,K7-W7,R7-W7)),L7-W7)</f>
        <v>5.7870370364980772E-3</v>
      </c>
      <c r="AC7" s="9"/>
      <c r="AD7" s="9"/>
    </row>
    <row r="8" spans="1:31" s="6" customFormat="1" x14ac:dyDescent="0.4">
      <c r="A8" s="15" t="str">
        <f t="shared" si="0"/>
        <v>★</v>
      </c>
      <c r="B8" s="15" t="str">
        <f t="shared" si="1"/>
        <v>-</v>
      </c>
      <c r="C8" s="6">
        <v>10</v>
      </c>
      <c r="D8" s="1">
        <v>43387.418900462966</v>
      </c>
      <c r="E8" s="2">
        <v>3080</v>
      </c>
      <c r="F8" s="2" t="s">
        <v>69</v>
      </c>
      <c r="G8" s="2">
        <v>2702</v>
      </c>
      <c r="H8" s="2">
        <v>1271</v>
      </c>
      <c r="I8" s="2">
        <v>3</v>
      </c>
      <c r="J8" s="2">
        <v>2</v>
      </c>
      <c r="K8" s="2"/>
      <c r="L8" s="1">
        <v>43387.430868055555</v>
      </c>
      <c r="M8" s="1">
        <v>43387.438032407408</v>
      </c>
      <c r="N8" s="2" t="s">
        <v>45</v>
      </c>
      <c r="O8" s="2" t="s">
        <v>46</v>
      </c>
      <c r="P8" s="2" t="s">
        <v>19</v>
      </c>
      <c r="Q8" s="2" t="s">
        <v>20</v>
      </c>
      <c r="R8" s="1">
        <v>43387.434687499997</v>
      </c>
      <c r="S8" s="1">
        <v>43387.434687499997</v>
      </c>
      <c r="T8" s="1">
        <v>43387.448946759258</v>
      </c>
      <c r="U8" s="1">
        <v>43387.448946759258</v>
      </c>
      <c r="V8" s="1">
        <v>43387.427233796298</v>
      </c>
      <c r="W8" s="7">
        <f t="shared" si="2"/>
        <v>43387.427233796298</v>
      </c>
      <c r="X8" s="8">
        <f t="shared" si="3"/>
        <v>7.1643518531345762E-3</v>
      </c>
      <c r="Y8" s="8">
        <f t="shared" si="4"/>
        <v>1.4328703706269152E-2</v>
      </c>
      <c r="Z8" s="9"/>
      <c r="AA8" s="9">
        <f t="shared" si="5"/>
        <v>0</v>
      </c>
      <c r="AB8" s="9">
        <f t="shared" ref="AB8:AB12" si="7">IF(IF(B8="☆",(IF(K8&gt;R8,K8-W8,R8-W8)),L8-W8)&lt;0,0,IF(B8="☆",(IF(K8&gt;R8,K8-W8,R8-W8)),L8-W8))</f>
        <v>3.6342592575238086E-3</v>
      </c>
      <c r="AC8" s="9"/>
      <c r="AD8" s="9"/>
    </row>
    <row r="9" spans="1:31" s="6" customFormat="1" x14ac:dyDescent="0.4">
      <c r="A9" s="15" t="str">
        <f t="shared" si="0"/>
        <v>-</v>
      </c>
      <c r="B9" s="15" t="str">
        <f t="shared" si="1"/>
        <v>-</v>
      </c>
      <c r="C9" s="6">
        <v>10</v>
      </c>
      <c r="D9" s="1">
        <v>43387.420057870368</v>
      </c>
      <c r="E9" s="2">
        <v>3081</v>
      </c>
      <c r="F9" s="2" t="s">
        <v>18</v>
      </c>
      <c r="G9" s="2">
        <v>1727</v>
      </c>
      <c r="H9" s="2">
        <v>857</v>
      </c>
      <c r="I9" s="2">
        <v>8</v>
      </c>
      <c r="J9" s="2">
        <v>1</v>
      </c>
      <c r="K9" s="2"/>
      <c r="L9" s="1">
        <v>43387.423981481479</v>
      </c>
      <c r="M9" s="1">
        <v>43387.434803240743</v>
      </c>
      <c r="N9" s="2" t="s">
        <v>65</v>
      </c>
      <c r="O9" s="2" t="s">
        <v>66</v>
      </c>
      <c r="P9" s="2" t="s">
        <v>80</v>
      </c>
      <c r="Q9" s="2" t="s">
        <v>81</v>
      </c>
      <c r="R9" s="1">
        <v>43387.423206018517</v>
      </c>
      <c r="S9" s="1">
        <v>43387.424097222225</v>
      </c>
      <c r="T9" s="1">
        <v>43387.440798611111</v>
      </c>
      <c r="U9" s="1">
        <v>43387.451192129629</v>
      </c>
      <c r="V9" s="2"/>
      <c r="W9" s="7">
        <f t="shared" si="2"/>
        <v>43387.420057870368</v>
      </c>
      <c r="X9" s="8">
        <f t="shared" si="3"/>
        <v>1.082175926421769E-2</v>
      </c>
      <c r="Y9" s="8">
        <f t="shared" si="4"/>
        <v>1.082175926421769E-2</v>
      </c>
      <c r="Z9" s="9"/>
      <c r="AA9" s="9">
        <f t="shared" si="5"/>
        <v>7.7546296233776957E-4</v>
      </c>
      <c r="AB9" s="9">
        <f t="shared" si="7"/>
        <v>3.9236111115314998E-3</v>
      </c>
      <c r="AC9" s="9"/>
      <c r="AD9" s="9"/>
    </row>
    <row r="10" spans="1:31" s="6" customFormat="1" x14ac:dyDescent="0.4">
      <c r="A10" s="15" t="str">
        <f t="shared" si="0"/>
        <v>-</v>
      </c>
      <c r="B10" s="15" t="str">
        <f t="shared" si="1"/>
        <v>-</v>
      </c>
      <c r="C10" s="6">
        <v>10</v>
      </c>
      <c r="D10" s="1">
        <v>43387.420601851853</v>
      </c>
      <c r="E10" s="2">
        <v>3082</v>
      </c>
      <c r="F10" s="2" t="s">
        <v>18</v>
      </c>
      <c r="G10" s="2">
        <v>1885</v>
      </c>
      <c r="H10" s="2">
        <v>506</v>
      </c>
      <c r="I10" s="2">
        <v>8</v>
      </c>
      <c r="J10" s="2">
        <v>1</v>
      </c>
      <c r="K10" s="2"/>
      <c r="L10" s="1">
        <v>43387.423854166664</v>
      </c>
      <c r="M10" s="1">
        <v>43387.429837962962</v>
      </c>
      <c r="N10" s="2" t="s">
        <v>65</v>
      </c>
      <c r="O10" s="2" t="s">
        <v>66</v>
      </c>
      <c r="P10" s="2" t="s">
        <v>78</v>
      </c>
      <c r="Q10" s="2" t="s">
        <v>79</v>
      </c>
      <c r="R10" s="1">
        <v>43387.423750000002</v>
      </c>
      <c r="S10" s="1">
        <v>43387.423750000002</v>
      </c>
      <c r="T10" s="1">
        <v>43387.440648148149</v>
      </c>
      <c r="U10" s="1">
        <v>43387.440648148149</v>
      </c>
      <c r="V10" s="2"/>
      <c r="W10" s="7">
        <f t="shared" si="2"/>
        <v>43387.420601851853</v>
      </c>
      <c r="X10" s="8">
        <f t="shared" si="3"/>
        <v>5.9837962980964221E-3</v>
      </c>
      <c r="Y10" s="8">
        <f t="shared" si="4"/>
        <v>5.9837962980964221E-3</v>
      </c>
      <c r="Z10" s="9"/>
      <c r="AA10" s="9">
        <f t="shared" si="5"/>
        <v>1.0416666191304103E-4</v>
      </c>
      <c r="AB10" s="9">
        <f t="shared" si="7"/>
        <v>3.2523148111067712E-3</v>
      </c>
      <c r="AC10" s="9"/>
      <c r="AD10" s="9"/>
    </row>
    <row r="11" spans="1:31" s="6" customFormat="1" x14ac:dyDescent="0.4">
      <c r="A11" s="15" t="str">
        <f t="shared" si="0"/>
        <v>-</v>
      </c>
      <c r="B11" s="15" t="str">
        <f t="shared" si="1"/>
        <v>-</v>
      </c>
      <c r="C11" s="6">
        <v>10</v>
      </c>
      <c r="D11" s="1">
        <v>43387.421932870369</v>
      </c>
      <c r="E11" s="2">
        <v>3083</v>
      </c>
      <c r="F11" s="2" t="s">
        <v>42</v>
      </c>
      <c r="G11" s="2">
        <v>0</v>
      </c>
      <c r="H11" s="2">
        <v>776</v>
      </c>
      <c r="I11" s="2">
        <v>4</v>
      </c>
      <c r="J11" s="2">
        <v>1</v>
      </c>
      <c r="K11" s="2"/>
      <c r="L11" s="1">
        <v>43387.424849537034</v>
      </c>
      <c r="M11" s="1">
        <v>43387.445937500001</v>
      </c>
      <c r="N11" s="2" t="s">
        <v>65</v>
      </c>
      <c r="O11" s="2" t="s">
        <v>66</v>
      </c>
      <c r="P11" s="2" t="s">
        <v>43</v>
      </c>
      <c r="Q11" s="2" t="s">
        <v>44</v>
      </c>
      <c r="R11" s="1">
        <v>43387.424803240741</v>
      </c>
      <c r="S11" s="1">
        <v>43387.424803240741</v>
      </c>
      <c r="T11" s="1">
        <v>43387.440451388888</v>
      </c>
      <c r="U11" s="1">
        <v>43387.440451388888</v>
      </c>
      <c r="V11" s="2"/>
      <c r="W11" s="7">
        <f t="shared" si="2"/>
        <v>43387.421932870369</v>
      </c>
      <c r="X11" s="8">
        <f t="shared" si="3"/>
        <v>2.1087962966703344E-2</v>
      </c>
      <c r="Y11" s="8">
        <f t="shared" si="4"/>
        <v>2.1087962966703344E-2</v>
      </c>
      <c r="Z11" s="9"/>
      <c r="AA11" s="9">
        <f t="shared" si="5"/>
        <v>4.6296292566694319E-5</v>
      </c>
      <c r="AB11" s="9">
        <f t="shared" si="7"/>
        <v>2.9166666645323858E-3</v>
      </c>
      <c r="AC11" s="9"/>
      <c r="AD11" s="9"/>
    </row>
    <row r="12" spans="1:31" s="6" customFormat="1" x14ac:dyDescent="0.4">
      <c r="A12" s="15" t="str">
        <f t="shared" si="0"/>
        <v>-</v>
      </c>
      <c r="B12" s="15" t="str">
        <f t="shared" si="1"/>
        <v>-</v>
      </c>
      <c r="C12" s="6">
        <v>10</v>
      </c>
      <c r="D12" s="1">
        <v>43387.425243055557</v>
      </c>
      <c r="E12" s="2">
        <v>3084</v>
      </c>
      <c r="F12" s="2" t="s">
        <v>37</v>
      </c>
      <c r="G12" s="2">
        <v>0</v>
      </c>
      <c r="H12" s="2">
        <v>1077</v>
      </c>
      <c r="I12" s="2">
        <v>4</v>
      </c>
      <c r="J12" s="2">
        <v>2</v>
      </c>
      <c r="K12" s="2"/>
      <c r="L12" s="1">
        <v>43387.427916666667</v>
      </c>
      <c r="M12" s="1">
        <v>43387.433298611111</v>
      </c>
      <c r="N12" s="2" t="s">
        <v>65</v>
      </c>
      <c r="O12" s="2" t="s">
        <v>66</v>
      </c>
      <c r="P12" s="2" t="s">
        <v>25</v>
      </c>
      <c r="Q12" s="2" t="s">
        <v>26</v>
      </c>
      <c r="R12" s="1">
        <v>43387.430960648147</v>
      </c>
      <c r="S12" s="1">
        <v>43387.430960648147</v>
      </c>
      <c r="T12" s="1">
        <v>43387.443599537037</v>
      </c>
      <c r="U12" s="1">
        <v>43387.443599537037</v>
      </c>
      <c r="V12" s="2"/>
      <c r="W12" s="7">
        <f t="shared" si="2"/>
        <v>43387.425243055557</v>
      </c>
      <c r="X12" s="8">
        <f t="shared" si="3"/>
        <v>5.3819444437976927E-3</v>
      </c>
      <c r="Y12" s="8">
        <f t="shared" si="4"/>
        <v>1.0763888887595385E-2</v>
      </c>
      <c r="Z12" s="9"/>
      <c r="AA12" s="9">
        <f t="shared" si="5"/>
        <v>0</v>
      </c>
      <c r="AB12" s="9">
        <f t="shared" si="7"/>
        <v>2.6736111103673466E-3</v>
      </c>
      <c r="AC12" s="9"/>
      <c r="AD12" s="9"/>
    </row>
    <row r="13" spans="1:31" s="6" customFormat="1" x14ac:dyDescent="0.4">
      <c r="A13" s="15" t="str">
        <f t="shared" si="0"/>
        <v>-</v>
      </c>
      <c r="B13" s="15" t="str">
        <f t="shared" si="1"/>
        <v>-</v>
      </c>
      <c r="C13" s="6">
        <v>10</v>
      </c>
      <c r="D13" s="1">
        <v>43387.427187499998</v>
      </c>
      <c r="E13" s="2">
        <v>3085</v>
      </c>
      <c r="F13" s="2" t="s">
        <v>42</v>
      </c>
      <c r="G13" s="2">
        <v>0</v>
      </c>
      <c r="H13" s="2">
        <v>967</v>
      </c>
      <c r="I13" s="2">
        <v>9</v>
      </c>
      <c r="J13" s="2">
        <v>1</v>
      </c>
      <c r="K13" s="2"/>
      <c r="L13" s="1">
        <v>43387.430208333331</v>
      </c>
      <c r="M13" s="1">
        <v>43387.436828703707</v>
      </c>
      <c r="N13" s="2" t="s">
        <v>65</v>
      </c>
      <c r="O13" s="2" t="s">
        <v>66</v>
      </c>
      <c r="P13" s="2" t="s">
        <v>93</v>
      </c>
      <c r="Q13" s="2" t="s">
        <v>36</v>
      </c>
      <c r="R13" s="1">
        <v>43387.428229166668</v>
      </c>
      <c r="S13" s="1">
        <v>43387.428229166668</v>
      </c>
      <c r="T13" s="1">
        <v>43387.441319444442</v>
      </c>
      <c r="U13" s="1">
        <v>43387.441319444442</v>
      </c>
      <c r="V13" s="2"/>
      <c r="W13" s="7">
        <f t="shared" si="2"/>
        <v>43387.427187499998</v>
      </c>
      <c r="X13" s="8">
        <f t="shared" si="3"/>
        <v>6.6203703754581511E-3</v>
      </c>
      <c r="Y13" s="8">
        <f t="shared" si="4"/>
        <v>6.6203703754581511E-3</v>
      </c>
      <c r="Z13" s="9"/>
      <c r="AA13" s="9">
        <f t="shared" si="5"/>
        <v>1.9791666636592709E-3</v>
      </c>
      <c r="AB13" s="9">
        <f t="shared" si="6"/>
        <v>3.0208333337213844E-3</v>
      </c>
      <c r="AC13" s="9"/>
      <c r="AD13" s="9"/>
    </row>
    <row r="14" spans="1:31" s="6" customFormat="1" x14ac:dyDescent="0.4">
      <c r="A14" s="15" t="str">
        <f t="shared" si="0"/>
        <v>-</v>
      </c>
      <c r="B14" s="15" t="str">
        <f t="shared" si="1"/>
        <v>-</v>
      </c>
      <c r="C14" s="6">
        <v>10</v>
      </c>
      <c r="D14" s="1">
        <v>43387.433541666665</v>
      </c>
      <c r="E14" s="2">
        <v>3086</v>
      </c>
      <c r="F14" s="2" t="s">
        <v>18</v>
      </c>
      <c r="G14" s="2">
        <v>2734</v>
      </c>
      <c r="H14" s="2">
        <v>522</v>
      </c>
      <c r="I14" s="2">
        <v>4</v>
      </c>
      <c r="J14" s="2">
        <v>4</v>
      </c>
      <c r="K14" s="2"/>
      <c r="L14" s="1">
        <v>43387.43577546296</v>
      </c>
      <c r="M14" s="1">
        <v>43387.448182870372</v>
      </c>
      <c r="N14" s="2" t="s">
        <v>61</v>
      </c>
      <c r="O14" s="2" t="s">
        <v>62</v>
      </c>
      <c r="P14" s="2" t="s">
        <v>93</v>
      </c>
      <c r="Q14" s="2" t="s">
        <v>36</v>
      </c>
      <c r="R14" s="1">
        <v>43387.440682870372</v>
      </c>
      <c r="S14" s="1">
        <v>43387.440682870372</v>
      </c>
      <c r="T14" s="1">
        <v>43387.458009259259</v>
      </c>
      <c r="U14" s="1">
        <v>43387.458009259259</v>
      </c>
      <c r="V14" s="2"/>
      <c r="W14" s="7">
        <f t="shared" si="2"/>
        <v>43387.433541666665</v>
      </c>
      <c r="X14" s="8">
        <f t="shared" si="3"/>
        <v>1.2407407411956228E-2</v>
      </c>
      <c r="Y14" s="8">
        <f t="shared" si="4"/>
        <v>4.9629629647824913E-2</v>
      </c>
      <c r="Z14" s="9"/>
      <c r="AA14" s="9">
        <f t="shared" si="5"/>
        <v>0</v>
      </c>
      <c r="AB14" s="9">
        <f t="shared" si="6"/>
        <v>2.2337962946039625E-3</v>
      </c>
      <c r="AC14" s="9"/>
      <c r="AD14" s="9"/>
    </row>
    <row r="15" spans="1:31" s="6" customFormat="1" x14ac:dyDescent="0.4">
      <c r="A15" s="15" t="str">
        <f t="shared" ref="A15:A21" si="8">IF(V15&gt;0, "★", "-")</f>
        <v>-</v>
      </c>
      <c r="B15" s="15" t="str">
        <f t="shared" ref="B15:B21" si="9">IF(K15&gt;0, "☆", "-")</f>
        <v>-</v>
      </c>
      <c r="C15" s="6">
        <v>10</v>
      </c>
      <c r="D15" s="1">
        <v>43387.4375462963</v>
      </c>
      <c r="E15" s="2">
        <v>3087</v>
      </c>
      <c r="F15" s="2" t="s">
        <v>37</v>
      </c>
      <c r="G15" s="2">
        <v>0</v>
      </c>
      <c r="H15" s="2">
        <v>382</v>
      </c>
      <c r="I15" s="2">
        <v>2</v>
      </c>
      <c r="J15" s="2">
        <v>1</v>
      </c>
      <c r="K15" s="2"/>
      <c r="L15" s="1">
        <v>43387.43917824074</v>
      </c>
      <c r="M15" s="1">
        <v>43387.441921296297</v>
      </c>
      <c r="N15" s="2" t="s">
        <v>65</v>
      </c>
      <c r="O15" s="2" t="s">
        <v>66</v>
      </c>
      <c r="P15" s="2" t="s">
        <v>50</v>
      </c>
      <c r="Q15" s="2" t="s">
        <v>51</v>
      </c>
      <c r="R15" s="1">
        <v>43387.439375000002</v>
      </c>
      <c r="S15" s="1">
        <v>43387.439375000002</v>
      </c>
      <c r="T15" s="1">
        <v>43387.444328703707</v>
      </c>
      <c r="U15" s="1">
        <v>43387.444328703707</v>
      </c>
      <c r="V15" s="2"/>
      <c r="W15" s="7">
        <f t="shared" ref="W15:W21" si="10">IF(V15&gt;0,V15,D15)</f>
        <v>43387.4375462963</v>
      </c>
      <c r="X15" s="8">
        <f t="shared" ref="X15:X21" si="11">M15-L15</f>
        <v>2.7430555564933456E-3</v>
      </c>
      <c r="Y15" s="8">
        <f t="shared" ref="Y15:Y21" si="12">X15*J15</f>
        <v>2.7430555564933456E-3</v>
      </c>
      <c r="Z15" s="9"/>
      <c r="AA15" s="9">
        <f t="shared" ref="AA15:AA21" si="13">IF(IF(A15="☆",K15-R15,L15-R15)&lt;0,0,IF(A15="☆",K15-R15,L15-R15))</f>
        <v>0</v>
      </c>
      <c r="AB15" s="9">
        <f t="shared" ref="AB15:AB21" si="14">IF(IF(B15="☆",(IF(K15&gt;R15,K15-W15,R15-W15)),L15-W15)&lt;0,0,IF(B15="☆",(IF(K15&gt;R15,K15-W15,R15-W15)),L15-W15))</f>
        <v>1.631944440305233E-3</v>
      </c>
      <c r="AC15" s="9"/>
      <c r="AD15" s="9"/>
    </row>
    <row r="16" spans="1:31" s="6" customFormat="1" x14ac:dyDescent="0.4">
      <c r="A16" s="15" t="str">
        <f t="shared" si="8"/>
        <v>-</v>
      </c>
      <c r="B16" s="15" t="str">
        <f t="shared" si="9"/>
        <v>-</v>
      </c>
      <c r="C16" s="6">
        <v>10</v>
      </c>
      <c r="D16" s="1">
        <v>43387.438449074078</v>
      </c>
      <c r="E16" s="2">
        <v>3088</v>
      </c>
      <c r="F16" s="2" t="s">
        <v>33</v>
      </c>
      <c r="G16" s="2">
        <v>2490</v>
      </c>
      <c r="H16" s="2">
        <v>1149</v>
      </c>
      <c r="I16" s="2">
        <v>9</v>
      </c>
      <c r="J16" s="2">
        <v>4</v>
      </c>
      <c r="K16" s="2"/>
      <c r="L16" s="1">
        <v>43387.440127314818</v>
      </c>
      <c r="M16" s="1">
        <v>43387.448379629626</v>
      </c>
      <c r="N16" s="2" t="s">
        <v>63</v>
      </c>
      <c r="O16" s="2" t="s">
        <v>64</v>
      </c>
      <c r="P16" s="2" t="s">
        <v>65</v>
      </c>
      <c r="Q16" s="2" t="s">
        <v>66</v>
      </c>
      <c r="R16" s="1">
        <v>43387.440428240741</v>
      </c>
      <c r="S16" s="1">
        <v>43387.440428240741</v>
      </c>
      <c r="T16" s="1">
        <v>43387.461805555555</v>
      </c>
      <c r="U16" s="1">
        <v>43387.461805555555</v>
      </c>
      <c r="V16" s="2"/>
      <c r="W16" s="7">
        <f t="shared" si="10"/>
        <v>43387.438449074078</v>
      </c>
      <c r="X16" s="8">
        <f t="shared" si="11"/>
        <v>8.2523148084874265E-3</v>
      </c>
      <c r="Y16" s="8">
        <f t="shared" si="12"/>
        <v>3.3009259233949706E-2</v>
      </c>
      <c r="Z16" s="9"/>
      <c r="AA16" s="9">
        <f t="shared" si="13"/>
        <v>0</v>
      </c>
      <c r="AB16" s="9">
        <f t="shared" si="14"/>
        <v>1.6782407401478849E-3</v>
      </c>
      <c r="AC16" s="9"/>
      <c r="AD16" s="9"/>
    </row>
    <row r="17" spans="1:34" s="6" customFormat="1" x14ac:dyDescent="0.4">
      <c r="A17" s="15" t="str">
        <f t="shared" si="8"/>
        <v>-</v>
      </c>
      <c r="B17" s="15" t="str">
        <f t="shared" si="9"/>
        <v>-</v>
      </c>
      <c r="C17" s="6">
        <v>10</v>
      </c>
      <c r="D17" s="1">
        <v>43387.438530092593</v>
      </c>
      <c r="E17" s="2">
        <v>3089</v>
      </c>
      <c r="F17" s="2" t="s">
        <v>37</v>
      </c>
      <c r="G17" s="2">
        <v>0</v>
      </c>
      <c r="H17" s="2">
        <v>695</v>
      </c>
      <c r="I17" s="2">
        <v>4</v>
      </c>
      <c r="J17" s="2">
        <v>1</v>
      </c>
      <c r="K17" s="2"/>
      <c r="L17" s="1">
        <v>43387.440474537034</v>
      </c>
      <c r="M17" s="1">
        <v>43387.443854166668</v>
      </c>
      <c r="N17" s="2" t="s">
        <v>74</v>
      </c>
      <c r="O17" s="2" t="s">
        <v>75</v>
      </c>
      <c r="P17" s="2" t="s">
        <v>55</v>
      </c>
      <c r="Q17" s="2" t="s">
        <v>56</v>
      </c>
      <c r="R17" s="1">
        <v>43387.442442129628</v>
      </c>
      <c r="S17" s="1">
        <v>43387.442442129628</v>
      </c>
      <c r="T17" s="1">
        <v>43387.448368055557</v>
      </c>
      <c r="U17" s="1">
        <v>43387.448368055557</v>
      </c>
      <c r="V17" s="2"/>
      <c r="W17" s="7">
        <f t="shared" si="10"/>
        <v>43387.438530092593</v>
      </c>
      <c r="X17" s="8">
        <f t="shared" si="11"/>
        <v>3.3796296338550746E-3</v>
      </c>
      <c r="Y17" s="8">
        <f t="shared" si="12"/>
        <v>3.3796296338550746E-3</v>
      </c>
      <c r="Z17" s="9"/>
      <c r="AA17" s="9">
        <f t="shared" si="13"/>
        <v>0</v>
      </c>
      <c r="AB17" s="9">
        <f t="shared" si="14"/>
        <v>1.9444444405962713E-3</v>
      </c>
      <c r="AC17" s="9"/>
      <c r="AD17" s="9"/>
    </row>
    <row r="18" spans="1:34" s="6" customFormat="1" x14ac:dyDescent="0.4">
      <c r="A18" s="15" t="str">
        <f t="shared" si="8"/>
        <v>★</v>
      </c>
      <c r="B18" s="15" t="str">
        <f t="shared" si="9"/>
        <v>-</v>
      </c>
      <c r="C18" s="6">
        <v>10</v>
      </c>
      <c r="D18" s="1">
        <v>43387.439849537041</v>
      </c>
      <c r="E18" s="2">
        <v>3090</v>
      </c>
      <c r="F18" s="2" t="s">
        <v>18</v>
      </c>
      <c r="G18" s="2">
        <v>2750</v>
      </c>
      <c r="H18" s="2">
        <v>509</v>
      </c>
      <c r="I18" s="2">
        <v>5</v>
      </c>
      <c r="J18" s="2">
        <v>1</v>
      </c>
      <c r="K18" s="2"/>
      <c r="L18" s="1">
        <v>43387.443958333337</v>
      </c>
      <c r="M18" s="1">
        <v>43387.454212962963</v>
      </c>
      <c r="N18" s="2" t="s">
        <v>38</v>
      </c>
      <c r="O18" s="2" t="s">
        <v>39</v>
      </c>
      <c r="P18" s="2" t="s">
        <v>80</v>
      </c>
      <c r="Q18" s="2" t="s">
        <v>81</v>
      </c>
      <c r="R18" s="1">
        <v>43387.445625</v>
      </c>
      <c r="S18" s="1">
        <v>43387.445625</v>
      </c>
      <c r="T18" s="1">
        <v>43387.466400462959</v>
      </c>
      <c r="U18" s="1">
        <v>43387.466400462959</v>
      </c>
      <c r="V18" s="1">
        <v>43387.442754629628</v>
      </c>
      <c r="W18" s="7">
        <f t="shared" si="10"/>
        <v>43387.442754629628</v>
      </c>
      <c r="X18" s="8">
        <f t="shared" si="11"/>
        <v>1.0254629625706002E-2</v>
      </c>
      <c r="Y18" s="8">
        <f t="shared" si="12"/>
        <v>1.0254629625706002E-2</v>
      </c>
      <c r="Z18" s="9"/>
      <c r="AA18" s="9">
        <f t="shared" si="13"/>
        <v>0</v>
      </c>
      <c r="AB18" s="9">
        <f t="shared" si="14"/>
        <v>1.2037037085974589E-3</v>
      </c>
      <c r="AC18" s="9"/>
      <c r="AD18" s="9"/>
    </row>
    <row r="19" spans="1:34" s="6" customFormat="1" x14ac:dyDescent="0.4">
      <c r="A19" s="15" t="str">
        <f t="shared" si="8"/>
        <v>-</v>
      </c>
      <c r="B19" s="15" t="str">
        <f t="shared" si="9"/>
        <v>-</v>
      </c>
      <c r="C19" s="6">
        <v>10</v>
      </c>
      <c r="D19" s="1">
        <v>43387.444409722222</v>
      </c>
      <c r="E19" s="2">
        <v>3091</v>
      </c>
      <c r="F19" s="2" t="s">
        <v>37</v>
      </c>
      <c r="G19" s="2">
        <v>0</v>
      </c>
      <c r="H19" s="2">
        <v>1084</v>
      </c>
      <c r="I19" s="2">
        <v>7</v>
      </c>
      <c r="J19" s="2">
        <v>1</v>
      </c>
      <c r="K19" s="2"/>
      <c r="L19" s="1">
        <v>43387.451516203706</v>
      </c>
      <c r="M19" s="1">
        <v>43387.456875000003</v>
      </c>
      <c r="N19" s="2" t="s">
        <v>50</v>
      </c>
      <c r="O19" s="2" t="s">
        <v>51</v>
      </c>
      <c r="P19" s="2" t="s">
        <v>47</v>
      </c>
      <c r="Q19" s="2" t="s">
        <v>94</v>
      </c>
      <c r="R19" s="1">
        <v>43387.446574074071</v>
      </c>
      <c r="S19" s="1">
        <v>43387.446574074071</v>
      </c>
      <c r="T19" s="1">
        <v>43387.457557870373</v>
      </c>
      <c r="U19" s="1">
        <v>43387.457557870373</v>
      </c>
      <c r="V19" s="2"/>
      <c r="W19" s="7">
        <f t="shared" si="10"/>
        <v>43387.444409722222</v>
      </c>
      <c r="X19" s="8">
        <f t="shared" si="11"/>
        <v>5.3587962975143455E-3</v>
      </c>
      <c r="Y19" s="8">
        <f t="shared" si="12"/>
        <v>5.3587962975143455E-3</v>
      </c>
      <c r="Z19" s="38"/>
      <c r="AA19" s="38">
        <f t="shared" si="13"/>
        <v>4.9421296353102662E-3</v>
      </c>
      <c r="AB19" s="9">
        <f t="shared" si="14"/>
        <v>7.1064814837882295E-3</v>
      </c>
      <c r="AC19" s="9"/>
      <c r="AD19" s="9"/>
    </row>
    <row r="20" spans="1:34" s="6" customFormat="1" x14ac:dyDescent="0.4">
      <c r="A20" s="15" t="str">
        <f t="shared" si="8"/>
        <v>-</v>
      </c>
      <c r="B20" s="15" t="str">
        <f t="shared" si="9"/>
        <v>-</v>
      </c>
      <c r="C20" s="6">
        <v>10</v>
      </c>
      <c r="D20" s="1">
        <v>43387.44903935185</v>
      </c>
      <c r="E20" s="2">
        <v>3093</v>
      </c>
      <c r="F20" s="2" t="s">
        <v>33</v>
      </c>
      <c r="G20" s="2">
        <v>2569</v>
      </c>
      <c r="H20" s="2">
        <v>1108</v>
      </c>
      <c r="I20" s="2">
        <v>3</v>
      </c>
      <c r="J20" s="2">
        <v>4</v>
      </c>
      <c r="K20" s="2"/>
      <c r="L20" s="1">
        <v>43387.4533912037</v>
      </c>
      <c r="M20" s="1">
        <v>43387.458090277774</v>
      </c>
      <c r="N20" s="2" t="s">
        <v>47</v>
      </c>
      <c r="O20" s="2" t="s">
        <v>94</v>
      </c>
      <c r="P20" s="2" t="s">
        <v>34</v>
      </c>
      <c r="Q20" s="2" t="s">
        <v>35</v>
      </c>
      <c r="R20" s="1">
        <v>43387.451805555553</v>
      </c>
      <c r="S20" s="1">
        <v>43387.451805555553</v>
      </c>
      <c r="T20" s="1">
        <v>43387.464918981481</v>
      </c>
      <c r="U20" s="1">
        <v>43387.464918981481</v>
      </c>
      <c r="V20" s="2"/>
      <c r="W20" s="7">
        <f t="shared" si="10"/>
        <v>43387.44903935185</v>
      </c>
      <c r="X20" s="8">
        <f t="shared" si="11"/>
        <v>4.6990740738692693E-3</v>
      </c>
      <c r="Y20" s="8">
        <f t="shared" si="12"/>
        <v>1.8796296295477077E-2</v>
      </c>
      <c r="Z20" s="9"/>
      <c r="AA20" s="9">
        <f t="shared" si="13"/>
        <v>1.5856481477385387E-3</v>
      </c>
      <c r="AB20" s="9">
        <f t="shared" si="14"/>
        <v>4.3518518505152315E-3</v>
      </c>
      <c r="AC20" s="9"/>
      <c r="AD20" s="9"/>
    </row>
    <row r="21" spans="1:34" s="6" customFormat="1" x14ac:dyDescent="0.4">
      <c r="A21" s="15" t="str">
        <f t="shared" si="8"/>
        <v>-</v>
      </c>
      <c r="B21" s="15" t="str">
        <f t="shared" si="9"/>
        <v>-</v>
      </c>
      <c r="C21" s="6">
        <v>10</v>
      </c>
      <c r="D21" s="1">
        <v>43387.45144675926</v>
      </c>
      <c r="E21" s="2">
        <v>3094</v>
      </c>
      <c r="F21" s="2" t="s">
        <v>37</v>
      </c>
      <c r="G21" s="2">
        <v>0</v>
      </c>
      <c r="H21" s="2">
        <v>818</v>
      </c>
      <c r="I21" s="2">
        <v>5</v>
      </c>
      <c r="J21" s="2">
        <v>1</v>
      </c>
      <c r="K21" s="2"/>
      <c r="L21" s="1">
        <v>43387.456180555557</v>
      </c>
      <c r="M21" s="1">
        <v>43387.459675925929</v>
      </c>
      <c r="N21" s="2" t="s">
        <v>55</v>
      </c>
      <c r="O21" s="2" t="s">
        <v>56</v>
      </c>
      <c r="P21" s="2" t="s">
        <v>40</v>
      </c>
      <c r="Q21" s="2" t="s">
        <v>41</v>
      </c>
      <c r="R21" s="1">
        <v>43387.455439814818</v>
      </c>
      <c r="S21" s="1">
        <v>43387.455439814818</v>
      </c>
      <c r="T21" s="1">
        <v>43387.46533564815</v>
      </c>
      <c r="U21" s="1">
        <v>43387.46533564815</v>
      </c>
      <c r="V21" s="2"/>
      <c r="W21" s="7">
        <f t="shared" si="10"/>
        <v>43387.45144675926</v>
      </c>
      <c r="X21" s="8">
        <f t="shared" si="11"/>
        <v>3.4953703725477681E-3</v>
      </c>
      <c r="Y21" s="8">
        <f t="shared" si="12"/>
        <v>3.4953703725477681E-3</v>
      </c>
      <c r="Z21" s="9"/>
      <c r="AA21" s="9">
        <f t="shared" si="13"/>
        <v>7.4074073927477002E-4</v>
      </c>
      <c r="AB21" s="9">
        <f t="shared" si="14"/>
        <v>4.7337962969322689E-3</v>
      </c>
      <c r="AC21" s="9"/>
      <c r="AD21" s="9"/>
    </row>
    <row r="22" spans="1:34" s="6" customFormat="1" x14ac:dyDescent="0.4">
      <c r="A22" s="15" t="str">
        <f t="shared" si="0"/>
        <v>-</v>
      </c>
      <c r="B22" s="15" t="str">
        <f t="shared" si="1"/>
        <v>-</v>
      </c>
      <c r="C22" s="6">
        <v>10</v>
      </c>
      <c r="D22" s="1">
        <v>43387.453090277777</v>
      </c>
      <c r="E22" s="2">
        <v>3096</v>
      </c>
      <c r="F22" s="2" t="s">
        <v>37</v>
      </c>
      <c r="G22" s="2">
        <v>0</v>
      </c>
      <c r="H22" s="2">
        <v>537</v>
      </c>
      <c r="I22" s="2">
        <v>2</v>
      </c>
      <c r="J22" s="2">
        <v>3</v>
      </c>
      <c r="K22" s="2"/>
      <c r="L22" s="1">
        <v>43387.458749999998</v>
      </c>
      <c r="M22" s="1">
        <v>43387.465902777774</v>
      </c>
      <c r="N22" s="2" t="s">
        <v>43</v>
      </c>
      <c r="O22" s="2" t="s">
        <v>44</v>
      </c>
      <c r="P22" s="2" t="s">
        <v>50</v>
      </c>
      <c r="Q22" s="2" t="s">
        <v>51</v>
      </c>
      <c r="R22" s="1">
        <v>43387.458761574075</v>
      </c>
      <c r="S22" s="1">
        <v>43387.458761574075</v>
      </c>
      <c r="T22" s="1">
        <v>43387.473287037035</v>
      </c>
      <c r="U22" s="1">
        <v>43387.473287037035</v>
      </c>
      <c r="V22" s="2"/>
      <c r="W22" s="7">
        <f t="shared" si="2"/>
        <v>43387.453090277777</v>
      </c>
      <c r="X22" s="8">
        <f t="shared" si="3"/>
        <v>7.1527777763549238E-3</v>
      </c>
      <c r="Y22" s="8">
        <f t="shared" si="4"/>
        <v>2.1458333329064772E-2</v>
      </c>
      <c r="Z22" s="9"/>
      <c r="AA22" s="9">
        <f t="shared" si="5"/>
        <v>0</v>
      </c>
      <c r="AB22" s="9">
        <f t="shared" si="6"/>
        <v>5.6597222210257314E-3</v>
      </c>
      <c r="AC22" s="9"/>
      <c r="AD22" s="9"/>
    </row>
    <row r="23" spans="1:34" s="6" customFormat="1" x14ac:dyDescent="0.4">
      <c r="A23" s="15" t="str">
        <f t="shared" ref="A23:A29" si="15">IF(V23&gt;0, "★", "-")</f>
        <v>-</v>
      </c>
      <c r="B23" s="15" t="str">
        <f t="shared" ref="B23:B29" si="16">IF(K23&gt;0, "☆", "-")</f>
        <v>☆</v>
      </c>
      <c r="C23" s="6">
        <v>10</v>
      </c>
      <c r="D23" s="1">
        <v>43387.374201388891</v>
      </c>
      <c r="E23" s="2">
        <v>3067</v>
      </c>
      <c r="F23" s="2" t="s">
        <v>18</v>
      </c>
      <c r="G23" s="2">
        <v>2514</v>
      </c>
      <c r="H23" s="2">
        <v>345</v>
      </c>
      <c r="I23" s="2">
        <v>5</v>
      </c>
      <c r="J23" s="2">
        <v>1</v>
      </c>
      <c r="K23" s="1">
        <v>43387.374826388892</v>
      </c>
      <c r="L23" s="2"/>
      <c r="M23" s="2"/>
      <c r="N23" s="2" t="s">
        <v>65</v>
      </c>
      <c r="O23" s="2" t="s">
        <v>66</v>
      </c>
      <c r="P23" s="2" t="s">
        <v>55</v>
      </c>
      <c r="Q23" s="2" t="s">
        <v>56</v>
      </c>
      <c r="R23" s="1">
        <v>43387.419768518521</v>
      </c>
      <c r="S23" s="2"/>
      <c r="T23" s="1">
        <v>43387.433344907404</v>
      </c>
      <c r="U23" s="2"/>
      <c r="V23" s="2"/>
      <c r="W23" s="7">
        <f t="shared" ref="W23:W29" si="17">IF(V23&gt;0,V23,D23)</f>
        <v>43387.374201388891</v>
      </c>
      <c r="X23" s="8">
        <f t="shared" ref="X23:X29" si="18">M23-L23</f>
        <v>0</v>
      </c>
      <c r="Y23" s="8">
        <f t="shared" ref="Y23:Y29" si="19">X23*J23</f>
        <v>0</v>
      </c>
      <c r="Z23" s="9"/>
      <c r="AA23" s="9">
        <f t="shared" ref="AA23:AA29" si="20">IF(IF(A23="☆",K23-R23,L23-R23)&lt;0,0,IF(A23="☆",K23-R23,L23-R23))</f>
        <v>0</v>
      </c>
      <c r="AB23" s="9">
        <f>R23-AF23</f>
        <v>2.9861111106583849E-3</v>
      </c>
      <c r="AC23" s="9"/>
      <c r="AD23" s="9"/>
      <c r="AF23" s="7">
        <v>43387.41678240741</v>
      </c>
      <c r="AG23" s="6" t="s">
        <v>99</v>
      </c>
    </row>
    <row r="24" spans="1:34" s="6" customFormat="1" x14ac:dyDescent="0.4">
      <c r="A24" s="15" t="str">
        <f t="shared" si="15"/>
        <v>★</v>
      </c>
      <c r="B24" s="15" t="str">
        <f t="shared" si="16"/>
        <v>☆</v>
      </c>
      <c r="C24" s="6">
        <v>10</v>
      </c>
      <c r="D24" s="1">
        <v>43387.376435185186</v>
      </c>
      <c r="E24" s="2">
        <v>3068</v>
      </c>
      <c r="F24" s="2" t="s">
        <v>33</v>
      </c>
      <c r="G24" s="2">
        <v>1440</v>
      </c>
      <c r="H24" s="2">
        <v>1188</v>
      </c>
      <c r="I24" s="2">
        <v>5</v>
      </c>
      <c r="J24" s="2">
        <v>2</v>
      </c>
      <c r="K24" s="1">
        <v>43387.410694444443</v>
      </c>
      <c r="L24" s="2"/>
      <c r="M24" s="2"/>
      <c r="N24" s="2" t="s">
        <v>23</v>
      </c>
      <c r="O24" s="2" t="s">
        <v>24</v>
      </c>
      <c r="P24" s="2" t="s">
        <v>19</v>
      </c>
      <c r="Q24" s="2" t="s">
        <v>20</v>
      </c>
      <c r="R24" s="1">
        <v>43387.421412037038</v>
      </c>
      <c r="S24" s="2"/>
      <c r="T24" s="1">
        <v>43387.432222222225</v>
      </c>
      <c r="U24" s="2"/>
      <c r="V24" s="1">
        <v>43387.41710648148</v>
      </c>
      <c r="W24" s="7">
        <f t="shared" si="17"/>
        <v>43387.41710648148</v>
      </c>
      <c r="X24" s="8">
        <f t="shared" si="18"/>
        <v>0</v>
      </c>
      <c r="Y24" s="8">
        <f t="shared" si="19"/>
        <v>0</v>
      </c>
      <c r="Z24" s="9"/>
      <c r="AA24" s="9">
        <f t="shared" si="20"/>
        <v>0</v>
      </c>
      <c r="AB24" s="9">
        <f t="shared" ref="AB24:AB29" si="21">IF(IF(B24="☆",(IF(K24&gt;R24,K24-W24,R24-W24)),L24-W24)&lt;0,0,IF(B24="☆",(IF(K24&gt;R24,K24-W24,R24-W24)),L24-W24))</f>
        <v>4.3055555579485372E-3</v>
      </c>
      <c r="AC24" s="9"/>
      <c r="AD24" s="9"/>
      <c r="AF24" s="7"/>
      <c r="AH24" s="42"/>
    </row>
    <row r="25" spans="1:34" s="6" customFormat="1" x14ac:dyDescent="0.4">
      <c r="A25" s="15" t="str">
        <f t="shared" si="15"/>
        <v>-</v>
      </c>
      <c r="B25" s="15" t="str">
        <f t="shared" si="16"/>
        <v>☆</v>
      </c>
      <c r="C25" s="6">
        <v>10</v>
      </c>
      <c r="D25" s="1">
        <v>43387.403391203705</v>
      </c>
      <c r="E25" s="2">
        <v>3071</v>
      </c>
      <c r="F25" s="2" t="s">
        <v>33</v>
      </c>
      <c r="G25" s="2">
        <v>1669</v>
      </c>
      <c r="H25" s="2">
        <v>1196</v>
      </c>
      <c r="I25" s="2">
        <v>9</v>
      </c>
      <c r="J25" s="2">
        <v>2</v>
      </c>
      <c r="K25" s="1">
        <v>43387.403703703705</v>
      </c>
      <c r="L25" s="2"/>
      <c r="M25" s="2"/>
      <c r="N25" s="2" t="s">
        <v>93</v>
      </c>
      <c r="O25" s="2" t="s">
        <v>36</v>
      </c>
      <c r="P25" s="2" t="s">
        <v>57</v>
      </c>
      <c r="Q25" s="2" t="s">
        <v>58</v>
      </c>
      <c r="R25" s="1">
        <v>43387.429085648146</v>
      </c>
      <c r="S25" s="2"/>
      <c r="T25" s="1">
        <v>43387.437465277777</v>
      </c>
      <c r="U25" s="2"/>
      <c r="V25" s="2"/>
      <c r="W25" s="7">
        <f t="shared" si="17"/>
        <v>43387.403391203705</v>
      </c>
      <c r="X25" s="8">
        <f t="shared" si="18"/>
        <v>0</v>
      </c>
      <c r="Y25" s="8">
        <f t="shared" si="19"/>
        <v>0</v>
      </c>
      <c r="Z25" s="9"/>
      <c r="AA25" s="9">
        <f t="shared" si="20"/>
        <v>0</v>
      </c>
      <c r="AB25" s="9"/>
      <c r="AC25" s="9"/>
      <c r="AD25" s="9"/>
      <c r="AF25" s="7">
        <v>43387.41678240741</v>
      </c>
      <c r="AG25" s="6" t="s">
        <v>99</v>
      </c>
      <c r="AH25" s="42" t="s">
        <v>106</v>
      </c>
    </row>
    <row r="26" spans="1:34" s="6" customFormat="1" x14ac:dyDescent="0.4">
      <c r="A26" s="15" t="str">
        <f t="shared" si="15"/>
        <v>★</v>
      </c>
      <c r="B26" s="15" t="str">
        <f t="shared" si="16"/>
        <v>☆</v>
      </c>
      <c r="C26" s="6">
        <v>10</v>
      </c>
      <c r="D26" s="1">
        <v>43387.404039351852</v>
      </c>
      <c r="E26" s="2">
        <v>3072</v>
      </c>
      <c r="F26" s="2" t="s">
        <v>33</v>
      </c>
      <c r="G26" s="2">
        <v>1669</v>
      </c>
      <c r="H26" s="2">
        <v>827</v>
      </c>
      <c r="I26" s="2">
        <v>9</v>
      </c>
      <c r="J26" s="2">
        <v>1</v>
      </c>
      <c r="K26" s="1">
        <v>43387.409710648149</v>
      </c>
      <c r="L26" s="2"/>
      <c r="M26" s="2"/>
      <c r="N26" s="2" t="s">
        <v>93</v>
      </c>
      <c r="O26" s="2" t="s">
        <v>36</v>
      </c>
      <c r="P26" s="2" t="s">
        <v>57</v>
      </c>
      <c r="Q26" s="2" t="s">
        <v>58</v>
      </c>
      <c r="R26" s="1">
        <v>43387.429085648146</v>
      </c>
      <c r="S26" s="2"/>
      <c r="T26" s="1">
        <v>43387.43677083333</v>
      </c>
      <c r="U26" s="2"/>
      <c r="V26" s="1">
        <v>43387.41710648148</v>
      </c>
      <c r="W26" s="7">
        <f t="shared" si="17"/>
        <v>43387.41710648148</v>
      </c>
      <c r="X26" s="8">
        <f t="shared" si="18"/>
        <v>0</v>
      </c>
      <c r="Y26" s="8">
        <f t="shared" si="19"/>
        <v>0</v>
      </c>
      <c r="Z26" s="9"/>
      <c r="AA26" s="9">
        <f t="shared" si="20"/>
        <v>0</v>
      </c>
      <c r="AB26" s="9">
        <f>IF(IF(B26="☆",(IF(K26&gt;R26,K26-W26,R26-W26)),L26-W26)&lt;0,0,IF(B26="☆",(IF(K26&gt;R26,K26-W26,R26-W26)),L26-W26))</f>
        <v>1.1979166665696539E-2</v>
      </c>
      <c r="AC26" s="9"/>
      <c r="AD26" s="9"/>
      <c r="AH26" s="42" t="s">
        <v>177</v>
      </c>
    </row>
    <row r="27" spans="1:34" s="6" customFormat="1" x14ac:dyDescent="0.4">
      <c r="A27" s="15" t="str">
        <f t="shared" si="15"/>
        <v>★</v>
      </c>
      <c r="B27" s="15" t="str">
        <f t="shared" si="16"/>
        <v>☆</v>
      </c>
      <c r="C27" s="6">
        <v>10</v>
      </c>
      <c r="D27" s="1">
        <v>43387.411111111112</v>
      </c>
      <c r="E27" s="2">
        <v>3074</v>
      </c>
      <c r="F27" s="2" t="s">
        <v>33</v>
      </c>
      <c r="G27" s="2">
        <v>1440</v>
      </c>
      <c r="H27" s="2">
        <v>779</v>
      </c>
      <c r="I27" s="2">
        <v>5</v>
      </c>
      <c r="J27" s="2">
        <v>2</v>
      </c>
      <c r="K27" s="1">
        <v>43387.428749999999</v>
      </c>
      <c r="L27" s="2"/>
      <c r="M27" s="2"/>
      <c r="N27" s="2" t="s">
        <v>23</v>
      </c>
      <c r="O27" s="2" t="s">
        <v>24</v>
      </c>
      <c r="P27" s="2" t="s">
        <v>19</v>
      </c>
      <c r="Q27" s="2" t="s">
        <v>20</v>
      </c>
      <c r="R27" s="1">
        <v>43387.421458333331</v>
      </c>
      <c r="S27" s="2"/>
      <c r="T27" s="1">
        <v>43387.432268518518</v>
      </c>
      <c r="U27" s="2"/>
      <c r="V27" s="1">
        <v>43387.420624999999</v>
      </c>
      <c r="W27" s="7">
        <f t="shared" si="17"/>
        <v>43387.420624999999</v>
      </c>
      <c r="X27" s="8">
        <f t="shared" si="18"/>
        <v>0</v>
      </c>
      <c r="Y27" s="8">
        <f t="shared" si="19"/>
        <v>0</v>
      </c>
      <c r="Z27" s="9"/>
      <c r="AA27" s="9">
        <f t="shared" si="20"/>
        <v>0</v>
      </c>
      <c r="AB27" s="9">
        <f t="shared" si="21"/>
        <v>8.1250000002910383E-3</v>
      </c>
      <c r="AC27" s="9"/>
      <c r="AD27" s="9"/>
      <c r="AH27" s="42"/>
    </row>
    <row r="28" spans="1:34" s="6" customFormat="1" x14ac:dyDescent="0.4">
      <c r="A28" s="15" t="str">
        <f t="shared" si="15"/>
        <v>★</v>
      </c>
      <c r="B28" s="15" t="str">
        <f t="shared" si="16"/>
        <v>☆</v>
      </c>
      <c r="C28" s="6">
        <v>10</v>
      </c>
      <c r="D28" s="1">
        <v>43387.413888888892</v>
      </c>
      <c r="E28" s="2">
        <v>3075</v>
      </c>
      <c r="F28" s="2" t="s">
        <v>33</v>
      </c>
      <c r="G28" s="2">
        <v>1669</v>
      </c>
      <c r="H28" s="2">
        <v>1198</v>
      </c>
      <c r="I28" s="2">
        <v>7</v>
      </c>
      <c r="J28" s="2">
        <v>1</v>
      </c>
      <c r="K28" s="1">
        <v>43387.414155092592</v>
      </c>
      <c r="L28" s="2"/>
      <c r="M28" s="2"/>
      <c r="N28" s="2" t="s">
        <v>93</v>
      </c>
      <c r="O28" s="2" t="s">
        <v>36</v>
      </c>
      <c r="P28" s="2" t="s">
        <v>19</v>
      </c>
      <c r="Q28" s="2" t="s">
        <v>20</v>
      </c>
      <c r="R28" s="1">
        <v>43387.438113425924</v>
      </c>
      <c r="S28" s="2"/>
      <c r="T28" s="1">
        <v>43387.451053240744</v>
      </c>
      <c r="U28" s="2"/>
      <c r="V28" s="1">
        <v>43387.438113425924</v>
      </c>
      <c r="W28" s="7">
        <f t="shared" si="17"/>
        <v>43387.438113425924</v>
      </c>
      <c r="X28" s="8">
        <f t="shared" si="18"/>
        <v>0</v>
      </c>
      <c r="Y28" s="8">
        <f t="shared" si="19"/>
        <v>0</v>
      </c>
      <c r="Z28" s="9"/>
      <c r="AA28" s="9">
        <f t="shared" si="20"/>
        <v>0</v>
      </c>
      <c r="AB28" s="9">
        <f t="shared" si="21"/>
        <v>0</v>
      </c>
      <c r="AC28" s="9"/>
      <c r="AD28" s="9"/>
      <c r="AH28" s="42"/>
    </row>
    <row r="29" spans="1:34" s="11" customFormat="1" x14ac:dyDescent="0.4">
      <c r="A29" s="26" t="str">
        <f t="shared" si="15"/>
        <v>-</v>
      </c>
      <c r="B29" s="26" t="str">
        <f t="shared" si="16"/>
        <v>☆</v>
      </c>
      <c r="C29" s="11">
        <v>10</v>
      </c>
      <c r="D29" s="3">
        <v>43387.451817129629</v>
      </c>
      <c r="E29" s="4">
        <v>3095</v>
      </c>
      <c r="F29" s="4" t="s">
        <v>33</v>
      </c>
      <c r="G29" s="4">
        <v>1666</v>
      </c>
      <c r="H29" s="4">
        <v>379</v>
      </c>
      <c r="I29" s="4">
        <v>1</v>
      </c>
      <c r="J29" s="4">
        <v>1</v>
      </c>
      <c r="K29" s="3">
        <v>43387.45789351852</v>
      </c>
      <c r="L29" s="4"/>
      <c r="M29" s="4"/>
      <c r="N29" s="4" t="s">
        <v>65</v>
      </c>
      <c r="O29" s="4" t="s">
        <v>66</v>
      </c>
      <c r="P29" s="4" t="s">
        <v>50</v>
      </c>
      <c r="Q29" s="4" t="s">
        <v>51</v>
      </c>
      <c r="R29" s="3">
        <v>43387.457777777781</v>
      </c>
      <c r="S29" s="4"/>
      <c r="T29" s="3">
        <v>43387.462731481479</v>
      </c>
      <c r="U29" s="4"/>
      <c r="V29" s="4"/>
      <c r="W29" s="12">
        <f t="shared" si="17"/>
        <v>43387.451817129629</v>
      </c>
      <c r="X29" s="27">
        <f t="shared" si="18"/>
        <v>0</v>
      </c>
      <c r="Y29" s="27">
        <f t="shared" si="19"/>
        <v>0</v>
      </c>
      <c r="Z29" s="28"/>
      <c r="AA29" s="28">
        <f t="shared" si="20"/>
        <v>0</v>
      </c>
      <c r="AB29" s="28">
        <f t="shared" si="21"/>
        <v>6.0763888905057684E-3</v>
      </c>
      <c r="AC29" s="28"/>
      <c r="AD29" s="28"/>
    </row>
    <row r="30" spans="1:34" s="32" customFormat="1" x14ac:dyDescent="0.4">
      <c r="A30" s="29" t="str">
        <f>IF(V30&gt;0, "★", "-")</f>
        <v>★</v>
      </c>
      <c r="B30" s="29" t="str">
        <f>IF(K30&gt;0, "☆", "-")</f>
        <v>-</v>
      </c>
      <c r="C30" s="32">
        <v>11</v>
      </c>
      <c r="D30" s="31">
        <v>43387.381192129629</v>
      </c>
      <c r="E30" s="30">
        <v>3069</v>
      </c>
      <c r="F30" s="30" t="s">
        <v>33</v>
      </c>
      <c r="G30" s="30">
        <v>2697</v>
      </c>
      <c r="H30" s="30">
        <v>852</v>
      </c>
      <c r="I30" s="30">
        <v>1</v>
      </c>
      <c r="J30" s="30">
        <v>2</v>
      </c>
      <c r="K30" s="30"/>
      <c r="L30" s="31">
        <v>43387.463506944441</v>
      </c>
      <c r="M30" s="31">
        <v>43387.470370370371</v>
      </c>
      <c r="N30" s="30" t="s">
        <v>34</v>
      </c>
      <c r="O30" s="30" t="s">
        <v>35</v>
      </c>
      <c r="P30" s="30" t="s">
        <v>47</v>
      </c>
      <c r="Q30" s="30" t="s">
        <v>94</v>
      </c>
      <c r="R30" s="31">
        <v>43387.458784722221</v>
      </c>
      <c r="S30" s="31">
        <v>43387.464571759258</v>
      </c>
      <c r="T30" s="31">
        <v>43387.472268518519</v>
      </c>
      <c r="U30" s="31">
        <v>43387.478055555555</v>
      </c>
      <c r="V30" s="31">
        <v>43387.458784722221</v>
      </c>
      <c r="W30" s="33">
        <f>IF(V30&gt;0,V30,D30)</f>
        <v>43387.458784722221</v>
      </c>
      <c r="X30" s="34">
        <f>M30-L30</f>
        <v>6.8634259296231903E-3</v>
      </c>
      <c r="Y30" s="34">
        <f>X30*J30</f>
        <v>1.3726851859246381E-2</v>
      </c>
      <c r="Z30" s="35">
        <f>SUM(Y30:Y43)</f>
        <v>0.1315625000061118</v>
      </c>
      <c r="AA30" s="35">
        <f>IF(IF(A30="☆",K30-R30,L30-R30)&lt;0,0,IF(A30="☆",K30-R30,L30-R30))</f>
        <v>4.7222222201526165E-3</v>
      </c>
      <c r="AB30" s="35">
        <f>IF(IF(B30="☆",(IF(K30&gt;R30,K30-W30,R30-W30)),L30-W30)&lt;0,0,IF(B30="☆",(IF(K30&gt;R30,K30-W30,R30-W30)),L30-W30))</f>
        <v>4.7222222201526165E-3</v>
      </c>
      <c r="AC30" s="35">
        <f>AVERAGE(AB30:AB43)</f>
        <v>4.1452991449309941E-3</v>
      </c>
      <c r="AD30" s="35">
        <f>MEDIAN(AB30:AB43)</f>
        <v>4.0740740732871927E-3</v>
      </c>
    </row>
    <row r="31" spans="1:34" s="6" customFormat="1" x14ac:dyDescent="0.4">
      <c r="A31" s="15" t="str">
        <f t="shared" si="0"/>
        <v>-</v>
      </c>
      <c r="B31" s="15" t="str">
        <f t="shared" si="1"/>
        <v>-</v>
      </c>
      <c r="C31" s="6">
        <v>11</v>
      </c>
      <c r="D31" s="1">
        <v>43387.45988425926</v>
      </c>
      <c r="E31" s="2">
        <v>3098</v>
      </c>
      <c r="F31" s="2" t="s">
        <v>18</v>
      </c>
      <c r="G31" s="2">
        <v>2734</v>
      </c>
      <c r="H31" s="2">
        <v>776</v>
      </c>
      <c r="I31" s="2">
        <v>8</v>
      </c>
      <c r="J31" s="2">
        <v>4</v>
      </c>
      <c r="K31" s="2"/>
      <c r="L31" s="1">
        <v>43387.461087962962</v>
      </c>
      <c r="M31" s="1">
        <v>43387.463425925926</v>
      </c>
      <c r="N31" s="2" t="s">
        <v>93</v>
      </c>
      <c r="O31" s="2" t="s">
        <v>36</v>
      </c>
      <c r="P31" s="2" t="s">
        <v>31</v>
      </c>
      <c r="Q31" s="2" t="s">
        <v>32</v>
      </c>
      <c r="R31" s="1">
        <v>43387.460925925923</v>
      </c>
      <c r="S31" s="1">
        <v>43387.460925925923</v>
      </c>
      <c r="T31" s="1">
        <v>43387.470868055556</v>
      </c>
      <c r="U31" s="1">
        <v>43387.470868055556</v>
      </c>
      <c r="V31" s="2"/>
      <c r="W31" s="7">
        <f t="shared" si="2"/>
        <v>43387.45988425926</v>
      </c>
      <c r="X31" s="8">
        <f t="shared" si="3"/>
        <v>2.3379629637929611E-3</v>
      </c>
      <c r="Y31" s="8">
        <f t="shared" si="4"/>
        <v>9.3518518551718444E-3</v>
      </c>
      <c r="Z31" s="9"/>
      <c r="AA31" s="9">
        <f t="shared" si="5"/>
        <v>1.6203703853534535E-4</v>
      </c>
      <c r="AB31" s="9">
        <f t="shared" si="6"/>
        <v>1.2037037013215013E-3</v>
      </c>
      <c r="AC31" s="40"/>
      <c r="AD31" s="9"/>
    </row>
    <row r="32" spans="1:34" s="6" customFormat="1" x14ac:dyDescent="0.4">
      <c r="A32" s="15" t="str">
        <f>IF(V32&gt;0, "★", "-")</f>
        <v>★</v>
      </c>
      <c r="B32" s="15" t="str">
        <f>IF(K32&gt;0, "☆", "-")</f>
        <v>-</v>
      </c>
      <c r="C32" s="6">
        <v>11</v>
      </c>
      <c r="D32" s="1">
        <v>43387.461446759262</v>
      </c>
      <c r="E32" s="2">
        <v>3099</v>
      </c>
      <c r="F32" s="2" t="s">
        <v>69</v>
      </c>
      <c r="G32" s="2">
        <v>2702</v>
      </c>
      <c r="H32" s="2">
        <v>574</v>
      </c>
      <c r="I32" s="2">
        <v>6</v>
      </c>
      <c r="J32" s="2">
        <v>2</v>
      </c>
      <c r="K32" s="2"/>
      <c r="L32" s="1">
        <v>43387.478217592594</v>
      </c>
      <c r="M32" s="1">
        <v>43387.482106481482</v>
      </c>
      <c r="N32" s="2" t="s">
        <v>34</v>
      </c>
      <c r="O32" s="2" t="s">
        <v>35</v>
      </c>
      <c r="P32" s="2" t="s">
        <v>27</v>
      </c>
      <c r="Q32" s="2" t="s">
        <v>28</v>
      </c>
      <c r="R32" s="1">
        <v>43387.476018518515</v>
      </c>
      <c r="S32" s="1">
        <v>43387.477013888885</v>
      </c>
      <c r="T32" s="1">
        <v>43387.485162037039</v>
      </c>
      <c r="U32" s="1">
        <v>43387.486157407409</v>
      </c>
      <c r="V32" s="1">
        <v>43387.476018518515</v>
      </c>
      <c r="W32" s="7">
        <f>IF(V32&gt;0,V32,D32)</f>
        <v>43387.476018518515</v>
      </c>
      <c r="X32" s="8">
        <f t="shared" si="3"/>
        <v>3.8888888884685002E-3</v>
      </c>
      <c r="Y32" s="8">
        <f t="shared" si="4"/>
        <v>7.7777777769370005E-3</v>
      </c>
      <c r="Z32" s="9"/>
      <c r="AA32" s="9">
        <f t="shared" si="5"/>
        <v>2.1990740788169205E-3</v>
      </c>
      <c r="AB32" s="9">
        <f>IF(IF(B32="☆",(IF(K32&gt;R32,K32-W32,R32-W32)),L32-W32)&lt;0,0,IF(B32="☆",(IF(K32&gt;R32,K32-W32,R32-W32)),L32-W32))</f>
        <v>2.1990740788169205E-3</v>
      </c>
      <c r="AC32" s="9"/>
      <c r="AD32" s="9"/>
    </row>
    <row r="33" spans="1:32" s="6" customFormat="1" x14ac:dyDescent="0.4">
      <c r="A33" s="15" t="str">
        <f t="shared" si="0"/>
        <v>-</v>
      </c>
      <c r="B33" s="15" t="str">
        <f t="shared" si="1"/>
        <v>-</v>
      </c>
      <c r="C33" s="6">
        <v>11</v>
      </c>
      <c r="D33" s="1">
        <v>43387.464305555557</v>
      </c>
      <c r="E33" s="2">
        <v>3100</v>
      </c>
      <c r="F33" s="2" t="s">
        <v>42</v>
      </c>
      <c r="G33" s="2">
        <v>0</v>
      </c>
      <c r="H33" s="2">
        <v>1252</v>
      </c>
      <c r="I33" s="2">
        <v>9</v>
      </c>
      <c r="J33" s="2">
        <v>2</v>
      </c>
      <c r="K33" s="2"/>
      <c r="L33" s="1">
        <v>43387.46738425926</v>
      </c>
      <c r="M33" s="1">
        <v>43387.474178240744</v>
      </c>
      <c r="N33" s="2" t="s">
        <v>52</v>
      </c>
      <c r="O33" s="2" t="s">
        <v>53</v>
      </c>
      <c r="P33" s="2" t="s">
        <v>31</v>
      </c>
      <c r="Q33" s="2" t="s">
        <v>32</v>
      </c>
      <c r="R33" s="1">
        <v>43387.468726851854</v>
      </c>
      <c r="S33" s="1">
        <v>43387.468726851854</v>
      </c>
      <c r="T33" s="1">
        <v>43387.481192129628</v>
      </c>
      <c r="U33" s="1">
        <v>43387.481192129628</v>
      </c>
      <c r="V33" s="2"/>
      <c r="W33" s="7">
        <f t="shared" si="2"/>
        <v>43387.464305555557</v>
      </c>
      <c r="X33" s="8">
        <f t="shared" si="3"/>
        <v>6.7939814834971912E-3</v>
      </c>
      <c r="Y33" s="8">
        <f t="shared" si="4"/>
        <v>1.3587962966994382E-2</v>
      </c>
      <c r="Z33" s="9"/>
      <c r="AA33" s="9">
        <f t="shared" si="5"/>
        <v>0</v>
      </c>
      <c r="AB33" s="9">
        <f t="shared" si="6"/>
        <v>3.0787037030677311E-3</v>
      </c>
      <c r="AC33" s="9"/>
      <c r="AD33" s="9"/>
    </row>
    <row r="34" spans="1:32" s="6" customFormat="1" x14ac:dyDescent="0.4">
      <c r="A34" s="15" t="str">
        <f t="shared" si="0"/>
        <v>-</v>
      </c>
      <c r="B34" s="15" t="str">
        <f t="shared" si="1"/>
        <v>-</v>
      </c>
      <c r="C34" s="6">
        <v>11</v>
      </c>
      <c r="D34" s="1">
        <v>43387.464837962965</v>
      </c>
      <c r="E34" s="2">
        <v>3101</v>
      </c>
      <c r="F34" s="2" t="s">
        <v>18</v>
      </c>
      <c r="G34" s="2">
        <v>2290</v>
      </c>
      <c r="H34" s="2">
        <v>438</v>
      </c>
      <c r="I34" s="2">
        <v>6</v>
      </c>
      <c r="J34" s="2">
        <v>1</v>
      </c>
      <c r="K34" s="2"/>
      <c r="L34" s="1">
        <v>43387.466828703706</v>
      </c>
      <c r="M34" s="1">
        <v>43387.475428240738</v>
      </c>
      <c r="N34" s="2" t="s">
        <v>76</v>
      </c>
      <c r="O34" s="2" t="s">
        <v>77</v>
      </c>
      <c r="P34" s="2" t="s">
        <v>50</v>
      </c>
      <c r="Q34" s="2" t="s">
        <v>51</v>
      </c>
      <c r="R34" s="1">
        <v>43387.46769675926</v>
      </c>
      <c r="S34" s="1">
        <v>43387.46769675926</v>
      </c>
      <c r="T34" s="1">
        <v>43387.475173611114</v>
      </c>
      <c r="U34" s="1">
        <v>43387.475173611114</v>
      </c>
      <c r="V34" s="2"/>
      <c r="W34" s="7">
        <f t="shared" si="2"/>
        <v>43387.464837962965</v>
      </c>
      <c r="X34" s="8">
        <f t="shared" si="3"/>
        <v>8.5995370318414643E-3</v>
      </c>
      <c r="Y34" s="8">
        <f t="shared" si="4"/>
        <v>8.5995370318414643E-3</v>
      </c>
      <c r="Z34" s="9"/>
      <c r="AA34" s="9">
        <f t="shared" si="5"/>
        <v>0</v>
      </c>
      <c r="AB34" s="9">
        <f t="shared" si="6"/>
        <v>1.9907407404389232E-3</v>
      </c>
      <c r="AC34" s="9"/>
      <c r="AD34" s="9"/>
    </row>
    <row r="35" spans="1:32" s="6" customFormat="1" x14ac:dyDescent="0.4">
      <c r="A35" s="15" t="str">
        <f t="shared" si="0"/>
        <v>★</v>
      </c>
      <c r="B35" s="15" t="str">
        <f t="shared" si="1"/>
        <v>-</v>
      </c>
      <c r="C35" s="6">
        <v>11</v>
      </c>
      <c r="D35" s="1">
        <v>43387.46974537037</v>
      </c>
      <c r="E35" s="2">
        <v>3102</v>
      </c>
      <c r="F35" s="2" t="s">
        <v>69</v>
      </c>
      <c r="G35" s="2">
        <v>2762</v>
      </c>
      <c r="H35" s="2">
        <v>855</v>
      </c>
      <c r="I35" s="2">
        <v>5</v>
      </c>
      <c r="J35" s="2">
        <v>2</v>
      </c>
      <c r="K35" s="2"/>
      <c r="L35" s="1">
        <v>43387.476898148147</v>
      </c>
      <c r="M35" s="1">
        <v>43387.488113425927</v>
      </c>
      <c r="N35" s="2" t="s">
        <v>23</v>
      </c>
      <c r="O35" s="2" t="s">
        <v>24</v>
      </c>
      <c r="P35" s="2" t="s">
        <v>82</v>
      </c>
      <c r="Q35" s="2" t="s">
        <v>83</v>
      </c>
      <c r="R35" s="1">
        <v>43387.478935185187</v>
      </c>
      <c r="S35" s="1">
        <v>43387.478935185187</v>
      </c>
      <c r="T35" s="1">
        <v>43387.49386574074</v>
      </c>
      <c r="U35" s="1">
        <v>43387.49386574074</v>
      </c>
      <c r="V35" s="1">
        <v>43387.469733796293</v>
      </c>
      <c r="W35" s="7">
        <f t="shared" si="2"/>
        <v>43387.469733796293</v>
      </c>
      <c r="X35" s="8">
        <f t="shared" si="3"/>
        <v>1.1215277780138422E-2</v>
      </c>
      <c r="Y35" s="8">
        <f t="shared" si="4"/>
        <v>2.2430555560276844E-2</v>
      </c>
      <c r="Z35" s="9"/>
      <c r="AA35" s="9">
        <f t="shared" si="5"/>
        <v>0</v>
      </c>
      <c r="AB35" s="9">
        <f t="shared" si="6"/>
        <v>7.1643518531345762E-3</v>
      </c>
      <c r="AC35" s="9"/>
      <c r="AD35" s="9"/>
    </row>
    <row r="36" spans="1:32" s="6" customFormat="1" x14ac:dyDescent="0.4">
      <c r="A36" s="15" t="str">
        <f t="shared" si="0"/>
        <v>-</v>
      </c>
      <c r="B36" s="15" t="str">
        <f t="shared" si="1"/>
        <v>-</v>
      </c>
      <c r="C36" s="6">
        <v>11</v>
      </c>
      <c r="D36" s="1">
        <v>43387.471597222226</v>
      </c>
      <c r="E36" s="2">
        <v>3103</v>
      </c>
      <c r="F36" s="2" t="s">
        <v>37</v>
      </c>
      <c r="G36" s="2">
        <v>0</v>
      </c>
      <c r="H36" s="2">
        <v>1075</v>
      </c>
      <c r="I36" s="2">
        <v>3</v>
      </c>
      <c r="J36" s="2">
        <v>4</v>
      </c>
      <c r="K36" s="2"/>
      <c r="L36" s="1">
        <v>43387.476423611108</v>
      </c>
      <c r="M36" s="1">
        <v>43387.479699074072</v>
      </c>
      <c r="N36" s="2" t="s">
        <v>43</v>
      </c>
      <c r="O36" s="2" t="s">
        <v>44</v>
      </c>
      <c r="P36" s="2" t="s">
        <v>47</v>
      </c>
      <c r="Q36" s="2" t="s">
        <v>94</v>
      </c>
      <c r="R36" s="1">
        <v>43387.475034722222</v>
      </c>
      <c r="S36" s="1">
        <v>43387.475034722222</v>
      </c>
      <c r="T36" s="1">
        <v>43387.483587962961</v>
      </c>
      <c r="U36" s="1">
        <v>43387.483587962961</v>
      </c>
      <c r="V36" s="2"/>
      <c r="W36" s="7">
        <f t="shared" si="2"/>
        <v>43387.471597222226</v>
      </c>
      <c r="X36" s="8">
        <f t="shared" si="3"/>
        <v>3.275462964666076E-3</v>
      </c>
      <c r="Y36" s="8">
        <f t="shared" si="4"/>
        <v>1.3101851858664304E-2</v>
      </c>
      <c r="Z36" s="9"/>
      <c r="AA36" s="9">
        <f t="shared" si="5"/>
        <v>1.3888888861401938E-3</v>
      </c>
      <c r="AB36" s="9">
        <f t="shared" si="6"/>
        <v>4.8263888820656575E-3</v>
      </c>
      <c r="AC36" s="9"/>
      <c r="AD36" s="9"/>
    </row>
    <row r="37" spans="1:32" s="6" customFormat="1" x14ac:dyDescent="0.4">
      <c r="A37" s="15" t="str">
        <f t="shared" si="0"/>
        <v>-</v>
      </c>
      <c r="B37" s="15" t="str">
        <f t="shared" ref="B37:B39" si="22">IF(K37&gt;0, "☆", "-")</f>
        <v>-</v>
      </c>
      <c r="C37" s="6">
        <v>11</v>
      </c>
      <c r="D37" s="1">
        <v>43387.478460648148</v>
      </c>
      <c r="E37" s="2">
        <v>3104</v>
      </c>
      <c r="F37" s="2" t="s">
        <v>42</v>
      </c>
      <c r="G37" s="2">
        <v>0</v>
      </c>
      <c r="H37" s="2">
        <v>639</v>
      </c>
      <c r="I37" s="2">
        <v>5</v>
      </c>
      <c r="J37" s="2">
        <v>2</v>
      </c>
      <c r="K37" s="2"/>
      <c r="L37" s="1">
        <v>43387.482534722221</v>
      </c>
      <c r="M37" s="1">
        <v>43387.489525462966</v>
      </c>
      <c r="N37" s="2" t="s">
        <v>31</v>
      </c>
      <c r="O37" s="2" t="s">
        <v>32</v>
      </c>
      <c r="P37" s="2" t="s">
        <v>72</v>
      </c>
      <c r="Q37" s="2" t="s">
        <v>73</v>
      </c>
      <c r="R37" s="1">
        <v>43387.48578703704</v>
      </c>
      <c r="S37" s="1">
        <v>43387.48578703704</v>
      </c>
      <c r="T37" s="1">
        <v>43387.497627314813</v>
      </c>
      <c r="U37" s="1">
        <v>43387.490914351853</v>
      </c>
      <c r="V37" s="2"/>
      <c r="W37" s="7">
        <f t="shared" ref="W37:W39" si="23">IF(V37&gt;0,V37,D37)</f>
        <v>43387.478460648148</v>
      </c>
      <c r="X37" s="8">
        <f t="shared" ref="X37:X39" si="24">M37-L37</f>
        <v>6.9907407450955361E-3</v>
      </c>
      <c r="Y37" s="8">
        <f t="shared" ref="Y37:Y39" si="25">X37*J37</f>
        <v>1.3981481490191072E-2</v>
      </c>
      <c r="Z37" s="9"/>
      <c r="AA37" s="9">
        <f t="shared" si="5"/>
        <v>0</v>
      </c>
      <c r="AB37" s="9">
        <f t="shared" ref="AB37:AB39" si="26">IF(IF(B37="☆",(IF(K37&gt;R37,K37-W37,R37-W37)),L37-W37)&lt;0,0,IF(B37="☆",(IF(K37&gt;R37,K37-W37,R37-W37)),L37-W37))</f>
        <v>4.0740740732871927E-3</v>
      </c>
      <c r="AC37" s="9"/>
      <c r="AD37" s="9"/>
    </row>
    <row r="38" spans="1:32" s="6" customFormat="1" x14ac:dyDescent="0.4">
      <c r="A38" s="15" t="str">
        <f t="shared" ref="A38:A48" si="27">IF(V38&gt;0, "★", "-")</f>
        <v>-</v>
      </c>
      <c r="B38" s="15" t="str">
        <f t="shared" si="22"/>
        <v>-</v>
      </c>
      <c r="C38" s="6">
        <v>11</v>
      </c>
      <c r="D38" s="1">
        <v>43387.491655092592</v>
      </c>
      <c r="E38" s="2">
        <v>3108</v>
      </c>
      <c r="F38" s="2" t="s">
        <v>18</v>
      </c>
      <c r="G38" s="2">
        <v>2770</v>
      </c>
      <c r="H38" s="2">
        <v>693</v>
      </c>
      <c r="I38" s="2">
        <v>4</v>
      </c>
      <c r="J38" s="2">
        <v>5</v>
      </c>
      <c r="K38" s="2"/>
      <c r="L38" s="1">
        <v>43387.498263888891</v>
      </c>
      <c r="M38" s="1">
        <v>43387.503067129626</v>
      </c>
      <c r="N38" s="2" t="s">
        <v>43</v>
      </c>
      <c r="O38" s="2" t="s">
        <v>44</v>
      </c>
      <c r="P38" s="2" t="s">
        <v>47</v>
      </c>
      <c r="Q38" s="2" t="s">
        <v>94</v>
      </c>
      <c r="R38" s="1">
        <v>43387.497499999998</v>
      </c>
      <c r="S38" s="1">
        <v>43387.497499999998</v>
      </c>
      <c r="T38" s="1">
        <v>43387.506747685184</v>
      </c>
      <c r="U38" s="1">
        <v>43387.506747685184</v>
      </c>
      <c r="V38" s="2"/>
      <c r="W38" s="7">
        <f t="shared" si="23"/>
        <v>43387.491655092592</v>
      </c>
      <c r="X38" s="8">
        <f t="shared" si="24"/>
        <v>4.8032407357823104E-3</v>
      </c>
      <c r="Y38" s="8">
        <f t="shared" si="25"/>
        <v>2.4016203678911552E-2</v>
      </c>
      <c r="Z38" s="9"/>
      <c r="AA38" s="9">
        <f t="shared" ref="AA38:AA48" si="28">IF(IF(A38="☆",K38-R38,L38-R38)&lt;0,0,IF(A38="☆",K38-R38,L38-R38))</f>
        <v>7.638888928340748E-4</v>
      </c>
      <c r="AB38" s="9">
        <f t="shared" si="26"/>
        <v>6.6087962986784987E-3</v>
      </c>
      <c r="AC38" s="9"/>
      <c r="AD38" s="9"/>
    </row>
    <row r="39" spans="1:32" s="6" customFormat="1" x14ac:dyDescent="0.4">
      <c r="A39" s="15" t="str">
        <f t="shared" si="27"/>
        <v>-</v>
      </c>
      <c r="B39" s="15" t="str">
        <f t="shared" si="22"/>
        <v>-</v>
      </c>
      <c r="C39" s="6">
        <v>11</v>
      </c>
      <c r="D39" s="1">
        <v>43387.491793981484</v>
      </c>
      <c r="E39" s="2">
        <v>3109</v>
      </c>
      <c r="F39" s="2" t="s">
        <v>33</v>
      </c>
      <c r="G39" s="2">
        <v>1666</v>
      </c>
      <c r="H39" s="2">
        <v>888</v>
      </c>
      <c r="I39" s="2">
        <v>7</v>
      </c>
      <c r="J39" s="2">
        <v>1</v>
      </c>
      <c r="K39" s="2"/>
      <c r="L39" s="1">
        <v>43387.494895833333</v>
      </c>
      <c r="M39" s="1">
        <v>43387.499884259261</v>
      </c>
      <c r="N39" s="2" t="s">
        <v>19</v>
      </c>
      <c r="O39" s="2" t="s">
        <v>20</v>
      </c>
      <c r="P39" s="2" t="s">
        <v>78</v>
      </c>
      <c r="Q39" s="2" t="s">
        <v>79</v>
      </c>
      <c r="R39" s="1">
        <v>43387.495740740742</v>
      </c>
      <c r="S39" s="1">
        <v>43387.495740740742</v>
      </c>
      <c r="T39" s="1">
        <v>43387.504027777781</v>
      </c>
      <c r="U39" s="1">
        <v>43387.504027777781</v>
      </c>
      <c r="V39" s="2"/>
      <c r="W39" s="7">
        <f t="shared" si="23"/>
        <v>43387.491793981484</v>
      </c>
      <c r="X39" s="8">
        <f t="shared" si="24"/>
        <v>4.9884259278769605E-3</v>
      </c>
      <c r="Y39" s="8">
        <f t="shared" si="25"/>
        <v>4.9884259278769605E-3</v>
      </c>
      <c r="Z39" s="38"/>
      <c r="AA39" s="38">
        <f t="shared" si="28"/>
        <v>0</v>
      </c>
      <c r="AB39" s="9">
        <f t="shared" si="26"/>
        <v>3.1018518493510783E-3</v>
      </c>
      <c r="AC39" s="9"/>
      <c r="AD39" s="9"/>
    </row>
    <row r="40" spans="1:32" s="6" customFormat="1" x14ac:dyDescent="0.4">
      <c r="A40" s="15" t="str">
        <f t="shared" si="27"/>
        <v>★</v>
      </c>
      <c r="B40" s="15" t="str">
        <f t="shared" ref="B40:B48" si="29">IF(K40&gt;0, "☆", "-")</f>
        <v>☆</v>
      </c>
      <c r="C40" s="6">
        <v>11</v>
      </c>
      <c r="D40" s="1">
        <v>43387.415694444448</v>
      </c>
      <c r="E40" s="2">
        <v>3078</v>
      </c>
      <c r="F40" s="2" t="s">
        <v>18</v>
      </c>
      <c r="G40" s="2">
        <v>2754</v>
      </c>
      <c r="H40" s="2">
        <v>598</v>
      </c>
      <c r="I40" s="2">
        <v>9</v>
      </c>
      <c r="J40" s="2">
        <v>2</v>
      </c>
      <c r="K40" s="1">
        <v>43387.421840277777</v>
      </c>
      <c r="L40" s="2"/>
      <c r="M40" s="2"/>
      <c r="N40" s="2" t="s">
        <v>65</v>
      </c>
      <c r="O40" s="2" t="s">
        <v>66</v>
      </c>
      <c r="P40" s="2" t="s">
        <v>25</v>
      </c>
      <c r="Q40" s="2" t="s">
        <v>26</v>
      </c>
      <c r="R40" s="1">
        <v>43387.479166666664</v>
      </c>
      <c r="S40" s="2"/>
      <c r="T40" s="1">
        <v>43387.491805555554</v>
      </c>
      <c r="U40" s="2"/>
      <c r="V40" s="1">
        <v>43387.479166666664</v>
      </c>
      <c r="W40" s="7">
        <f t="shared" ref="W40:W48" si="30">IF(V40&gt;0,V40,D40)</f>
        <v>43387.479166666664</v>
      </c>
      <c r="X40" s="8">
        <f t="shared" ref="X40:X48" si="31">M40-L40</f>
        <v>0</v>
      </c>
      <c r="Y40" s="8">
        <f t="shared" ref="Y40:Y48" si="32">X40*J40</f>
        <v>0</v>
      </c>
      <c r="Z40" s="9"/>
      <c r="AA40" s="9">
        <f t="shared" si="28"/>
        <v>0</v>
      </c>
      <c r="AB40" s="9">
        <f>IF(IF(B40="☆",(IF(K40&gt;R40,K40-W40,R40-W40)),L40-W40)&lt;0,0,IF(B40="☆",(IF(K40&gt;R40,K40-W40,R40-W40)),L40-W40))</f>
        <v>0</v>
      </c>
      <c r="AC40" s="9"/>
      <c r="AD40" s="9"/>
    </row>
    <row r="41" spans="1:32" s="6" customFormat="1" x14ac:dyDescent="0.4">
      <c r="A41" s="15" t="str">
        <f t="shared" si="27"/>
        <v>-</v>
      </c>
      <c r="B41" s="15" t="str">
        <f t="shared" si="29"/>
        <v>☆</v>
      </c>
      <c r="C41" s="6">
        <v>11</v>
      </c>
      <c r="D41" s="1">
        <v>43387.459456018521</v>
      </c>
      <c r="E41" s="2">
        <v>3097</v>
      </c>
      <c r="F41" s="2" t="s">
        <v>33</v>
      </c>
      <c r="G41" s="2">
        <v>1666</v>
      </c>
      <c r="H41" s="2">
        <v>462</v>
      </c>
      <c r="I41" s="2">
        <v>3</v>
      </c>
      <c r="J41" s="2">
        <v>1</v>
      </c>
      <c r="K41" s="1">
        <v>43387.459907407407</v>
      </c>
      <c r="L41" s="2"/>
      <c r="M41" s="2"/>
      <c r="N41" s="2" t="s">
        <v>65</v>
      </c>
      <c r="O41" s="2" t="s">
        <v>66</v>
      </c>
      <c r="P41" s="2" t="s">
        <v>50</v>
      </c>
      <c r="Q41" s="2" t="s">
        <v>51</v>
      </c>
      <c r="R41" s="1">
        <v>43387.469409722224</v>
      </c>
      <c r="S41" s="2"/>
      <c r="T41" s="1">
        <v>43387.474363425928</v>
      </c>
      <c r="U41" s="2"/>
      <c r="V41" s="2"/>
      <c r="W41" s="7">
        <f t="shared" si="30"/>
        <v>43387.459456018521</v>
      </c>
      <c r="X41" s="8">
        <f t="shared" si="31"/>
        <v>0</v>
      </c>
      <c r="Y41" s="8">
        <f t="shared" si="32"/>
        <v>0</v>
      </c>
      <c r="Z41" s="9"/>
      <c r="AA41" s="9">
        <f t="shared" si="28"/>
        <v>0</v>
      </c>
      <c r="AB41" s="9">
        <f>IF(IF(B41="☆",(IF(K41&gt;R41,K41-W41,R41-W41)),L41-W41)&lt;0,0,IF(B41="☆",(IF(K41&gt;R41,K41-W41,R41-W41)),L41-W41))</f>
        <v>9.9537037021946162E-3</v>
      </c>
      <c r="AC41" s="9"/>
      <c r="AD41" s="9"/>
    </row>
    <row r="42" spans="1:32" s="6" customFormat="1" x14ac:dyDescent="0.4">
      <c r="A42" s="15" t="str">
        <f t="shared" si="27"/>
        <v>★</v>
      </c>
      <c r="B42" s="15" t="str">
        <f t="shared" si="29"/>
        <v>☆</v>
      </c>
      <c r="C42" s="6">
        <v>11</v>
      </c>
      <c r="D42" s="1">
        <v>43387.479525462964</v>
      </c>
      <c r="E42" s="2">
        <v>3105</v>
      </c>
      <c r="F42" s="2" t="s">
        <v>33</v>
      </c>
      <c r="G42" s="2">
        <v>2750</v>
      </c>
      <c r="H42" s="2">
        <v>763</v>
      </c>
      <c r="I42" s="2">
        <v>3</v>
      </c>
      <c r="J42" s="2">
        <v>1</v>
      </c>
      <c r="K42" s="1">
        <v>43387.487800925926</v>
      </c>
      <c r="L42" s="2"/>
      <c r="M42" s="2"/>
      <c r="N42" s="2" t="s">
        <v>82</v>
      </c>
      <c r="O42" s="2" t="s">
        <v>83</v>
      </c>
      <c r="P42" s="2" t="s">
        <v>19</v>
      </c>
      <c r="Q42" s="2" t="s">
        <v>20</v>
      </c>
      <c r="R42" s="1">
        <v>43387.483796296299</v>
      </c>
      <c r="S42" s="2"/>
      <c r="T42" s="1">
        <v>43387.493831018517</v>
      </c>
      <c r="U42" s="2"/>
      <c r="V42" s="1">
        <v>43387.482835648145</v>
      </c>
      <c r="W42" s="7">
        <f t="shared" si="30"/>
        <v>43387.482835648145</v>
      </c>
      <c r="X42" s="8">
        <f t="shared" si="31"/>
        <v>0</v>
      </c>
      <c r="Y42" s="8">
        <f t="shared" si="32"/>
        <v>0</v>
      </c>
      <c r="Z42" s="9"/>
      <c r="AA42" s="9">
        <f t="shared" si="28"/>
        <v>0</v>
      </c>
      <c r="AB42" s="9">
        <f>IF(IF(B42="☆",(IF(K42&gt;R42,K42-W42,R42-W42)),L42-W42)&lt;0,0,IF(B42="☆",(IF(K42&gt;R42,K42-W42,R42-W42)),L42-W42))</f>
        <v>4.9652777815936133E-3</v>
      </c>
      <c r="AC42" s="9"/>
      <c r="AD42" s="9"/>
      <c r="AF42" s="42" t="s">
        <v>178</v>
      </c>
    </row>
    <row r="43" spans="1:32" s="11" customFormat="1" x14ac:dyDescent="0.4">
      <c r="A43" s="26" t="str">
        <f t="shared" si="27"/>
        <v>-</v>
      </c>
      <c r="B43" s="26" t="str">
        <f t="shared" si="29"/>
        <v>☆</v>
      </c>
      <c r="C43" s="11">
        <v>11</v>
      </c>
      <c r="D43" s="3">
        <v>43387.488321759258</v>
      </c>
      <c r="E43" s="4">
        <v>3106</v>
      </c>
      <c r="F43" s="4" t="s">
        <v>18</v>
      </c>
      <c r="G43" s="4">
        <v>2750</v>
      </c>
      <c r="H43" s="4">
        <v>706</v>
      </c>
      <c r="I43" s="4">
        <v>5</v>
      </c>
      <c r="J43" s="4">
        <v>1</v>
      </c>
      <c r="K43" s="3">
        <v>43387.488530092596</v>
      </c>
      <c r="L43" s="4"/>
      <c r="M43" s="4"/>
      <c r="N43" s="4" t="s">
        <v>82</v>
      </c>
      <c r="O43" s="4" t="s">
        <v>83</v>
      </c>
      <c r="P43" s="4" t="s">
        <v>19</v>
      </c>
      <c r="Q43" s="4" t="s">
        <v>20</v>
      </c>
      <c r="R43" s="3">
        <v>43387.495081018518</v>
      </c>
      <c r="S43" s="4"/>
      <c r="T43" s="3">
        <v>43387.505115740743</v>
      </c>
      <c r="U43" s="4"/>
      <c r="V43" s="4"/>
      <c r="W43" s="12">
        <f t="shared" si="30"/>
        <v>43387.488321759258</v>
      </c>
      <c r="X43" s="27">
        <f t="shared" si="31"/>
        <v>0</v>
      </c>
      <c r="Y43" s="27">
        <f t="shared" si="32"/>
        <v>0</v>
      </c>
      <c r="Z43" s="28"/>
      <c r="AA43" s="28">
        <f t="shared" si="28"/>
        <v>0</v>
      </c>
      <c r="AB43" s="28"/>
      <c r="AC43" s="28"/>
      <c r="AD43" s="28"/>
      <c r="AF43" s="46" t="s">
        <v>179</v>
      </c>
    </row>
    <row r="44" spans="1:32" s="32" customFormat="1" x14ac:dyDescent="0.4">
      <c r="A44" s="29" t="str">
        <f t="shared" si="27"/>
        <v>★</v>
      </c>
      <c r="B44" s="29" t="str">
        <f t="shared" si="29"/>
        <v>-</v>
      </c>
      <c r="C44" s="32">
        <v>12</v>
      </c>
      <c r="D44" s="31">
        <v>43387.444606481484</v>
      </c>
      <c r="E44" s="30">
        <v>3092</v>
      </c>
      <c r="F44" s="30" t="s">
        <v>18</v>
      </c>
      <c r="G44" s="30">
        <v>2270</v>
      </c>
      <c r="H44" s="30">
        <v>858</v>
      </c>
      <c r="I44" s="30">
        <v>6</v>
      </c>
      <c r="J44" s="30">
        <v>1</v>
      </c>
      <c r="K44" s="30"/>
      <c r="L44" s="31">
        <v>43387.502488425926</v>
      </c>
      <c r="M44" s="31">
        <v>43387.507800925923</v>
      </c>
      <c r="N44" s="30" t="s">
        <v>27</v>
      </c>
      <c r="O44" s="30" t="s">
        <v>28</v>
      </c>
      <c r="P44" s="30" t="s">
        <v>31</v>
      </c>
      <c r="Q44" s="30" t="s">
        <v>32</v>
      </c>
      <c r="R44" s="31">
        <v>43387.507152777776</v>
      </c>
      <c r="S44" s="31">
        <v>43387.507152777776</v>
      </c>
      <c r="T44" s="31">
        <v>43387.516736111109</v>
      </c>
      <c r="U44" s="31">
        <v>43387.516736111109</v>
      </c>
      <c r="V44" s="31">
        <v>43387.507152777776</v>
      </c>
      <c r="W44" s="33">
        <f t="shared" si="30"/>
        <v>43387.507152777776</v>
      </c>
      <c r="X44" s="34">
        <f t="shared" si="31"/>
        <v>5.3124999976716936E-3</v>
      </c>
      <c r="Y44" s="34">
        <f t="shared" si="32"/>
        <v>5.3124999976716936E-3</v>
      </c>
      <c r="Z44" s="35">
        <f>SUM(Y44:Y65)</f>
        <v>0.33821759259444661</v>
      </c>
      <c r="AA44" s="35">
        <f t="shared" si="28"/>
        <v>0</v>
      </c>
      <c r="AB44" s="35">
        <f>IF(IF(B44="☆",(IF(K44&gt;R44,K44-W44,R44-W44)),L44-W44)&lt;0,0,IF(B44="☆",(IF(K44&gt;R44,K44-W44,R44-W44)),L44-W44))</f>
        <v>0</v>
      </c>
      <c r="AC44" s="35">
        <f>AVERAGE(AB44:AB65)</f>
        <v>4.0556607752726204E-3</v>
      </c>
      <c r="AD44" s="35">
        <f>MEDIAN(AB44:AB65)</f>
        <v>3.9004629616101738E-3</v>
      </c>
    </row>
    <row r="45" spans="1:32" s="6" customFormat="1" x14ac:dyDescent="0.4">
      <c r="A45" s="15" t="str">
        <f t="shared" si="27"/>
        <v>★</v>
      </c>
      <c r="B45" s="15" t="str">
        <f t="shared" si="29"/>
        <v>-</v>
      </c>
      <c r="C45" s="6">
        <v>12</v>
      </c>
      <c r="D45" s="1">
        <v>43387.489791666667</v>
      </c>
      <c r="E45" s="2">
        <v>3107</v>
      </c>
      <c r="F45" s="2" t="s">
        <v>33</v>
      </c>
      <c r="G45" s="2">
        <v>1669</v>
      </c>
      <c r="H45" s="2">
        <v>701</v>
      </c>
      <c r="I45" s="2">
        <v>8</v>
      </c>
      <c r="J45" s="2">
        <v>2</v>
      </c>
      <c r="K45" s="2"/>
      <c r="L45" s="1">
        <v>43387.501550925925</v>
      </c>
      <c r="M45" s="1">
        <v>43387.509131944447</v>
      </c>
      <c r="N45" s="2" t="s">
        <v>19</v>
      </c>
      <c r="O45" s="2" t="s">
        <v>20</v>
      </c>
      <c r="P45" s="2" t="s">
        <v>57</v>
      </c>
      <c r="Q45" s="2" t="s">
        <v>58</v>
      </c>
      <c r="R45" s="1">
        <v>43387.503993055558</v>
      </c>
      <c r="S45" s="1">
        <v>43387.503993055558</v>
      </c>
      <c r="T45" s="1">
        <v>43387.517592592594</v>
      </c>
      <c r="U45" s="1">
        <v>43387.526064814818</v>
      </c>
      <c r="V45" s="1">
        <v>43387.503993055558</v>
      </c>
      <c r="W45" s="7">
        <f t="shared" si="30"/>
        <v>43387.503993055558</v>
      </c>
      <c r="X45" s="8">
        <f t="shared" si="31"/>
        <v>7.5810185226146132E-3</v>
      </c>
      <c r="Y45" s="8">
        <f t="shared" si="32"/>
        <v>1.5162037045229226E-2</v>
      </c>
      <c r="Z45" s="9"/>
      <c r="AA45" s="9">
        <f t="shared" si="28"/>
        <v>0</v>
      </c>
      <c r="AB45" s="9">
        <f>IF(IF(B45="☆",(IF(K45&gt;R45,K45-W45,R45-W45)),L45-W45)&lt;0,0,IF(B45="☆",(IF(K45&gt;R45,K45-W45,R45-W45)),L45-W45))</f>
        <v>0</v>
      </c>
      <c r="AC45" s="9"/>
      <c r="AD45" s="9"/>
    </row>
    <row r="46" spans="1:32" s="6" customFormat="1" x14ac:dyDescent="0.4">
      <c r="A46" s="15" t="str">
        <f t="shared" si="27"/>
        <v>★</v>
      </c>
      <c r="B46" s="15" t="str">
        <f t="shared" si="29"/>
        <v>-</v>
      </c>
      <c r="C46" s="6">
        <v>12</v>
      </c>
      <c r="D46" s="1">
        <v>43387.49181712963</v>
      </c>
      <c r="E46" s="2">
        <v>3110</v>
      </c>
      <c r="F46" s="2" t="s">
        <v>69</v>
      </c>
      <c r="G46" s="2">
        <v>2702</v>
      </c>
      <c r="H46" s="2">
        <v>396</v>
      </c>
      <c r="I46" s="2">
        <v>9</v>
      </c>
      <c r="J46" s="2">
        <v>2</v>
      </c>
      <c r="K46" s="2"/>
      <c r="L46" s="1">
        <v>43387.525879629633</v>
      </c>
      <c r="M46" s="1">
        <v>43387.53601851852</v>
      </c>
      <c r="N46" s="2" t="s">
        <v>27</v>
      </c>
      <c r="O46" s="2" t="s">
        <v>28</v>
      </c>
      <c r="P46" s="2" t="s">
        <v>45</v>
      </c>
      <c r="Q46" s="2" t="s">
        <v>46</v>
      </c>
      <c r="R46" s="1">
        <v>43387.527928240743</v>
      </c>
      <c r="S46" s="1">
        <v>43387.531423611108</v>
      </c>
      <c r="T46" s="1">
        <v>43387.540266203701</v>
      </c>
      <c r="U46" s="1">
        <v>43387.545601851853</v>
      </c>
      <c r="V46" s="1">
        <v>43387.527928240743</v>
      </c>
      <c r="W46" s="7">
        <f t="shared" si="30"/>
        <v>43387.527928240743</v>
      </c>
      <c r="X46" s="8">
        <f t="shared" si="31"/>
        <v>1.0138888887013309E-2</v>
      </c>
      <c r="Y46" s="8">
        <f t="shared" si="32"/>
        <v>2.0277777774026617E-2</v>
      </c>
      <c r="Z46" s="9"/>
      <c r="AA46" s="9">
        <f t="shared" si="28"/>
        <v>0</v>
      </c>
      <c r="AB46" s="9">
        <f>IF(IF(B46="☆",(IF(K46&gt;R46,K46-W46,R46-W46)),L46-W46)&lt;0,0,IF(B46="☆",(IF(K46&gt;R46,K46-W46,R46-W46)),L46-W46))</f>
        <v>0</v>
      </c>
      <c r="AC46" s="9"/>
      <c r="AD46" s="9"/>
    </row>
    <row r="47" spans="1:32" s="6" customFormat="1" x14ac:dyDescent="0.4">
      <c r="A47" s="15" t="str">
        <f t="shared" si="27"/>
        <v>★</v>
      </c>
      <c r="B47" s="15" t="str">
        <f t="shared" si="29"/>
        <v>-</v>
      </c>
      <c r="C47" s="6">
        <v>12</v>
      </c>
      <c r="D47" s="1">
        <v>43387.493645833332</v>
      </c>
      <c r="E47" s="2">
        <v>3111</v>
      </c>
      <c r="F47" s="2" t="s">
        <v>37</v>
      </c>
      <c r="G47" s="2">
        <v>0</v>
      </c>
      <c r="H47" s="2">
        <v>905</v>
      </c>
      <c r="I47" s="2">
        <v>5</v>
      </c>
      <c r="J47" s="2">
        <v>1</v>
      </c>
      <c r="K47" s="2"/>
      <c r="L47" s="1">
        <v>43387.503553240742</v>
      </c>
      <c r="M47" s="1">
        <v>43387.507071759261</v>
      </c>
      <c r="N47" s="2" t="s">
        <v>43</v>
      </c>
      <c r="O47" s="2" t="s">
        <v>44</v>
      </c>
      <c r="P47" s="2" t="s">
        <v>40</v>
      </c>
      <c r="Q47" s="2" t="s">
        <v>41</v>
      </c>
      <c r="R47" s="1">
        <v>43387.504861111112</v>
      </c>
      <c r="S47" s="1">
        <v>43387.504861111112</v>
      </c>
      <c r="T47" s="1">
        <v>43387.512511574074</v>
      </c>
      <c r="U47" s="1">
        <v>43387.512511574074</v>
      </c>
      <c r="V47" s="1">
        <v>43387.504861111112</v>
      </c>
      <c r="W47" s="7">
        <f t="shared" si="30"/>
        <v>43387.504861111112</v>
      </c>
      <c r="X47" s="8">
        <f t="shared" si="31"/>
        <v>3.5185185188311152E-3</v>
      </c>
      <c r="Y47" s="8">
        <f t="shared" si="32"/>
        <v>3.5185185188311152E-3</v>
      </c>
      <c r="Z47" s="9"/>
      <c r="AA47" s="9">
        <f t="shared" si="28"/>
        <v>0</v>
      </c>
      <c r="AB47" s="9">
        <f>IF(IF(B47="☆",(IF(K47&gt;R47,K47-W47,R47-W47)),L47-W47)&lt;0,0,IF(B47="☆",(IF(K47&gt;R47,K47-W47,R47-W47)),L47-W47))</f>
        <v>0</v>
      </c>
      <c r="AC47" s="9"/>
      <c r="AD47" s="9"/>
    </row>
    <row r="48" spans="1:32" s="6" customFormat="1" x14ac:dyDescent="0.4">
      <c r="A48" s="15" t="str">
        <f t="shared" si="27"/>
        <v>★</v>
      </c>
      <c r="B48" s="15" t="str">
        <f t="shared" si="29"/>
        <v>-</v>
      </c>
      <c r="C48" s="6">
        <v>12</v>
      </c>
      <c r="D48" s="1">
        <v>43387.494664351849</v>
      </c>
      <c r="E48" s="2">
        <v>3112</v>
      </c>
      <c r="F48" s="2" t="s">
        <v>18</v>
      </c>
      <c r="G48" s="2">
        <v>2132</v>
      </c>
      <c r="H48" s="2">
        <v>824</v>
      </c>
      <c r="I48" s="2">
        <v>9</v>
      </c>
      <c r="J48" s="2">
        <v>1</v>
      </c>
      <c r="K48" s="2"/>
      <c r="L48" s="1">
        <v>43387.501296296294</v>
      </c>
      <c r="M48" s="1">
        <v>43387.517962962964</v>
      </c>
      <c r="N48" s="2" t="s">
        <v>43</v>
      </c>
      <c r="O48" s="2" t="s">
        <v>44</v>
      </c>
      <c r="P48" s="2" t="s">
        <v>50</v>
      </c>
      <c r="Q48" s="2" t="s">
        <v>51</v>
      </c>
      <c r="R48" s="1">
        <v>43387.503900462965</v>
      </c>
      <c r="S48" s="1">
        <v>43387.503900462965</v>
      </c>
      <c r="T48" s="1">
        <v>43387.51703703704</v>
      </c>
      <c r="U48" s="1">
        <v>43387.521157407406</v>
      </c>
      <c r="V48" s="1">
        <v>43387.503900462965</v>
      </c>
      <c r="W48" s="7">
        <f t="shared" si="30"/>
        <v>43387.503900462965</v>
      </c>
      <c r="X48" s="8">
        <f t="shared" si="31"/>
        <v>1.6666666670062114E-2</v>
      </c>
      <c r="Y48" s="8">
        <f t="shared" si="32"/>
        <v>1.6666666670062114E-2</v>
      </c>
      <c r="Z48" s="9"/>
      <c r="AA48" s="9">
        <f t="shared" si="28"/>
        <v>0</v>
      </c>
      <c r="AB48" s="9">
        <f>IF(IF(B48="☆",(IF(K48&gt;R48,K48-W48,R48-W48)),L48-W48)&lt;0,0,IF(B48="☆",(IF(K48&gt;R48,K48-W48,R48-W48)),L48-W48))</f>
        <v>0</v>
      </c>
      <c r="AC48" s="9"/>
      <c r="AD48" s="9"/>
    </row>
    <row r="49" spans="1:30" s="6" customFormat="1" x14ac:dyDescent="0.4">
      <c r="A49" s="15" t="str">
        <f t="shared" si="0"/>
        <v>-</v>
      </c>
      <c r="B49" s="15" t="str">
        <f t="shared" si="1"/>
        <v>-</v>
      </c>
      <c r="C49" s="6">
        <v>12</v>
      </c>
      <c r="D49" s="1">
        <v>43387.50440972222</v>
      </c>
      <c r="E49" s="2">
        <v>3114</v>
      </c>
      <c r="F49" s="2" t="s">
        <v>33</v>
      </c>
      <c r="G49" s="2">
        <v>2490</v>
      </c>
      <c r="H49" s="2">
        <v>422</v>
      </c>
      <c r="I49" s="2">
        <v>1</v>
      </c>
      <c r="J49" s="2">
        <v>4</v>
      </c>
      <c r="K49" s="2"/>
      <c r="L49" s="1">
        <v>43387.514166666668</v>
      </c>
      <c r="M49" s="1">
        <v>43387.52238425926</v>
      </c>
      <c r="N49" s="2" t="s">
        <v>65</v>
      </c>
      <c r="O49" s="2" t="s">
        <v>66</v>
      </c>
      <c r="P49" s="2" t="s">
        <v>63</v>
      </c>
      <c r="Q49" s="2" t="s">
        <v>64</v>
      </c>
      <c r="R49" s="1">
        <v>43387.508472222224</v>
      </c>
      <c r="S49" s="1">
        <v>43387.508472222224</v>
      </c>
      <c r="T49" s="1">
        <v>43387.527754629627</v>
      </c>
      <c r="U49" s="1">
        <v>43387.527754629627</v>
      </c>
      <c r="V49" s="2"/>
      <c r="W49" s="7">
        <f t="shared" si="2"/>
        <v>43387.50440972222</v>
      </c>
      <c r="X49" s="8">
        <f t="shared" si="3"/>
        <v>8.2175925927003846E-3</v>
      </c>
      <c r="Y49" s="8">
        <f t="shared" si="4"/>
        <v>3.2870370370801538E-2</v>
      </c>
      <c r="Z49" s="9"/>
      <c r="AA49" s="9">
        <f t="shared" si="5"/>
        <v>5.694444444088731E-3</v>
      </c>
      <c r="AB49" s="9">
        <f t="shared" si="6"/>
        <v>9.7569444478722289E-3</v>
      </c>
      <c r="AC49" s="9"/>
      <c r="AD49" s="9"/>
    </row>
    <row r="50" spans="1:30" s="6" customFormat="1" x14ac:dyDescent="0.4">
      <c r="A50" s="15" t="str">
        <f t="shared" si="0"/>
        <v>-</v>
      </c>
      <c r="B50" s="15" t="str">
        <f t="shared" si="1"/>
        <v>-</v>
      </c>
      <c r="C50" s="6">
        <v>12</v>
      </c>
      <c r="D50" s="1">
        <v>43387.504594907405</v>
      </c>
      <c r="E50" s="2">
        <v>3115</v>
      </c>
      <c r="F50" s="2" t="s">
        <v>42</v>
      </c>
      <c r="G50" s="2">
        <v>0</v>
      </c>
      <c r="H50" s="2">
        <v>586</v>
      </c>
      <c r="I50" s="2">
        <v>7</v>
      </c>
      <c r="J50" s="2">
        <v>1</v>
      </c>
      <c r="K50" s="2"/>
      <c r="L50" s="1">
        <v>43387.508784722224</v>
      </c>
      <c r="M50" s="1">
        <v>43387.518472222226</v>
      </c>
      <c r="N50" s="2" t="s">
        <v>40</v>
      </c>
      <c r="O50" s="2" t="s">
        <v>41</v>
      </c>
      <c r="P50" s="2" t="s">
        <v>65</v>
      </c>
      <c r="Q50" s="2" t="s">
        <v>66</v>
      </c>
      <c r="R50" s="1">
        <v>43387.510625000003</v>
      </c>
      <c r="S50" s="1">
        <v>43387.510625000003</v>
      </c>
      <c r="T50" s="1">
        <v>43387.529178240744</v>
      </c>
      <c r="U50" s="1">
        <v>43387.529178240744</v>
      </c>
      <c r="V50" s="2"/>
      <c r="W50" s="7">
        <f t="shared" si="2"/>
        <v>43387.504594907405</v>
      </c>
      <c r="X50" s="8">
        <f t="shared" si="3"/>
        <v>9.6875000017462298E-3</v>
      </c>
      <c r="Y50" s="8">
        <f t="shared" si="4"/>
        <v>9.6875000017462298E-3</v>
      </c>
      <c r="Z50" s="9"/>
      <c r="AA50" s="9">
        <f t="shared" si="5"/>
        <v>0</v>
      </c>
      <c r="AB50" s="9">
        <f t="shared" si="6"/>
        <v>4.1898148192558438E-3</v>
      </c>
      <c r="AC50" s="9"/>
      <c r="AD50" s="9"/>
    </row>
    <row r="51" spans="1:30" s="6" customFormat="1" x14ac:dyDescent="0.4">
      <c r="A51" s="15" t="str">
        <f t="shared" si="0"/>
        <v>-</v>
      </c>
      <c r="B51" s="15" t="str">
        <f t="shared" si="1"/>
        <v>-</v>
      </c>
      <c r="C51" s="6">
        <v>12</v>
      </c>
      <c r="D51" s="1">
        <v>43387.505439814813</v>
      </c>
      <c r="E51" s="2">
        <v>3116</v>
      </c>
      <c r="F51" s="2" t="s">
        <v>18</v>
      </c>
      <c r="G51" s="2">
        <v>2636</v>
      </c>
      <c r="H51" s="2">
        <v>540</v>
      </c>
      <c r="I51" s="2">
        <v>9</v>
      </c>
      <c r="J51" s="2">
        <v>1</v>
      </c>
      <c r="K51" s="2"/>
      <c r="L51" s="1">
        <v>43387.507997685185</v>
      </c>
      <c r="M51" s="1">
        <v>43387.514328703706</v>
      </c>
      <c r="N51" s="2" t="s">
        <v>19</v>
      </c>
      <c r="O51" s="2" t="s">
        <v>20</v>
      </c>
      <c r="P51" s="2" t="s">
        <v>38</v>
      </c>
      <c r="Q51" s="2" t="s">
        <v>39</v>
      </c>
      <c r="R51" s="1">
        <v>43387.510868055557</v>
      </c>
      <c r="S51" s="1">
        <v>43387.510868055557</v>
      </c>
      <c r="T51" s="1">
        <v>43387.517465277779</v>
      </c>
      <c r="U51" s="1">
        <v>43387.517465277779</v>
      </c>
      <c r="V51" s="2"/>
      <c r="W51" s="7">
        <f t="shared" si="2"/>
        <v>43387.505439814813</v>
      </c>
      <c r="X51" s="8">
        <f t="shared" si="3"/>
        <v>6.33101852145046E-3</v>
      </c>
      <c r="Y51" s="8">
        <f t="shared" si="4"/>
        <v>6.33101852145046E-3</v>
      </c>
      <c r="Z51" s="9"/>
      <c r="AA51" s="9">
        <f t="shared" si="5"/>
        <v>0</v>
      </c>
      <c r="AB51" s="9">
        <f t="shared" si="6"/>
        <v>2.5578703716746531E-3</v>
      </c>
      <c r="AC51" s="9"/>
      <c r="AD51" s="9"/>
    </row>
    <row r="52" spans="1:30" s="6" customFormat="1" x14ac:dyDescent="0.4">
      <c r="A52" s="15" t="str">
        <f t="shared" si="0"/>
        <v>-</v>
      </c>
      <c r="B52" s="15" t="str">
        <f t="shared" si="1"/>
        <v>-</v>
      </c>
      <c r="C52" s="6">
        <v>12</v>
      </c>
      <c r="D52" s="1">
        <v>43387.51221064815</v>
      </c>
      <c r="E52" s="2">
        <v>3117</v>
      </c>
      <c r="F52" s="2" t="s">
        <v>42</v>
      </c>
      <c r="G52" s="2">
        <v>0</v>
      </c>
      <c r="H52" s="2">
        <v>747</v>
      </c>
      <c r="I52" s="2">
        <v>2</v>
      </c>
      <c r="J52" s="2">
        <v>1</v>
      </c>
      <c r="K52" s="2"/>
      <c r="L52" s="1">
        <v>43387.521203703705</v>
      </c>
      <c r="M52" s="1">
        <v>43387.529641203706</v>
      </c>
      <c r="N52" s="2" t="s">
        <v>67</v>
      </c>
      <c r="O52" s="2" t="s">
        <v>68</v>
      </c>
      <c r="P52" s="2" t="s">
        <v>72</v>
      </c>
      <c r="Q52" s="2" t="s">
        <v>73</v>
      </c>
      <c r="R52" s="1">
        <v>43387.521539351852</v>
      </c>
      <c r="S52" s="1">
        <v>43387.521539351852</v>
      </c>
      <c r="T52" s="1">
        <v>43387.537523148145</v>
      </c>
      <c r="U52" s="1">
        <v>43387.537523148145</v>
      </c>
      <c r="V52" s="2"/>
      <c r="W52" s="7">
        <f t="shared" si="2"/>
        <v>43387.51221064815</v>
      </c>
      <c r="X52" s="8">
        <f t="shared" si="3"/>
        <v>8.4375000005820766E-3</v>
      </c>
      <c r="Y52" s="8">
        <f t="shared" si="4"/>
        <v>8.4375000005820766E-3</v>
      </c>
      <c r="Z52" s="9"/>
      <c r="AA52" s="9">
        <f t="shared" si="5"/>
        <v>0</v>
      </c>
      <c r="AB52" s="9">
        <f t="shared" si="6"/>
        <v>8.9930555550381541E-3</v>
      </c>
      <c r="AC52" s="9"/>
      <c r="AD52" s="9"/>
    </row>
    <row r="53" spans="1:30" s="6" customFormat="1" x14ac:dyDescent="0.4">
      <c r="A53" s="15" t="str">
        <f t="shared" si="0"/>
        <v>-</v>
      </c>
      <c r="B53" s="15" t="str">
        <f t="shared" si="1"/>
        <v>-</v>
      </c>
      <c r="C53" s="6">
        <v>12</v>
      </c>
      <c r="D53" s="1">
        <v>43387.516817129632</v>
      </c>
      <c r="E53" s="2">
        <v>3118</v>
      </c>
      <c r="F53" s="2" t="s">
        <v>42</v>
      </c>
      <c r="G53" s="2">
        <v>0</v>
      </c>
      <c r="H53" s="2">
        <v>821</v>
      </c>
      <c r="I53" s="2">
        <v>9</v>
      </c>
      <c r="J53" s="2">
        <v>2</v>
      </c>
      <c r="K53" s="2"/>
      <c r="L53" s="1">
        <v>43387.519652777781</v>
      </c>
      <c r="M53" s="1">
        <v>43387.532337962963</v>
      </c>
      <c r="N53" s="2" t="s">
        <v>61</v>
      </c>
      <c r="O53" s="2" t="s">
        <v>62</v>
      </c>
      <c r="P53" s="2" t="s">
        <v>55</v>
      </c>
      <c r="Q53" s="2" t="s">
        <v>56</v>
      </c>
      <c r="R53" s="1">
        <v>43387.522268518522</v>
      </c>
      <c r="S53" s="1">
        <v>43387.522268518522</v>
      </c>
      <c r="T53" s="1">
        <v>43387.540405092594</v>
      </c>
      <c r="U53" s="1">
        <v>43387.540405092594</v>
      </c>
      <c r="V53" s="2"/>
      <c r="W53" s="7">
        <f t="shared" si="2"/>
        <v>43387.516817129632</v>
      </c>
      <c r="X53" s="8">
        <f t="shared" si="3"/>
        <v>1.2685185181908309E-2</v>
      </c>
      <c r="Y53" s="8">
        <f t="shared" si="4"/>
        <v>2.5370370363816619E-2</v>
      </c>
      <c r="Z53" s="9"/>
      <c r="AA53" s="9">
        <f t="shared" si="5"/>
        <v>0</v>
      </c>
      <c r="AB53" s="9">
        <f t="shared" si="6"/>
        <v>2.8356481489026919E-3</v>
      </c>
      <c r="AC53" s="9"/>
      <c r="AD53" s="9"/>
    </row>
    <row r="54" spans="1:30" s="6" customFormat="1" x14ac:dyDescent="0.4">
      <c r="A54" s="15" t="str">
        <f t="shared" si="0"/>
        <v>-</v>
      </c>
      <c r="B54" s="15" t="str">
        <f t="shared" si="1"/>
        <v>-</v>
      </c>
      <c r="C54" s="6">
        <v>12</v>
      </c>
      <c r="D54" s="1">
        <v>43387.518090277779</v>
      </c>
      <c r="E54" s="2">
        <v>3119</v>
      </c>
      <c r="F54" s="2" t="s">
        <v>37</v>
      </c>
      <c r="G54" s="2">
        <v>0</v>
      </c>
      <c r="H54" s="2">
        <v>629</v>
      </c>
      <c r="I54" s="2">
        <v>8</v>
      </c>
      <c r="J54" s="2">
        <v>2</v>
      </c>
      <c r="K54" s="2"/>
      <c r="L54" s="1">
        <v>43387.523229166669</v>
      </c>
      <c r="M54" s="1">
        <v>43387.529293981483</v>
      </c>
      <c r="N54" s="2" t="s">
        <v>61</v>
      </c>
      <c r="O54" s="2" t="s">
        <v>62</v>
      </c>
      <c r="P54" s="2" t="s">
        <v>47</v>
      </c>
      <c r="Q54" s="2" t="s">
        <v>94</v>
      </c>
      <c r="R54" s="1">
        <v>43387.523784722223</v>
      </c>
      <c r="S54" s="1">
        <v>43387.523784722223</v>
      </c>
      <c r="T54" s="1">
        <v>43387.535810185182</v>
      </c>
      <c r="U54" s="1">
        <v>43387.530335648145</v>
      </c>
      <c r="V54" s="2"/>
      <c r="W54" s="7">
        <f t="shared" si="2"/>
        <v>43387.518090277779</v>
      </c>
      <c r="X54" s="8">
        <f t="shared" si="3"/>
        <v>6.064814813726116E-3</v>
      </c>
      <c r="Y54" s="8">
        <f t="shared" si="4"/>
        <v>1.2129629627452232E-2</v>
      </c>
      <c r="Z54" s="9"/>
      <c r="AA54" s="9">
        <f t="shared" si="5"/>
        <v>0</v>
      </c>
      <c r="AB54" s="9">
        <f t="shared" si="6"/>
        <v>5.1388888896326534E-3</v>
      </c>
      <c r="AC54" s="9"/>
      <c r="AD54" s="9"/>
    </row>
    <row r="55" spans="1:30" s="6" customFormat="1" x14ac:dyDescent="0.4">
      <c r="A55" s="15" t="str">
        <f t="shared" si="0"/>
        <v>★</v>
      </c>
      <c r="B55" s="15" t="str">
        <f t="shared" si="1"/>
        <v>-</v>
      </c>
      <c r="C55" s="6">
        <v>12</v>
      </c>
      <c r="D55" s="1">
        <v>43387.520162037035</v>
      </c>
      <c r="E55" s="2">
        <v>3120</v>
      </c>
      <c r="F55" s="2" t="s">
        <v>33</v>
      </c>
      <c r="G55" s="2">
        <v>1669</v>
      </c>
      <c r="H55" s="2">
        <v>625</v>
      </c>
      <c r="I55" s="2">
        <v>10</v>
      </c>
      <c r="J55" s="2">
        <v>2</v>
      </c>
      <c r="K55" s="2"/>
      <c r="L55" s="1">
        <v>43387.527384259258</v>
      </c>
      <c r="M55" s="1">
        <v>43387.533125000002</v>
      </c>
      <c r="N55" s="2" t="s">
        <v>57</v>
      </c>
      <c r="O55" s="2" t="s">
        <v>58</v>
      </c>
      <c r="P55" s="2" t="s">
        <v>93</v>
      </c>
      <c r="Q55" s="2" t="s">
        <v>36</v>
      </c>
      <c r="R55" s="1">
        <v>43387.532071759262</v>
      </c>
      <c r="S55" s="1">
        <v>43387.532071759262</v>
      </c>
      <c r="T55" s="1">
        <v>43387.540833333333</v>
      </c>
      <c r="U55" s="1">
        <v>43387.540833333333</v>
      </c>
      <c r="V55" s="1">
        <v>43387.530277777776</v>
      </c>
      <c r="W55" s="7">
        <f t="shared" si="2"/>
        <v>43387.530277777776</v>
      </c>
      <c r="X55" s="8">
        <f t="shared" si="3"/>
        <v>5.7407407439313829E-3</v>
      </c>
      <c r="Y55" s="8">
        <f t="shared" si="4"/>
        <v>1.1481481487862766E-2</v>
      </c>
      <c r="Z55" s="9"/>
      <c r="AA55" s="9">
        <f t="shared" si="5"/>
        <v>0</v>
      </c>
      <c r="AB55" s="9">
        <f t="shared" si="6"/>
        <v>0</v>
      </c>
      <c r="AC55" s="9"/>
      <c r="AD55" s="9"/>
    </row>
    <row r="56" spans="1:30" s="6" customFormat="1" x14ac:dyDescent="0.4">
      <c r="A56" s="15" t="str">
        <f>IF(V56&gt;0, "★", "-")</f>
        <v>-</v>
      </c>
      <c r="B56" s="15" t="str">
        <f>IF(K56&gt;0, "☆", "-")</f>
        <v>-</v>
      </c>
      <c r="C56" s="6">
        <v>12</v>
      </c>
      <c r="D56" s="1">
        <v>43387.523148148146</v>
      </c>
      <c r="E56" s="2">
        <v>3121</v>
      </c>
      <c r="F56" s="2" t="s">
        <v>18</v>
      </c>
      <c r="G56" s="2">
        <v>2772</v>
      </c>
      <c r="H56" s="2">
        <v>955</v>
      </c>
      <c r="I56" s="2">
        <v>1</v>
      </c>
      <c r="J56" s="2">
        <v>3</v>
      </c>
      <c r="K56" s="2"/>
      <c r="L56" s="1">
        <v>43387.533553240741</v>
      </c>
      <c r="M56" s="1">
        <v>43387.539444444446</v>
      </c>
      <c r="N56" s="2" t="s">
        <v>67</v>
      </c>
      <c r="O56" s="2" t="s">
        <v>68</v>
      </c>
      <c r="P56" s="2" t="s">
        <v>31</v>
      </c>
      <c r="Q56" s="2" t="s">
        <v>32</v>
      </c>
      <c r="R56" s="1">
        <v>43387.525625000002</v>
      </c>
      <c r="S56" s="1">
        <v>43387.525625000002</v>
      </c>
      <c r="T56" s="1">
        <v>43387.537222222221</v>
      </c>
      <c r="U56" s="1">
        <v>43387.537222222221</v>
      </c>
      <c r="V56" s="2"/>
      <c r="W56" s="7">
        <f>IF(V56&gt;0,V56,D56)</f>
        <v>43387.523148148146</v>
      </c>
      <c r="X56" s="8">
        <f>M56-L56</f>
        <v>5.8912037056870759E-3</v>
      </c>
      <c r="Y56" s="8">
        <f>X56*J56</f>
        <v>1.7673611117061228E-2</v>
      </c>
      <c r="Z56" s="9"/>
      <c r="AA56" s="9">
        <f t="shared" si="5"/>
        <v>7.9282407386926934E-3</v>
      </c>
      <c r="AB56" s="9">
        <f>IF(IF(B56="☆",(IF(K56&gt;R56,K56-W56,R56-W56)),L56-W56)&lt;0,0,IF(B56="☆",(IF(K56&gt;R56,K56-W56,R56-W56)),L56-W56))</f>
        <v>1.0405092594737653E-2</v>
      </c>
      <c r="AC56" s="9"/>
      <c r="AD56" s="9"/>
    </row>
    <row r="57" spans="1:30" s="6" customFormat="1" x14ac:dyDescent="0.4">
      <c r="A57" s="15" t="str">
        <f>IF(V57&gt;0, "★", "-")</f>
        <v>-</v>
      </c>
      <c r="B57" s="15" t="str">
        <f>IF(K57&gt;0, "☆", "-")</f>
        <v>-</v>
      </c>
      <c r="C57" s="6">
        <v>12</v>
      </c>
      <c r="D57" s="1">
        <v>43387.528587962966</v>
      </c>
      <c r="E57" s="2">
        <v>3122</v>
      </c>
      <c r="F57" s="2" t="s">
        <v>37</v>
      </c>
      <c r="G57" s="2">
        <v>0</v>
      </c>
      <c r="H57" s="2">
        <v>802</v>
      </c>
      <c r="I57" s="2">
        <v>7</v>
      </c>
      <c r="J57" s="2">
        <v>2</v>
      </c>
      <c r="K57" s="2"/>
      <c r="L57" s="1">
        <v>43387.532210648147</v>
      </c>
      <c r="M57" s="1">
        <v>43387.535266203704</v>
      </c>
      <c r="N57" s="2" t="s">
        <v>43</v>
      </c>
      <c r="O57" s="2" t="s">
        <v>44</v>
      </c>
      <c r="P57" s="2" t="s">
        <v>47</v>
      </c>
      <c r="Q57" s="2" t="s">
        <v>94</v>
      </c>
      <c r="R57" s="1">
        <v>43387.533009259256</v>
      </c>
      <c r="S57" s="1">
        <v>43387.533009259256</v>
      </c>
      <c r="T57" s="1">
        <v>43387.540173611109</v>
      </c>
      <c r="U57" s="1">
        <v>43387.540173611109</v>
      </c>
      <c r="V57" s="2"/>
      <c r="W57" s="7">
        <f>IF(V57&gt;0,V57,D57)</f>
        <v>43387.528587962966</v>
      </c>
      <c r="X57" s="8">
        <f>M57-L57</f>
        <v>3.055555556784384E-3</v>
      </c>
      <c r="Y57" s="8">
        <f>X57*J57</f>
        <v>6.1111111135687679E-3</v>
      </c>
      <c r="Z57" s="9"/>
      <c r="AA57" s="9">
        <f>IF(IF(A57="☆",K57-R57,L57-R57)&lt;0,0,IF(A57="☆",K57-R57,L57-R57))</f>
        <v>0</v>
      </c>
      <c r="AB57" s="9">
        <f>IF(IF(B57="☆",(IF(K57&gt;R57,K57-W57,R57-W57)),L57-W57)&lt;0,0,IF(B57="☆",(IF(K57&gt;R57,K57-W57,R57-W57)),L57-W57))</f>
        <v>3.6226851807441562E-3</v>
      </c>
      <c r="AC57" s="9"/>
      <c r="AD57" s="9"/>
    </row>
    <row r="58" spans="1:30" s="6" customFormat="1" x14ac:dyDescent="0.4">
      <c r="A58" s="15" t="str">
        <f>IF(V58&gt;0, "★", "-")</f>
        <v>-</v>
      </c>
      <c r="B58" s="15" t="str">
        <f>IF(K58&gt;0, "☆", "-")</f>
        <v>-</v>
      </c>
      <c r="C58" s="6">
        <v>12</v>
      </c>
      <c r="D58" s="1">
        <v>43387.528900462959</v>
      </c>
      <c r="E58" s="2">
        <v>3123</v>
      </c>
      <c r="F58" s="2" t="s">
        <v>37</v>
      </c>
      <c r="G58" s="2">
        <v>0</v>
      </c>
      <c r="H58" s="2">
        <v>638</v>
      </c>
      <c r="I58" s="2">
        <v>3</v>
      </c>
      <c r="J58" s="2">
        <v>2</v>
      </c>
      <c r="K58" s="2"/>
      <c r="L58" s="1">
        <v>43387.534733796296</v>
      </c>
      <c r="M58" s="1">
        <v>43387.543981481482</v>
      </c>
      <c r="N58" s="2" t="s">
        <v>29</v>
      </c>
      <c r="O58" s="2" t="s">
        <v>30</v>
      </c>
      <c r="P58" s="2" t="s">
        <v>47</v>
      </c>
      <c r="Q58" s="2" t="s">
        <v>94</v>
      </c>
      <c r="R58" s="1">
        <v>43387.534918981481</v>
      </c>
      <c r="S58" s="1">
        <v>43387.536273148151</v>
      </c>
      <c r="T58" s="1">
        <v>43387.548726851855</v>
      </c>
      <c r="U58" s="1">
        <v>43387.551469907405</v>
      </c>
      <c r="V58" s="2"/>
      <c r="W58" s="7">
        <f>IF(V58&gt;0,V58,D58)</f>
        <v>43387.528900462959</v>
      </c>
      <c r="X58" s="8">
        <f>M58-L58</f>
        <v>9.2476851859828457E-3</v>
      </c>
      <c r="Y58" s="8">
        <f>X58*J58</f>
        <v>1.8495370371965691E-2</v>
      </c>
      <c r="Z58" s="9"/>
      <c r="AA58" s="9">
        <f>IF(IF(A58="☆",K58-R58,L58-R58)&lt;0,0,IF(A58="☆",K58-R58,L58-R58))</f>
        <v>0</v>
      </c>
      <c r="AB58" s="9">
        <f>IF(IF(B58="☆",(IF(K58&gt;R58,K58-W58,R58-W58)),L58-W58)&lt;0,0,IF(B58="☆",(IF(K58&gt;R58,K58-W58,R58-W58)),L58-W58))</f>
        <v>5.8333333363407291E-3</v>
      </c>
      <c r="AC58" s="9"/>
      <c r="AD58" s="9"/>
    </row>
    <row r="59" spans="1:30" s="6" customFormat="1" ht="18" customHeight="1" x14ac:dyDescent="0.4">
      <c r="A59" s="15" t="str">
        <f>IF(V59&gt;0, "★", "-")</f>
        <v>-</v>
      </c>
      <c r="B59" s="15" t="str">
        <f>IF(K59&gt;0, "☆", "-")</f>
        <v>-</v>
      </c>
      <c r="C59" s="6">
        <v>12</v>
      </c>
      <c r="D59" s="1">
        <v>43387.529062499998</v>
      </c>
      <c r="E59" s="2">
        <v>3124</v>
      </c>
      <c r="F59" s="2" t="s">
        <v>37</v>
      </c>
      <c r="G59" s="2">
        <v>0</v>
      </c>
      <c r="H59" s="2">
        <v>730</v>
      </c>
      <c r="I59" s="2">
        <v>8</v>
      </c>
      <c r="J59" s="2">
        <v>2</v>
      </c>
      <c r="K59" s="2"/>
      <c r="L59" s="1">
        <v>43387.538414351853</v>
      </c>
      <c r="M59" s="1">
        <v>43387.543657407405</v>
      </c>
      <c r="N59" s="2" t="s">
        <v>31</v>
      </c>
      <c r="O59" s="2" t="s">
        <v>32</v>
      </c>
      <c r="P59" s="2" t="s">
        <v>27</v>
      </c>
      <c r="Q59" s="2" t="s">
        <v>28</v>
      </c>
      <c r="R59" s="1">
        <v>43387.54</v>
      </c>
      <c r="S59" s="1">
        <v>43387.54</v>
      </c>
      <c r="T59" s="1">
        <v>43387.550844907404</v>
      </c>
      <c r="U59" s="1">
        <v>43387.550844907404</v>
      </c>
      <c r="V59" s="2"/>
      <c r="W59" s="7">
        <f>IF(V59&gt;0,V59,D59)</f>
        <v>43387.529062499998</v>
      </c>
      <c r="X59" s="8">
        <f>M59-L59</f>
        <v>5.2430555515456945E-3</v>
      </c>
      <c r="Y59" s="8">
        <f>X59*J59</f>
        <v>1.0486111103091389E-2</v>
      </c>
      <c r="Z59" s="9"/>
      <c r="AA59" s="9">
        <f>IF(IF(A59="☆",K59-R59,L59-R59)&lt;0,0,IF(A59="☆",K59-R59,L59-R59))</f>
        <v>0</v>
      </c>
      <c r="AB59" s="9">
        <f>IF(IF(B59="☆",(IF(K59&gt;R59,K59-W59,R59-W59)),L59-W59)&lt;0,0,IF(B59="☆",(IF(K59&gt;R59,K59-W59,R59-W59)),L59-W59))</f>
        <v>9.3518518551718444E-3</v>
      </c>
      <c r="AC59" s="9"/>
      <c r="AD59" s="9"/>
    </row>
    <row r="60" spans="1:30" s="6" customFormat="1" x14ac:dyDescent="0.4">
      <c r="A60" s="15" t="str">
        <f>IF(V60&gt;0, "★", "-")</f>
        <v>-</v>
      </c>
      <c r="B60" s="15" t="str">
        <f t="shared" si="1"/>
        <v>-</v>
      </c>
      <c r="C60" s="6">
        <v>12</v>
      </c>
      <c r="D60" s="1">
        <v>43387.530243055553</v>
      </c>
      <c r="E60" s="2">
        <v>3125</v>
      </c>
      <c r="F60" s="2" t="s">
        <v>37</v>
      </c>
      <c r="G60" s="2">
        <v>0</v>
      </c>
      <c r="H60" s="2">
        <v>919</v>
      </c>
      <c r="I60" s="2">
        <v>3</v>
      </c>
      <c r="J60" s="2">
        <v>2</v>
      </c>
      <c r="K60" s="2"/>
      <c r="L60" s="1">
        <v>43387.535185185188</v>
      </c>
      <c r="M60" s="1">
        <v>43387.543912037036</v>
      </c>
      <c r="N60" s="2" t="s">
        <v>29</v>
      </c>
      <c r="O60" s="2" t="s">
        <v>30</v>
      </c>
      <c r="P60" s="2" t="s">
        <v>47</v>
      </c>
      <c r="Q60" s="2" t="s">
        <v>94</v>
      </c>
      <c r="R60" s="1">
        <v>43387.53696759259</v>
      </c>
      <c r="S60" s="1">
        <v>43387.53696759259</v>
      </c>
      <c r="T60" s="1">
        <v>43387.550775462965</v>
      </c>
      <c r="U60" s="1">
        <v>43387.550775462965</v>
      </c>
      <c r="V60" s="2"/>
      <c r="W60" s="7">
        <f t="shared" si="2"/>
        <v>43387.530243055553</v>
      </c>
      <c r="X60" s="8">
        <f t="shared" si="3"/>
        <v>8.7268518473138101E-3</v>
      </c>
      <c r="Y60" s="8">
        <f t="shared" si="4"/>
        <v>1.745370369462762E-2</v>
      </c>
      <c r="Z60" s="9"/>
      <c r="AA60" s="9">
        <f t="shared" si="5"/>
        <v>0</v>
      </c>
      <c r="AB60" s="9">
        <f t="shared" si="6"/>
        <v>4.9421296353102662E-3</v>
      </c>
      <c r="AC60" s="9"/>
      <c r="AD60" s="9"/>
    </row>
    <row r="61" spans="1:30" s="6" customFormat="1" x14ac:dyDescent="0.4">
      <c r="A61" s="15" t="str">
        <f t="shared" si="0"/>
        <v>★</v>
      </c>
      <c r="B61" s="15" t="str">
        <f t="shared" si="1"/>
        <v>-</v>
      </c>
      <c r="C61" s="6">
        <v>12</v>
      </c>
      <c r="D61" s="1">
        <v>43387.530277777776</v>
      </c>
      <c r="E61" s="2">
        <v>3126</v>
      </c>
      <c r="F61" s="2" t="s">
        <v>33</v>
      </c>
      <c r="G61" s="2">
        <v>2617</v>
      </c>
      <c r="H61" s="2">
        <v>650</v>
      </c>
      <c r="I61" s="2">
        <v>2</v>
      </c>
      <c r="J61" s="2">
        <v>1</v>
      </c>
      <c r="K61" s="2"/>
      <c r="L61" s="1">
        <v>43387.533518518518</v>
      </c>
      <c r="M61" s="1">
        <v>43387.545370370368</v>
      </c>
      <c r="N61" s="2" t="s">
        <v>40</v>
      </c>
      <c r="O61" s="2" t="s">
        <v>41</v>
      </c>
      <c r="P61" s="2" t="s">
        <v>70</v>
      </c>
      <c r="Q61" s="2" t="s">
        <v>71</v>
      </c>
      <c r="R61" s="1">
        <v>43387.533078703702</v>
      </c>
      <c r="S61" s="1">
        <v>43387.533171296294</v>
      </c>
      <c r="T61" s="1">
        <v>43387.542037037034</v>
      </c>
      <c r="U61" s="1">
        <v>43387.549155092594</v>
      </c>
      <c r="V61" s="1">
        <v>43387.531435185185</v>
      </c>
      <c r="W61" s="7">
        <f t="shared" si="2"/>
        <v>43387.531435185185</v>
      </c>
      <c r="X61" s="8">
        <f t="shared" si="3"/>
        <v>1.1851851850224193E-2</v>
      </c>
      <c r="Y61" s="8">
        <f t="shared" si="4"/>
        <v>1.1851851850224193E-2</v>
      </c>
      <c r="Z61" s="9"/>
      <c r="AA61" s="9">
        <f t="shared" si="5"/>
        <v>4.398148157633841E-4</v>
      </c>
      <c r="AB61" s="9">
        <f t="shared" si="6"/>
        <v>2.0833333328482695E-3</v>
      </c>
      <c r="AC61" s="9"/>
      <c r="AD61" s="9"/>
    </row>
    <row r="62" spans="1:30" s="6" customFormat="1" x14ac:dyDescent="0.4">
      <c r="A62" s="15" t="str">
        <f>IF(V62&gt;0, "★", "-")</f>
        <v>-</v>
      </c>
      <c r="B62" s="15" t="str">
        <f>IF(K62&gt;0, "☆", "-")</f>
        <v>-</v>
      </c>
      <c r="C62" s="6">
        <v>12</v>
      </c>
      <c r="D62" s="1">
        <v>43387.530416666668</v>
      </c>
      <c r="E62" s="2">
        <v>3127</v>
      </c>
      <c r="F62" s="2" t="s">
        <v>37</v>
      </c>
      <c r="G62" s="2">
        <v>0</v>
      </c>
      <c r="H62" s="2">
        <v>1242</v>
      </c>
      <c r="I62" s="2">
        <v>10</v>
      </c>
      <c r="J62" s="2">
        <v>2</v>
      </c>
      <c r="K62" s="2"/>
      <c r="L62" s="1">
        <v>43387.538680555554</v>
      </c>
      <c r="M62" s="1">
        <v>43387.543715277781</v>
      </c>
      <c r="N62" s="2" t="s">
        <v>65</v>
      </c>
      <c r="O62" s="2" t="s">
        <v>66</v>
      </c>
      <c r="P62" s="2" t="s">
        <v>19</v>
      </c>
      <c r="Q62" s="2" t="s">
        <v>20</v>
      </c>
      <c r="R62" s="1">
        <v>43387.547291666669</v>
      </c>
      <c r="S62" s="1">
        <v>43387.547291666669</v>
      </c>
      <c r="T62" s="1">
        <v>43387.555405092593</v>
      </c>
      <c r="U62" s="1">
        <v>43387.555405092593</v>
      </c>
      <c r="V62" s="2"/>
      <c r="W62" s="7">
        <f>IF(V62&gt;0,V62,D62)</f>
        <v>43387.530416666668</v>
      </c>
      <c r="X62" s="8">
        <f t="shared" si="3"/>
        <v>5.0347222277196124E-3</v>
      </c>
      <c r="Y62" s="8">
        <f t="shared" si="4"/>
        <v>1.0069444455439225E-2</v>
      </c>
      <c r="Z62" s="9"/>
      <c r="AA62" s="9">
        <f t="shared" si="5"/>
        <v>0</v>
      </c>
      <c r="AB62" s="9">
        <f>IF(IF(B62="☆",(IF(K62&gt;R62,K62-W62,R62-W62)),L62-W62)&lt;0,0,IF(B62="☆",(IF(K62&gt;R62,K62-W62,R62-W62)),L62-W62))</f>
        <v>8.2638888852670789E-3</v>
      </c>
      <c r="AC62" s="9"/>
      <c r="AD62" s="9"/>
    </row>
    <row r="63" spans="1:30" s="6" customFormat="1" x14ac:dyDescent="0.4">
      <c r="A63" s="15" t="str">
        <f t="shared" ref="A63:A115" si="33">IF(V63&gt;0, "★", "-")</f>
        <v>★</v>
      </c>
      <c r="B63" s="15" t="str">
        <f t="shared" ref="B63:B115" si="34">IF(K63&gt;0, "☆", "-")</f>
        <v>-</v>
      </c>
      <c r="C63" s="6">
        <v>12</v>
      </c>
      <c r="D63" s="1">
        <v>43387.532118055555</v>
      </c>
      <c r="E63" s="2">
        <v>3128</v>
      </c>
      <c r="F63" s="2" t="s">
        <v>33</v>
      </c>
      <c r="G63" s="2">
        <v>1782</v>
      </c>
      <c r="H63" s="2">
        <v>837</v>
      </c>
      <c r="I63" s="2">
        <v>2</v>
      </c>
      <c r="J63" s="2">
        <v>3</v>
      </c>
      <c r="K63" s="2"/>
      <c r="L63" s="1">
        <v>43387.541678240741</v>
      </c>
      <c r="M63" s="1">
        <v>43387.566134259258</v>
      </c>
      <c r="N63" s="2" t="s">
        <v>27</v>
      </c>
      <c r="O63" s="2" t="s">
        <v>28</v>
      </c>
      <c r="P63" s="2" t="s">
        <v>29</v>
      </c>
      <c r="Q63" s="2" t="s">
        <v>30</v>
      </c>
      <c r="R63" s="1">
        <v>43387.543611111112</v>
      </c>
      <c r="S63" s="1">
        <v>43387.543611111112</v>
      </c>
      <c r="T63" s="1">
        <v>43387.559155092589</v>
      </c>
      <c r="U63" s="1">
        <v>43387.568749999999</v>
      </c>
      <c r="V63" s="1">
        <v>43387.537476851852</v>
      </c>
      <c r="W63" s="7">
        <f t="shared" ref="W63:W114" si="35">IF(V63&gt;0,V63,D63)</f>
        <v>43387.537476851852</v>
      </c>
      <c r="X63" s="8">
        <f t="shared" si="3"/>
        <v>2.4456018516502809E-2</v>
      </c>
      <c r="Y63" s="8">
        <f t="shared" si="4"/>
        <v>7.3368055549508426E-2</v>
      </c>
      <c r="Z63" s="9"/>
      <c r="AA63" s="9">
        <f t="shared" si="5"/>
        <v>0</v>
      </c>
      <c r="AB63" s="9">
        <f t="shared" ref="AB63:AB116" si="36">IF(IF(B63="☆",(IF(K63&gt;R63,K63-W63,R63-W63)),L63-W63)&lt;0,0,IF(B63="☆",(IF(K63&gt;R63,K63-W63,R63-W63)),L63-W63))</f>
        <v>4.2013888887595385E-3</v>
      </c>
      <c r="AC63" s="9"/>
      <c r="AD63" s="9"/>
    </row>
    <row r="64" spans="1:30" s="6" customFormat="1" x14ac:dyDescent="0.4">
      <c r="A64" s="15" t="str">
        <f t="shared" ref="A64:A67" si="37">IF(V64&gt;0, "★", "-")</f>
        <v>-</v>
      </c>
      <c r="B64" s="15" t="str">
        <f t="shared" ref="B64:B67" si="38">IF(K64&gt;0, "☆", "-")</f>
        <v>-</v>
      </c>
      <c r="C64" s="6">
        <v>12</v>
      </c>
      <c r="D64" s="1">
        <v>43387.541493055556</v>
      </c>
      <c r="E64" s="2">
        <v>3134</v>
      </c>
      <c r="F64" s="2" t="s">
        <v>33</v>
      </c>
      <c r="G64" s="2">
        <v>2776</v>
      </c>
      <c r="H64" s="2">
        <v>679</v>
      </c>
      <c r="I64" s="2">
        <v>4</v>
      </c>
      <c r="J64" s="2">
        <v>2</v>
      </c>
      <c r="K64" s="2"/>
      <c r="L64" s="1">
        <v>43387.545671296299</v>
      </c>
      <c r="M64" s="1">
        <v>43387.548402777778</v>
      </c>
      <c r="N64" s="2" t="s">
        <v>74</v>
      </c>
      <c r="O64" s="2" t="s">
        <v>75</v>
      </c>
      <c r="P64" s="2" t="s">
        <v>31</v>
      </c>
      <c r="Q64" s="2" t="s">
        <v>32</v>
      </c>
      <c r="R64" s="1">
        <v>43387.545162037037</v>
      </c>
      <c r="S64" s="1">
        <v>43387.545162037037</v>
      </c>
      <c r="T64" s="1">
        <v>43387.551817129628</v>
      </c>
      <c r="U64" s="1">
        <v>43387.551817129628</v>
      </c>
      <c r="V64" s="2"/>
      <c r="W64" s="7">
        <f t="shared" ref="W64:W67" si="39">IF(V64&gt;0,V64,D64)</f>
        <v>43387.541493055556</v>
      </c>
      <c r="X64" s="8">
        <f t="shared" ref="X64:X67" si="40">M64-L64</f>
        <v>2.7314814797136933E-3</v>
      </c>
      <c r="Y64" s="8">
        <f t="shared" ref="Y64:Y67" si="41">X64*J64</f>
        <v>5.4629629594273865E-3</v>
      </c>
      <c r="Z64" s="9"/>
      <c r="AA64" s="9">
        <f t="shared" ref="AA64:AA114" si="42">IF(IF(A64="☆",K64-R64,L64-R64)&lt;0,0,IF(A64="☆",K64-R64,L64-R64))</f>
        <v>5.092592618893832E-4</v>
      </c>
      <c r="AB64" s="9">
        <f t="shared" ref="AB64:AB67" si="43">IF(IF(B64="☆",(IF(K64&gt;R64,K64-W64,R64-W64)),L64-W64)&lt;0,0,IF(B64="☆",(IF(K64&gt;R64,K64-W64,R64-W64)),L64-W64))</f>
        <v>4.1782407424761914E-3</v>
      </c>
      <c r="AC64" s="9"/>
      <c r="AD64" s="9"/>
    </row>
    <row r="65" spans="1:30" s="11" customFormat="1" x14ac:dyDescent="0.4">
      <c r="A65" s="26" t="str">
        <f t="shared" si="37"/>
        <v>-</v>
      </c>
      <c r="B65" s="26" t="str">
        <f t="shared" si="38"/>
        <v>☆</v>
      </c>
      <c r="C65" s="11">
        <v>12</v>
      </c>
      <c r="D65" s="3">
        <v>43387.500810185185</v>
      </c>
      <c r="E65" s="4">
        <v>3113</v>
      </c>
      <c r="F65" s="4" t="s">
        <v>18</v>
      </c>
      <c r="G65" s="4">
        <v>2636</v>
      </c>
      <c r="H65" s="4">
        <v>1223</v>
      </c>
      <c r="I65" s="4">
        <v>8</v>
      </c>
      <c r="J65" s="4">
        <v>1</v>
      </c>
      <c r="K65" s="3">
        <v>43387.503680555557</v>
      </c>
      <c r="L65" s="4"/>
      <c r="M65" s="4"/>
      <c r="N65" s="4" t="s">
        <v>19</v>
      </c>
      <c r="O65" s="4" t="s">
        <v>20</v>
      </c>
      <c r="P65" s="4" t="s">
        <v>38</v>
      </c>
      <c r="Q65" s="4" t="s">
        <v>39</v>
      </c>
      <c r="R65" s="3">
        <v>43387.502326388887</v>
      </c>
      <c r="S65" s="4"/>
      <c r="T65" s="3">
        <v>43387.510937500003</v>
      </c>
      <c r="U65" s="4"/>
      <c r="V65" s="4"/>
      <c r="W65" s="12">
        <f t="shared" si="39"/>
        <v>43387.500810185185</v>
      </c>
      <c r="X65" s="27">
        <f t="shared" si="40"/>
        <v>0</v>
      </c>
      <c r="Y65" s="27">
        <f t="shared" si="41"/>
        <v>0</v>
      </c>
      <c r="Z65" s="39"/>
      <c r="AA65" s="39">
        <f>IF(IF(A65="☆",K65-R65,L65-R65)&lt;0,0,IF(A65="☆",K65-R65,L65-R65))</f>
        <v>0</v>
      </c>
      <c r="AB65" s="28">
        <f t="shared" si="43"/>
        <v>2.8703703719656914E-3</v>
      </c>
      <c r="AC65" s="28"/>
      <c r="AD65" s="28"/>
    </row>
    <row r="66" spans="1:30" s="32" customFormat="1" x14ac:dyDescent="0.4">
      <c r="A66" s="29" t="str">
        <f>IF(V66&gt;0, "★", "-")</f>
        <v>★</v>
      </c>
      <c r="B66" s="29" t="str">
        <f>IF(K66&gt;0, "☆", "-")</f>
        <v>-</v>
      </c>
      <c r="C66" s="32">
        <v>13</v>
      </c>
      <c r="D66" s="31">
        <v>43387.54047453704</v>
      </c>
      <c r="E66" s="30">
        <v>3133</v>
      </c>
      <c r="F66" s="30" t="s">
        <v>18</v>
      </c>
      <c r="G66" s="30">
        <v>2733</v>
      </c>
      <c r="H66" s="30">
        <v>317</v>
      </c>
      <c r="I66" s="30">
        <v>3</v>
      </c>
      <c r="J66" s="30">
        <v>2</v>
      </c>
      <c r="K66" s="30"/>
      <c r="L66" s="31">
        <v>43387.550787037035</v>
      </c>
      <c r="M66" s="31">
        <v>43387.565752314818</v>
      </c>
      <c r="N66" s="30" t="s">
        <v>47</v>
      </c>
      <c r="O66" s="30" t="s">
        <v>94</v>
      </c>
      <c r="P66" s="30" t="s">
        <v>29</v>
      </c>
      <c r="Q66" s="30" t="s">
        <v>30</v>
      </c>
      <c r="R66" s="31">
        <v>43387.555902777778</v>
      </c>
      <c r="S66" s="31">
        <v>43387.555902777778</v>
      </c>
      <c r="T66" s="31">
        <v>43387.569976851853</v>
      </c>
      <c r="U66" s="31">
        <v>43387.574513888889</v>
      </c>
      <c r="V66" s="31">
        <v>43387.555902777778</v>
      </c>
      <c r="W66" s="33">
        <f>IF(V66&gt;0,V66,D66)</f>
        <v>43387.555902777778</v>
      </c>
      <c r="X66" s="34">
        <f>M66-L66</f>
        <v>1.4965277783630881E-2</v>
      </c>
      <c r="Y66" s="34">
        <f>X66*J66</f>
        <v>2.9930555567261763E-2</v>
      </c>
      <c r="Z66" s="35">
        <f>SUM(Y66:Y85)</f>
        <v>0.29225694447086425</v>
      </c>
      <c r="AA66" s="35">
        <f>IF(IF(A66="☆",K66-R66,L66-R66)&lt;0,0,IF(A66="☆",K66-R66,L66-R66))</f>
        <v>0</v>
      </c>
      <c r="AB66" s="35">
        <f>IF(IF(B66="☆",(IF(K66&gt;R66,K66-W66,R66-W66)),L66-W66)&lt;0,0,IF(B66="☆",(IF(K66&gt;R66,K66-W66,R66-W66)),L66-W66))</f>
        <v>0</v>
      </c>
      <c r="AC66" s="35">
        <f>AVERAGE(AB66:AB85)</f>
        <v>5.3107638879737349E-3</v>
      </c>
      <c r="AD66" s="35">
        <f>MEDIAN(AB66:AB85)</f>
        <v>3.9178240731416736E-3</v>
      </c>
    </row>
    <row r="67" spans="1:30" s="6" customFormat="1" x14ac:dyDescent="0.4">
      <c r="A67" s="15" t="str">
        <f t="shared" si="37"/>
        <v>-</v>
      </c>
      <c r="B67" s="15" t="str">
        <f t="shared" si="38"/>
        <v>-</v>
      </c>
      <c r="C67" s="6">
        <v>13</v>
      </c>
      <c r="D67" s="1">
        <v>43387.54277777778</v>
      </c>
      <c r="E67" s="2">
        <v>3135</v>
      </c>
      <c r="F67" s="2" t="s">
        <v>42</v>
      </c>
      <c r="G67" s="2">
        <v>0</v>
      </c>
      <c r="H67" s="2">
        <v>352</v>
      </c>
      <c r="I67" s="2">
        <v>3</v>
      </c>
      <c r="J67" s="2">
        <v>2</v>
      </c>
      <c r="K67" s="2"/>
      <c r="L67" s="1">
        <v>43387.546909722223</v>
      </c>
      <c r="M67" s="1">
        <v>43387.556909722225</v>
      </c>
      <c r="N67" s="2" t="s">
        <v>40</v>
      </c>
      <c r="O67" s="2" t="s">
        <v>41</v>
      </c>
      <c r="P67" s="2" t="s">
        <v>31</v>
      </c>
      <c r="Q67" s="2" t="s">
        <v>32</v>
      </c>
      <c r="R67" s="1">
        <v>43387.547662037039</v>
      </c>
      <c r="S67" s="1">
        <v>43387.547662037039</v>
      </c>
      <c r="T67" s="1">
        <v>43387.56695601852</v>
      </c>
      <c r="U67" s="1">
        <v>43387.56695601852</v>
      </c>
      <c r="V67" s="2"/>
      <c r="W67" s="7">
        <f t="shared" si="39"/>
        <v>43387.54277777778</v>
      </c>
      <c r="X67" s="8">
        <f t="shared" si="40"/>
        <v>1.0000000002037268E-2</v>
      </c>
      <c r="Y67" s="8">
        <f t="shared" si="41"/>
        <v>2.0000000004074536E-2</v>
      </c>
      <c r="Z67" s="9"/>
      <c r="AA67" s="9">
        <f t="shared" si="42"/>
        <v>0</v>
      </c>
      <c r="AB67" s="9">
        <f t="shared" si="43"/>
        <v>4.1319444426335394E-3</v>
      </c>
      <c r="AC67" s="9"/>
      <c r="AD67" s="9"/>
    </row>
    <row r="68" spans="1:30" s="6" customFormat="1" x14ac:dyDescent="0.4">
      <c r="A68" s="15" t="str">
        <f t="shared" si="33"/>
        <v>-</v>
      </c>
      <c r="B68" s="15" t="str">
        <f t="shared" si="34"/>
        <v>-</v>
      </c>
      <c r="C68" s="6">
        <v>13</v>
      </c>
      <c r="D68" s="1">
        <v>43387.544351851851</v>
      </c>
      <c r="E68" s="2">
        <v>3136</v>
      </c>
      <c r="F68" s="2" t="s">
        <v>18</v>
      </c>
      <c r="G68" s="2">
        <v>1899</v>
      </c>
      <c r="H68" s="2">
        <v>330</v>
      </c>
      <c r="I68" s="2">
        <v>10</v>
      </c>
      <c r="J68" s="2">
        <v>2</v>
      </c>
      <c r="K68" s="2"/>
      <c r="L68" s="1">
        <v>43387.547222222223</v>
      </c>
      <c r="M68" s="1">
        <v>43387.552152777775</v>
      </c>
      <c r="N68" s="2" t="s">
        <v>19</v>
      </c>
      <c r="O68" s="2" t="s">
        <v>20</v>
      </c>
      <c r="P68" s="2" t="s">
        <v>31</v>
      </c>
      <c r="Q68" s="2" t="s">
        <v>32</v>
      </c>
      <c r="R68" s="1">
        <v>43387.545381944445</v>
      </c>
      <c r="S68" s="1">
        <v>43387.545381944445</v>
      </c>
      <c r="T68" s="1">
        <v>43387.554016203707</v>
      </c>
      <c r="U68" s="1">
        <v>43387.554016203707</v>
      </c>
      <c r="V68" s="2"/>
      <c r="W68" s="7">
        <f t="shared" si="35"/>
        <v>43387.544351851851</v>
      </c>
      <c r="X68" s="8">
        <f t="shared" ref="X68:X115" si="44">M68-L68</f>
        <v>4.9305555512546562E-3</v>
      </c>
      <c r="Y68" s="8">
        <f t="shared" ref="Y68:Y115" si="45">X68*J68</f>
        <v>9.8611111025093123E-3</v>
      </c>
      <c r="Z68" s="9"/>
      <c r="AA68" s="9">
        <f t="shared" si="42"/>
        <v>1.8402777786832303E-3</v>
      </c>
      <c r="AB68" s="9">
        <f t="shared" si="36"/>
        <v>2.8703703719656914E-3</v>
      </c>
      <c r="AC68" s="9"/>
      <c r="AD68" s="9"/>
    </row>
    <row r="69" spans="1:30" s="6" customFormat="1" x14ac:dyDescent="0.4">
      <c r="A69" s="15" t="str">
        <f t="shared" si="33"/>
        <v>-</v>
      </c>
      <c r="B69" s="15" t="str">
        <f t="shared" si="34"/>
        <v>-</v>
      </c>
      <c r="C69" s="6">
        <v>13</v>
      </c>
      <c r="D69" s="1">
        <v>43387.545752314814</v>
      </c>
      <c r="E69" s="2">
        <v>3137</v>
      </c>
      <c r="F69" s="2" t="s">
        <v>33</v>
      </c>
      <c r="G69" s="2">
        <v>1391</v>
      </c>
      <c r="H69" s="2">
        <v>695</v>
      </c>
      <c r="I69" s="2">
        <v>1</v>
      </c>
      <c r="J69" s="2">
        <v>1</v>
      </c>
      <c r="K69" s="2"/>
      <c r="L69" s="1">
        <v>43387.558796296296</v>
      </c>
      <c r="M69" s="1">
        <v>43387.567465277774</v>
      </c>
      <c r="N69" s="2" t="s">
        <v>38</v>
      </c>
      <c r="O69" s="2" t="s">
        <v>39</v>
      </c>
      <c r="P69" s="2" t="s">
        <v>40</v>
      </c>
      <c r="Q69" s="2" t="s">
        <v>41</v>
      </c>
      <c r="R69" s="1">
        <v>43387.556111111109</v>
      </c>
      <c r="S69" s="1">
        <v>43387.556111111109</v>
      </c>
      <c r="T69" s="1">
        <v>43387.56925925926</v>
      </c>
      <c r="U69" s="1">
        <v>43387.56925925926</v>
      </c>
      <c r="V69" s="2"/>
      <c r="W69" s="7">
        <f t="shared" si="35"/>
        <v>43387.545752314814</v>
      </c>
      <c r="X69" s="8">
        <f t="shared" si="44"/>
        <v>8.6689814779674634E-3</v>
      </c>
      <c r="Y69" s="8">
        <f t="shared" si="45"/>
        <v>8.6689814779674634E-3</v>
      </c>
      <c r="Z69" s="9"/>
      <c r="AA69" s="9">
        <f t="shared" si="42"/>
        <v>2.6851851871469989E-3</v>
      </c>
      <c r="AB69" s="9">
        <f t="shared" si="36"/>
        <v>1.3043981482042E-2</v>
      </c>
      <c r="AC69" s="9"/>
      <c r="AD69" s="9"/>
    </row>
    <row r="70" spans="1:30" s="6" customFormat="1" x14ac:dyDescent="0.4">
      <c r="A70" s="15" t="str">
        <f t="shared" si="33"/>
        <v>-</v>
      </c>
      <c r="B70" s="15" t="str">
        <f t="shared" si="34"/>
        <v>-</v>
      </c>
      <c r="C70" s="6">
        <v>13</v>
      </c>
      <c r="D70" s="1">
        <v>43387.551944444444</v>
      </c>
      <c r="E70" s="2">
        <v>3138</v>
      </c>
      <c r="F70" s="2" t="s">
        <v>37</v>
      </c>
      <c r="G70" s="2">
        <v>0</v>
      </c>
      <c r="H70" s="2">
        <v>640</v>
      </c>
      <c r="I70" s="2">
        <v>4</v>
      </c>
      <c r="J70" s="2">
        <v>2</v>
      </c>
      <c r="K70" s="2"/>
      <c r="L70" s="1">
        <v>43387.557199074072</v>
      </c>
      <c r="M70" s="1">
        <v>43387.563460648147</v>
      </c>
      <c r="N70" s="2" t="s">
        <v>40</v>
      </c>
      <c r="O70" s="2" t="s">
        <v>41</v>
      </c>
      <c r="P70" s="2" t="s">
        <v>27</v>
      </c>
      <c r="Q70" s="2" t="s">
        <v>28</v>
      </c>
      <c r="R70" s="1">
        <v>43387.557349537034</v>
      </c>
      <c r="S70" s="1">
        <v>43387.557349537034</v>
      </c>
      <c r="T70" s="1">
        <v>43387.568831018521</v>
      </c>
      <c r="U70" s="1">
        <v>43387.568831018521</v>
      </c>
      <c r="V70" s="2"/>
      <c r="W70" s="7">
        <f t="shared" si="35"/>
        <v>43387.551944444444</v>
      </c>
      <c r="X70" s="8">
        <f t="shared" si="44"/>
        <v>6.2615740753244609E-3</v>
      </c>
      <c r="Y70" s="8">
        <f t="shared" si="45"/>
        <v>1.2523148150648922E-2</v>
      </c>
      <c r="Z70" s="9"/>
      <c r="AA70" s="9">
        <f t="shared" si="42"/>
        <v>0</v>
      </c>
      <c r="AB70" s="9">
        <f t="shared" si="36"/>
        <v>5.2546296283253469E-3</v>
      </c>
      <c r="AC70" s="9"/>
      <c r="AD70" s="9"/>
    </row>
    <row r="71" spans="1:30" s="6" customFormat="1" x14ac:dyDescent="0.4">
      <c r="A71" s="15" t="str">
        <f>IF(V71&gt;0, "★", "-")</f>
        <v>-</v>
      </c>
      <c r="B71" s="15" t="str">
        <f t="shared" si="34"/>
        <v>-</v>
      </c>
      <c r="C71" s="6">
        <v>13</v>
      </c>
      <c r="D71" s="1">
        <v>43387.552581018521</v>
      </c>
      <c r="E71" s="2">
        <v>3139</v>
      </c>
      <c r="F71" s="2" t="s">
        <v>37</v>
      </c>
      <c r="G71" s="2">
        <v>0</v>
      </c>
      <c r="H71" s="2">
        <v>672</v>
      </c>
      <c r="I71" s="2">
        <v>5</v>
      </c>
      <c r="J71" s="2">
        <v>2</v>
      </c>
      <c r="K71" s="2"/>
      <c r="L71" s="1">
        <v>43387.556331018517</v>
      </c>
      <c r="M71" s="1">
        <v>43387.562858796293</v>
      </c>
      <c r="N71" s="2" t="s">
        <v>63</v>
      </c>
      <c r="O71" s="2" t="s">
        <v>64</v>
      </c>
      <c r="P71" s="2" t="s">
        <v>25</v>
      </c>
      <c r="Q71" s="2" t="s">
        <v>26</v>
      </c>
      <c r="R71" s="1">
        <v>43387.55641203704</v>
      </c>
      <c r="S71" s="1">
        <v>43387.55641203704</v>
      </c>
      <c r="T71" s="1">
        <v>43387.567280092589</v>
      </c>
      <c r="U71" s="1">
        <v>43387.567280092589</v>
      </c>
      <c r="V71" s="2"/>
      <c r="W71" s="7">
        <f t="shared" si="35"/>
        <v>43387.552581018521</v>
      </c>
      <c r="X71" s="8">
        <f t="shared" si="44"/>
        <v>6.5277777757728472E-3</v>
      </c>
      <c r="Y71" s="8">
        <f t="shared" si="45"/>
        <v>1.3055555551545694E-2</v>
      </c>
      <c r="Z71" s="9"/>
      <c r="AA71" s="9">
        <f t="shared" si="42"/>
        <v>0</v>
      </c>
      <c r="AB71" s="9">
        <f t="shared" si="36"/>
        <v>3.749999996216502E-3</v>
      </c>
      <c r="AC71" s="9"/>
      <c r="AD71" s="9"/>
    </row>
    <row r="72" spans="1:30" s="6" customFormat="1" x14ac:dyDescent="0.4">
      <c r="A72" s="15" t="str">
        <f>IF(V72&gt;0, "★", "-")</f>
        <v>-</v>
      </c>
      <c r="B72" s="15" t="str">
        <f t="shared" si="34"/>
        <v>-</v>
      </c>
      <c r="C72" s="6">
        <v>13</v>
      </c>
      <c r="D72" s="1">
        <v>43387.5544212963</v>
      </c>
      <c r="E72" s="2">
        <v>3140</v>
      </c>
      <c r="F72" s="2" t="s">
        <v>18</v>
      </c>
      <c r="G72" s="2">
        <v>2735</v>
      </c>
      <c r="H72" s="2">
        <v>600</v>
      </c>
      <c r="I72" s="2">
        <v>2</v>
      </c>
      <c r="J72" s="2">
        <v>3</v>
      </c>
      <c r="K72" s="2"/>
      <c r="L72" s="1">
        <v>43387.557071759256</v>
      </c>
      <c r="M72" s="1">
        <v>43387.570902777778</v>
      </c>
      <c r="N72" s="2" t="s">
        <v>34</v>
      </c>
      <c r="O72" s="2" t="s">
        <v>35</v>
      </c>
      <c r="P72" s="2" t="s">
        <v>25</v>
      </c>
      <c r="Q72" s="2" t="s">
        <v>26</v>
      </c>
      <c r="R72" s="1">
        <v>43387.558553240742</v>
      </c>
      <c r="S72" s="1">
        <v>43387.558553240742</v>
      </c>
      <c r="T72" s="1">
        <v>43387.575219907405</v>
      </c>
      <c r="U72" s="1">
        <v>43387.575219907405</v>
      </c>
      <c r="V72" s="2"/>
      <c r="W72" s="7">
        <f t="shared" si="35"/>
        <v>43387.5544212963</v>
      </c>
      <c r="X72" s="8">
        <f t="shared" si="44"/>
        <v>1.3831018521159422E-2</v>
      </c>
      <c r="Y72" s="8">
        <f t="shared" si="45"/>
        <v>4.1493055563478265E-2</v>
      </c>
      <c r="Z72" s="9"/>
      <c r="AA72" s="9">
        <f t="shared" si="42"/>
        <v>0</v>
      </c>
      <c r="AB72" s="9">
        <f t="shared" si="36"/>
        <v>2.6504629568080418E-3</v>
      </c>
      <c r="AC72" s="9"/>
      <c r="AD72" s="9"/>
    </row>
    <row r="73" spans="1:30" s="6" customFormat="1" x14ac:dyDescent="0.4">
      <c r="A73" s="15" t="str">
        <f t="shared" si="33"/>
        <v>★</v>
      </c>
      <c r="B73" s="15" t="str">
        <f t="shared" si="34"/>
        <v>-</v>
      </c>
      <c r="C73" s="6">
        <v>13</v>
      </c>
      <c r="D73" s="1">
        <v>43387.558356481481</v>
      </c>
      <c r="E73" s="2">
        <v>3141</v>
      </c>
      <c r="F73" s="2" t="s">
        <v>33</v>
      </c>
      <c r="G73" s="2">
        <v>2021</v>
      </c>
      <c r="H73" s="2">
        <v>723</v>
      </c>
      <c r="I73" s="2">
        <v>6</v>
      </c>
      <c r="J73" s="2">
        <v>3</v>
      </c>
      <c r="K73" s="2"/>
      <c r="L73" s="1">
        <v>43387.567175925928</v>
      </c>
      <c r="M73" s="1">
        <v>43387.571620370371</v>
      </c>
      <c r="N73" s="2" t="s">
        <v>65</v>
      </c>
      <c r="O73" s="2" t="s">
        <v>66</v>
      </c>
      <c r="P73" s="2" t="s">
        <v>19</v>
      </c>
      <c r="Q73" s="2" t="s">
        <v>20</v>
      </c>
      <c r="R73" s="1">
        <v>43387.570219907408</v>
      </c>
      <c r="S73" s="1">
        <v>43387.570219907408</v>
      </c>
      <c r="T73" s="1">
        <v>43387.579027777778</v>
      </c>
      <c r="U73" s="1">
        <v>43387.579027777778</v>
      </c>
      <c r="V73" s="1">
        <v>43387.563090277778</v>
      </c>
      <c r="W73" s="7">
        <f t="shared" si="35"/>
        <v>43387.563090277778</v>
      </c>
      <c r="X73" s="8">
        <f t="shared" si="44"/>
        <v>4.4444444429245777E-3</v>
      </c>
      <c r="Y73" s="8">
        <f t="shared" si="45"/>
        <v>1.3333333328773733E-2</v>
      </c>
      <c r="Z73" s="9"/>
      <c r="AA73" s="9">
        <f t="shared" si="42"/>
        <v>0</v>
      </c>
      <c r="AB73" s="9">
        <f t="shared" si="36"/>
        <v>4.0856481500668451E-3</v>
      </c>
      <c r="AC73" s="9"/>
      <c r="AD73" s="9"/>
    </row>
    <row r="74" spans="1:30" s="6" customFormat="1" x14ac:dyDescent="0.4">
      <c r="A74" s="15" t="str">
        <f t="shared" si="33"/>
        <v>★</v>
      </c>
      <c r="B74" s="15" t="str">
        <f t="shared" si="34"/>
        <v>-</v>
      </c>
      <c r="C74" s="6">
        <v>13</v>
      </c>
      <c r="D74" s="1">
        <v>43387.558634259258</v>
      </c>
      <c r="E74" s="2">
        <v>3142</v>
      </c>
      <c r="F74" s="2" t="s">
        <v>33</v>
      </c>
      <c r="G74" s="2">
        <v>1338</v>
      </c>
      <c r="H74" s="2">
        <v>710</v>
      </c>
      <c r="I74" s="2">
        <v>3</v>
      </c>
      <c r="J74" s="2">
        <v>1</v>
      </c>
      <c r="K74" s="2"/>
      <c r="L74" s="1">
        <v>43387.562280092592</v>
      </c>
      <c r="M74" s="1">
        <v>43387.570231481484</v>
      </c>
      <c r="N74" s="2" t="s">
        <v>38</v>
      </c>
      <c r="O74" s="2" t="s">
        <v>39</v>
      </c>
      <c r="P74" s="2" t="s">
        <v>65</v>
      </c>
      <c r="Q74" s="2" t="s">
        <v>66</v>
      </c>
      <c r="R74" s="1">
        <v>43387.565787037034</v>
      </c>
      <c r="S74" s="1">
        <v>43387.566620370373</v>
      </c>
      <c r="T74" s="1">
        <v>43387.577627314815</v>
      </c>
      <c r="U74" s="1">
        <v>43387.578460648147</v>
      </c>
      <c r="V74" s="1">
        <v>43387.564409722225</v>
      </c>
      <c r="W74" s="7">
        <f t="shared" si="35"/>
        <v>43387.564409722225</v>
      </c>
      <c r="X74" s="8">
        <f t="shared" si="44"/>
        <v>7.9513888922519982E-3</v>
      </c>
      <c r="Y74" s="8">
        <f t="shared" si="45"/>
        <v>7.9513888922519982E-3</v>
      </c>
      <c r="Z74" s="9"/>
      <c r="AA74" s="9">
        <f t="shared" si="42"/>
        <v>0</v>
      </c>
      <c r="AB74" s="9">
        <f t="shared" si="36"/>
        <v>0</v>
      </c>
      <c r="AC74" s="9"/>
      <c r="AD74" s="9"/>
    </row>
    <row r="75" spans="1:30" s="6" customFormat="1" x14ac:dyDescent="0.4">
      <c r="A75" s="15" t="str">
        <f t="shared" si="33"/>
        <v>-</v>
      </c>
      <c r="B75" s="15" t="str">
        <f t="shared" si="34"/>
        <v>-</v>
      </c>
      <c r="C75" s="6">
        <v>13</v>
      </c>
      <c r="D75" s="1">
        <v>43387.55978009259</v>
      </c>
      <c r="E75" s="2">
        <v>3143</v>
      </c>
      <c r="F75" s="2" t="s">
        <v>33</v>
      </c>
      <c r="G75" s="2">
        <v>1604</v>
      </c>
      <c r="H75" s="2">
        <v>1059</v>
      </c>
      <c r="I75" s="2">
        <v>5</v>
      </c>
      <c r="J75" s="2">
        <v>3</v>
      </c>
      <c r="K75" s="2"/>
      <c r="L75" s="1">
        <v>43387.573831018519</v>
      </c>
      <c r="M75" s="1">
        <v>43387.583807870367</v>
      </c>
      <c r="N75" s="2" t="s">
        <v>38</v>
      </c>
      <c r="O75" s="2" t="s">
        <v>39</v>
      </c>
      <c r="P75" s="2" t="s">
        <v>57</v>
      </c>
      <c r="Q75" s="2" t="s">
        <v>58</v>
      </c>
      <c r="R75" s="1">
        <v>43387.574699074074</v>
      </c>
      <c r="S75" s="1">
        <v>43387.574699074074</v>
      </c>
      <c r="T75" s="1">
        <v>43387.591215277775</v>
      </c>
      <c r="U75" s="1">
        <v>43387.591215277775</v>
      </c>
      <c r="V75" s="2"/>
      <c r="W75" s="7">
        <f t="shared" si="35"/>
        <v>43387.55978009259</v>
      </c>
      <c r="X75" s="8">
        <f t="shared" si="44"/>
        <v>9.9768518484779634E-3</v>
      </c>
      <c r="Y75" s="8">
        <f t="shared" si="45"/>
        <v>2.993055554543389E-2</v>
      </c>
      <c r="Z75" s="9"/>
      <c r="AA75" s="9">
        <f t="shared" si="42"/>
        <v>0</v>
      </c>
      <c r="AB75" s="9">
        <f t="shared" si="36"/>
        <v>1.4050925929041114E-2</v>
      </c>
      <c r="AC75" s="9"/>
      <c r="AD75" s="9"/>
    </row>
    <row r="76" spans="1:30" s="6" customFormat="1" x14ac:dyDescent="0.4">
      <c r="A76" s="15" t="str">
        <f t="shared" si="33"/>
        <v>★</v>
      </c>
      <c r="B76" s="15" t="str">
        <f t="shared" si="34"/>
        <v>-</v>
      </c>
      <c r="C76" s="6">
        <v>13</v>
      </c>
      <c r="D76" s="1">
        <v>43387.561608796299</v>
      </c>
      <c r="E76" s="2">
        <v>3144</v>
      </c>
      <c r="F76" s="2" t="s">
        <v>33</v>
      </c>
      <c r="G76" s="2">
        <v>2053</v>
      </c>
      <c r="H76" s="2">
        <v>1220</v>
      </c>
      <c r="I76" s="2">
        <v>3</v>
      </c>
      <c r="J76" s="2">
        <v>2</v>
      </c>
      <c r="K76" s="2"/>
      <c r="L76" s="1">
        <v>43387.570439814815</v>
      </c>
      <c r="M76" s="1">
        <v>43387.574282407404</v>
      </c>
      <c r="N76" s="2" t="s">
        <v>65</v>
      </c>
      <c r="O76" s="2" t="s">
        <v>66</v>
      </c>
      <c r="P76" s="2" t="s">
        <v>29</v>
      </c>
      <c r="Q76" s="2" t="s">
        <v>30</v>
      </c>
      <c r="R76" s="1">
        <v>43387.578460648147</v>
      </c>
      <c r="S76" s="1">
        <v>43387.578460648147</v>
      </c>
      <c r="T76" s="1">
        <v>43387.587500000001</v>
      </c>
      <c r="U76" s="1">
        <v>43387.587500000001</v>
      </c>
      <c r="V76" s="1">
        <v>43387.569444444445</v>
      </c>
      <c r="W76" s="7">
        <f t="shared" si="35"/>
        <v>43387.569444444445</v>
      </c>
      <c r="X76" s="8">
        <f t="shared" si="44"/>
        <v>3.8425925886258483E-3</v>
      </c>
      <c r="Y76" s="8">
        <f t="shared" si="45"/>
        <v>7.6851851772516966E-3</v>
      </c>
      <c r="Z76" s="9"/>
      <c r="AA76" s="9">
        <f t="shared" si="42"/>
        <v>0</v>
      </c>
      <c r="AB76" s="9">
        <f t="shared" si="36"/>
        <v>9.9537037021946162E-4</v>
      </c>
      <c r="AC76" s="9"/>
      <c r="AD76" s="9"/>
    </row>
    <row r="77" spans="1:30" s="6" customFormat="1" x14ac:dyDescent="0.4">
      <c r="A77" s="15" t="str">
        <f t="shared" si="33"/>
        <v>-</v>
      </c>
      <c r="B77" s="15" t="str">
        <f t="shared" si="34"/>
        <v>-</v>
      </c>
      <c r="C77" s="6">
        <v>13</v>
      </c>
      <c r="D77" s="1">
        <v>43387.563217592593</v>
      </c>
      <c r="E77" s="2">
        <v>3145</v>
      </c>
      <c r="F77" s="2" t="s">
        <v>37</v>
      </c>
      <c r="G77" s="2">
        <v>0</v>
      </c>
      <c r="H77" s="2">
        <v>441</v>
      </c>
      <c r="I77" s="2">
        <v>4</v>
      </c>
      <c r="J77" s="2">
        <v>1</v>
      </c>
      <c r="K77" s="2"/>
      <c r="L77" s="1">
        <v>43387.568206018521</v>
      </c>
      <c r="M77" s="1">
        <v>43387.572997685187</v>
      </c>
      <c r="N77" s="2" t="s">
        <v>52</v>
      </c>
      <c r="O77" s="2" t="s">
        <v>53</v>
      </c>
      <c r="P77" s="2" t="s">
        <v>76</v>
      </c>
      <c r="Q77" s="2" t="s">
        <v>77</v>
      </c>
      <c r="R77" s="1">
        <v>43387.571087962962</v>
      </c>
      <c r="S77" s="1">
        <v>43387.571087962962</v>
      </c>
      <c r="T77" s="1">
        <v>43387.578819444447</v>
      </c>
      <c r="U77" s="1">
        <v>43387.578819444447</v>
      </c>
      <c r="V77" s="2"/>
      <c r="W77" s="7">
        <f t="shared" si="35"/>
        <v>43387.563217592593</v>
      </c>
      <c r="X77" s="8">
        <f t="shared" si="44"/>
        <v>4.7916666662786156E-3</v>
      </c>
      <c r="Y77" s="8">
        <f t="shared" si="45"/>
        <v>4.7916666662786156E-3</v>
      </c>
      <c r="Z77" s="9"/>
      <c r="AA77" s="9">
        <f t="shared" si="42"/>
        <v>0</v>
      </c>
      <c r="AB77" s="9">
        <f t="shared" si="36"/>
        <v>4.9884259278769605E-3</v>
      </c>
      <c r="AC77" s="9"/>
      <c r="AD77" s="9"/>
    </row>
    <row r="78" spans="1:30" s="6" customFormat="1" x14ac:dyDescent="0.4">
      <c r="A78" s="15" t="str">
        <f t="shared" ref="A78:A85" si="46">IF(V78&gt;0, "★", "-")</f>
        <v>★</v>
      </c>
      <c r="B78" s="15" t="str">
        <f t="shared" ref="B78:B85" si="47">IF(K78&gt;0, "☆", "-")</f>
        <v>-</v>
      </c>
      <c r="C78" s="6">
        <v>13</v>
      </c>
      <c r="D78" s="1">
        <v>43387.563726851855</v>
      </c>
      <c r="E78" s="2">
        <v>3146</v>
      </c>
      <c r="F78" s="2" t="s">
        <v>69</v>
      </c>
      <c r="G78" s="2">
        <v>2092</v>
      </c>
      <c r="H78" s="2">
        <v>697</v>
      </c>
      <c r="I78" s="2">
        <v>1</v>
      </c>
      <c r="J78" s="2">
        <v>2</v>
      </c>
      <c r="K78" s="2"/>
      <c r="L78" s="1">
        <v>43387.579814814817</v>
      </c>
      <c r="M78" s="1">
        <v>43387.592951388891</v>
      </c>
      <c r="N78" s="2" t="s">
        <v>82</v>
      </c>
      <c r="O78" s="2" t="s">
        <v>83</v>
      </c>
      <c r="P78" s="2" t="s">
        <v>38</v>
      </c>
      <c r="Q78" s="2" t="s">
        <v>39</v>
      </c>
      <c r="R78" s="1">
        <v>43387.573333333334</v>
      </c>
      <c r="S78" s="1">
        <v>43387.576886574076</v>
      </c>
      <c r="T78" s="1">
        <v>43387.587476851855</v>
      </c>
      <c r="U78" s="1">
        <v>43387.59983796296</v>
      </c>
      <c r="V78" s="1">
        <v>43387.569976851853</v>
      </c>
      <c r="W78" s="7">
        <f t="shared" ref="W78:W85" si="48">IF(V78&gt;0,V78,D78)</f>
        <v>43387.569976851853</v>
      </c>
      <c r="X78" s="8">
        <f t="shared" ref="X78:X85" si="49">M78-L78</f>
        <v>1.3136574074451346E-2</v>
      </c>
      <c r="Y78" s="8">
        <f t="shared" ref="Y78:Y85" si="50">X78*J78</f>
        <v>2.6273148148902692E-2</v>
      </c>
      <c r="Z78" s="9"/>
      <c r="AA78" s="9">
        <f t="shared" ref="AA78:AA85" si="51">IF(IF(A78="☆",K78-R78,L78-R78)&lt;0,0,IF(A78="☆",K78-R78,L78-R78))</f>
        <v>6.4814814832061529E-3</v>
      </c>
      <c r="AB78" s="9">
        <f t="shared" ref="AB78:AB85" si="52">IF(IF(B78="☆",(IF(K78&gt;R78,K78-W78,R78-W78)),L78-W78)&lt;0,0,IF(B78="☆",(IF(K78&gt;R78,K78-W78,R78-W78)),L78-W78))</f>
        <v>9.8379629635019228E-3</v>
      </c>
      <c r="AC78" s="9"/>
      <c r="AD78" s="9"/>
    </row>
    <row r="79" spans="1:30" s="6" customFormat="1" x14ac:dyDescent="0.4">
      <c r="A79" s="15" t="str">
        <f t="shared" si="46"/>
        <v>-</v>
      </c>
      <c r="B79" s="15" t="str">
        <f t="shared" si="47"/>
        <v>-</v>
      </c>
      <c r="C79" s="6">
        <v>13</v>
      </c>
      <c r="D79" s="1">
        <v>43387.566435185188</v>
      </c>
      <c r="E79" s="2">
        <v>3149</v>
      </c>
      <c r="F79" s="2" t="s">
        <v>18</v>
      </c>
      <c r="G79" s="2">
        <v>1649</v>
      </c>
      <c r="H79" s="2">
        <v>334</v>
      </c>
      <c r="I79" s="2">
        <v>1</v>
      </c>
      <c r="J79" s="2">
        <v>2</v>
      </c>
      <c r="K79" s="2"/>
      <c r="L79" s="1">
        <v>43387.573576388888</v>
      </c>
      <c r="M79" s="1">
        <v>43387.586226851854</v>
      </c>
      <c r="N79" s="2" t="s">
        <v>72</v>
      </c>
      <c r="O79" s="2" t="s">
        <v>73</v>
      </c>
      <c r="P79" s="2" t="s">
        <v>43</v>
      </c>
      <c r="Q79" s="2" t="s">
        <v>44</v>
      </c>
      <c r="R79" s="1">
        <v>43387.572025462963</v>
      </c>
      <c r="S79" s="1">
        <v>43387.572025462963</v>
      </c>
      <c r="T79" s="1">
        <v>43387.582719907405</v>
      </c>
      <c r="U79" s="1">
        <v>43387.582719907405</v>
      </c>
      <c r="V79" s="2"/>
      <c r="W79" s="7">
        <f t="shared" si="48"/>
        <v>43387.566435185188</v>
      </c>
      <c r="X79" s="8">
        <f t="shared" si="49"/>
        <v>1.2650462966121268E-2</v>
      </c>
      <c r="Y79" s="8">
        <f t="shared" si="50"/>
        <v>2.5300925932242535E-2</v>
      </c>
      <c r="Z79" s="9"/>
      <c r="AA79" s="9">
        <f t="shared" si="51"/>
        <v>1.5509259246755391E-3</v>
      </c>
      <c r="AB79" s="9">
        <f t="shared" si="52"/>
        <v>7.1412036995752715E-3</v>
      </c>
      <c r="AC79" s="9"/>
      <c r="AD79" s="9"/>
    </row>
    <row r="80" spans="1:30" s="6" customFormat="1" x14ac:dyDescent="0.4">
      <c r="A80" s="15" t="str">
        <f t="shared" si="46"/>
        <v>-</v>
      </c>
      <c r="B80" s="15" t="str">
        <f t="shared" si="47"/>
        <v>-</v>
      </c>
      <c r="C80" s="6">
        <v>13</v>
      </c>
      <c r="D80" s="1">
        <v>43387.568657407406</v>
      </c>
      <c r="E80" s="2">
        <v>3150</v>
      </c>
      <c r="F80" s="2" t="s">
        <v>33</v>
      </c>
      <c r="G80" s="2">
        <v>1387</v>
      </c>
      <c r="H80" s="2">
        <v>1063</v>
      </c>
      <c r="I80" s="2">
        <v>7</v>
      </c>
      <c r="J80" s="2">
        <v>3</v>
      </c>
      <c r="K80" s="2"/>
      <c r="L80" s="1">
        <v>43387.573067129626</v>
      </c>
      <c r="M80" s="1">
        <v>43387.579131944447</v>
      </c>
      <c r="N80" s="2" t="s">
        <v>55</v>
      </c>
      <c r="O80" s="2" t="s">
        <v>56</v>
      </c>
      <c r="P80" s="2" t="s">
        <v>57</v>
      </c>
      <c r="Q80" s="2" t="s">
        <v>58</v>
      </c>
      <c r="R80" s="1">
        <v>43387.577013888891</v>
      </c>
      <c r="S80" s="1">
        <v>43387.577013888891</v>
      </c>
      <c r="T80" s="1">
        <v>43387.585613425923</v>
      </c>
      <c r="U80" s="1">
        <v>43387.585613425923</v>
      </c>
      <c r="V80" s="2"/>
      <c r="W80" s="7">
        <f t="shared" si="48"/>
        <v>43387.568657407406</v>
      </c>
      <c r="X80" s="8">
        <f t="shared" si="49"/>
        <v>6.0648148210020736E-3</v>
      </c>
      <c r="Y80" s="8">
        <f t="shared" si="50"/>
        <v>1.8194444463006221E-2</v>
      </c>
      <c r="Z80" s="9"/>
      <c r="AA80" s="9">
        <f t="shared" si="51"/>
        <v>0</v>
      </c>
      <c r="AB80" s="9">
        <f t="shared" si="52"/>
        <v>4.4097222198615782E-3</v>
      </c>
      <c r="AC80" s="9"/>
      <c r="AD80" s="9"/>
    </row>
    <row r="81" spans="1:30" s="6" customFormat="1" x14ac:dyDescent="0.4">
      <c r="A81" s="15" t="str">
        <f t="shared" si="46"/>
        <v>-</v>
      </c>
      <c r="B81" s="15" t="str">
        <f t="shared" si="47"/>
        <v>-</v>
      </c>
      <c r="C81" s="6">
        <v>13</v>
      </c>
      <c r="D81" s="1">
        <v>43387.573611111111</v>
      </c>
      <c r="E81" s="2">
        <v>3151</v>
      </c>
      <c r="F81" s="2" t="s">
        <v>37</v>
      </c>
      <c r="G81" s="2">
        <v>0</v>
      </c>
      <c r="H81" s="2">
        <v>592</v>
      </c>
      <c r="I81" s="2">
        <v>2</v>
      </c>
      <c r="J81" s="2">
        <v>2</v>
      </c>
      <c r="K81" s="2"/>
      <c r="L81" s="1">
        <v>43387.575624999998</v>
      </c>
      <c r="M81" s="1">
        <v>43387.578680555554</v>
      </c>
      <c r="N81" s="2" t="s">
        <v>25</v>
      </c>
      <c r="O81" s="2" t="s">
        <v>26</v>
      </c>
      <c r="P81" s="2" t="s">
        <v>38</v>
      </c>
      <c r="Q81" s="2" t="s">
        <v>39</v>
      </c>
      <c r="R81" s="1">
        <v>43387.575185185182</v>
      </c>
      <c r="S81" s="1">
        <v>43387.575185185182</v>
      </c>
      <c r="T81" s="1">
        <v>43387.584305555552</v>
      </c>
      <c r="U81" s="1">
        <v>43387.584305555552</v>
      </c>
      <c r="V81" s="2"/>
      <c r="W81" s="7">
        <f t="shared" si="48"/>
        <v>43387.573611111111</v>
      </c>
      <c r="X81" s="8">
        <f t="shared" si="49"/>
        <v>3.055555556784384E-3</v>
      </c>
      <c r="Y81" s="8">
        <f t="shared" si="50"/>
        <v>6.1111111135687679E-3</v>
      </c>
      <c r="Z81" s="9"/>
      <c r="AA81" s="9">
        <f t="shared" si="51"/>
        <v>4.398148157633841E-4</v>
      </c>
      <c r="AB81" s="9">
        <f t="shared" si="52"/>
        <v>2.0138888867222704E-3</v>
      </c>
      <c r="AC81" s="9"/>
      <c r="AD81" s="9"/>
    </row>
    <row r="82" spans="1:30" s="6" customFormat="1" x14ac:dyDescent="0.4">
      <c r="A82" s="15" t="str">
        <f t="shared" si="46"/>
        <v>-</v>
      </c>
      <c r="B82" s="15" t="str">
        <f t="shared" si="47"/>
        <v>-</v>
      </c>
      <c r="C82" s="6">
        <v>13</v>
      </c>
      <c r="D82" s="1">
        <v>43387.575266203705</v>
      </c>
      <c r="E82" s="2">
        <v>3152</v>
      </c>
      <c r="F82" s="2" t="s">
        <v>37</v>
      </c>
      <c r="G82" s="2">
        <v>0</v>
      </c>
      <c r="H82" s="2">
        <v>1177</v>
      </c>
      <c r="I82" s="2">
        <v>4</v>
      </c>
      <c r="J82" s="2">
        <v>1</v>
      </c>
      <c r="K82" s="2"/>
      <c r="L82" s="1">
        <v>43387.576493055552</v>
      </c>
      <c r="M82" s="1">
        <v>43387.581493055557</v>
      </c>
      <c r="N82" s="2" t="s">
        <v>76</v>
      </c>
      <c r="O82" s="2" t="s">
        <v>77</v>
      </c>
      <c r="P82" s="2" t="s">
        <v>65</v>
      </c>
      <c r="Q82" s="2" t="s">
        <v>66</v>
      </c>
      <c r="R82" s="1">
        <v>43387.576307870368</v>
      </c>
      <c r="S82" s="1">
        <v>43387.576307870368</v>
      </c>
      <c r="T82" s="1">
        <v>43387.588136574072</v>
      </c>
      <c r="U82" s="1">
        <v>43387.588136574072</v>
      </c>
      <c r="V82" s="2"/>
      <c r="W82" s="7">
        <f t="shared" si="48"/>
        <v>43387.575266203705</v>
      </c>
      <c r="X82" s="8">
        <f t="shared" si="49"/>
        <v>5.0000000046566129E-3</v>
      </c>
      <c r="Y82" s="8">
        <f t="shared" si="50"/>
        <v>5.0000000046566129E-3</v>
      </c>
      <c r="Z82" s="9"/>
      <c r="AA82" s="9">
        <f t="shared" si="51"/>
        <v>1.8518518481869251E-4</v>
      </c>
      <c r="AB82" s="9">
        <f t="shared" si="52"/>
        <v>1.2268518476048484E-3</v>
      </c>
      <c r="AC82" s="9"/>
      <c r="AD82" s="9"/>
    </row>
    <row r="83" spans="1:30" s="6" customFormat="1" x14ac:dyDescent="0.4">
      <c r="A83" s="15" t="str">
        <f t="shared" si="46"/>
        <v>-</v>
      </c>
      <c r="B83" s="15" t="str">
        <f t="shared" si="47"/>
        <v>-</v>
      </c>
      <c r="C83" s="6">
        <v>13</v>
      </c>
      <c r="D83" s="1">
        <v>43387.57885416667</v>
      </c>
      <c r="E83" s="2">
        <v>3153</v>
      </c>
      <c r="F83" s="2" t="s">
        <v>37</v>
      </c>
      <c r="G83" s="2">
        <v>0</v>
      </c>
      <c r="H83" s="2">
        <v>537</v>
      </c>
      <c r="I83" s="2">
        <v>6</v>
      </c>
      <c r="J83" s="2">
        <v>2</v>
      </c>
      <c r="K83" s="2"/>
      <c r="L83" s="1">
        <v>43387.580706018518</v>
      </c>
      <c r="M83" s="1">
        <v>43387.586782407408</v>
      </c>
      <c r="N83" s="2" t="s">
        <v>31</v>
      </c>
      <c r="O83" s="2" t="s">
        <v>32</v>
      </c>
      <c r="P83" s="2" t="s">
        <v>80</v>
      </c>
      <c r="Q83" s="2" t="s">
        <v>81</v>
      </c>
      <c r="R83" s="1">
        <v>43387.580682870372</v>
      </c>
      <c r="S83" s="1">
        <v>43387.580682870372</v>
      </c>
      <c r="T83" s="1">
        <v>43387.590543981481</v>
      </c>
      <c r="U83" s="1">
        <v>43387.590543981481</v>
      </c>
      <c r="V83" s="2"/>
      <c r="W83" s="7">
        <f t="shared" si="48"/>
        <v>43387.57885416667</v>
      </c>
      <c r="X83" s="8">
        <f t="shared" si="49"/>
        <v>6.0763888905057684E-3</v>
      </c>
      <c r="Y83" s="8">
        <f t="shared" si="50"/>
        <v>1.2152777781011537E-2</v>
      </c>
      <c r="Z83" s="9"/>
      <c r="AA83" s="9">
        <f t="shared" si="51"/>
        <v>2.314814628334716E-5</v>
      </c>
      <c r="AB83" s="9">
        <f t="shared" si="52"/>
        <v>1.8518518481869251E-3</v>
      </c>
      <c r="AC83" s="9"/>
      <c r="AD83" s="9"/>
    </row>
    <row r="84" spans="1:30" s="6" customFormat="1" x14ac:dyDescent="0.4">
      <c r="A84" s="15" t="str">
        <f>IF(V84&gt;0, "★", "-")</f>
        <v>★</v>
      </c>
      <c r="B84" s="15" t="str">
        <f>IF(K84&gt;0, "☆", "-")</f>
        <v>☆</v>
      </c>
      <c r="C84" s="6">
        <v>13</v>
      </c>
      <c r="D84" s="1">
        <v>43387.537766203706</v>
      </c>
      <c r="E84" s="2">
        <v>3132</v>
      </c>
      <c r="F84" s="2" t="s">
        <v>33</v>
      </c>
      <c r="G84" s="2">
        <v>2737</v>
      </c>
      <c r="H84" s="2">
        <v>749</v>
      </c>
      <c r="I84" s="2">
        <v>2</v>
      </c>
      <c r="J84" s="2">
        <v>1</v>
      </c>
      <c r="K84" s="1">
        <v>43387.553599537037</v>
      </c>
      <c r="L84" s="2"/>
      <c r="M84" s="2"/>
      <c r="N84" s="2" t="s">
        <v>27</v>
      </c>
      <c r="O84" s="2" t="s">
        <v>28</v>
      </c>
      <c r="P84" s="2" t="s">
        <v>34</v>
      </c>
      <c r="Q84" s="2" t="s">
        <v>35</v>
      </c>
      <c r="R84" s="1">
        <v>43387.553356481483</v>
      </c>
      <c r="S84" s="2"/>
      <c r="T84" s="1">
        <v>43387.560416666667</v>
      </c>
      <c r="U84" s="2"/>
      <c r="V84" s="1">
        <v>43387.552106481482</v>
      </c>
      <c r="W84" s="7">
        <f>IF(V84&gt;0,V84,D84)</f>
        <v>43387.552106481482</v>
      </c>
      <c r="X84" s="8">
        <f>M84-L84</f>
        <v>0</v>
      </c>
      <c r="Y84" s="8">
        <f>X84*J84</f>
        <v>0</v>
      </c>
      <c r="Z84" s="9"/>
      <c r="AA84" s="9">
        <f>IF(IF(A84="☆",K84-R84,L84-R84)&lt;0,0,IF(A84="☆",K84-R84,L84-R84))</f>
        <v>0</v>
      </c>
      <c r="AB84" s="9">
        <f>IF(IF(B84="☆",(IF(K84&gt;R84,K84-W84,R84-W84)),L84-W84)&lt;0,0,IF(B84="☆",(IF(K84&gt;R84,K84-W84,R84-W84)),L84-W84))</f>
        <v>1.4930555553291924E-3</v>
      </c>
      <c r="AC84" s="9"/>
      <c r="AD84" s="9"/>
    </row>
    <row r="85" spans="1:30" s="11" customFormat="1" x14ac:dyDescent="0.4">
      <c r="A85" s="26" t="str">
        <f t="shared" si="46"/>
        <v>-</v>
      </c>
      <c r="B85" s="26" t="str">
        <f t="shared" si="47"/>
        <v>☆</v>
      </c>
      <c r="C85" s="11">
        <v>13</v>
      </c>
      <c r="D85" s="3">
        <v>43387.56554398148</v>
      </c>
      <c r="E85" s="4">
        <v>3147</v>
      </c>
      <c r="F85" s="4" t="s">
        <v>18</v>
      </c>
      <c r="G85" s="4">
        <v>1649</v>
      </c>
      <c r="H85" s="4">
        <v>423</v>
      </c>
      <c r="I85" s="4">
        <v>2</v>
      </c>
      <c r="J85" s="4">
        <v>2</v>
      </c>
      <c r="K85" s="3">
        <v>43387.566041666665</v>
      </c>
      <c r="L85" s="4"/>
      <c r="M85" s="4"/>
      <c r="N85" s="4" t="s">
        <v>57</v>
      </c>
      <c r="O85" s="4" t="s">
        <v>58</v>
      </c>
      <c r="P85" s="4" t="s">
        <v>43</v>
      </c>
      <c r="Q85" s="4" t="s">
        <v>44</v>
      </c>
      <c r="R85" s="3">
        <v>43387.587962962964</v>
      </c>
      <c r="S85" s="4"/>
      <c r="T85" s="3">
        <v>43387.598078703704</v>
      </c>
      <c r="U85" s="4"/>
      <c r="V85" s="4"/>
      <c r="W85" s="12">
        <f t="shared" si="48"/>
        <v>43387.56554398148</v>
      </c>
      <c r="X85" s="27">
        <f t="shared" si="49"/>
        <v>0</v>
      </c>
      <c r="Y85" s="27">
        <f t="shared" si="50"/>
        <v>0</v>
      </c>
      <c r="Z85" s="28"/>
      <c r="AA85" s="28">
        <f t="shared" si="51"/>
        <v>0</v>
      </c>
      <c r="AB85" s="28">
        <f t="shared" si="52"/>
        <v>2.2418981483497191E-2</v>
      </c>
      <c r="AC85" s="28"/>
      <c r="AD85" s="28"/>
    </row>
    <row r="86" spans="1:30" s="32" customFormat="1" x14ac:dyDescent="0.4">
      <c r="A86" s="29" t="str">
        <f>IF(V86&gt;0, "★", "-")</f>
        <v>★</v>
      </c>
      <c r="B86" s="29" t="str">
        <f>IF(K86&gt;0, "☆", "-")</f>
        <v>-</v>
      </c>
      <c r="C86" s="32">
        <v>14</v>
      </c>
      <c r="D86" s="31">
        <v>43387.580370370371</v>
      </c>
      <c r="E86" s="30">
        <v>3154</v>
      </c>
      <c r="F86" s="30" t="s">
        <v>33</v>
      </c>
      <c r="G86" s="30">
        <v>2697</v>
      </c>
      <c r="H86" s="30">
        <v>510</v>
      </c>
      <c r="I86" s="30">
        <v>5</v>
      </c>
      <c r="J86" s="30">
        <v>2</v>
      </c>
      <c r="K86" s="30"/>
      <c r="L86" s="31">
        <v>43387.584293981483</v>
      </c>
      <c r="M86" s="31">
        <v>43387.591828703706</v>
      </c>
      <c r="N86" s="30" t="s">
        <v>57</v>
      </c>
      <c r="O86" s="30" t="s">
        <v>58</v>
      </c>
      <c r="P86" s="30" t="s">
        <v>43</v>
      </c>
      <c r="Q86" s="30" t="s">
        <v>44</v>
      </c>
      <c r="R86" s="31">
        <v>43387.587199074071</v>
      </c>
      <c r="S86" s="31">
        <v>43387.587199074071</v>
      </c>
      <c r="T86" s="31">
        <v>43387.597314814811</v>
      </c>
      <c r="U86" s="31">
        <v>43387.597314814811</v>
      </c>
      <c r="V86" s="31">
        <v>43387.587106481478</v>
      </c>
      <c r="W86" s="33">
        <f>IF(V86&gt;0,V86,D86)</f>
        <v>43387.587106481478</v>
      </c>
      <c r="X86" s="34">
        <f>M86-L86</f>
        <v>7.5347222227719612E-3</v>
      </c>
      <c r="Y86" s="34">
        <f>X86*J86</f>
        <v>1.5069444445543922E-2</v>
      </c>
      <c r="Z86" s="35">
        <f>SUM(Y86:Y130)</f>
        <v>0.41956018520431826</v>
      </c>
      <c r="AA86" s="35">
        <f>IF(IF(A86="☆",K86-R86,L86-R86)&lt;0,0,IF(A86="☆",K86-R86,L86-R86))</f>
        <v>0</v>
      </c>
      <c r="AB86" s="35">
        <f>IF(IF(B86="☆",(IF(K86&gt;R86,K86-W86,R86-W86)),L86-W86)&lt;0,0,IF(B86="☆",(IF(K86&gt;R86,K86-W86,R86-W86)),L86-W86))</f>
        <v>0</v>
      </c>
      <c r="AC86" s="35">
        <f>AVERAGE(AB86:AB130)</f>
        <v>6.3454155372200168E-3</v>
      </c>
      <c r="AD86" s="35">
        <f>MEDIAN(AB86:AB130)</f>
        <v>4.8611111124046147E-3</v>
      </c>
    </row>
    <row r="87" spans="1:30" s="6" customFormat="1" x14ac:dyDescent="0.4">
      <c r="A87" s="15" t="str">
        <f t="shared" si="33"/>
        <v>-</v>
      </c>
      <c r="B87" s="15" t="str">
        <f t="shared" si="34"/>
        <v>-</v>
      </c>
      <c r="C87" s="6">
        <v>14</v>
      </c>
      <c r="D87" s="1">
        <v>43387.583553240744</v>
      </c>
      <c r="E87" s="2">
        <v>3155</v>
      </c>
      <c r="F87" s="2" t="s">
        <v>37</v>
      </c>
      <c r="G87" s="2">
        <v>0</v>
      </c>
      <c r="H87" s="2">
        <v>549</v>
      </c>
      <c r="I87" s="2">
        <v>7</v>
      </c>
      <c r="J87" s="2">
        <v>1</v>
      </c>
      <c r="K87" s="2"/>
      <c r="L87" s="1">
        <v>43387.585127314815</v>
      </c>
      <c r="M87" s="1">
        <v>43387.593553240738</v>
      </c>
      <c r="N87" s="2" t="s">
        <v>48</v>
      </c>
      <c r="O87" s="2" t="s">
        <v>49</v>
      </c>
      <c r="P87" s="2" t="s">
        <v>40</v>
      </c>
      <c r="Q87" s="2" t="s">
        <v>41</v>
      </c>
      <c r="R87" s="1">
        <v>43387.587511574071</v>
      </c>
      <c r="S87" s="1">
        <v>43387.587511574071</v>
      </c>
      <c r="T87" s="1">
        <v>43387.598194444443</v>
      </c>
      <c r="U87" s="1">
        <v>43387.598194444443</v>
      </c>
      <c r="V87" s="2"/>
      <c r="W87" s="7">
        <f t="shared" si="35"/>
        <v>43387.583553240744</v>
      </c>
      <c r="X87" s="8">
        <f t="shared" si="44"/>
        <v>8.4259259238024242E-3</v>
      </c>
      <c r="Y87" s="8">
        <f t="shared" si="45"/>
        <v>8.4259259238024242E-3</v>
      </c>
      <c r="Z87" s="9"/>
      <c r="AA87" s="9">
        <f t="shared" si="42"/>
        <v>0</v>
      </c>
      <c r="AB87" s="9">
        <f t="shared" si="36"/>
        <v>1.5740740709588863E-3</v>
      </c>
      <c r="AC87" s="40"/>
      <c r="AD87" s="9"/>
    </row>
    <row r="88" spans="1:30" s="6" customFormat="1" x14ac:dyDescent="0.4">
      <c r="A88" s="15" t="str">
        <f t="shared" si="33"/>
        <v>-</v>
      </c>
      <c r="B88" s="15" t="str">
        <f t="shared" si="34"/>
        <v>-</v>
      </c>
      <c r="C88" s="6">
        <v>14</v>
      </c>
      <c r="D88" s="1">
        <v>43387.585347222222</v>
      </c>
      <c r="E88" s="2">
        <v>3156</v>
      </c>
      <c r="F88" s="2" t="s">
        <v>33</v>
      </c>
      <c r="G88" s="2">
        <v>1666</v>
      </c>
      <c r="H88" s="2">
        <v>527</v>
      </c>
      <c r="I88" s="2">
        <v>4</v>
      </c>
      <c r="J88" s="2">
        <v>1</v>
      </c>
      <c r="K88" s="2"/>
      <c r="L88" s="1">
        <v>43387.591967592591</v>
      </c>
      <c r="M88" s="1">
        <v>43387.602337962962</v>
      </c>
      <c r="N88" s="2" t="s">
        <v>34</v>
      </c>
      <c r="O88" s="2" t="s">
        <v>35</v>
      </c>
      <c r="P88" s="2" t="s">
        <v>65</v>
      </c>
      <c r="Q88" s="2" t="s">
        <v>66</v>
      </c>
      <c r="R88" s="1">
        <v>43387.592569444445</v>
      </c>
      <c r="S88" s="1">
        <v>43387.592569444445</v>
      </c>
      <c r="T88" s="1">
        <v>43387.601712962962</v>
      </c>
      <c r="U88" s="1">
        <v>43387.601712962962</v>
      </c>
      <c r="V88" s="2"/>
      <c r="W88" s="7">
        <f t="shared" si="35"/>
        <v>43387.585347222222</v>
      </c>
      <c r="X88" s="8">
        <f t="shared" si="44"/>
        <v>1.0370370371674653E-2</v>
      </c>
      <c r="Y88" s="8">
        <f t="shared" si="45"/>
        <v>1.0370370371674653E-2</v>
      </c>
      <c r="Z88" s="9"/>
      <c r="AA88" s="9">
        <f t="shared" si="42"/>
        <v>0</v>
      </c>
      <c r="AB88" s="9">
        <f t="shared" si="36"/>
        <v>6.6203703681821935E-3</v>
      </c>
      <c r="AC88" s="9"/>
      <c r="AD88" s="9"/>
    </row>
    <row r="89" spans="1:30" s="6" customFormat="1" x14ac:dyDescent="0.4">
      <c r="A89" s="15" t="str">
        <f t="shared" si="33"/>
        <v>-</v>
      </c>
      <c r="B89" s="15" t="str">
        <f t="shared" si="34"/>
        <v>-</v>
      </c>
      <c r="C89" s="6">
        <v>14</v>
      </c>
      <c r="D89" s="1">
        <v>43387.585439814815</v>
      </c>
      <c r="E89" s="2">
        <v>3157</v>
      </c>
      <c r="F89" s="2" t="s">
        <v>18</v>
      </c>
      <c r="G89" s="2">
        <v>2785</v>
      </c>
      <c r="H89" s="2">
        <v>812</v>
      </c>
      <c r="I89" s="2">
        <v>8</v>
      </c>
      <c r="J89" s="2">
        <v>1</v>
      </c>
      <c r="K89" s="2"/>
      <c r="L89" s="1">
        <v>43387.589120370372</v>
      </c>
      <c r="M89" s="1">
        <v>43387.597071759257</v>
      </c>
      <c r="N89" s="2" t="s">
        <v>47</v>
      </c>
      <c r="O89" s="2" t="s">
        <v>94</v>
      </c>
      <c r="P89" s="2" t="s">
        <v>67</v>
      </c>
      <c r="Q89" s="2" t="s">
        <v>68</v>
      </c>
      <c r="R89" s="1">
        <v>43387.587002314816</v>
      </c>
      <c r="S89" s="1">
        <v>43387.587002314816</v>
      </c>
      <c r="T89" s="1">
        <v>43387.602384259262</v>
      </c>
      <c r="U89" s="1">
        <v>43387.602384259262</v>
      </c>
      <c r="V89" s="2"/>
      <c r="W89" s="7">
        <f t="shared" si="35"/>
        <v>43387.585439814815</v>
      </c>
      <c r="X89" s="8">
        <f t="shared" si="44"/>
        <v>7.9513888849760406E-3</v>
      </c>
      <c r="Y89" s="8">
        <f t="shared" si="45"/>
        <v>7.9513888849760406E-3</v>
      </c>
      <c r="Z89" s="9"/>
      <c r="AA89" s="9">
        <f t="shared" si="42"/>
        <v>2.118055555911269E-3</v>
      </c>
      <c r="AB89" s="9">
        <f t="shared" si="36"/>
        <v>3.6805555573664606E-3</v>
      </c>
      <c r="AC89" s="9"/>
      <c r="AD89" s="9"/>
    </row>
    <row r="90" spans="1:30" s="6" customFormat="1" x14ac:dyDescent="0.4">
      <c r="A90" s="15" t="str">
        <f t="shared" si="33"/>
        <v>-</v>
      </c>
      <c r="B90" s="15" t="str">
        <f t="shared" si="34"/>
        <v>-</v>
      </c>
      <c r="C90" s="6">
        <v>14</v>
      </c>
      <c r="D90" s="1">
        <v>43387.586840277778</v>
      </c>
      <c r="E90" s="2">
        <v>3158</v>
      </c>
      <c r="F90" s="2" t="s">
        <v>18</v>
      </c>
      <c r="G90" s="2">
        <v>1751</v>
      </c>
      <c r="H90" s="2">
        <v>1195</v>
      </c>
      <c r="I90" s="2">
        <v>2</v>
      </c>
      <c r="J90" s="2">
        <v>1</v>
      </c>
      <c r="K90" s="2"/>
      <c r="L90" s="1">
        <v>43387.590196759258</v>
      </c>
      <c r="M90" s="1">
        <v>43387.605266203704</v>
      </c>
      <c r="N90" s="2" t="s">
        <v>65</v>
      </c>
      <c r="O90" s="2" t="s">
        <v>66</v>
      </c>
      <c r="P90" s="2" t="s">
        <v>93</v>
      </c>
      <c r="Q90" s="2" t="s">
        <v>36</v>
      </c>
      <c r="R90" s="1">
        <v>43387.592928240738</v>
      </c>
      <c r="S90" s="1">
        <v>43387.594293981485</v>
      </c>
      <c r="T90" s="1">
        <v>43387.60601851852</v>
      </c>
      <c r="U90" s="1">
        <v>43387.610532407409</v>
      </c>
      <c r="V90" s="2"/>
      <c r="W90" s="7">
        <f t="shared" si="35"/>
        <v>43387.586840277778</v>
      </c>
      <c r="X90" s="8">
        <f t="shared" si="44"/>
        <v>1.5069444445543922E-2</v>
      </c>
      <c r="Y90" s="8">
        <f t="shared" si="45"/>
        <v>1.5069444445543922E-2</v>
      </c>
      <c r="Z90" s="9"/>
      <c r="AA90" s="9">
        <f t="shared" si="42"/>
        <v>0</v>
      </c>
      <c r="AB90" s="9">
        <f t="shared" si="36"/>
        <v>3.3564814802957699E-3</v>
      </c>
      <c r="AC90" s="9"/>
      <c r="AD90" s="9"/>
    </row>
    <row r="91" spans="1:30" s="6" customFormat="1" x14ac:dyDescent="0.4">
      <c r="A91" s="15" t="str">
        <f t="shared" si="33"/>
        <v>-</v>
      </c>
      <c r="B91" s="15" t="str">
        <f t="shared" si="34"/>
        <v>-</v>
      </c>
      <c r="C91" s="6">
        <v>14</v>
      </c>
      <c r="D91" s="1">
        <v>43387.587395833332</v>
      </c>
      <c r="E91" s="2">
        <v>3160</v>
      </c>
      <c r="F91" s="2" t="s">
        <v>18</v>
      </c>
      <c r="G91" s="2">
        <v>2084</v>
      </c>
      <c r="H91" s="2">
        <v>606</v>
      </c>
      <c r="I91" s="2">
        <v>2</v>
      </c>
      <c r="J91" s="2">
        <v>1</v>
      </c>
      <c r="K91" s="2"/>
      <c r="L91" s="1">
        <v>43387.590300925927</v>
      </c>
      <c r="M91" s="1">
        <v>43387.595868055556</v>
      </c>
      <c r="N91" s="2" t="s">
        <v>65</v>
      </c>
      <c r="O91" s="2" t="s">
        <v>66</v>
      </c>
      <c r="P91" s="2" t="s">
        <v>50</v>
      </c>
      <c r="Q91" s="2" t="s">
        <v>51</v>
      </c>
      <c r="R91" s="1">
        <v>43387.592546296299</v>
      </c>
      <c r="S91" s="1">
        <v>43387.593946759262</v>
      </c>
      <c r="T91" s="1">
        <v>43387.597881944443</v>
      </c>
      <c r="U91" s="1">
        <v>43387.599247685182</v>
      </c>
      <c r="V91" s="2"/>
      <c r="W91" s="7">
        <f t="shared" si="35"/>
        <v>43387.587395833332</v>
      </c>
      <c r="X91" s="8">
        <f t="shared" si="44"/>
        <v>5.5671296286163852E-3</v>
      </c>
      <c r="Y91" s="8">
        <f t="shared" si="45"/>
        <v>5.5671296286163852E-3</v>
      </c>
      <c r="Z91" s="9"/>
      <c r="AA91" s="9">
        <f t="shared" si="42"/>
        <v>0</v>
      </c>
      <c r="AB91" s="9">
        <f t="shared" si="36"/>
        <v>2.905092595028691E-3</v>
      </c>
      <c r="AC91" s="9"/>
      <c r="AD91" s="9"/>
    </row>
    <row r="92" spans="1:30" s="6" customFormat="1" x14ac:dyDescent="0.4">
      <c r="A92" s="15" t="str">
        <f t="shared" si="33"/>
        <v>-</v>
      </c>
      <c r="B92" s="15" t="str">
        <f t="shared" si="34"/>
        <v>-</v>
      </c>
      <c r="C92" s="6">
        <v>14</v>
      </c>
      <c r="D92" s="1">
        <v>43387.587777777779</v>
      </c>
      <c r="E92" s="2">
        <v>3161</v>
      </c>
      <c r="F92" s="2" t="s">
        <v>33</v>
      </c>
      <c r="G92" s="2">
        <v>2677</v>
      </c>
      <c r="H92" s="2">
        <v>690</v>
      </c>
      <c r="I92" s="2">
        <v>2</v>
      </c>
      <c r="J92" s="2">
        <v>1</v>
      </c>
      <c r="K92" s="2"/>
      <c r="L92" s="1">
        <v>43387.591689814813</v>
      </c>
      <c r="M92" s="1">
        <v>43387.598761574074</v>
      </c>
      <c r="N92" s="2" t="s">
        <v>65</v>
      </c>
      <c r="O92" s="2" t="s">
        <v>66</v>
      </c>
      <c r="P92" s="2" t="s">
        <v>78</v>
      </c>
      <c r="Q92" s="2" t="s">
        <v>79</v>
      </c>
      <c r="R92" s="1">
        <v>43387.593599537038</v>
      </c>
      <c r="S92" s="1">
        <v>43387.593599537038</v>
      </c>
      <c r="T92" s="1">
        <v>43387.604363425926</v>
      </c>
      <c r="U92" s="1">
        <v>43387.604363425926</v>
      </c>
      <c r="V92" s="2"/>
      <c r="W92" s="7">
        <f t="shared" si="35"/>
        <v>43387.587777777779</v>
      </c>
      <c r="X92" s="8">
        <f t="shared" si="44"/>
        <v>7.07175926072523E-3</v>
      </c>
      <c r="Y92" s="8">
        <f t="shared" si="45"/>
        <v>7.07175926072523E-3</v>
      </c>
      <c r="Z92" s="9"/>
      <c r="AA92" s="9">
        <f t="shared" si="42"/>
        <v>0</v>
      </c>
      <c r="AB92" s="9">
        <f t="shared" si="36"/>
        <v>3.9120370347518474E-3</v>
      </c>
      <c r="AC92" s="9"/>
      <c r="AD92" s="9"/>
    </row>
    <row r="93" spans="1:30" s="6" customFormat="1" x14ac:dyDescent="0.4">
      <c r="A93" s="15" t="str">
        <f t="shared" si="33"/>
        <v>-</v>
      </c>
      <c r="B93" s="15" t="str">
        <f t="shared" si="34"/>
        <v>-</v>
      </c>
      <c r="C93" s="6">
        <v>14</v>
      </c>
      <c r="D93" s="1">
        <v>43387.58934027778</v>
      </c>
      <c r="E93" s="2">
        <v>3162</v>
      </c>
      <c r="F93" s="2" t="s">
        <v>18</v>
      </c>
      <c r="G93" s="2">
        <v>1740</v>
      </c>
      <c r="H93" s="2">
        <v>1166</v>
      </c>
      <c r="I93" s="2">
        <v>9</v>
      </c>
      <c r="J93" s="2">
        <v>1</v>
      </c>
      <c r="K93" s="2"/>
      <c r="L93" s="1">
        <v>43387.593206018515</v>
      </c>
      <c r="M93" s="1">
        <v>43387.599456018521</v>
      </c>
      <c r="N93" s="2" t="s">
        <v>65</v>
      </c>
      <c r="O93" s="2" t="s">
        <v>66</v>
      </c>
      <c r="P93" s="2" t="s">
        <v>43</v>
      </c>
      <c r="Q93" s="2" t="s">
        <v>44</v>
      </c>
      <c r="R93" s="1">
        <v>43387.600069444445</v>
      </c>
      <c r="S93" s="1">
        <v>43387.600069444445</v>
      </c>
      <c r="T93" s="1">
        <v>43387.615717592591</v>
      </c>
      <c r="U93" s="1">
        <v>43387.615717592591</v>
      </c>
      <c r="V93" s="2"/>
      <c r="W93" s="7">
        <f t="shared" si="35"/>
        <v>43387.58934027778</v>
      </c>
      <c r="X93" s="8">
        <f t="shared" si="44"/>
        <v>6.2500000058207661E-3</v>
      </c>
      <c r="Y93" s="8">
        <f t="shared" si="45"/>
        <v>6.2500000058207661E-3</v>
      </c>
      <c r="Z93" s="9"/>
      <c r="AA93" s="9">
        <f t="shared" si="42"/>
        <v>0</v>
      </c>
      <c r="AB93" s="9">
        <f t="shared" si="36"/>
        <v>3.8657407349091955E-3</v>
      </c>
      <c r="AC93" s="9"/>
      <c r="AD93" s="9"/>
    </row>
    <row r="94" spans="1:30" s="6" customFormat="1" x14ac:dyDescent="0.4">
      <c r="A94" s="15" t="str">
        <f>IF(V94&gt;0, "★", "-")</f>
        <v>-</v>
      </c>
      <c r="B94" s="15" t="str">
        <f>IF(K94&gt;0, "☆", "-")</f>
        <v>-</v>
      </c>
      <c r="C94" s="6">
        <v>14</v>
      </c>
      <c r="D94" s="1">
        <v>43387.595949074072</v>
      </c>
      <c r="E94" s="2">
        <v>3164</v>
      </c>
      <c r="F94" s="2" t="s">
        <v>42</v>
      </c>
      <c r="G94" s="2">
        <v>0</v>
      </c>
      <c r="H94" s="2">
        <v>1227</v>
      </c>
      <c r="I94" s="2">
        <v>3</v>
      </c>
      <c r="J94" s="2">
        <v>1</v>
      </c>
      <c r="K94" s="2"/>
      <c r="L94" s="1">
        <v>43387.600810185184</v>
      </c>
      <c r="M94" s="1">
        <v>43387.612430555557</v>
      </c>
      <c r="N94" s="2" t="s">
        <v>50</v>
      </c>
      <c r="O94" s="2" t="s">
        <v>51</v>
      </c>
      <c r="P94" s="2" t="s">
        <v>52</v>
      </c>
      <c r="Q94" s="2" t="s">
        <v>53</v>
      </c>
      <c r="R94" s="1">
        <v>43387.602199074077</v>
      </c>
      <c r="S94" s="1">
        <v>43387.602199074077</v>
      </c>
      <c r="T94" s="1">
        <v>43387.612511574072</v>
      </c>
      <c r="U94" s="1">
        <v>43387.620451388888</v>
      </c>
      <c r="V94" s="2"/>
      <c r="W94" s="7">
        <f>IF(V94&gt;0,V94,D94)</f>
        <v>43387.595949074072</v>
      </c>
      <c r="X94" s="8">
        <f>M94-L94</f>
        <v>1.1620370372838806E-2</v>
      </c>
      <c r="Y94" s="8">
        <f>X94*J94</f>
        <v>1.1620370372838806E-2</v>
      </c>
      <c r="Z94" s="9"/>
      <c r="AA94" s="9">
        <f t="shared" si="42"/>
        <v>0</v>
      </c>
      <c r="AB94" s="9">
        <f>IF(IF(B94="☆",(IF(K94&gt;R94,K94-W94,R94-W94)),L94-W94)&lt;0,0,IF(B94="☆",(IF(K94&gt;R94,K94-W94,R94-W94)),L94-W94))</f>
        <v>4.8611111124046147E-3</v>
      </c>
      <c r="AC94" s="9"/>
      <c r="AD94" s="9"/>
    </row>
    <row r="95" spans="1:30" s="6" customFormat="1" x14ac:dyDescent="0.4">
      <c r="A95" s="15" t="str">
        <f>IF(V95&gt;0, "★", "-")</f>
        <v>-</v>
      </c>
      <c r="B95" s="15" t="str">
        <f>IF(K95&gt;0, "☆", "-")</f>
        <v>-</v>
      </c>
      <c r="C95" s="6">
        <v>14</v>
      </c>
      <c r="D95" s="1">
        <v>43387.596678240741</v>
      </c>
      <c r="E95" s="2">
        <v>3165</v>
      </c>
      <c r="F95" s="2" t="s">
        <v>42</v>
      </c>
      <c r="G95" s="2">
        <v>0</v>
      </c>
      <c r="H95" s="2">
        <v>663</v>
      </c>
      <c r="I95" s="2">
        <v>7</v>
      </c>
      <c r="J95" s="2">
        <v>1</v>
      </c>
      <c r="K95" s="2"/>
      <c r="L95" s="1">
        <v>43387.601331018515</v>
      </c>
      <c r="M95" s="1">
        <v>43387.61078703704</v>
      </c>
      <c r="N95" s="2" t="s">
        <v>40</v>
      </c>
      <c r="O95" s="2" t="s">
        <v>41</v>
      </c>
      <c r="P95" s="2" t="s">
        <v>23</v>
      </c>
      <c r="Q95" s="2" t="s">
        <v>24</v>
      </c>
      <c r="R95" s="1">
        <v>43387.601689814815</v>
      </c>
      <c r="S95" s="1">
        <v>43387.601689814815</v>
      </c>
      <c r="T95" s="1">
        <v>43387.619398148148</v>
      </c>
      <c r="U95" s="1">
        <v>43387.619398148148</v>
      </c>
      <c r="V95" s="2"/>
      <c r="W95" s="7">
        <f>IF(V95&gt;0,V95,D95)</f>
        <v>43387.596678240741</v>
      </c>
      <c r="X95" s="8">
        <f>M95-L95</f>
        <v>9.456018524360843E-3</v>
      </c>
      <c r="Y95" s="8">
        <f>X95*J95</f>
        <v>9.456018524360843E-3</v>
      </c>
      <c r="Z95" s="9"/>
      <c r="AA95" s="9">
        <f t="shared" si="42"/>
        <v>0</v>
      </c>
      <c r="AB95" s="9">
        <f>IF(IF(B95="☆",(IF(K95&gt;R95,K95-W95,R95-W95)),L95-W95)&lt;0,0,IF(B95="☆",(IF(K95&gt;R95,K95-W95,R95-W95)),L95-W95))</f>
        <v>4.6527777740266174E-3</v>
      </c>
      <c r="AC95" s="9"/>
      <c r="AD95" s="9"/>
    </row>
    <row r="96" spans="1:30" s="6" customFormat="1" x14ac:dyDescent="0.4">
      <c r="A96" s="15" t="str">
        <f>IF(V96&gt;0, "★", "-")</f>
        <v>★</v>
      </c>
      <c r="B96" s="15" t="str">
        <f>IF(K96&gt;0, "☆", "-")</f>
        <v>-</v>
      </c>
      <c r="C96" s="6">
        <v>14</v>
      </c>
      <c r="D96" s="1">
        <v>43387.598622685182</v>
      </c>
      <c r="E96" s="2">
        <v>3166</v>
      </c>
      <c r="F96" s="2" t="s">
        <v>33</v>
      </c>
      <c r="G96" s="2">
        <v>2550</v>
      </c>
      <c r="H96" s="2">
        <v>522</v>
      </c>
      <c r="I96" s="2">
        <v>3</v>
      </c>
      <c r="J96" s="2">
        <v>1</v>
      </c>
      <c r="K96" s="2"/>
      <c r="L96" s="1">
        <v>43387.604178240741</v>
      </c>
      <c r="M96" s="1">
        <v>43387.610590277778</v>
      </c>
      <c r="N96" s="2" t="s">
        <v>19</v>
      </c>
      <c r="O96" s="2" t="s">
        <v>20</v>
      </c>
      <c r="P96" s="2" t="s">
        <v>43</v>
      </c>
      <c r="Q96" s="2" t="s">
        <v>44</v>
      </c>
      <c r="R96" s="1">
        <v>43387.605011574073</v>
      </c>
      <c r="S96" s="1">
        <v>43387.605011574073</v>
      </c>
      <c r="T96" s="1">
        <v>43387.614999999998</v>
      </c>
      <c r="U96" s="1">
        <v>43387.614999999998</v>
      </c>
      <c r="V96" s="1">
        <v>43387.604166666664</v>
      </c>
      <c r="W96" s="7">
        <f>IF(V96&gt;0,V96,D96)</f>
        <v>43387.604166666664</v>
      </c>
      <c r="X96" s="8">
        <f>M96-L96</f>
        <v>6.4120370370801538E-3</v>
      </c>
      <c r="Y96" s="8">
        <f>X96*J96</f>
        <v>6.4120370370801538E-3</v>
      </c>
      <c r="Z96" s="9"/>
      <c r="AA96" s="9">
        <f t="shared" si="42"/>
        <v>0</v>
      </c>
      <c r="AB96" s="9">
        <f>IF(IF(B96="☆",(IF(K96&gt;R96,K96-W96,R96-W96)),L96-W96)&lt;0,0,IF(B96="☆",(IF(K96&gt;R96,K96-W96,R96-W96)),L96-W96))</f>
        <v>1.1574076779652387E-5</v>
      </c>
      <c r="AC96" s="9"/>
      <c r="AD96" s="9"/>
    </row>
    <row r="97" spans="1:30" s="6" customFormat="1" x14ac:dyDescent="0.4">
      <c r="A97" s="15" t="str">
        <f t="shared" si="33"/>
        <v>-</v>
      </c>
      <c r="B97" s="15" t="str">
        <f t="shared" si="34"/>
        <v>-</v>
      </c>
      <c r="C97" s="6">
        <v>14</v>
      </c>
      <c r="D97" s="1">
        <v>43387.601620370369</v>
      </c>
      <c r="E97" s="2">
        <v>3169</v>
      </c>
      <c r="F97" s="2" t="s">
        <v>33</v>
      </c>
      <c r="G97" s="2">
        <v>2761</v>
      </c>
      <c r="H97" s="2">
        <v>1111</v>
      </c>
      <c r="I97" s="2">
        <v>10</v>
      </c>
      <c r="J97" s="2">
        <v>1</v>
      </c>
      <c r="K97" s="2"/>
      <c r="L97" s="1">
        <v>43387.607615740744</v>
      </c>
      <c r="M97" s="1">
        <v>43387.618368055555</v>
      </c>
      <c r="N97" s="2" t="s">
        <v>19</v>
      </c>
      <c r="O97" s="2" t="s">
        <v>20</v>
      </c>
      <c r="P97" s="2" t="s">
        <v>65</v>
      </c>
      <c r="Q97" s="2" t="s">
        <v>66</v>
      </c>
      <c r="R97" s="1">
        <v>43387.609479166669</v>
      </c>
      <c r="S97" s="1">
        <v>43387.609803240739</v>
      </c>
      <c r="T97" s="1">
        <v>43387.619629629633</v>
      </c>
      <c r="U97" s="1">
        <v>43387.625196759262</v>
      </c>
      <c r="V97" s="2"/>
      <c r="W97" s="7">
        <f t="shared" si="35"/>
        <v>43387.601620370369</v>
      </c>
      <c r="X97" s="8">
        <f t="shared" si="44"/>
        <v>1.0752314810815733E-2</v>
      </c>
      <c r="Y97" s="8">
        <f t="shared" si="45"/>
        <v>1.0752314810815733E-2</v>
      </c>
      <c r="Z97" s="9"/>
      <c r="AA97" s="9">
        <f t="shared" si="42"/>
        <v>0</v>
      </c>
      <c r="AB97" s="9">
        <f t="shared" si="36"/>
        <v>5.9953703748760745E-3</v>
      </c>
      <c r="AC97" s="9"/>
      <c r="AD97" s="9"/>
    </row>
    <row r="98" spans="1:30" s="6" customFormat="1" x14ac:dyDescent="0.4">
      <c r="A98" s="15" t="str">
        <f>IF(V98&gt;0, "★", "-")</f>
        <v>-</v>
      </c>
      <c r="B98" s="15" t="str">
        <f t="shared" si="34"/>
        <v>-</v>
      </c>
      <c r="C98" s="6">
        <v>14</v>
      </c>
      <c r="D98" s="1">
        <v>43387.602986111109</v>
      </c>
      <c r="E98" s="2">
        <v>3171</v>
      </c>
      <c r="F98" s="2" t="s">
        <v>18</v>
      </c>
      <c r="G98" s="2">
        <v>2753</v>
      </c>
      <c r="H98" s="2">
        <v>385</v>
      </c>
      <c r="I98" s="2">
        <v>9</v>
      </c>
      <c r="J98" s="2">
        <v>3</v>
      </c>
      <c r="K98" s="2"/>
      <c r="L98" s="1">
        <v>43387.606377314813</v>
      </c>
      <c r="M98" s="1">
        <v>43387.614270833335</v>
      </c>
      <c r="N98" s="2" t="s">
        <v>19</v>
      </c>
      <c r="O98" s="2" t="s">
        <v>20</v>
      </c>
      <c r="P98" s="2" t="s">
        <v>80</v>
      </c>
      <c r="Q98" s="2" t="s">
        <v>81</v>
      </c>
      <c r="R98" s="1">
        <v>43387.609895833331</v>
      </c>
      <c r="S98" s="1">
        <v>43387.609895833331</v>
      </c>
      <c r="T98" s="1">
        <v>43387.622511574074</v>
      </c>
      <c r="U98" s="1">
        <v>43387.61922453704</v>
      </c>
      <c r="V98" s="2"/>
      <c r="W98" s="7">
        <f t="shared" si="35"/>
        <v>43387.602986111109</v>
      </c>
      <c r="X98" s="8">
        <f t="shared" si="44"/>
        <v>7.8935185229056515E-3</v>
      </c>
      <c r="Y98" s="8">
        <f t="shared" si="45"/>
        <v>2.3680555568716954E-2</v>
      </c>
      <c r="Z98" s="9"/>
      <c r="AA98" s="9">
        <f t="shared" si="42"/>
        <v>0</v>
      </c>
      <c r="AB98" s="9">
        <f t="shared" si="36"/>
        <v>3.3912037033587694E-3</v>
      </c>
      <c r="AC98" s="9"/>
      <c r="AD98" s="9"/>
    </row>
    <row r="99" spans="1:30" s="6" customFormat="1" x14ac:dyDescent="0.4">
      <c r="A99" s="15" t="str">
        <f t="shared" si="33"/>
        <v>★</v>
      </c>
      <c r="B99" s="15" t="str">
        <f t="shared" si="34"/>
        <v>-</v>
      </c>
      <c r="C99" s="6">
        <v>14</v>
      </c>
      <c r="D99" s="1">
        <v>43387.604027777779</v>
      </c>
      <c r="E99" s="2">
        <v>3173</v>
      </c>
      <c r="F99" s="2" t="s">
        <v>37</v>
      </c>
      <c r="G99" s="2">
        <v>0</v>
      </c>
      <c r="H99" s="2">
        <v>758</v>
      </c>
      <c r="I99" s="2">
        <v>6</v>
      </c>
      <c r="J99" s="2">
        <v>6</v>
      </c>
      <c r="K99" s="2"/>
      <c r="L99" s="1">
        <v>43387.614328703705</v>
      </c>
      <c r="M99" s="1">
        <v>43387.622384259259</v>
      </c>
      <c r="N99" s="2" t="s">
        <v>19</v>
      </c>
      <c r="O99" s="2" t="s">
        <v>20</v>
      </c>
      <c r="P99" s="2" t="s">
        <v>29</v>
      </c>
      <c r="Q99" s="2" t="s">
        <v>30</v>
      </c>
      <c r="R99" s="1">
        <v>43387.613182870373</v>
      </c>
      <c r="S99" s="1">
        <v>43387.613182870373</v>
      </c>
      <c r="T99" s="1">
        <v>43387.625648148147</v>
      </c>
      <c r="U99" s="1">
        <v>43387.625648148147</v>
      </c>
      <c r="V99" s="1">
        <v>43387.607638888891</v>
      </c>
      <c r="W99" s="7">
        <f t="shared" si="35"/>
        <v>43387.607638888891</v>
      </c>
      <c r="X99" s="8">
        <f t="shared" si="44"/>
        <v>8.0555555541650392E-3</v>
      </c>
      <c r="Y99" s="8">
        <f t="shared" si="45"/>
        <v>4.8333333324990235E-2</v>
      </c>
      <c r="Z99" s="9"/>
      <c r="AA99" s="9">
        <f t="shared" si="42"/>
        <v>1.1458333319751546E-3</v>
      </c>
      <c r="AB99" s="9">
        <f t="shared" si="36"/>
        <v>6.6898148143081926E-3</v>
      </c>
      <c r="AC99" s="9"/>
      <c r="AD99" s="9"/>
    </row>
    <row r="100" spans="1:30" s="6" customFormat="1" x14ac:dyDescent="0.4">
      <c r="A100" s="15" t="str">
        <f>IF(V100&gt;0, "★", "-")</f>
        <v>★</v>
      </c>
      <c r="B100" s="15" t="str">
        <f>IF(K100&gt;0, "☆", "-")</f>
        <v>-</v>
      </c>
      <c r="C100" s="6">
        <v>14</v>
      </c>
      <c r="D100" s="1">
        <v>43387.604756944442</v>
      </c>
      <c r="E100" s="2">
        <v>3175</v>
      </c>
      <c r="F100" s="2" t="s">
        <v>33</v>
      </c>
      <c r="G100" s="2">
        <v>2775</v>
      </c>
      <c r="H100" s="2">
        <v>306</v>
      </c>
      <c r="I100" s="2">
        <v>5</v>
      </c>
      <c r="J100" s="2">
        <v>2</v>
      </c>
      <c r="K100" s="2"/>
      <c r="L100" s="1">
        <v>43387.618321759262</v>
      </c>
      <c r="M100" s="1">
        <v>43387.625243055554</v>
      </c>
      <c r="N100" s="2" t="s">
        <v>31</v>
      </c>
      <c r="O100" s="2" t="s">
        <v>32</v>
      </c>
      <c r="P100" s="2" t="s">
        <v>43</v>
      </c>
      <c r="Q100" s="2" t="s">
        <v>44</v>
      </c>
      <c r="R100" s="1">
        <v>43387.616655092592</v>
      </c>
      <c r="S100" s="1">
        <v>43387.617094907408</v>
      </c>
      <c r="T100" s="1">
        <v>43387.624699074076</v>
      </c>
      <c r="U100" s="1">
        <v>43387.625138888892</v>
      </c>
      <c r="V100" s="1">
        <v>43387.611111111109</v>
      </c>
      <c r="W100" s="7">
        <f>IF(V100&gt;0,V100,D100)</f>
        <v>43387.611111111109</v>
      </c>
      <c r="X100" s="8">
        <f t="shared" si="44"/>
        <v>6.9212962916935794E-3</v>
      </c>
      <c r="Y100" s="8">
        <f t="shared" si="45"/>
        <v>1.3842592583387159E-2</v>
      </c>
      <c r="Z100" s="9"/>
      <c r="AA100" s="9">
        <f t="shared" si="42"/>
        <v>1.6666666706441902E-3</v>
      </c>
      <c r="AB100" s="9">
        <f>IF(IF(B100="☆",(IF(K100&gt;R100,K100-W100,R100-W100)),L100-W100)&lt;0,0,IF(B100="☆",(IF(K100&gt;R100,K100-W100,R100-W100)),L100-W100))</f>
        <v>7.2106481529772282E-3</v>
      </c>
      <c r="AC100" s="9"/>
      <c r="AD100" s="9"/>
    </row>
    <row r="101" spans="1:30" s="6" customFormat="1" x14ac:dyDescent="0.4">
      <c r="A101" s="15" t="str">
        <f>IF(V101&gt;0, "★", "-")</f>
        <v>-</v>
      </c>
      <c r="B101" s="15" t="str">
        <f>IF(K101&gt;0, "☆", "-")</f>
        <v>-</v>
      </c>
      <c r="C101" s="6">
        <v>14</v>
      </c>
      <c r="D101" s="1">
        <v>43387.605046296296</v>
      </c>
      <c r="E101" s="2">
        <v>3176</v>
      </c>
      <c r="F101" s="2" t="s">
        <v>33</v>
      </c>
      <c r="G101" s="2">
        <v>1307</v>
      </c>
      <c r="H101" s="2">
        <v>332</v>
      </c>
      <c r="I101" s="2">
        <v>8</v>
      </c>
      <c r="J101" s="2">
        <v>2</v>
      </c>
      <c r="K101" s="2"/>
      <c r="L101" s="1">
        <v>43387.61755787037</v>
      </c>
      <c r="M101" s="1">
        <v>43387.637881944444</v>
      </c>
      <c r="N101" s="2" t="s">
        <v>67</v>
      </c>
      <c r="O101" s="2" t="s">
        <v>68</v>
      </c>
      <c r="P101" s="2" t="s">
        <v>63</v>
      </c>
      <c r="Q101" s="2" t="s">
        <v>64</v>
      </c>
      <c r="R101" s="1">
        <v>43387.618032407408</v>
      </c>
      <c r="S101" s="1">
        <v>43387.618032407408</v>
      </c>
      <c r="T101" s="1">
        <v>43387.63480324074</v>
      </c>
      <c r="U101" s="1">
        <v>43387.637002314812</v>
      </c>
      <c r="V101" s="2"/>
      <c r="W101" s="7">
        <f>IF(V101&gt;0,V101,D101)</f>
        <v>43387.605046296296</v>
      </c>
      <c r="X101" s="8">
        <f t="shared" si="44"/>
        <v>2.0324074073869269E-2</v>
      </c>
      <c r="Y101" s="8">
        <f t="shared" si="45"/>
        <v>4.0648148147738539E-2</v>
      </c>
      <c r="Z101" s="9"/>
      <c r="AA101" s="9">
        <f t="shared" si="42"/>
        <v>0</v>
      </c>
      <c r="AB101" s="9">
        <f>IF(IF(B101="☆",(IF(K101&gt;R101,K101-W101,R101-W101)),L101-W101)&lt;0,0,IF(B101="☆",(IF(K101&gt;R101,K101-W101,R101-W101)),L101-W101))</f>
        <v>1.2511574073869269E-2</v>
      </c>
      <c r="AC101" s="9"/>
      <c r="AD101" s="9"/>
    </row>
    <row r="102" spans="1:30" s="6" customFormat="1" x14ac:dyDescent="0.4">
      <c r="A102" s="15" t="str">
        <f>IF(V102&gt;0, "★", "-")</f>
        <v>-</v>
      </c>
      <c r="B102" s="15" t="str">
        <f>IF(K102&gt;0, "☆", "-")</f>
        <v>-</v>
      </c>
      <c r="C102" s="6">
        <v>14</v>
      </c>
      <c r="D102" s="1">
        <v>43387.606423611112</v>
      </c>
      <c r="E102" s="2">
        <v>3177</v>
      </c>
      <c r="F102" s="2" t="s">
        <v>18</v>
      </c>
      <c r="G102" s="2">
        <v>1952</v>
      </c>
      <c r="H102" s="2">
        <v>556</v>
      </c>
      <c r="I102" s="2">
        <v>4</v>
      </c>
      <c r="J102" s="2">
        <v>1</v>
      </c>
      <c r="K102" s="2"/>
      <c r="L102" s="1">
        <v>43387.608715277776</v>
      </c>
      <c r="M102" s="1">
        <v>43387.62773148148</v>
      </c>
      <c r="N102" s="2" t="s">
        <v>50</v>
      </c>
      <c r="O102" s="2" t="s">
        <v>51</v>
      </c>
      <c r="P102" s="2" t="s">
        <v>80</v>
      </c>
      <c r="Q102" s="2" t="s">
        <v>81</v>
      </c>
      <c r="R102" s="1">
        <v>43387.611307870371</v>
      </c>
      <c r="S102" s="1">
        <v>43387.611655092594</v>
      </c>
      <c r="T102" s="1">
        <v>43387.625462962962</v>
      </c>
      <c r="U102" s="1">
        <v>43387.626354166663</v>
      </c>
      <c r="V102" s="2"/>
      <c r="W102" s="7">
        <f>IF(V102&gt;0,V102,D102)</f>
        <v>43387.606423611112</v>
      </c>
      <c r="X102" s="8">
        <f t="shared" si="44"/>
        <v>1.9016203703358769E-2</v>
      </c>
      <c r="Y102" s="8">
        <f t="shared" si="45"/>
        <v>1.9016203703358769E-2</v>
      </c>
      <c r="Z102" s="9"/>
      <c r="AA102" s="9">
        <f t="shared" si="42"/>
        <v>0</v>
      </c>
      <c r="AB102" s="9">
        <f>IF(IF(B102="☆",(IF(K102&gt;R102,K102-W102,R102-W102)),L102-W102)&lt;0,0,IF(B102="☆",(IF(K102&gt;R102,K102-W102,R102-W102)),L102-W102))</f>
        <v>2.2916666639503092E-3</v>
      </c>
      <c r="AC102" s="9"/>
      <c r="AD102" s="9"/>
    </row>
    <row r="103" spans="1:30" s="6" customFormat="1" x14ac:dyDescent="0.4">
      <c r="A103" s="15" t="str">
        <f t="shared" si="33"/>
        <v>-</v>
      </c>
      <c r="B103" s="15" t="str">
        <f t="shared" si="34"/>
        <v>-</v>
      </c>
      <c r="C103" s="6">
        <v>14</v>
      </c>
      <c r="D103" s="1">
        <v>43387.606874999998</v>
      </c>
      <c r="E103" s="2">
        <v>3178</v>
      </c>
      <c r="F103" s="2" t="s">
        <v>37</v>
      </c>
      <c r="G103" s="2">
        <v>0</v>
      </c>
      <c r="H103" s="2">
        <v>446</v>
      </c>
      <c r="I103" s="2">
        <v>9</v>
      </c>
      <c r="J103" s="2">
        <v>1</v>
      </c>
      <c r="K103" s="2"/>
      <c r="L103" s="1">
        <v>43387.632673611108</v>
      </c>
      <c r="M103" s="1">
        <v>43387.638981481483</v>
      </c>
      <c r="N103" s="2" t="s">
        <v>63</v>
      </c>
      <c r="O103" s="2" t="s">
        <v>64</v>
      </c>
      <c r="P103" s="2" t="s">
        <v>43</v>
      </c>
      <c r="Q103" s="2" t="s">
        <v>44</v>
      </c>
      <c r="R103" s="1">
        <v>43387.619525462964</v>
      </c>
      <c r="S103" s="1">
        <v>43387.634375000001</v>
      </c>
      <c r="T103" s="1">
        <v>43387.626562500001</v>
      </c>
      <c r="U103" s="1">
        <v>43387.641412037039</v>
      </c>
      <c r="V103" s="2"/>
      <c r="W103" s="7">
        <f t="shared" si="35"/>
        <v>43387.606874999998</v>
      </c>
      <c r="X103" s="8">
        <f t="shared" si="44"/>
        <v>6.3078703751671128E-3</v>
      </c>
      <c r="Y103" s="8">
        <f t="shared" si="45"/>
        <v>6.3078703751671128E-3</v>
      </c>
      <c r="Z103" s="9"/>
      <c r="AA103" s="9">
        <f t="shared" si="42"/>
        <v>1.3148148143955041E-2</v>
      </c>
      <c r="AB103" s="9">
        <f t="shared" si="36"/>
        <v>2.5798611110076308E-2</v>
      </c>
      <c r="AC103" s="9"/>
      <c r="AD103" s="9"/>
    </row>
    <row r="104" spans="1:30" s="6" customFormat="1" x14ac:dyDescent="0.4">
      <c r="A104" s="15" t="str">
        <f t="shared" si="33"/>
        <v>-</v>
      </c>
      <c r="B104" s="15" t="str">
        <f t="shared" si="34"/>
        <v>-</v>
      </c>
      <c r="C104" s="6">
        <v>14</v>
      </c>
      <c r="D104" s="1">
        <v>43387.607708333337</v>
      </c>
      <c r="E104" s="2">
        <v>3179</v>
      </c>
      <c r="F104" s="2" t="s">
        <v>37</v>
      </c>
      <c r="G104" s="2">
        <v>0</v>
      </c>
      <c r="H104" s="2">
        <v>319</v>
      </c>
      <c r="I104" s="2">
        <v>4</v>
      </c>
      <c r="J104" s="2">
        <v>1</v>
      </c>
      <c r="K104" s="2"/>
      <c r="L104" s="1">
        <v>43387.608530092592</v>
      </c>
      <c r="M104" s="1">
        <v>43387.624837962961</v>
      </c>
      <c r="N104" s="2" t="s">
        <v>50</v>
      </c>
      <c r="O104" s="2" t="s">
        <v>51</v>
      </c>
      <c r="P104" s="2" t="s">
        <v>47</v>
      </c>
      <c r="Q104" s="2" t="s">
        <v>94</v>
      </c>
      <c r="R104" s="1">
        <v>43387.611307870371</v>
      </c>
      <c r="S104" s="1">
        <v>43387.611307870371</v>
      </c>
      <c r="T104" s="1">
        <v>43387.623645833337</v>
      </c>
      <c r="U104" s="1">
        <v>43387.623645833337</v>
      </c>
      <c r="V104" s="2"/>
      <c r="W104" s="7">
        <f t="shared" si="35"/>
        <v>43387.607708333337</v>
      </c>
      <c r="X104" s="8">
        <f t="shared" si="44"/>
        <v>1.6307870369928423E-2</v>
      </c>
      <c r="Y104" s="8">
        <f t="shared" si="45"/>
        <v>1.6307870369928423E-2</v>
      </c>
      <c r="Z104" s="9"/>
      <c r="AA104" s="9">
        <f t="shared" si="42"/>
        <v>0</v>
      </c>
      <c r="AB104" s="9">
        <f t="shared" si="36"/>
        <v>8.2175925490446389E-4</v>
      </c>
      <c r="AC104" s="9"/>
      <c r="AD104" s="9"/>
    </row>
    <row r="105" spans="1:30" s="6" customFormat="1" x14ac:dyDescent="0.4">
      <c r="A105" s="15" t="str">
        <f t="shared" si="33"/>
        <v>-</v>
      </c>
      <c r="B105" s="15" t="str">
        <f t="shared" si="34"/>
        <v>-</v>
      </c>
      <c r="C105" s="6">
        <v>14</v>
      </c>
      <c r="D105" s="1">
        <v>43387.607812499999</v>
      </c>
      <c r="E105" s="2">
        <v>3180</v>
      </c>
      <c r="F105" s="2" t="s">
        <v>33</v>
      </c>
      <c r="G105" s="2">
        <v>1666</v>
      </c>
      <c r="H105" s="2">
        <v>455</v>
      </c>
      <c r="I105" s="2">
        <v>7</v>
      </c>
      <c r="J105" s="2">
        <v>1</v>
      </c>
      <c r="K105" s="2"/>
      <c r="L105" s="1">
        <v>43387.614120370374</v>
      </c>
      <c r="M105" s="1">
        <v>43387.625625000001</v>
      </c>
      <c r="N105" s="2" t="s">
        <v>65</v>
      </c>
      <c r="O105" s="2" t="s">
        <v>66</v>
      </c>
      <c r="P105" s="2" t="s">
        <v>38</v>
      </c>
      <c r="Q105" s="2" t="s">
        <v>39</v>
      </c>
      <c r="R105" s="1">
        <v>43387.622604166667</v>
      </c>
      <c r="S105" s="1">
        <v>43387.622604166667</v>
      </c>
      <c r="T105" s="1">
        <v>43387.630648148152</v>
      </c>
      <c r="U105" s="1">
        <v>43387.627245370371</v>
      </c>
      <c r="V105" s="2"/>
      <c r="W105" s="7">
        <f t="shared" si="35"/>
        <v>43387.607812499999</v>
      </c>
      <c r="X105" s="8">
        <f t="shared" si="44"/>
        <v>1.1504629626870155E-2</v>
      </c>
      <c r="Y105" s="8">
        <f t="shared" si="45"/>
        <v>1.1504629626870155E-2</v>
      </c>
      <c r="Z105" s="9"/>
      <c r="AA105" s="9">
        <f t="shared" si="42"/>
        <v>0</v>
      </c>
      <c r="AB105" s="9">
        <f t="shared" si="36"/>
        <v>6.3078703751671128E-3</v>
      </c>
      <c r="AC105" s="9"/>
      <c r="AD105" s="9"/>
    </row>
    <row r="106" spans="1:30" s="6" customFormat="1" x14ac:dyDescent="0.4">
      <c r="A106" s="15" t="str">
        <f t="shared" si="33"/>
        <v>-</v>
      </c>
      <c r="B106" s="15" t="str">
        <f t="shared" si="34"/>
        <v>-</v>
      </c>
      <c r="C106" s="6">
        <v>14</v>
      </c>
      <c r="D106" s="1">
        <v>43387.610335648147</v>
      </c>
      <c r="E106" s="2">
        <v>3181</v>
      </c>
      <c r="F106" s="2" t="s">
        <v>37</v>
      </c>
      <c r="G106" s="2">
        <v>0</v>
      </c>
      <c r="H106" s="2">
        <v>1091</v>
      </c>
      <c r="I106" s="2">
        <v>4</v>
      </c>
      <c r="J106" s="2">
        <v>2</v>
      </c>
      <c r="K106" s="2"/>
      <c r="L106" s="1">
        <v>43387.614745370367</v>
      </c>
      <c r="M106" s="1">
        <v>43387.617986111109</v>
      </c>
      <c r="N106" s="2" t="s">
        <v>74</v>
      </c>
      <c r="O106" s="2" t="s">
        <v>75</v>
      </c>
      <c r="P106" s="2" t="s">
        <v>31</v>
      </c>
      <c r="Q106" s="2" t="s">
        <v>32</v>
      </c>
      <c r="R106" s="1">
        <v>43387.614699074074</v>
      </c>
      <c r="S106" s="1">
        <v>43387.614699074074</v>
      </c>
      <c r="T106" s="1">
        <v>43387.621354166666</v>
      </c>
      <c r="U106" s="1">
        <v>43387.621354166666</v>
      </c>
      <c r="V106" s="2"/>
      <c r="W106" s="7">
        <f t="shared" si="35"/>
        <v>43387.610335648147</v>
      </c>
      <c r="X106" s="8">
        <f t="shared" si="44"/>
        <v>3.2407407416030765E-3</v>
      </c>
      <c r="Y106" s="8">
        <f t="shared" si="45"/>
        <v>6.4814814832061529E-3</v>
      </c>
      <c r="Z106" s="9"/>
      <c r="AA106" s="9">
        <f t="shared" si="42"/>
        <v>4.6296292566694319E-5</v>
      </c>
      <c r="AB106" s="9">
        <f t="shared" si="36"/>
        <v>4.4097222198615782E-3</v>
      </c>
      <c r="AC106" s="9"/>
      <c r="AD106" s="9"/>
    </row>
    <row r="107" spans="1:30" s="6" customFormat="1" x14ac:dyDescent="0.4">
      <c r="A107" s="15" t="str">
        <f>IF(V107&gt;0, "★", "-")</f>
        <v>-</v>
      </c>
      <c r="B107" s="15" t="str">
        <f>IF(K107&gt;0, "☆", "-")</f>
        <v>-</v>
      </c>
      <c r="C107" s="6">
        <v>14</v>
      </c>
      <c r="D107" s="1">
        <v>43387.614641203705</v>
      </c>
      <c r="E107" s="2">
        <v>3186</v>
      </c>
      <c r="F107" s="2" t="s">
        <v>42</v>
      </c>
      <c r="G107" s="2">
        <v>0</v>
      </c>
      <c r="H107" s="2">
        <v>746</v>
      </c>
      <c r="I107" s="2">
        <v>5</v>
      </c>
      <c r="J107" s="2">
        <v>2</v>
      </c>
      <c r="K107" s="2"/>
      <c r="L107" s="1">
        <v>43387.618206018517</v>
      </c>
      <c r="M107" s="1">
        <v>43387.629479166666</v>
      </c>
      <c r="N107" s="2" t="s">
        <v>31</v>
      </c>
      <c r="O107" s="2" t="s">
        <v>32</v>
      </c>
      <c r="P107" s="2" t="s">
        <v>52</v>
      </c>
      <c r="Q107" s="2" t="s">
        <v>53</v>
      </c>
      <c r="R107" s="1">
        <v>43387.616400462961</v>
      </c>
      <c r="S107" s="1">
        <v>43387.616400462961</v>
      </c>
      <c r="T107" s="1">
        <v>43387.630937499998</v>
      </c>
      <c r="U107" s="1">
        <v>43387.630937499998</v>
      </c>
      <c r="V107" s="2"/>
      <c r="W107" s="7">
        <f>IF(V107&gt;0,V107,D107)</f>
        <v>43387.614641203705</v>
      </c>
      <c r="X107" s="8">
        <f>M107-L107</f>
        <v>1.1273148149484769E-2</v>
      </c>
      <c r="Y107" s="8">
        <f>X107*J107</f>
        <v>2.2546296298969537E-2</v>
      </c>
      <c r="Z107" s="9"/>
      <c r="AA107" s="9">
        <f>IF(IF(A107="☆",K107-R107,L107-R107)&lt;0,0,IF(A107="☆",K107-R107,L107-R107))</f>
        <v>1.8055555556202307E-3</v>
      </c>
      <c r="AB107" s="9">
        <f>IF(IF(B107="☆",(IF(K107&gt;R107,K107-W107,R107-W107)),L107-W107)&lt;0,0,IF(B107="☆",(IF(K107&gt;R107,K107-W107,R107-W107)),L107-W107))</f>
        <v>3.5648148113978095E-3</v>
      </c>
      <c r="AC107" s="9"/>
      <c r="AD107" s="9"/>
    </row>
    <row r="108" spans="1:30" s="6" customFormat="1" x14ac:dyDescent="0.4">
      <c r="A108" s="15" t="str">
        <f>IF(V108&gt;0, "★", "-")</f>
        <v>-</v>
      </c>
      <c r="B108" s="15" t="str">
        <f>IF(K108&gt;0, "☆", "-")</f>
        <v>-</v>
      </c>
      <c r="C108" s="6">
        <v>14</v>
      </c>
      <c r="D108" s="1">
        <v>43387.615057870367</v>
      </c>
      <c r="E108" s="2">
        <v>3187</v>
      </c>
      <c r="F108" s="2" t="s">
        <v>33</v>
      </c>
      <c r="G108" s="2">
        <v>1310</v>
      </c>
      <c r="H108" s="2">
        <v>1241</v>
      </c>
      <c r="I108" s="2">
        <v>7</v>
      </c>
      <c r="J108" s="2">
        <v>1</v>
      </c>
      <c r="K108" s="2"/>
      <c r="L108" s="1">
        <v>43387.617002314815</v>
      </c>
      <c r="M108" s="1">
        <v>43387.625601851854</v>
      </c>
      <c r="N108" s="2" t="s">
        <v>19</v>
      </c>
      <c r="O108" s="2" t="s">
        <v>20</v>
      </c>
      <c r="P108" s="2" t="s">
        <v>38</v>
      </c>
      <c r="Q108" s="2" t="s">
        <v>39</v>
      </c>
      <c r="R108" s="1">
        <v>43387.619849537034</v>
      </c>
      <c r="S108" s="1">
        <v>43387.620717592596</v>
      </c>
      <c r="T108" s="1">
        <v>43387.626446759263</v>
      </c>
      <c r="U108" s="1">
        <v>43387.627314814818</v>
      </c>
      <c r="V108" s="2"/>
      <c r="W108" s="7">
        <f>IF(V108&gt;0,V108,D108)</f>
        <v>43387.615057870367</v>
      </c>
      <c r="X108" s="8">
        <f>M108-L108</f>
        <v>8.599537039117422E-3</v>
      </c>
      <c r="Y108" s="8">
        <f>X108*J108</f>
        <v>8.599537039117422E-3</v>
      </c>
      <c r="Z108" s="9"/>
      <c r="AA108" s="9">
        <f>IF(IF(A108="☆",K108-R108,L108-R108)&lt;0,0,IF(A108="☆",K108-R108,L108-R108))</f>
        <v>0</v>
      </c>
      <c r="AB108" s="9">
        <f>IF(IF(B108="☆",(IF(K108&gt;R108,K108-W108,R108-W108)),L108-W108)&lt;0,0,IF(B108="☆",(IF(K108&gt;R108,K108-W108,R108-W108)),L108-W108))</f>
        <v>1.9444444478722289E-3</v>
      </c>
      <c r="AC108" s="9"/>
      <c r="AD108" s="9"/>
    </row>
    <row r="109" spans="1:30" s="6" customFormat="1" x14ac:dyDescent="0.4">
      <c r="A109" s="15" t="str">
        <f>IF(V109&gt;0, "★", "-")</f>
        <v>-</v>
      </c>
      <c r="B109" s="15" t="str">
        <f>IF(K109&gt;0, "☆", "-")</f>
        <v>-</v>
      </c>
      <c r="C109" s="6">
        <v>14</v>
      </c>
      <c r="D109" s="1">
        <v>43387.615231481483</v>
      </c>
      <c r="E109" s="2">
        <v>3188</v>
      </c>
      <c r="F109" s="2" t="s">
        <v>18</v>
      </c>
      <c r="G109" s="2">
        <v>2793</v>
      </c>
      <c r="H109" s="2">
        <v>498</v>
      </c>
      <c r="I109" s="2">
        <v>7</v>
      </c>
      <c r="J109" s="2">
        <v>2</v>
      </c>
      <c r="K109" s="2"/>
      <c r="L109" s="1">
        <v>43387.620081018518</v>
      </c>
      <c r="M109" s="1">
        <v>43387.636331018519</v>
      </c>
      <c r="N109" s="2" t="s">
        <v>19</v>
      </c>
      <c r="O109" s="2" t="s">
        <v>20</v>
      </c>
      <c r="P109" s="2" t="s">
        <v>57</v>
      </c>
      <c r="Q109" s="2" t="s">
        <v>58</v>
      </c>
      <c r="R109" s="1">
        <v>43387.620023148149</v>
      </c>
      <c r="S109" s="1">
        <v>43387.620023148149</v>
      </c>
      <c r="T109" s="1">
        <v>43387.642789351848</v>
      </c>
      <c r="U109" s="1">
        <v>43387.642789351848</v>
      </c>
      <c r="V109" s="2"/>
      <c r="W109" s="7">
        <f>IF(V109&gt;0,V109,D109)</f>
        <v>43387.615231481483</v>
      </c>
      <c r="X109" s="8">
        <f>M109-L109</f>
        <v>1.6250000000582077E-2</v>
      </c>
      <c r="Y109" s="8">
        <f>X109*J109</f>
        <v>3.2500000001164153E-2</v>
      </c>
      <c r="Z109" s="9"/>
      <c r="AA109" s="9">
        <f>IF(IF(A109="☆",K109-R109,L109-R109)&lt;0,0,IF(A109="☆",K109-R109,L109-R109))</f>
        <v>5.7870369346346706E-5</v>
      </c>
      <c r="AB109" s="9">
        <f>IF(IF(B109="☆",(IF(K109&gt;R109,K109-W109,R109-W109)),L109-W109)&lt;0,0,IF(B109="☆",(IF(K109&gt;R109,K109-W109,R109-W109)),L109-W109))</f>
        <v>4.8495370356249623E-3</v>
      </c>
      <c r="AC109" s="9"/>
      <c r="AD109" s="9"/>
    </row>
    <row r="110" spans="1:30" s="6" customFormat="1" x14ac:dyDescent="0.4">
      <c r="A110" s="15" t="str">
        <f t="shared" si="33"/>
        <v>-</v>
      </c>
      <c r="B110" s="15" t="str">
        <f t="shared" si="34"/>
        <v>-</v>
      </c>
      <c r="C110" s="6">
        <v>14</v>
      </c>
      <c r="D110" s="1">
        <v>43387.616377314815</v>
      </c>
      <c r="E110" s="2">
        <v>3189</v>
      </c>
      <c r="F110" s="2" t="s">
        <v>33</v>
      </c>
      <c r="G110" s="2">
        <v>2787</v>
      </c>
      <c r="H110" s="2">
        <v>1276</v>
      </c>
      <c r="I110" s="2">
        <v>10</v>
      </c>
      <c r="J110" s="2">
        <v>1</v>
      </c>
      <c r="K110" s="2"/>
      <c r="L110" s="1">
        <v>43387.621041666665</v>
      </c>
      <c r="M110" s="1">
        <v>43387.625821759262</v>
      </c>
      <c r="N110" s="2" t="s">
        <v>65</v>
      </c>
      <c r="O110" s="2" t="s">
        <v>66</v>
      </c>
      <c r="P110" s="2" t="s">
        <v>23</v>
      </c>
      <c r="Q110" s="2" t="s">
        <v>24</v>
      </c>
      <c r="R110" s="1">
        <v>43387.624120370368</v>
      </c>
      <c r="S110" s="1">
        <v>43387.624120370368</v>
      </c>
      <c r="T110" s="1">
        <v>43387.630787037036</v>
      </c>
      <c r="U110" s="1">
        <v>43387.630787037036</v>
      </c>
      <c r="V110" s="2"/>
      <c r="W110" s="7">
        <f t="shared" si="35"/>
        <v>43387.616377314815</v>
      </c>
      <c r="X110" s="8">
        <f t="shared" si="44"/>
        <v>4.7800925967749208E-3</v>
      </c>
      <c r="Y110" s="8">
        <f t="shared" si="45"/>
        <v>4.7800925967749208E-3</v>
      </c>
      <c r="Z110" s="9"/>
      <c r="AA110" s="9">
        <f t="shared" si="42"/>
        <v>0</v>
      </c>
      <c r="AB110" s="9">
        <f t="shared" si="36"/>
        <v>4.6643518508062698E-3</v>
      </c>
      <c r="AC110" s="9"/>
      <c r="AD110" s="9"/>
    </row>
    <row r="111" spans="1:30" s="6" customFormat="1" x14ac:dyDescent="0.4">
      <c r="A111" s="15" t="str">
        <f>IF(V111&gt;0, "★", "-")</f>
        <v>-</v>
      </c>
      <c r="B111" s="15" t="str">
        <f>IF(K111&gt;0, "☆", "-")</f>
        <v>-</v>
      </c>
      <c r="C111" s="6">
        <v>14</v>
      </c>
      <c r="D111" s="1">
        <v>43387.619942129626</v>
      </c>
      <c r="E111" s="2">
        <v>3191</v>
      </c>
      <c r="F111" s="2" t="s">
        <v>33</v>
      </c>
      <c r="G111" s="2">
        <v>1889</v>
      </c>
      <c r="H111" s="2">
        <v>309</v>
      </c>
      <c r="I111" s="2">
        <v>6</v>
      </c>
      <c r="J111" s="2">
        <v>1</v>
      </c>
      <c r="K111" s="2"/>
      <c r="L111" s="1">
        <v>43387.622928240744</v>
      </c>
      <c r="M111" s="1">
        <v>43387.625844907408</v>
      </c>
      <c r="N111" s="2" t="s">
        <v>29</v>
      </c>
      <c r="O111" s="2" t="s">
        <v>30</v>
      </c>
      <c r="P111" s="2" t="s">
        <v>31</v>
      </c>
      <c r="Q111" s="2" t="s">
        <v>32</v>
      </c>
      <c r="R111" s="1">
        <v>43387.624085648145</v>
      </c>
      <c r="S111" s="1">
        <v>43387.624085648145</v>
      </c>
      <c r="T111" s="1">
        <v>43387.630891203706</v>
      </c>
      <c r="U111" s="1">
        <v>43387.630891203706</v>
      </c>
      <c r="V111" s="2"/>
      <c r="W111" s="7">
        <f>IF(V111&gt;0,V111,D111)</f>
        <v>43387.619942129626</v>
      </c>
      <c r="X111" s="8">
        <f>M111-L111</f>
        <v>2.9166666645323858E-3</v>
      </c>
      <c r="Y111" s="8">
        <f>X111*J111</f>
        <v>2.9166666645323858E-3</v>
      </c>
      <c r="Z111" s="9"/>
      <c r="AA111" s="9">
        <f t="shared" si="42"/>
        <v>0</v>
      </c>
      <c r="AB111" s="9">
        <f>IF(IF(B111="☆",(IF(K111&gt;R111,K111-W111,R111-W111)),L111-W111)&lt;0,0,IF(B111="☆",(IF(K111&gt;R111,K111-W111,R111-W111)),L111-W111))</f>
        <v>2.9861111179343425E-3</v>
      </c>
      <c r="AC111" s="9"/>
      <c r="AD111" s="9"/>
    </row>
    <row r="112" spans="1:30" s="6" customFormat="1" x14ac:dyDescent="0.4">
      <c r="A112" s="15" t="str">
        <f t="shared" si="33"/>
        <v>-</v>
      </c>
      <c r="B112" s="15" t="str">
        <f t="shared" si="34"/>
        <v>-</v>
      </c>
      <c r="C112" s="6">
        <v>14</v>
      </c>
      <c r="D112" s="1">
        <v>43387.621620370373</v>
      </c>
      <c r="E112" s="2">
        <v>3192</v>
      </c>
      <c r="F112" s="2" t="s">
        <v>33</v>
      </c>
      <c r="G112" s="2">
        <v>2772</v>
      </c>
      <c r="H112" s="2">
        <v>1181</v>
      </c>
      <c r="I112" s="2">
        <v>1</v>
      </c>
      <c r="J112" s="2">
        <v>3</v>
      </c>
      <c r="K112" s="2"/>
      <c r="L112" s="1">
        <v>43387.626805555556</v>
      </c>
      <c r="M112" s="1">
        <v>43387.63113425926</v>
      </c>
      <c r="N112" s="2" t="s">
        <v>50</v>
      </c>
      <c r="O112" s="2" t="s">
        <v>51</v>
      </c>
      <c r="P112" s="2" t="s">
        <v>74</v>
      </c>
      <c r="Q112" s="2" t="s">
        <v>75</v>
      </c>
      <c r="R112" s="1">
        <v>43387.625821759262</v>
      </c>
      <c r="S112" s="1">
        <v>43387.626064814816</v>
      </c>
      <c r="T112" s="1">
        <v>43387.631296296298</v>
      </c>
      <c r="U112" s="1">
        <v>43387.631539351853</v>
      </c>
      <c r="V112" s="2"/>
      <c r="W112" s="7">
        <f t="shared" si="35"/>
        <v>43387.621620370373</v>
      </c>
      <c r="X112" s="8">
        <f t="shared" si="44"/>
        <v>4.3287037042318843E-3</v>
      </c>
      <c r="Y112" s="8">
        <f t="shared" si="45"/>
        <v>1.2986111112695653E-2</v>
      </c>
      <c r="Z112" s="9"/>
      <c r="AA112" s="9">
        <f t="shared" si="42"/>
        <v>9.8379629343980923E-4</v>
      </c>
      <c r="AB112" s="9">
        <f t="shared" si="36"/>
        <v>5.1851851821993478E-3</v>
      </c>
      <c r="AC112" s="9"/>
      <c r="AD112" s="9"/>
    </row>
    <row r="113" spans="1:33" s="6" customFormat="1" x14ac:dyDescent="0.4">
      <c r="A113" s="15" t="str">
        <f t="shared" si="33"/>
        <v>-</v>
      </c>
      <c r="B113" s="15" t="str">
        <f t="shared" si="34"/>
        <v>-</v>
      </c>
      <c r="C113" s="6">
        <v>14</v>
      </c>
      <c r="D113" s="1">
        <v>43387.621701388889</v>
      </c>
      <c r="E113" s="2">
        <v>3193</v>
      </c>
      <c r="F113" s="2" t="s">
        <v>18</v>
      </c>
      <c r="G113" s="2">
        <v>2784</v>
      </c>
      <c r="H113" s="2">
        <v>1205</v>
      </c>
      <c r="I113" s="2">
        <v>7</v>
      </c>
      <c r="J113" s="2">
        <v>1</v>
      </c>
      <c r="K113" s="2"/>
      <c r="L113" s="1">
        <v>43387.627708333333</v>
      </c>
      <c r="M113" s="1">
        <v>43387.632233796299</v>
      </c>
      <c r="N113" s="2" t="s">
        <v>78</v>
      </c>
      <c r="O113" s="2" t="s">
        <v>79</v>
      </c>
      <c r="P113" s="2" t="s">
        <v>55</v>
      </c>
      <c r="Q113" s="2" t="s">
        <v>56</v>
      </c>
      <c r="R113" s="1">
        <v>43387.62667824074</v>
      </c>
      <c r="S113" s="1">
        <v>43387.62667824074</v>
      </c>
      <c r="T113" s="1">
        <v>43387.633680555555</v>
      </c>
      <c r="U113" s="1">
        <v>43387.634629629632</v>
      </c>
      <c r="V113" s="2"/>
      <c r="W113" s="7">
        <f t="shared" si="35"/>
        <v>43387.621701388889</v>
      </c>
      <c r="X113" s="8">
        <f t="shared" si="44"/>
        <v>4.5254629658302292E-3</v>
      </c>
      <c r="Y113" s="8">
        <f t="shared" si="45"/>
        <v>4.5254629658302292E-3</v>
      </c>
      <c r="Z113" s="9"/>
      <c r="AA113" s="9">
        <f t="shared" si="42"/>
        <v>1.0300925932824612E-3</v>
      </c>
      <c r="AB113" s="9">
        <f t="shared" si="36"/>
        <v>6.0069444443797693E-3</v>
      </c>
      <c r="AC113" s="9"/>
      <c r="AD113" s="9"/>
    </row>
    <row r="114" spans="1:33" s="6" customFormat="1" x14ac:dyDescent="0.4">
      <c r="A114" s="15" t="str">
        <f t="shared" si="33"/>
        <v>-</v>
      </c>
      <c r="B114" s="15" t="str">
        <f t="shared" si="34"/>
        <v>-</v>
      </c>
      <c r="C114" s="6">
        <v>14</v>
      </c>
      <c r="D114" s="1">
        <v>43387.62195601852</v>
      </c>
      <c r="E114" s="2">
        <v>3194</v>
      </c>
      <c r="F114" s="2" t="s">
        <v>33</v>
      </c>
      <c r="G114" s="2">
        <v>2053</v>
      </c>
      <c r="H114" s="2">
        <v>422</v>
      </c>
      <c r="I114" s="2">
        <v>10</v>
      </c>
      <c r="J114" s="2">
        <v>2</v>
      </c>
      <c r="K114" s="2"/>
      <c r="L114" s="1">
        <v>43387.628750000003</v>
      </c>
      <c r="M114" s="1">
        <v>43387.631851851853</v>
      </c>
      <c r="N114" s="2" t="s">
        <v>29</v>
      </c>
      <c r="O114" s="2" t="s">
        <v>30</v>
      </c>
      <c r="P114" s="2" t="s">
        <v>65</v>
      </c>
      <c r="Q114" s="2" t="s">
        <v>66</v>
      </c>
      <c r="R114" s="1">
        <v>43387.629328703704</v>
      </c>
      <c r="S114" s="1">
        <v>43387.629363425927</v>
      </c>
      <c r="T114" s="1">
        <v>43387.642928240741</v>
      </c>
      <c r="U114" s="1">
        <v>43387.642962962964</v>
      </c>
      <c r="V114" s="2"/>
      <c r="W114" s="7">
        <f t="shared" si="35"/>
        <v>43387.62195601852</v>
      </c>
      <c r="X114" s="8">
        <f t="shared" si="44"/>
        <v>3.1018518493510783E-3</v>
      </c>
      <c r="Y114" s="8">
        <f t="shared" si="45"/>
        <v>6.2037036987021565E-3</v>
      </c>
      <c r="Z114" s="9"/>
      <c r="AA114" s="9">
        <f t="shared" si="42"/>
        <v>0</v>
      </c>
      <c r="AB114" s="9">
        <f t="shared" si="36"/>
        <v>6.7939814834971912E-3</v>
      </c>
      <c r="AC114" s="9"/>
      <c r="AD114" s="9"/>
    </row>
    <row r="115" spans="1:33" s="6" customFormat="1" x14ac:dyDescent="0.4">
      <c r="A115" s="15" t="str">
        <f t="shared" si="33"/>
        <v>-</v>
      </c>
      <c r="B115" s="15" t="str">
        <f t="shared" si="34"/>
        <v>-</v>
      </c>
      <c r="C115" s="6">
        <v>14</v>
      </c>
      <c r="D115" s="1">
        <v>43387.623136574075</v>
      </c>
      <c r="E115" s="2">
        <v>3196</v>
      </c>
      <c r="F115" s="2" t="s">
        <v>42</v>
      </c>
      <c r="G115" s="2">
        <v>0</v>
      </c>
      <c r="H115" s="2">
        <v>360</v>
      </c>
      <c r="I115" s="2">
        <v>5</v>
      </c>
      <c r="J115" s="2">
        <v>1</v>
      </c>
      <c r="K115" s="2"/>
      <c r="L115" s="1">
        <v>43387.629560185182</v>
      </c>
      <c r="M115" s="1">
        <v>43387.637488425928</v>
      </c>
      <c r="N115" s="2" t="s">
        <v>52</v>
      </c>
      <c r="O115" s="2" t="s">
        <v>53</v>
      </c>
      <c r="P115" s="2" t="s">
        <v>61</v>
      </c>
      <c r="Q115" s="2" t="s">
        <v>62</v>
      </c>
      <c r="R115" s="1">
        <v>43387.633136574077</v>
      </c>
      <c r="S115" s="1">
        <v>43387.633136574077</v>
      </c>
      <c r="T115" s="1">
        <v>43387.645439814813</v>
      </c>
      <c r="U115" s="1">
        <v>43387.645439814813</v>
      </c>
      <c r="V115" s="2"/>
      <c r="W115" s="7">
        <f t="shared" ref="W115:W171" si="53">IF(V115&gt;0,V115,D115)</f>
        <v>43387.623136574075</v>
      </c>
      <c r="X115" s="8">
        <f t="shared" si="44"/>
        <v>7.928240745968651E-3</v>
      </c>
      <c r="Y115" s="8">
        <f t="shared" si="45"/>
        <v>7.928240745968651E-3</v>
      </c>
      <c r="Z115" s="9"/>
      <c r="AA115" s="9">
        <f t="shared" ref="AA115:AA179" si="54">IF(IF(A115="☆",K115-R115,L115-R115)&lt;0,0,IF(A115="☆",K115-R115,L115-R115))</f>
        <v>0</v>
      </c>
      <c r="AB115" s="9">
        <f t="shared" si="36"/>
        <v>6.4236111065838486E-3</v>
      </c>
      <c r="AC115" s="9"/>
      <c r="AD115" s="9"/>
    </row>
    <row r="116" spans="1:33" s="6" customFormat="1" x14ac:dyDescent="0.4">
      <c r="A116" s="15" t="str">
        <f t="shared" ref="A116:A180" si="55">IF(V116&gt;0, "★", "-")</f>
        <v>-</v>
      </c>
      <c r="B116" s="15" t="str">
        <f t="shared" ref="B116:B171" si="56">IF(K116&gt;0, "☆", "-")</f>
        <v>-</v>
      </c>
      <c r="C116" s="6">
        <v>14</v>
      </c>
      <c r="D116" s="1">
        <v>43387.624305555553</v>
      </c>
      <c r="E116" s="2">
        <v>3198</v>
      </c>
      <c r="F116" s="2" t="s">
        <v>18</v>
      </c>
      <c r="G116" s="2">
        <v>2796</v>
      </c>
      <c r="H116" s="2">
        <v>1218</v>
      </c>
      <c r="I116" s="2">
        <v>8</v>
      </c>
      <c r="J116" s="2">
        <v>2</v>
      </c>
      <c r="K116" s="2"/>
      <c r="L116" s="1">
        <v>43387.626782407409</v>
      </c>
      <c r="M116" s="1">
        <v>43387.630891203706</v>
      </c>
      <c r="N116" s="2" t="s">
        <v>19</v>
      </c>
      <c r="O116" s="2" t="s">
        <v>20</v>
      </c>
      <c r="P116" s="2" t="s">
        <v>31</v>
      </c>
      <c r="Q116" s="2" t="s">
        <v>32</v>
      </c>
      <c r="R116" s="1">
        <v>43387.62940972222</v>
      </c>
      <c r="S116" s="1">
        <v>43387.62940972222</v>
      </c>
      <c r="T116" s="1">
        <v>43387.638043981482</v>
      </c>
      <c r="U116" s="1">
        <v>43387.638043981482</v>
      </c>
      <c r="V116" s="2"/>
      <c r="W116" s="7">
        <f t="shared" si="53"/>
        <v>43387.624305555553</v>
      </c>
      <c r="X116" s="8">
        <f t="shared" ref="X116:X180" si="57">M116-L116</f>
        <v>4.1087962963501923E-3</v>
      </c>
      <c r="Y116" s="8">
        <f t="shared" ref="Y116:Y180" si="58">X116*J116</f>
        <v>8.2175925927003846E-3</v>
      </c>
      <c r="Z116" s="9"/>
      <c r="AA116" s="9">
        <f t="shared" si="54"/>
        <v>0</v>
      </c>
      <c r="AB116" s="9">
        <f t="shared" si="36"/>
        <v>2.4768518560449593E-3</v>
      </c>
      <c r="AC116" s="9"/>
      <c r="AD116" s="9"/>
    </row>
    <row r="117" spans="1:33" s="6" customFormat="1" x14ac:dyDescent="0.4">
      <c r="A117" s="15" t="str">
        <f t="shared" si="55"/>
        <v>-</v>
      </c>
      <c r="B117" s="15" t="str">
        <f t="shared" si="56"/>
        <v>-</v>
      </c>
      <c r="C117" s="6">
        <v>14</v>
      </c>
      <c r="D117" s="1">
        <v>43387.624606481484</v>
      </c>
      <c r="E117" s="2">
        <v>3199</v>
      </c>
      <c r="F117" s="2" t="s">
        <v>18</v>
      </c>
      <c r="G117" s="2">
        <v>2799</v>
      </c>
      <c r="H117" s="2">
        <v>992</v>
      </c>
      <c r="I117" s="2">
        <v>1</v>
      </c>
      <c r="J117" s="2">
        <v>1</v>
      </c>
      <c r="K117" s="2"/>
      <c r="L117" s="1">
        <v>43387.642916666664</v>
      </c>
      <c r="M117" s="1">
        <v>43387.651134259257</v>
      </c>
      <c r="N117" s="2" t="s">
        <v>23</v>
      </c>
      <c r="O117" s="2" t="s">
        <v>24</v>
      </c>
      <c r="P117" s="2" t="s">
        <v>48</v>
      </c>
      <c r="Q117" s="2" t="s">
        <v>49</v>
      </c>
      <c r="R117" s="1">
        <v>43387.642997685187</v>
      </c>
      <c r="S117" s="1">
        <v>43387.644884259258</v>
      </c>
      <c r="T117" s="1">
        <v>43387.650775462964</v>
      </c>
      <c r="U117" s="1">
        <v>43387.653009259258</v>
      </c>
      <c r="V117" s="2"/>
      <c r="W117" s="7">
        <f t="shared" si="53"/>
        <v>43387.624606481484</v>
      </c>
      <c r="X117" s="8">
        <f t="shared" si="57"/>
        <v>8.2175925927003846E-3</v>
      </c>
      <c r="Y117" s="8">
        <f t="shared" si="58"/>
        <v>8.2175925927003846E-3</v>
      </c>
      <c r="Z117" s="9"/>
      <c r="AA117" s="9">
        <f t="shared" si="54"/>
        <v>0</v>
      </c>
      <c r="AB117" s="9">
        <f t="shared" ref="AB117:AB180" si="59">IF(IF(B117="☆",(IF(K117&gt;R117,K117-W117,R117-W117)),L117-W117)&lt;0,0,IF(B117="☆",(IF(K117&gt;R117,K117-W117,R117-W117)),L117-W117))</f>
        <v>1.8310185179871041E-2</v>
      </c>
      <c r="AC117" s="9"/>
      <c r="AD117" s="9"/>
    </row>
    <row r="118" spans="1:33" s="6" customFormat="1" x14ac:dyDescent="0.4">
      <c r="A118" s="15" t="str">
        <f>IF(V118&gt;0, "★", "-")</f>
        <v>★</v>
      </c>
      <c r="B118" s="15" t="str">
        <f>IF(K118&gt;0, "☆", "-")</f>
        <v>☆</v>
      </c>
      <c r="C118" s="6">
        <v>14</v>
      </c>
      <c r="D118" s="1">
        <v>43387.566203703704</v>
      </c>
      <c r="E118" s="2">
        <v>3148</v>
      </c>
      <c r="F118" s="2" t="s">
        <v>33</v>
      </c>
      <c r="G118" s="2">
        <v>1310</v>
      </c>
      <c r="H118" s="2">
        <v>506</v>
      </c>
      <c r="I118" s="2">
        <v>1</v>
      </c>
      <c r="J118" s="2">
        <v>1</v>
      </c>
      <c r="K118" s="1">
        <v>43387.585555555554</v>
      </c>
      <c r="L118" s="2"/>
      <c r="M118" s="2"/>
      <c r="N118" s="2" t="s">
        <v>19</v>
      </c>
      <c r="O118" s="2" t="s">
        <v>20</v>
      </c>
      <c r="P118" s="2" t="s">
        <v>38</v>
      </c>
      <c r="Q118" s="2" t="s">
        <v>39</v>
      </c>
      <c r="R118" s="1">
        <v>43387.590277777781</v>
      </c>
      <c r="S118" s="2"/>
      <c r="T118" s="1">
        <v>43387.596875000003</v>
      </c>
      <c r="U118" s="2"/>
      <c r="V118" s="1">
        <v>43387.590277777781</v>
      </c>
      <c r="W118" s="7">
        <f>IF(V118&gt;0,V118,D118)</f>
        <v>43387.590277777781</v>
      </c>
      <c r="X118" s="8">
        <f>M118-L118</f>
        <v>0</v>
      </c>
      <c r="Y118" s="8">
        <f>X118*J118</f>
        <v>0</v>
      </c>
      <c r="Z118" s="9"/>
      <c r="AA118" s="9">
        <f>IF(IF(A118="☆",K118-R118,L118-R118)&lt;0,0,IF(A118="☆",K118-R118,L118-R118))</f>
        <v>0</v>
      </c>
      <c r="AB118" s="9">
        <f>IF(IF(B118="☆",(IF(K118&gt;R118,K118-W118,R118-W118)),L118-W118)&lt;0,0,IF(B118="☆",(IF(K118&gt;R118,K118-W118,R118-W118)),L118-W118))</f>
        <v>0</v>
      </c>
      <c r="AC118" s="9"/>
      <c r="AD118" s="9"/>
      <c r="AF118" s="6" t="s">
        <v>170</v>
      </c>
    </row>
    <row r="119" spans="1:33" s="6" customFormat="1" x14ac:dyDescent="0.4">
      <c r="A119" s="15" t="str">
        <f t="shared" ref="A119:A130" si="60">IF(V119&gt;0, "★", "-")</f>
        <v>-</v>
      </c>
      <c r="B119" s="15" t="str">
        <f t="shared" ref="B119:B130" si="61">IF(K119&gt;0, "☆", "-")</f>
        <v>☆</v>
      </c>
      <c r="C119" s="6">
        <v>14</v>
      </c>
      <c r="D119" s="1">
        <v>43387.586863425924</v>
      </c>
      <c r="E119" s="2">
        <v>3159</v>
      </c>
      <c r="F119" s="2" t="s">
        <v>33</v>
      </c>
      <c r="G119" s="2">
        <v>1310</v>
      </c>
      <c r="H119" s="2">
        <v>760</v>
      </c>
      <c r="I119" s="2">
        <v>9</v>
      </c>
      <c r="J119" s="2">
        <v>1</v>
      </c>
      <c r="K119" s="1">
        <v>43387.588136574072</v>
      </c>
      <c r="L119" s="2"/>
      <c r="M119" s="2"/>
      <c r="N119" s="2" t="s">
        <v>19</v>
      </c>
      <c r="O119" s="2" t="s">
        <v>20</v>
      </c>
      <c r="P119" s="2" t="s">
        <v>38</v>
      </c>
      <c r="Q119" s="2" t="s">
        <v>39</v>
      </c>
      <c r="R119" s="1">
        <v>43387.593078703707</v>
      </c>
      <c r="S119" s="2"/>
      <c r="T119" s="1">
        <v>43387.599675925929</v>
      </c>
      <c r="U119" s="2"/>
      <c r="V119" s="2"/>
      <c r="W119" s="7">
        <f t="shared" ref="W119:W130" si="62">IF(V119&gt;0,V119,D119)</f>
        <v>43387.586863425924</v>
      </c>
      <c r="X119" s="8">
        <f>M119-L119</f>
        <v>0</v>
      </c>
      <c r="Y119" s="8">
        <f>X119*J119</f>
        <v>0</v>
      </c>
      <c r="Z119" s="9"/>
      <c r="AA119" s="9">
        <f t="shared" ref="AA119:AA130" si="63">IF(IF(A119="☆",K119-R119,L119-R119)&lt;0,0,IF(A119="☆",K119-R119,L119-R119))</f>
        <v>0</v>
      </c>
      <c r="AB119" s="9"/>
      <c r="AC119" s="9"/>
      <c r="AD119" s="9"/>
      <c r="AF119" s="6" t="s">
        <v>171</v>
      </c>
    </row>
    <row r="120" spans="1:33" s="6" customFormat="1" x14ac:dyDescent="0.4">
      <c r="A120" s="15" t="str">
        <f t="shared" si="60"/>
        <v>-</v>
      </c>
      <c r="B120" s="15" t="str">
        <f t="shared" si="61"/>
        <v>☆</v>
      </c>
      <c r="C120" s="6">
        <v>14</v>
      </c>
      <c r="D120" s="1">
        <v>43387.591458333336</v>
      </c>
      <c r="E120" s="2">
        <v>3163</v>
      </c>
      <c r="F120" s="2" t="s">
        <v>18</v>
      </c>
      <c r="G120" s="2">
        <v>1952</v>
      </c>
      <c r="H120" s="2">
        <v>1043</v>
      </c>
      <c r="I120" s="2">
        <v>4</v>
      </c>
      <c r="J120" s="2">
        <v>1</v>
      </c>
      <c r="K120" s="1">
        <v>43387.602500000001</v>
      </c>
      <c r="L120" s="1">
        <v>43387.602453703701</v>
      </c>
      <c r="M120" s="2"/>
      <c r="N120" s="2" t="s">
        <v>65</v>
      </c>
      <c r="O120" s="2" t="s">
        <v>66</v>
      </c>
      <c r="P120" s="2" t="s">
        <v>80</v>
      </c>
      <c r="Q120" s="2" t="s">
        <v>81</v>
      </c>
      <c r="R120" s="1">
        <v>43387.601712962962</v>
      </c>
      <c r="S120" s="1">
        <v>43387.606006944443</v>
      </c>
      <c r="T120" s="1">
        <v>43387.618611111109</v>
      </c>
      <c r="U120" s="2"/>
      <c r="V120" s="2"/>
      <c r="W120" s="7">
        <f t="shared" si="62"/>
        <v>43387.591458333336</v>
      </c>
      <c r="X120" s="8"/>
      <c r="Y120" s="8"/>
      <c r="Z120" s="9"/>
      <c r="AA120" s="9">
        <f t="shared" si="63"/>
        <v>7.4074073927477002E-4</v>
      </c>
      <c r="AB120" s="9">
        <f t="shared" ref="AB120:AB129" si="64">IF(IF(B120="☆",(IF(K120&gt;R120,K120-W120,R120-W120)),L120-W120)&lt;0,0,IF(B120="☆",(IF(K120&gt;R120,K120-W120,R120-W120)),L120-W120))</f>
        <v>1.1041666664823424E-2</v>
      </c>
      <c r="AC120" s="9"/>
      <c r="AD120" s="9"/>
    </row>
    <row r="121" spans="1:33" s="6" customFormat="1" x14ac:dyDescent="0.4">
      <c r="A121" s="15" t="str">
        <f t="shared" si="60"/>
        <v>★</v>
      </c>
      <c r="B121" s="15" t="str">
        <f t="shared" si="61"/>
        <v>☆</v>
      </c>
      <c r="C121" s="6">
        <v>14</v>
      </c>
      <c r="D121" s="1">
        <v>43387.599386574075</v>
      </c>
      <c r="E121" s="2">
        <v>3167</v>
      </c>
      <c r="F121" s="2" t="s">
        <v>33</v>
      </c>
      <c r="G121" s="2">
        <v>2777</v>
      </c>
      <c r="H121" s="2">
        <v>678</v>
      </c>
      <c r="I121" s="2">
        <v>4</v>
      </c>
      <c r="J121" s="2">
        <v>2</v>
      </c>
      <c r="K121" s="1">
        <v>43387.612349537034</v>
      </c>
      <c r="L121" s="2"/>
      <c r="M121" s="2"/>
      <c r="N121" s="2" t="s">
        <v>50</v>
      </c>
      <c r="O121" s="2" t="s">
        <v>51</v>
      </c>
      <c r="P121" s="2" t="s">
        <v>59</v>
      </c>
      <c r="Q121" s="2" t="s">
        <v>60</v>
      </c>
      <c r="R121" s="1">
        <v>43387.610613425924</v>
      </c>
      <c r="S121" s="2"/>
      <c r="T121" s="1">
        <v>43387.620127314818</v>
      </c>
      <c r="U121" s="2"/>
      <c r="V121" s="1">
        <v>43387.604305555556</v>
      </c>
      <c r="W121" s="7">
        <f t="shared" si="62"/>
        <v>43387.604305555556</v>
      </c>
      <c r="X121" s="8">
        <f>M121-L121</f>
        <v>0</v>
      </c>
      <c r="Y121" s="8">
        <f>X121*J121</f>
        <v>0</v>
      </c>
      <c r="Z121" s="9"/>
      <c r="AA121" s="9">
        <f t="shared" si="63"/>
        <v>0</v>
      </c>
      <c r="AB121" s="9">
        <f t="shared" si="64"/>
        <v>8.0439814773853868E-3</v>
      </c>
      <c r="AC121" s="9"/>
      <c r="AD121" s="9"/>
    </row>
    <row r="122" spans="1:33" s="6" customFormat="1" x14ac:dyDescent="0.4">
      <c r="A122" s="15" t="str">
        <f t="shared" si="60"/>
        <v>-</v>
      </c>
      <c r="B122" s="15" t="str">
        <f t="shared" si="61"/>
        <v>☆</v>
      </c>
      <c r="C122" s="6">
        <v>14</v>
      </c>
      <c r="D122" s="1">
        <v>43387.601898148147</v>
      </c>
      <c r="E122" s="2">
        <v>3170</v>
      </c>
      <c r="F122" s="2" t="s">
        <v>33</v>
      </c>
      <c r="G122" s="2">
        <v>1889</v>
      </c>
      <c r="H122" s="2">
        <v>958</v>
      </c>
      <c r="I122" s="2">
        <v>8</v>
      </c>
      <c r="J122" s="2">
        <v>1</v>
      </c>
      <c r="K122" s="1">
        <v>43387.608877314815</v>
      </c>
      <c r="L122" s="2"/>
      <c r="M122" s="2"/>
      <c r="N122" s="2" t="s">
        <v>31</v>
      </c>
      <c r="O122" s="2" t="s">
        <v>32</v>
      </c>
      <c r="P122" s="2" t="s">
        <v>67</v>
      </c>
      <c r="Q122" s="2" t="s">
        <v>68</v>
      </c>
      <c r="R122" s="1">
        <v>43387.606342592589</v>
      </c>
      <c r="S122" s="2"/>
      <c r="T122" s="1">
        <v>43387.618032407408</v>
      </c>
      <c r="U122" s="2"/>
      <c r="V122" s="2"/>
      <c r="W122" s="7">
        <f t="shared" si="62"/>
        <v>43387.601898148147</v>
      </c>
      <c r="X122" s="8">
        <f>M122-L122</f>
        <v>0</v>
      </c>
      <c r="Y122" s="8">
        <f>X122*J122</f>
        <v>0</v>
      </c>
      <c r="Z122" s="9"/>
      <c r="AA122" s="9">
        <f t="shared" si="63"/>
        <v>0</v>
      </c>
      <c r="AB122" s="9">
        <f t="shared" si="64"/>
        <v>6.9791666683158837E-3</v>
      </c>
      <c r="AC122" s="9"/>
      <c r="AD122" s="9"/>
      <c r="AF122" s="42"/>
    </row>
    <row r="123" spans="1:33" s="6" customFormat="1" x14ac:dyDescent="0.4">
      <c r="A123" s="15" t="str">
        <f t="shared" si="60"/>
        <v>-</v>
      </c>
      <c r="B123" s="15" t="str">
        <f t="shared" si="61"/>
        <v>☆</v>
      </c>
      <c r="C123" s="6">
        <v>14</v>
      </c>
      <c r="D123" s="1">
        <v>43387.604027777779</v>
      </c>
      <c r="E123" s="2">
        <v>3172</v>
      </c>
      <c r="F123" s="2" t="s">
        <v>33</v>
      </c>
      <c r="G123" s="2">
        <v>1310</v>
      </c>
      <c r="H123" s="2">
        <v>1246</v>
      </c>
      <c r="I123" s="2">
        <v>10</v>
      </c>
      <c r="J123" s="2">
        <v>1</v>
      </c>
      <c r="K123" s="1">
        <v>43387.613495370373</v>
      </c>
      <c r="L123" s="1">
        <v>43387.607719907406</v>
      </c>
      <c r="M123" s="2"/>
      <c r="N123" s="2" t="s">
        <v>19</v>
      </c>
      <c r="O123" s="2" t="s">
        <v>20</v>
      </c>
      <c r="P123" s="2" t="s">
        <v>38</v>
      </c>
      <c r="Q123" s="2" t="s">
        <v>39</v>
      </c>
      <c r="R123" s="1">
        <v>43387.610150462962</v>
      </c>
      <c r="S123" s="1">
        <v>43387.610150462962</v>
      </c>
      <c r="T123" s="1">
        <v>43387.616747685184</v>
      </c>
      <c r="U123" s="2"/>
      <c r="V123" s="2"/>
      <c r="W123" s="7">
        <f t="shared" si="62"/>
        <v>43387.604027777779</v>
      </c>
      <c r="X123" s="8"/>
      <c r="Y123" s="8"/>
      <c r="Z123" s="9"/>
      <c r="AA123" s="9">
        <f t="shared" si="63"/>
        <v>0</v>
      </c>
      <c r="AB123" s="9"/>
      <c r="AC123" s="9"/>
      <c r="AD123" s="9"/>
      <c r="AF123" s="42" t="s">
        <v>172</v>
      </c>
    </row>
    <row r="124" spans="1:33" s="6" customFormat="1" x14ac:dyDescent="0.4">
      <c r="A124" s="15" t="str">
        <f t="shared" si="60"/>
        <v>-</v>
      </c>
      <c r="B124" s="15" t="str">
        <f t="shared" si="61"/>
        <v>☆</v>
      </c>
      <c r="C124" s="6">
        <v>14</v>
      </c>
      <c r="D124" s="1">
        <v>43387.612268518518</v>
      </c>
      <c r="E124" s="2">
        <v>3182</v>
      </c>
      <c r="F124" s="2" t="s">
        <v>33</v>
      </c>
      <c r="G124" s="2">
        <v>1889</v>
      </c>
      <c r="H124" s="2">
        <v>1223</v>
      </c>
      <c r="I124" s="2">
        <v>2</v>
      </c>
      <c r="J124" s="2">
        <v>1</v>
      </c>
      <c r="K124" s="1">
        <v>43387.612523148149</v>
      </c>
      <c r="L124" s="2"/>
      <c r="M124" s="2"/>
      <c r="N124" s="2" t="s">
        <v>31</v>
      </c>
      <c r="O124" s="2" t="s">
        <v>32</v>
      </c>
      <c r="P124" s="2" t="s">
        <v>67</v>
      </c>
      <c r="Q124" s="2" t="s">
        <v>68</v>
      </c>
      <c r="R124" s="1">
        <v>43387.633958333332</v>
      </c>
      <c r="S124" s="2"/>
      <c r="T124" s="1">
        <v>43387.645648148151</v>
      </c>
      <c r="U124" s="2"/>
      <c r="V124" s="2"/>
      <c r="W124" s="7">
        <f t="shared" si="62"/>
        <v>43387.612268518518</v>
      </c>
      <c r="X124" s="8">
        <f t="shared" ref="X124:X130" si="65">M124-L124</f>
        <v>0</v>
      </c>
      <c r="Y124" s="8">
        <f t="shared" ref="Y124:Y130" si="66">X124*J124</f>
        <v>0</v>
      </c>
      <c r="Z124" s="9"/>
      <c r="AA124" s="9">
        <f t="shared" si="63"/>
        <v>0</v>
      </c>
      <c r="AB124" s="9">
        <f t="shared" si="64"/>
        <v>2.1689814813726116E-2</v>
      </c>
      <c r="AC124" s="9"/>
      <c r="AD124" s="9"/>
      <c r="AF124" s="42"/>
    </row>
    <row r="125" spans="1:33" s="6" customFormat="1" x14ac:dyDescent="0.4">
      <c r="A125" s="15" t="str">
        <f t="shared" si="60"/>
        <v>-</v>
      </c>
      <c r="B125" s="15" t="str">
        <f t="shared" si="61"/>
        <v>☆</v>
      </c>
      <c r="C125" s="6">
        <v>14</v>
      </c>
      <c r="D125" s="1">
        <v>43387.61273148148</v>
      </c>
      <c r="E125" s="2">
        <v>3183</v>
      </c>
      <c r="F125" s="2" t="s">
        <v>33</v>
      </c>
      <c r="G125" s="2">
        <v>2777</v>
      </c>
      <c r="H125" s="2">
        <v>935</v>
      </c>
      <c r="I125" s="2">
        <v>8</v>
      </c>
      <c r="J125" s="2">
        <v>2</v>
      </c>
      <c r="K125" s="1">
        <v>43387.623495370368</v>
      </c>
      <c r="L125" s="2"/>
      <c r="M125" s="2"/>
      <c r="N125" s="2" t="s">
        <v>50</v>
      </c>
      <c r="O125" s="2" t="s">
        <v>51</v>
      </c>
      <c r="P125" s="2" t="s">
        <v>59</v>
      </c>
      <c r="Q125" s="2" t="s">
        <v>60</v>
      </c>
      <c r="R125" s="1">
        <v>43387.621863425928</v>
      </c>
      <c r="S125" s="2"/>
      <c r="T125" s="1">
        <v>43387.631377314814</v>
      </c>
      <c r="U125" s="2"/>
      <c r="V125" s="2"/>
      <c r="W125" s="7">
        <f t="shared" si="62"/>
        <v>43387.61273148148</v>
      </c>
      <c r="X125" s="8">
        <f t="shared" si="65"/>
        <v>0</v>
      </c>
      <c r="Y125" s="8">
        <f t="shared" si="66"/>
        <v>0</v>
      </c>
      <c r="Z125" s="9"/>
      <c r="AA125" s="9">
        <f t="shared" si="63"/>
        <v>0</v>
      </c>
      <c r="AB125" s="9">
        <f t="shared" si="64"/>
        <v>1.0763888887595385E-2</v>
      </c>
      <c r="AC125" s="9"/>
      <c r="AD125" s="9"/>
    </row>
    <row r="126" spans="1:33" s="6" customFormat="1" x14ac:dyDescent="0.4">
      <c r="A126" s="15" t="str">
        <f t="shared" si="60"/>
        <v>-</v>
      </c>
      <c r="B126" s="15" t="str">
        <f t="shared" si="61"/>
        <v>☆</v>
      </c>
      <c r="C126" s="6">
        <v>14</v>
      </c>
      <c r="D126" s="1">
        <v>43387.613969907405</v>
      </c>
      <c r="E126" s="2">
        <v>3184</v>
      </c>
      <c r="F126" s="2" t="s">
        <v>33</v>
      </c>
      <c r="G126" s="2">
        <v>1310</v>
      </c>
      <c r="H126" s="2">
        <v>350</v>
      </c>
      <c r="I126" s="2">
        <v>10</v>
      </c>
      <c r="J126" s="2">
        <v>1</v>
      </c>
      <c r="K126" s="1">
        <v>43387.614270833335</v>
      </c>
      <c r="L126" s="2"/>
      <c r="M126" s="2"/>
      <c r="N126" s="2" t="s">
        <v>19</v>
      </c>
      <c r="O126" s="2" t="s">
        <v>20</v>
      </c>
      <c r="P126" s="2" t="s">
        <v>38</v>
      </c>
      <c r="Q126" s="2" t="s">
        <v>39</v>
      </c>
      <c r="R126" s="1">
        <v>43387.62908564815</v>
      </c>
      <c r="S126" s="2"/>
      <c r="T126" s="1">
        <v>43387.635682870372</v>
      </c>
      <c r="U126" s="2"/>
      <c r="V126" s="2"/>
      <c r="W126" s="7">
        <f t="shared" si="62"/>
        <v>43387.613969907405</v>
      </c>
      <c r="X126" s="8">
        <f t="shared" si="65"/>
        <v>0</v>
      </c>
      <c r="Y126" s="8">
        <f t="shared" si="66"/>
        <v>0</v>
      </c>
      <c r="Z126" s="9"/>
      <c r="AA126" s="9">
        <f t="shared" si="63"/>
        <v>0</v>
      </c>
      <c r="AB126" s="9"/>
      <c r="AC126" s="9"/>
      <c r="AD126" s="9"/>
      <c r="AF126" s="42" t="s">
        <v>173</v>
      </c>
      <c r="AG126" s="45"/>
    </row>
    <row r="127" spans="1:33" s="6" customFormat="1" x14ac:dyDescent="0.4">
      <c r="A127" s="15" t="str">
        <f t="shared" si="60"/>
        <v>-</v>
      </c>
      <c r="B127" s="15" t="str">
        <f t="shared" si="61"/>
        <v>☆</v>
      </c>
      <c r="C127" s="6">
        <v>14</v>
      </c>
      <c r="D127" s="1">
        <v>43387.614432870374</v>
      </c>
      <c r="E127" s="2">
        <v>3185</v>
      </c>
      <c r="F127" s="2" t="s">
        <v>33</v>
      </c>
      <c r="G127" s="2">
        <v>1310</v>
      </c>
      <c r="H127" s="2">
        <v>575</v>
      </c>
      <c r="I127" s="2">
        <v>7</v>
      </c>
      <c r="J127" s="2">
        <v>1</v>
      </c>
      <c r="K127" s="1">
        <v>43387.614872685182</v>
      </c>
      <c r="L127" s="2"/>
      <c r="M127" s="2"/>
      <c r="N127" s="2" t="s">
        <v>19</v>
      </c>
      <c r="O127" s="2" t="s">
        <v>20</v>
      </c>
      <c r="P127" s="2" t="s">
        <v>38</v>
      </c>
      <c r="Q127" s="2" t="s">
        <v>39</v>
      </c>
      <c r="R127" s="1">
        <v>43387.620300925926</v>
      </c>
      <c r="S127" s="2"/>
      <c r="T127" s="1">
        <v>43387.626898148148</v>
      </c>
      <c r="U127" s="2"/>
      <c r="V127" s="2"/>
      <c r="W127" s="7">
        <f t="shared" si="62"/>
        <v>43387.614432870374</v>
      </c>
      <c r="X127" s="8">
        <f t="shared" si="65"/>
        <v>0</v>
      </c>
      <c r="Y127" s="8">
        <f t="shared" si="66"/>
        <v>0</v>
      </c>
      <c r="Z127" s="9"/>
      <c r="AA127" s="9">
        <f t="shared" si="63"/>
        <v>0</v>
      </c>
      <c r="AB127" s="9">
        <f t="shared" si="64"/>
        <v>5.8680555521277711E-3</v>
      </c>
      <c r="AC127" s="9"/>
      <c r="AD127" s="9"/>
      <c r="AF127" s="42" t="s">
        <v>174</v>
      </c>
    </row>
    <row r="128" spans="1:33" s="6" customFormat="1" x14ac:dyDescent="0.4">
      <c r="A128" s="15" t="str">
        <f t="shared" si="60"/>
        <v>-</v>
      </c>
      <c r="B128" s="15" t="str">
        <f t="shared" si="61"/>
        <v>☆</v>
      </c>
      <c r="C128" s="6">
        <v>14</v>
      </c>
      <c r="D128" s="1">
        <v>43387.617638888885</v>
      </c>
      <c r="E128" s="2">
        <v>3190</v>
      </c>
      <c r="F128" s="2" t="s">
        <v>18</v>
      </c>
      <c r="G128" s="2">
        <v>2797</v>
      </c>
      <c r="H128" s="2">
        <v>753</v>
      </c>
      <c r="I128" s="2">
        <v>9</v>
      </c>
      <c r="J128" s="2">
        <v>2</v>
      </c>
      <c r="K128" s="1">
        <v>43387.624131944445</v>
      </c>
      <c r="L128" s="2"/>
      <c r="M128" s="2"/>
      <c r="N128" s="2" t="s">
        <v>82</v>
      </c>
      <c r="O128" s="2" t="s">
        <v>83</v>
      </c>
      <c r="P128" s="2" t="s">
        <v>67</v>
      </c>
      <c r="Q128" s="2" t="s">
        <v>68</v>
      </c>
      <c r="R128" s="1">
        <v>43387.621388888889</v>
      </c>
      <c r="S128" s="2"/>
      <c r="T128" s="1">
        <v>43387.64744212963</v>
      </c>
      <c r="U128" s="2"/>
      <c r="V128" s="2"/>
      <c r="W128" s="7">
        <f t="shared" si="62"/>
        <v>43387.617638888885</v>
      </c>
      <c r="X128" s="8">
        <f t="shared" si="65"/>
        <v>0</v>
      </c>
      <c r="Y128" s="8">
        <f t="shared" si="66"/>
        <v>0</v>
      </c>
      <c r="Z128" s="9"/>
      <c r="AA128" s="9">
        <f t="shared" si="63"/>
        <v>0</v>
      </c>
      <c r="AB128" s="9">
        <f t="shared" si="64"/>
        <v>6.4930555599858053E-3</v>
      </c>
      <c r="AC128" s="9"/>
      <c r="AD128" s="9"/>
      <c r="AF128" s="42" t="s">
        <v>175</v>
      </c>
    </row>
    <row r="129" spans="1:32" s="6" customFormat="1" x14ac:dyDescent="0.4">
      <c r="A129" s="15" t="str">
        <f t="shared" si="60"/>
        <v>-</v>
      </c>
      <c r="B129" s="15" t="str">
        <f t="shared" si="61"/>
        <v>☆</v>
      </c>
      <c r="C129" s="6">
        <v>14</v>
      </c>
      <c r="D129" s="1">
        <v>43387.624155092592</v>
      </c>
      <c r="E129" s="2">
        <v>3197</v>
      </c>
      <c r="F129" s="2" t="s">
        <v>18</v>
      </c>
      <c r="G129" s="2">
        <v>2791</v>
      </c>
      <c r="H129" s="2">
        <v>1257</v>
      </c>
      <c r="I129" s="2">
        <v>1</v>
      </c>
      <c r="J129" s="2">
        <v>2</v>
      </c>
      <c r="K129" s="1">
        <v>43387.624386574076</v>
      </c>
      <c r="L129" s="2"/>
      <c r="M129" s="2"/>
      <c r="N129" s="2" t="s">
        <v>38</v>
      </c>
      <c r="O129" s="2" t="s">
        <v>39</v>
      </c>
      <c r="P129" s="2" t="s">
        <v>25</v>
      </c>
      <c r="Q129" s="2" t="s">
        <v>26</v>
      </c>
      <c r="R129" s="1">
        <v>43387.639363425929</v>
      </c>
      <c r="S129" s="2"/>
      <c r="T129" s="1">
        <v>43387.645682870374</v>
      </c>
      <c r="U129" s="2"/>
      <c r="V129" s="2"/>
      <c r="W129" s="7">
        <f t="shared" si="62"/>
        <v>43387.624155092592</v>
      </c>
      <c r="X129" s="8">
        <f t="shared" si="65"/>
        <v>0</v>
      </c>
      <c r="Y129" s="8">
        <f t="shared" si="66"/>
        <v>0</v>
      </c>
      <c r="Z129" s="9"/>
      <c r="AA129" s="9">
        <f t="shared" si="63"/>
        <v>0</v>
      </c>
      <c r="AB129" s="9">
        <f t="shared" si="64"/>
        <v>1.5208333337795921E-2</v>
      </c>
      <c r="AC129" s="9"/>
      <c r="AD129" s="9"/>
    </row>
    <row r="130" spans="1:32" s="11" customFormat="1" x14ac:dyDescent="0.4">
      <c r="A130" s="26" t="str">
        <f t="shared" si="60"/>
        <v>-</v>
      </c>
      <c r="B130" s="26" t="str">
        <f t="shared" si="61"/>
        <v>☆</v>
      </c>
      <c r="C130" s="11">
        <v>14</v>
      </c>
      <c r="D130" s="3">
        <v>43387.624618055554</v>
      </c>
      <c r="E130" s="4">
        <v>3200</v>
      </c>
      <c r="F130" s="4" t="s">
        <v>18</v>
      </c>
      <c r="G130" s="4">
        <v>2797</v>
      </c>
      <c r="H130" s="4">
        <v>1183</v>
      </c>
      <c r="I130" s="4">
        <v>3</v>
      </c>
      <c r="J130" s="4">
        <v>2</v>
      </c>
      <c r="K130" s="3">
        <v>43387.626284722224</v>
      </c>
      <c r="L130" s="4"/>
      <c r="M130" s="4"/>
      <c r="N130" s="4" t="s">
        <v>82</v>
      </c>
      <c r="O130" s="4" t="s">
        <v>83</v>
      </c>
      <c r="P130" s="4" t="s">
        <v>67</v>
      </c>
      <c r="Q130" s="4" t="s">
        <v>68</v>
      </c>
      <c r="R130" s="3">
        <v>43387.639027777775</v>
      </c>
      <c r="S130" s="4"/>
      <c r="T130" s="3">
        <v>43387.655127314814</v>
      </c>
      <c r="U130" s="4"/>
      <c r="V130" s="4"/>
      <c r="W130" s="12">
        <f t="shared" si="62"/>
        <v>43387.624618055554</v>
      </c>
      <c r="X130" s="27">
        <f t="shared" si="65"/>
        <v>0</v>
      </c>
      <c r="Y130" s="27">
        <f t="shared" si="66"/>
        <v>0</v>
      </c>
      <c r="Z130" s="28"/>
      <c r="AA130" s="28">
        <f t="shared" si="63"/>
        <v>0</v>
      </c>
      <c r="AB130" s="28"/>
      <c r="AC130" s="28"/>
      <c r="AD130" s="28"/>
      <c r="AF130" s="46" t="s">
        <v>176</v>
      </c>
    </row>
    <row r="131" spans="1:32" s="32" customFormat="1" x14ac:dyDescent="0.4">
      <c r="A131" s="29" t="str">
        <f>IF(V131&gt;0, "★", "-")</f>
        <v>★</v>
      </c>
      <c r="B131" s="29" t="str">
        <f>IF(K131&gt;0, "☆", "-")</f>
        <v>-</v>
      </c>
      <c r="C131" s="32">
        <v>15</v>
      </c>
      <c r="D131" s="31">
        <v>43387.601215277777</v>
      </c>
      <c r="E131" s="30">
        <v>3168</v>
      </c>
      <c r="F131" s="30" t="s">
        <v>33</v>
      </c>
      <c r="G131" s="30">
        <v>2021</v>
      </c>
      <c r="H131" s="30">
        <v>1125</v>
      </c>
      <c r="I131" s="30">
        <v>6</v>
      </c>
      <c r="J131" s="30">
        <v>3</v>
      </c>
      <c r="K131" s="30"/>
      <c r="L131" s="31">
        <v>43387.636979166666</v>
      </c>
      <c r="M131" s="31">
        <v>43387.645277777781</v>
      </c>
      <c r="N131" s="30" t="s">
        <v>19</v>
      </c>
      <c r="O131" s="30" t="s">
        <v>20</v>
      </c>
      <c r="P131" s="30" t="s">
        <v>43</v>
      </c>
      <c r="Q131" s="30" t="s">
        <v>44</v>
      </c>
      <c r="R131" s="31">
        <v>43387.63590277778</v>
      </c>
      <c r="S131" s="31">
        <v>43387.63590277778</v>
      </c>
      <c r="T131" s="31">
        <v>43387.647280092591</v>
      </c>
      <c r="U131" s="31">
        <v>43387.654641203706</v>
      </c>
      <c r="V131" s="31">
        <v>43387.63590277778</v>
      </c>
      <c r="W131" s="33">
        <f>IF(V131&gt;0,V131,D131)</f>
        <v>43387.63590277778</v>
      </c>
      <c r="X131" s="34">
        <f>M131-L131</f>
        <v>8.298611115606036E-3</v>
      </c>
      <c r="Y131" s="34">
        <f>X131*J131</f>
        <v>2.4895833346818108E-2</v>
      </c>
      <c r="Z131" s="35">
        <f>SUM(Y131:Y162)</f>
        <v>0.27130787036730908</v>
      </c>
      <c r="AA131" s="35">
        <f>IF(IF(A131="☆",K131-R131,L131-R131)&lt;0,0,IF(A131="☆",K131-R131,L131-R131))</f>
        <v>1.0763888858491555E-3</v>
      </c>
      <c r="AB131" s="35">
        <f>IF(IF(B131="☆",(IF(K131&gt;R131,K131-W131,R131-W131)),L131-W131)&lt;0,0,IF(B131="☆",(IF(K131&gt;R131,K131-W131,R131-W131)),L131-W131))</f>
        <v>1.0763888858491555E-3</v>
      </c>
      <c r="AC131" s="35">
        <f>AVERAGE(AB131:AB162)</f>
        <v>8.049406829286454E-3</v>
      </c>
      <c r="AD131" s="35">
        <f>MEDIAN(AB131:AB162)</f>
        <v>4.9826388931251131E-3</v>
      </c>
    </row>
    <row r="132" spans="1:32" s="6" customFormat="1" x14ac:dyDescent="0.4">
      <c r="A132" s="15" t="str">
        <f>IF(V132&gt;0, "★", "-")</f>
        <v>★</v>
      </c>
      <c r="B132" s="15" t="str">
        <f>IF(K132&gt;0, "☆", "-")</f>
        <v>-</v>
      </c>
      <c r="C132" s="6">
        <v>15</v>
      </c>
      <c r="D132" s="1">
        <v>43387.622210648151</v>
      </c>
      <c r="E132" s="2">
        <v>3195</v>
      </c>
      <c r="F132" s="2" t="s">
        <v>33</v>
      </c>
      <c r="G132" s="2">
        <v>2782</v>
      </c>
      <c r="H132" s="2">
        <v>323</v>
      </c>
      <c r="I132" s="2">
        <v>10</v>
      </c>
      <c r="J132" s="2">
        <v>4</v>
      </c>
      <c r="K132" s="2"/>
      <c r="L132" s="1">
        <v>43387.65252314815</v>
      </c>
      <c r="M132" s="1">
        <v>43387.656828703701</v>
      </c>
      <c r="N132" s="2" t="s">
        <v>65</v>
      </c>
      <c r="O132" s="2" t="s">
        <v>66</v>
      </c>
      <c r="P132" s="2" t="s">
        <v>34</v>
      </c>
      <c r="Q132" s="2" t="s">
        <v>35</v>
      </c>
      <c r="R132" s="1">
        <v>43387.653287037036</v>
      </c>
      <c r="S132" s="1">
        <v>43387.657349537039</v>
      </c>
      <c r="T132" s="1">
        <v>43387.662164351852</v>
      </c>
      <c r="U132" s="1">
        <v>43387.667847222219</v>
      </c>
      <c r="V132" s="1">
        <v>43387.653287037036</v>
      </c>
      <c r="W132" s="7">
        <f>IF(V132&gt;0,V132,D132)</f>
        <v>43387.653287037036</v>
      </c>
      <c r="X132" s="8">
        <f>M132-L132</f>
        <v>4.3055555506725796E-3</v>
      </c>
      <c r="Y132" s="8">
        <f>X132*J132</f>
        <v>1.7222222202690318E-2</v>
      </c>
      <c r="Z132" s="9"/>
      <c r="AA132" s="9">
        <f>IF(IF(A132="☆",K132-R132,L132-R132)&lt;0,0,IF(A132="☆",K132-R132,L132-R132))</f>
        <v>0</v>
      </c>
      <c r="AB132" s="9">
        <f>IF(IF(B132="☆",(IF(K132&gt;R132,K132-W132,R132-W132)),L132-W132)&lt;0,0,IF(B132="☆",(IF(K132&gt;R132,K132-W132,R132-W132)),L132-W132))</f>
        <v>0</v>
      </c>
      <c r="AC132" s="9"/>
      <c r="AD132" s="9"/>
    </row>
    <row r="133" spans="1:32" s="6" customFormat="1" x14ac:dyDescent="0.4">
      <c r="A133" s="15" t="str">
        <f t="shared" si="55"/>
        <v>-</v>
      </c>
      <c r="B133" s="15" t="str">
        <f t="shared" si="56"/>
        <v>-</v>
      </c>
      <c r="C133" s="6">
        <v>15</v>
      </c>
      <c r="D133" s="1">
        <v>43387.62704861111</v>
      </c>
      <c r="E133" s="2">
        <v>3204</v>
      </c>
      <c r="F133" s="2" t="s">
        <v>33</v>
      </c>
      <c r="G133" s="2">
        <v>2761</v>
      </c>
      <c r="H133" s="2">
        <v>643</v>
      </c>
      <c r="I133" s="2">
        <v>2</v>
      </c>
      <c r="J133" s="2">
        <v>1</v>
      </c>
      <c r="K133" s="2"/>
      <c r="L133" s="1">
        <v>43387.63385416667</v>
      </c>
      <c r="M133" s="1">
        <v>43387.63894675926</v>
      </c>
      <c r="N133" s="2" t="s">
        <v>65</v>
      </c>
      <c r="O133" s="2" t="s">
        <v>66</v>
      </c>
      <c r="P133" s="2" t="s">
        <v>19</v>
      </c>
      <c r="Q133" s="2" t="s">
        <v>20</v>
      </c>
      <c r="R133" s="1">
        <v>43387.63826388889</v>
      </c>
      <c r="S133" s="1">
        <v>43387.639305555553</v>
      </c>
      <c r="T133" s="1">
        <v>43387.645682870374</v>
      </c>
      <c r="U133" s="1">
        <v>43387.648113425923</v>
      </c>
      <c r="V133" s="2"/>
      <c r="W133" s="7">
        <f t="shared" si="53"/>
        <v>43387.62704861111</v>
      </c>
      <c r="X133" s="8">
        <f t="shared" si="57"/>
        <v>5.0925925897900015E-3</v>
      </c>
      <c r="Y133" s="8">
        <f t="shared" si="58"/>
        <v>5.0925925897900015E-3</v>
      </c>
      <c r="Z133" s="9"/>
      <c r="AA133" s="9">
        <f t="shared" si="54"/>
        <v>0</v>
      </c>
      <c r="AB133" s="9">
        <f t="shared" si="59"/>
        <v>6.8055555602768436E-3</v>
      </c>
      <c r="AC133" s="9"/>
      <c r="AD133" s="9"/>
    </row>
    <row r="134" spans="1:32" s="6" customFormat="1" x14ac:dyDescent="0.4">
      <c r="A134" s="15" t="str">
        <f t="shared" si="55"/>
        <v>-</v>
      </c>
      <c r="B134" s="15" t="str">
        <f t="shared" si="56"/>
        <v>-</v>
      </c>
      <c r="C134" s="6">
        <v>15</v>
      </c>
      <c r="D134" s="1">
        <v>43387.627847222226</v>
      </c>
      <c r="E134" s="2">
        <v>3206</v>
      </c>
      <c r="F134" s="2" t="s">
        <v>42</v>
      </c>
      <c r="G134" s="2">
        <v>0</v>
      </c>
      <c r="H134" s="2">
        <v>1238</v>
      </c>
      <c r="I134" s="2">
        <v>2</v>
      </c>
      <c r="J134" s="2">
        <v>4</v>
      </c>
      <c r="K134" s="2"/>
      <c r="L134" s="1">
        <v>43387.63559027778</v>
      </c>
      <c r="M134" s="1">
        <v>43387.641192129631</v>
      </c>
      <c r="N134" s="2" t="s">
        <v>65</v>
      </c>
      <c r="O134" s="2" t="s">
        <v>66</v>
      </c>
      <c r="P134" s="2" t="s">
        <v>34</v>
      </c>
      <c r="Q134" s="2" t="s">
        <v>35</v>
      </c>
      <c r="R134" s="1">
        <v>43387.639652777776</v>
      </c>
      <c r="S134" s="1">
        <v>43387.639652777776</v>
      </c>
      <c r="T134" s="1">
        <v>43387.652048611111</v>
      </c>
      <c r="U134" s="1">
        <v>43387.652048611111</v>
      </c>
      <c r="V134" s="2"/>
      <c r="W134" s="7">
        <f t="shared" si="53"/>
        <v>43387.627847222226</v>
      </c>
      <c r="X134" s="8">
        <f t="shared" si="57"/>
        <v>5.6018518516793847E-3</v>
      </c>
      <c r="Y134" s="8">
        <f t="shared" si="58"/>
        <v>2.2407407406717539E-2</v>
      </c>
      <c r="Z134" s="9"/>
      <c r="AA134" s="9">
        <f t="shared" si="54"/>
        <v>0</v>
      </c>
      <c r="AB134" s="9">
        <f t="shared" si="59"/>
        <v>7.7430555538740009E-3</v>
      </c>
      <c r="AC134" s="9"/>
      <c r="AD134" s="9"/>
    </row>
    <row r="135" spans="1:32" s="6" customFormat="1" x14ac:dyDescent="0.4">
      <c r="A135" s="15" t="str">
        <f t="shared" si="55"/>
        <v>-</v>
      </c>
      <c r="B135" s="15" t="str">
        <f t="shared" si="56"/>
        <v>-</v>
      </c>
      <c r="C135" s="6">
        <v>15</v>
      </c>
      <c r="D135" s="1">
        <v>43387.63486111111</v>
      </c>
      <c r="E135" s="2">
        <v>3208</v>
      </c>
      <c r="F135" s="2" t="s">
        <v>18</v>
      </c>
      <c r="G135" s="2">
        <v>2784</v>
      </c>
      <c r="H135" s="2">
        <v>891</v>
      </c>
      <c r="I135" s="2">
        <v>9</v>
      </c>
      <c r="J135" s="2">
        <v>1</v>
      </c>
      <c r="K135" s="2"/>
      <c r="L135" s="1">
        <v>43387.639953703707</v>
      </c>
      <c r="M135" s="1">
        <v>43387.642731481479</v>
      </c>
      <c r="N135" s="2" t="s">
        <v>55</v>
      </c>
      <c r="O135" s="2" t="s">
        <v>56</v>
      </c>
      <c r="P135" s="2" t="s">
        <v>19</v>
      </c>
      <c r="Q135" s="2" t="s">
        <v>20</v>
      </c>
      <c r="R135" s="1">
        <v>43387.642291666663</v>
      </c>
      <c r="S135" s="1">
        <v>43387.642291666663</v>
      </c>
      <c r="T135" s="1">
        <v>43387.650763888887</v>
      </c>
      <c r="U135" s="1">
        <v>43387.650763888887</v>
      </c>
      <c r="V135" s="2"/>
      <c r="W135" s="7">
        <f t="shared" si="53"/>
        <v>43387.63486111111</v>
      </c>
      <c r="X135" s="8">
        <f t="shared" si="57"/>
        <v>2.7777777722803876E-3</v>
      </c>
      <c r="Y135" s="8">
        <f t="shared" si="58"/>
        <v>2.7777777722803876E-3</v>
      </c>
      <c r="Z135" s="9"/>
      <c r="AA135" s="9">
        <f t="shared" si="54"/>
        <v>0</v>
      </c>
      <c r="AB135" s="9">
        <f t="shared" si="59"/>
        <v>5.0925925970659591E-3</v>
      </c>
      <c r="AC135" s="9"/>
      <c r="AD135" s="9"/>
    </row>
    <row r="136" spans="1:32" s="6" customFormat="1" x14ac:dyDescent="0.4">
      <c r="A136" s="15" t="str">
        <f t="shared" si="55"/>
        <v>★</v>
      </c>
      <c r="B136" s="15" t="str">
        <f t="shared" si="56"/>
        <v>-</v>
      </c>
      <c r="C136" s="6">
        <v>15</v>
      </c>
      <c r="D136" s="1">
        <v>43387.634976851848</v>
      </c>
      <c r="E136" s="2">
        <v>3210</v>
      </c>
      <c r="F136" s="2" t="s">
        <v>33</v>
      </c>
      <c r="G136" s="2">
        <v>2677</v>
      </c>
      <c r="H136" s="2">
        <v>409</v>
      </c>
      <c r="I136" s="2">
        <v>1</v>
      </c>
      <c r="J136" s="2">
        <v>1</v>
      </c>
      <c r="K136" s="2"/>
      <c r="L136" s="1">
        <v>43387.649583333332</v>
      </c>
      <c r="M136" s="1">
        <v>43387.660081018519</v>
      </c>
      <c r="N136" s="2" t="s">
        <v>78</v>
      </c>
      <c r="O136" s="2" t="s">
        <v>79</v>
      </c>
      <c r="P136" s="2" t="s">
        <v>27</v>
      </c>
      <c r="Q136" s="2" t="s">
        <v>28</v>
      </c>
      <c r="R136" s="1">
        <v>43387.650567129633</v>
      </c>
      <c r="S136" s="1">
        <v>43387.650567129633</v>
      </c>
      <c r="T136" s="1">
        <v>43387.661886574075</v>
      </c>
      <c r="U136" s="1">
        <v>43387.661886574075</v>
      </c>
      <c r="V136" s="1">
        <v>43387.645833333336</v>
      </c>
      <c r="W136" s="7">
        <f t="shared" si="53"/>
        <v>43387.645833333336</v>
      </c>
      <c r="X136" s="8">
        <f t="shared" si="57"/>
        <v>1.0497685187146999E-2</v>
      </c>
      <c r="Y136" s="8">
        <f t="shared" si="58"/>
        <v>1.0497685187146999E-2</v>
      </c>
      <c r="Z136" s="9"/>
      <c r="AA136" s="9">
        <f t="shared" si="54"/>
        <v>0</v>
      </c>
      <c r="AB136" s="9">
        <f t="shared" si="59"/>
        <v>3.749999996216502E-3</v>
      </c>
      <c r="AC136" s="9"/>
      <c r="AD136" s="9"/>
    </row>
    <row r="137" spans="1:32" s="6" customFormat="1" x14ac:dyDescent="0.4">
      <c r="A137" s="15" t="str">
        <f t="shared" si="55"/>
        <v>-</v>
      </c>
      <c r="B137" s="15" t="str">
        <f t="shared" si="56"/>
        <v>-</v>
      </c>
      <c r="C137" s="6">
        <v>15</v>
      </c>
      <c r="D137" s="1">
        <v>43387.637557870374</v>
      </c>
      <c r="E137" s="2">
        <v>3212</v>
      </c>
      <c r="F137" s="2" t="s">
        <v>18</v>
      </c>
      <c r="G137" s="2">
        <v>2735</v>
      </c>
      <c r="H137" s="2">
        <v>684</v>
      </c>
      <c r="I137" s="2">
        <v>3</v>
      </c>
      <c r="J137" s="2">
        <v>3</v>
      </c>
      <c r="K137" s="2"/>
      <c r="L137" s="1">
        <v>43387.641655092593</v>
      </c>
      <c r="M137" s="1">
        <v>43387.647962962961</v>
      </c>
      <c r="N137" s="2" t="s">
        <v>25</v>
      </c>
      <c r="O137" s="2" t="s">
        <v>26</v>
      </c>
      <c r="P137" s="2" t="s">
        <v>82</v>
      </c>
      <c r="Q137" s="2" t="s">
        <v>83</v>
      </c>
      <c r="R137" s="1">
        <v>43387.643969907411</v>
      </c>
      <c r="S137" s="1">
        <v>43387.643969907411</v>
      </c>
      <c r="T137" s="1">
        <v>43387.655335648145</v>
      </c>
      <c r="U137" s="1">
        <v>43387.655335648145</v>
      </c>
      <c r="V137" s="2"/>
      <c r="W137" s="7">
        <f t="shared" si="53"/>
        <v>43387.637557870374</v>
      </c>
      <c r="X137" s="8">
        <f t="shared" si="57"/>
        <v>6.3078703678911552E-3</v>
      </c>
      <c r="Y137" s="8">
        <f t="shared" si="58"/>
        <v>1.8923611103673466E-2</v>
      </c>
      <c r="Z137" s="9"/>
      <c r="AA137" s="9">
        <f t="shared" si="54"/>
        <v>0</v>
      </c>
      <c r="AB137" s="9">
        <f t="shared" si="59"/>
        <v>4.0972222195705399E-3</v>
      </c>
      <c r="AC137" s="9"/>
      <c r="AD137" s="9"/>
    </row>
    <row r="138" spans="1:32" s="6" customFormat="1" x14ac:dyDescent="0.4">
      <c r="A138" s="15" t="str">
        <f t="shared" si="55"/>
        <v>★</v>
      </c>
      <c r="B138" s="15" t="str">
        <f t="shared" si="56"/>
        <v>-</v>
      </c>
      <c r="C138" s="6">
        <v>15</v>
      </c>
      <c r="D138" s="1">
        <v>43387.639456018522</v>
      </c>
      <c r="E138" s="2">
        <v>3213</v>
      </c>
      <c r="F138" s="2" t="s">
        <v>33</v>
      </c>
      <c r="G138" s="2">
        <v>2794</v>
      </c>
      <c r="H138" s="2">
        <v>546</v>
      </c>
      <c r="I138" s="2">
        <v>2</v>
      </c>
      <c r="J138" s="2">
        <v>3</v>
      </c>
      <c r="K138" s="2"/>
      <c r="L138" s="1">
        <v>43387.649583333332</v>
      </c>
      <c r="M138" s="1">
        <v>43387.666585648149</v>
      </c>
      <c r="N138" s="2" t="s">
        <v>67</v>
      </c>
      <c r="O138" s="2" t="s">
        <v>68</v>
      </c>
      <c r="P138" s="2" t="s">
        <v>80</v>
      </c>
      <c r="Q138" s="2" t="s">
        <v>81</v>
      </c>
      <c r="R138" s="1">
        <v>43387.650185185186</v>
      </c>
      <c r="S138" s="1">
        <v>43387.650185185186</v>
      </c>
      <c r="T138" s="1">
        <v>43387.667349537034</v>
      </c>
      <c r="U138" s="1">
        <v>43387.677233796298</v>
      </c>
      <c r="V138" s="1">
        <v>43387.646458333336</v>
      </c>
      <c r="W138" s="7">
        <f t="shared" si="53"/>
        <v>43387.646458333336</v>
      </c>
      <c r="X138" s="8">
        <f t="shared" si="57"/>
        <v>1.7002314816636499E-2</v>
      </c>
      <c r="Y138" s="8">
        <f t="shared" si="58"/>
        <v>5.1006944449909497E-2</v>
      </c>
      <c r="Z138" s="9"/>
      <c r="AA138" s="9">
        <f t="shared" si="54"/>
        <v>0</v>
      </c>
      <c r="AB138" s="9">
        <f t="shared" si="59"/>
        <v>3.1249999956344254E-3</v>
      </c>
      <c r="AC138" s="9"/>
      <c r="AD138" s="9"/>
    </row>
    <row r="139" spans="1:32" s="6" customFormat="1" x14ac:dyDescent="0.4">
      <c r="A139" s="15" t="str">
        <f t="shared" si="55"/>
        <v>-</v>
      </c>
      <c r="B139" s="15" t="str">
        <f t="shared" si="56"/>
        <v>-</v>
      </c>
      <c r="C139" s="6">
        <v>15</v>
      </c>
      <c r="D139" s="1">
        <v>43387.642766203702</v>
      </c>
      <c r="E139" s="2">
        <v>3214</v>
      </c>
      <c r="F139" s="2" t="s">
        <v>33</v>
      </c>
      <c r="G139" s="2">
        <v>2787</v>
      </c>
      <c r="H139" s="2">
        <v>763</v>
      </c>
      <c r="I139" s="2">
        <v>10</v>
      </c>
      <c r="J139" s="2">
        <v>1</v>
      </c>
      <c r="K139" s="2"/>
      <c r="L139" s="1">
        <v>43387.647141203706</v>
      </c>
      <c r="M139" s="1">
        <v>43387.653796296298</v>
      </c>
      <c r="N139" s="2" t="s">
        <v>23</v>
      </c>
      <c r="O139" s="2" t="s">
        <v>24</v>
      </c>
      <c r="P139" s="2" t="s">
        <v>67</v>
      </c>
      <c r="Q139" s="2" t="s">
        <v>68</v>
      </c>
      <c r="R139" s="1">
        <v>43387.650729166664</v>
      </c>
      <c r="S139" s="1">
        <v>43387.650729166664</v>
      </c>
      <c r="T139" s="1">
        <v>43387.661481481482</v>
      </c>
      <c r="U139" s="1">
        <v>43387.661481481482</v>
      </c>
      <c r="V139" s="2"/>
      <c r="W139" s="7">
        <f t="shared" si="53"/>
        <v>43387.642766203702</v>
      </c>
      <c r="X139" s="8">
        <f t="shared" si="57"/>
        <v>6.655092591245193E-3</v>
      </c>
      <c r="Y139" s="8">
        <f t="shared" si="58"/>
        <v>6.655092591245193E-3</v>
      </c>
      <c r="Z139" s="9"/>
      <c r="AA139" s="9">
        <f t="shared" si="54"/>
        <v>0</v>
      </c>
      <c r="AB139" s="9">
        <f t="shared" si="59"/>
        <v>4.3750000040745363E-3</v>
      </c>
      <c r="AC139" s="9"/>
      <c r="AD139" s="9"/>
    </row>
    <row r="140" spans="1:32" s="6" customFormat="1" x14ac:dyDescent="0.4">
      <c r="A140" s="15" t="str">
        <f t="shared" si="55"/>
        <v>★</v>
      </c>
      <c r="B140" s="15" t="str">
        <f t="shared" si="56"/>
        <v>-</v>
      </c>
      <c r="C140" s="6">
        <v>15</v>
      </c>
      <c r="D140" s="1">
        <v>43387.643043981479</v>
      </c>
      <c r="E140" s="2">
        <v>3215</v>
      </c>
      <c r="F140" s="2" t="s">
        <v>18</v>
      </c>
      <c r="G140" s="2">
        <v>2791</v>
      </c>
      <c r="H140" s="2">
        <v>494</v>
      </c>
      <c r="I140" s="2">
        <v>8</v>
      </c>
      <c r="J140" s="2">
        <v>2</v>
      </c>
      <c r="K140" s="2"/>
      <c r="L140" s="1">
        <v>43387.647743055553</v>
      </c>
      <c r="M140" s="1">
        <v>43387.655173611114</v>
      </c>
      <c r="N140" s="2" t="s">
        <v>25</v>
      </c>
      <c r="O140" s="2" t="s">
        <v>26</v>
      </c>
      <c r="P140" s="2" t="s">
        <v>43</v>
      </c>
      <c r="Q140" s="2" t="s">
        <v>44</v>
      </c>
      <c r="R140" s="1">
        <v>43387.645833333336</v>
      </c>
      <c r="S140" s="1">
        <v>43387.645833333336</v>
      </c>
      <c r="T140" s="1">
        <v>43387.656689814816</v>
      </c>
      <c r="U140" s="1">
        <v>43387.656689814816</v>
      </c>
      <c r="V140" s="1">
        <v>43387.645833333336</v>
      </c>
      <c r="W140" s="7">
        <f t="shared" si="53"/>
        <v>43387.645833333336</v>
      </c>
      <c r="X140" s="8">
        <f t="shared" si="57"/>
        <v>7.4305555608589202E-3</v>
      </c>
      <c r="Y140" s="8">
        <f t="shared" si="58"/>
        <v>1.486111112171784E-2</v>
      </c>
      <c r="Z140" s="9"/>
      <c r="AA140" s="9">
        <f t="shared" si="54"/>
        <v>1.9097222175332718E-3</v>
      </c>
      <c r="AB140" s="9">
        <f t="shared" si="59"/>
        <v>1.9097222175332718E-3</v>
      </c>
      <c r="AC140" s="9"/>
      <c r="AD140" s="9"/>
    </row>
    <row r="141" spans="1:32" s="6" customFormat="1" x14ac:dyDescent="0.4">
      <c r="A141" s="15" t="str">
        <f t="shared" si="55"/>
        <v>-</v>
      </c>
      <c r="B141" s="15" t="str">
        <f t="shared" si="56"/>
        <v>-</v>
      </c>
      <c r="C141" s="6">
        <v>15</v>
      </c>
      <c r="D141" s="1">
        <v>43387.644421296296</v>
      </c>
      <c r="E141" s="2">
        <v>3216</v>
      </c>
      <c r="F141" s="2" t="s">
        <v>37</v>
      </c>
      <c r="G141" s="2">
        <v>0</v>
      </c>
      <c r="H141" s="2">
        <v>348</v>
      </c>
      <c r="I141" s="2">
        <v>9</v>
      </c>
      <c r="J141" s="2">
        <v>2</v>
      </c>
      <c r="K141" s="2"/>
      <c r="L141" s="1">
        <v>43387.649097222224</v>
      </c>
      <c r="M141" s="1">
        <v>43387.654456018521</v>
      </c>
      <c r="N141" s="2" t="s">
        <v>76</v>
      </c>
      <c r="O141" s="2" t="s">
        <v>77</v>
      </c>
      <c r="P141" s="2" t="s">
        <v>40</v>
      </c>
      <c r="Q141" s="2" t="s">
        <v>41</v>
      </c>
      <c r="R141" s="1">
        <v>43387.649710648147</v>
      </c>
      <c r="S141" s="1">
        <v>43387.649710648147</v>
      </c>
      <c r="T141" s="1">
        <v>43387.660011574073</v>
      </c>
      <c r="U141" s="1">
        <v>43387.660011574073</v>
      </c>
      <c r="V141" s="2"/>
      <c r="W141" s="7">
        <f t="shared" si="53"/>
        <v>43387.644421296296</v>
      </c>
      <c r="X141" s="8">
        <f t="shared" si="57"/>
        <v>5.3587962975143455E-3</v>
      </c>
      <c r="Y141" s="8">
        <f t="shared" si="58"/>
        <v>1.0717592595028691E-2</v>
      </c>
      <c r="Z141" s="9"/>
      <c r="AA141" s="9">
        <f t="shared" si="54"/>
        <v>0</v>
      </c>
      <c r="AB141" s="9">
        <f t="shared" si="59"/>
        <v>4.6759259275859222E-3</v>
      </c>
      <c r="AC141" s="9"/>
      <c r="AD141" s="9"/>
    </row>
    <row r="142" spans="1:32" s="6" customFormat="1" x14ac:dyDescent="0.4">
      <c r="A142" s="15" t="str">
        <f t="shared" ref="A142:A146" si="67">IF(V142&gt;0, "★", "-")</f>
        <v>★</v>
      </c>
      <c r="B142" s="15" t="str">
        <f t="shared" ref="B142:B146" si="68">IF(K142&gt;0, "☆", "-")</f>
        <v>-</v>
      </c>
      <c r="C142" s="6">
        <v>15</v>
      </c>
      <c r="D142" s="1">
        <v>43387.647465277776</v>
      </c>
      <c r="E142" s="2">
        <v>3217</v>
      </c>
      <c r="F142" s="2" t="s">
        <v>33</v>
      </c>
      <c r="G142" s="2">
        <v>1889</v>
      </c>
      <c r="H142" s="2">
        <v>451</v>
      </c>
      <c r="I142" s="2">
        <v>3</v>
      </c>
      <c r="J142" s="2">
        <v>1</v>
      </c>
      <c r="K142" s="2"/>
      <c r="L142" s="1">
        <v>43387.651724537034</v>
      </c>
      <c r="M142" s="1">
        <v>43387.653958333336</v>
      </c>
      <c r="N142" s="2" t="s">
        <v>43</v>
      </c>
      <c r="O142" s="2" t="s">
        <v>44</v>
      </c>
      <c r="P142" s="2" t="s">
        <v>82</v>
      </c>
      <c r="Q142" s="2" t="s">
        <v>83</v>
      </c>
      <c r="R142" s="1">
        <v>43387.652777777781</v>
      </c>
      <c r="S142" s="1">
        <v>43387.652777777781</v>
      </c>
      <c r="T142" s="1">
        <v>43387.657789351855</v>
      </c>
      <c r="U142" s="1">
        <v>43387.658136574071</v>
      </c>
      <c r="V142" s="1">
        <v>43387.652777777781</v>
      </c>
      <c r="W142" s="7">
        <f t="shared" ref="W142:W146" si="69">IF(V142&gt;0,V142,D142)</f>
        <v>43387.652777777781</v>
      </c>
      <c r="X142" s="8">
        <f t="shared" ref="X142:X146" si="70">M142-L142</f>
        <v>2.2337963018799201E-3</v>
      </c>
      <c r="Y142" s="8">
        <f t="shared" ref="Y142:Y146" si="71">X142*J142</f>
        <v>2.2337963018799201E-3</v>
      </c>
      <c r="Z142" s="9"/>
      <c r="AA142" s="9">
        <f t="shared" ref="AA142:AA146" si="72">IF(IF(A142="☆",K142-R142,L142-R142)&lt;0,0,IF(A142="☆",K142-R142,L142-R142))</f>
        <v>0</v>
      </c>
      <c r="AB142" s="9">
        <f t="shared" ref="AB142:AB146" si="73">IF(IF(B142="☆",(IF(K142&gt;R142,K142-W142,R142-W142)),L142-W142)&lt;0,0,IF(B142="☆",(IF(K142&gt;R142,K142-W142,R142-W142)),L142-W142))</f>
        <v>0</v>
      </c>
      <c r="AC142" s="9"/>
      <c r="AD142" s="9"/>
    </row>
    <row r="143" spans="1:32" s="6" customFormat="1" x14ac:dyDescent="0.4">
      <c r="A143" s="15" t="str">
        <f t="shared" si="67"/>
        <v>-</v>
      </c>
      <c r="B143" s="15" t="str">
        <f t="shared" si="68"/>
        <v>-</v>
      </c>
      <c r="C143" s="6">
        <v>15</v>
      </c>
      <c r="D143" s="1">
        <v>43387.647523148145</v>
      </c>
      <c r="E143" s="2">
        <v>3218</v>
      </c>
      <c r="F143" s="2" t="s">
        <v>37</v>
      </c>
      <c r="G143" s="2">
        <v>0</v>
      </c>
      <c r="H143" s="2">
        <v>1055</v>
      </c>
      <c r="I143" s="2">
        <v>2</v>
      </c>
      <c r="J143" s="2">
        <v>2</v>
      </c>
      <c r="K143" s="2"/>
      <c r="L143" s="1">
        <v>43387.654652777775</v>
      </c>
      <c r="M143" s="1">
        <v>43387.662592592591</v>
      </c>
      <c r="N143" s="2" t="s">
        <v>29</v>
      </c>
      <c r="O143" s="2" t="s">
        <v>30</v>
      </c>
      <c r="P143" s="2" t="s">
        <v>52</v>
      </c>
      <c r="Q143" s="2" t="s">
        <v>53</v>
      </c>
      <c r="R143" s="1">
        <v>43387.656585648147</v>
      </c>
      <c r="S143" s="1">
        <v>43387.660925925928</v>
      </c>
      <c r="T143" s="1">
        <v>43387.669733796298</v>
      </c>
      <c r="U143" s="1">
        <v>43387.674074074072</v>
      </c>
      <c r="V143" s="2"/>
      <c r="W143" s="7">
        <f t="shared" si="69"/>
        <v>43387.647523148145</v>
      </c>
      <c r="X143" s="8">
        <f t="shared" si="70"/>
        <v>7.9398148154723458E-3</v>
      </c>
      <c r="Y143" s="8">
        <f t="shared" si="71"/>
        <v>1.5879629630944692E-2</v>
      </c>
      <c r="Z143" s="9"/>
      <c r="AA143" s="9">
        <f t="shared" si="72"/>
        <v>0</v>
      </c>
      <c r="AB143" s="9">
        <f t="shared" si="73"/>
        <v>7.1296296300715767E-3</v>
      </c>
      <c r="AC143" s="9"/>
      <c r="AD143" s="9"/>
    </row>
    <row r="144" spans="1:32" s="6" customFormat="1" x14ac:dyDescent="0.4">
      <c r="A144" s="15" t="str">
        <f t="shared" si="67"/>
        <v>-</v>
      </c>
      <c r="B144" s="15" t="str">
        <f t="shared" si="68"/>
        <v>-</v>
      </c>
      <c r="C144" s="6">
        <v>15</v>
      </c>
      <c r="D144" s="1">
        <v>43387.650856481479</v>
      </c>
      <c r="E144" s="2">
        <v>3221</v>
      </c>
      <c r="F144" s="2" t="s">
        <v>37</v>
      </c>
      <c r="G144" s="2">
        <v>0</v>
      </c>
      <c r="H144" s="2">
        <v>514</v>
      </c>
      <c r="I144" s="2">
        <v>3</v>
      </c>
      <c r="J144" s="2">
        <v>1</v>
      </c>
      <c r="K144" s="2"/>
      <c r="L144" s="1">
        <v>43387.65152777778</v>
      </c>
      <c r="M144" s="1">
        <v>43387.66306712963</v>
      </c>
      <c r="N144" s="2" t="s">
        <v>43</v>
      </c>
      <c r="O144" s="2" t="s">
        <v>44</v>
      </c>
      <c r="P144" s="2" t="s">
        <v>27</v>
      </c>
      <c r="Q144" s="2" t="s">
        <v>28</v>
      </c>
      <c r="R144" s="1">
        <v>43387.653124999997</v>
      </c>
      <c r="S144" s="1">
        <v>43387.653124999997</v>
      </c>
      <c r="T144" s="1">
        <v>43387.667430555557</v>
      </c>
      <c r="U144" s="1">
        <v>43387.667430555557</v>
      </c>
      <c r="V144" s="2"/>
      <c r="W144" s="7">
        <f t="shared" si="69"/>
        <v>43387.650856481479</v>
      </c>
      <c r="X144" s="8">
        <f t="shared" si="70"/>
        <v>1.1539351849933155E-2</v>
      </c>
      <c r="Y144" s="8">
        <f t="shared" si="71"/>
        <v>1.1539351849933155E-2</v>
      </c>
      <c r="Z144" s="9"/>
      <c r="AA144" s="9">
        <f t="shared" si="72"/>
        <v>0</v>
      </c>
      <c r="AB144" s="9">
        <f t="shared" si="73"/>
        <v>6.7129630042472854E-4</v>
      </c>
      <c r="AC144" s="9"/>
      <c r="AD144" s="9"/>
    </row>
    <row r="145" spans="1:30" s="6" customFormat="1" x14ac:dyDescent="0.4">
      <c r="A145" s="15" t="str">
        <f t="shared" si="67"/>
        <v>-</v>
      </c>
      <c r="B145" s="15" t="str">
        <f t="shared" si="68"/>
        <v>-</v>
      </c>
      <c r="C145" s="6">
        <v>15</v>
      </c>
      <c r="D145" s="1">
        <v>43387.654050925928</v>
      </c>
      <c r="E145" s="2">
        <v>3224</v>
      </c>
      <c r="F145" s="2" t="s">
        <v>33</v>
      </c>
      <c r="G145" s="2">
        <v>2300</v>
      </c>
      <c r="H145" s="2">
        <v>739</v>
      </c>
      <c r="I145" s="2">
        <v>3</v>
      </c>
      <c r="J145" s="2">
        <v>1</v>
      </c>
      <c r="K145" s="2"/>
      <c r="L145" s="1">
        <v>43387.657604166663</v>
      </c>
      <c r="M145" s="1">
        <v>43387.670034722221</v>
      </c>
      <c r="N145" s="2" t="s">
        <v>72</v>
      </c>
      <c r="O145" s="2" t="s">
        <v>73</v>
      </c>
      <c r="P145" s="2" t="s">
        <v>38</v>
      </c>
      <c r="Q145" s="2" t="s">
        <v>39</v>
      </c>
      <c r="R145" s="1">
        <v>43387.65797453704</v>
      </c>
      <c r="S145" s="1">
        <v>43387.65797453704</v>
      </c>
      <c r="T145" s="1">
        <v>43387.677824074075</v>
      </c>
      <c r="U145" s="1">
        <v>43387.677824074075</v>
      </c>
      <c r="V145" s="2"/>
      <c r="W145" s="7">
        <f t="shared" si="69"/>
        <v>43387.654050925928</v>
      </c>
      <c r="X145" s="8">
        <f t="shared" si="70"/>
        <v>1.2430555558239575E-2</v>
      </c>
      <c r="Y145" s="8">
        <f t="shared" si="71"/>
        <v>1.2430555558239575E-2</v>
      </c>
      <c r="Z145" s="9"/>
      <c r="AA145" s="9">
        <f t="shared" si="72"/>
        <v>0</v>
      </c>
      <c r="AB145" s="9">
        <f t="shared" si="73"/>
        <v>3.5532407346181571E-3</v>
      </c>
      <c r="AC145" s="9"/>
      <c r="AD145" s="9"/>
    </row>
    <row r="146" spans="1:30" s="6" customFormat="1" x14ac:dyDescent="0.4">
      <c r="A146" s="15" t="str">
        <f t="shared" si="67"/>
        <v>-</v>
      </c>
      <c r="B146" s="15" t="str">
        <f t="shared" si="68"/>
        <v>-</v>
      </c>
      <c r="C146" s="6">
        <v>15</v>
      </c>
      <c r="D146" s="1">
        <v>43387.655636574076</v>
      </c>
      <c r="E146" s="2">
        <v>3226</v>
      </c>
      <c r="F146" s="2" t="s">
        <v>37</v>
      </c>
      <c r="G146" s="2">
        <v>0</v>
      </c>
      <c r="H146" s="2">
        <v>663</v>
      </c>
      <c r="I146" s="2">
        <v>7</v>
      </c>
      <c r="J146" s="2">
        <v>2</v>
      </c>
      <c r="K146" s="2"/>
      <c r="L146" s="1">
        <v>43387.657835648148</v>
      </c>
      <c r="M146" s="1">
        <v>43387.662395833337</v>
      </c>
      <c r="N146" s="2" t="s">
        <v>55</v>
      </c>
      <c r="O146" s="2" t="s">
        <v>56</v>
      </c>
      <c r="P146" s="2" t="s">
        <v>19</v>
      </c>
      <c r="Q146" s="2" t="s">
        <v>20</v>
      </c>
      <c r="R146" s="1">
        <v>43387.657384259262</v>
      </c>
      <c r="S146" s="1">
        <v>43387.657384259262</v>
      </c>
      <c r="T146" s="1">
        <v>43387.666550925926</v>
      </c>
      <c r="U146" s="1">
        <v>43387.666550925926</v>
      </c>
      <c r="V146" s="2"/>
      <c r="W146" s="7">
        <f t="shared" si="69"/>
        <v>43387.655636574076</v>
      </c>
      <c r="X146" s="8">
        <f t="shared" si="70"/>
        <v>4.5601851888932288E-3</v>
      </c>
      <c r="Y146" s="8">
        <f t="shared" si="71"/>
        <v>9.1203703777864575E-3</v>
      </c>
      <c r="Z146" s="9"/>
      <c r="AA146" s="9">
        <f t="shared" si="72"/>
        <v>4.5138888526707888E-4</v>
      </c>
      <c r="AB146" s="9">
        <f t="shared" si="73"/>
        <v>2.1990740715409629E-3</v>
      </c>
      <c r="AC146" s="9"/>
      <c r="AD146" s="9"/>
    </row>
    <row r="147" spans="1:30" s="6" customFormat="1" x14ac:dyDescent="0.4">
      <c r="A147" s="15" t="str">
        <f t="shared" si="55"/>
        <v>-</v>
      </c>
      <c r="B147" s="15" t="str">
        <f t="shared" si="56"/>
        <v>-</v>
      </c>
      <c r="C147" s="6">
        <v>15</v>
      </c>
      <c r="D147" s="1">
        <v>43387.656458333331</v>
      </c>
      <c r="E147" s="2">
        <v>3227</v>
      </c>
      <c r="F147" s="2" t="s">
        <v>18</v>
      </c>
      <c r="G147" s="2">
        <v>2735</v>
      </c>
      <c r="H147" s="2">
        <v>995</v>
      </c>
      <c r="I147" s="2">
        <v>9</v>
      </c>
      <c r="J147" s="2">
        <v>3</v>
      </c>
      <c r="K147" s="2"/>
      <c r="L147" s="1">
        <v>43387.66133101852</v>
      </c>
      <c r="M147" s="1">
        <v>43387.667604166665</v>
      </c>
      <c r="N147" s="2" t="s">
        <v>40</v>
      </c>
      <c r="O147" s="2" t="s">
        <v>41</v>
      </c>
      <c r="P147" s="2" t="s">
        <v>50</v>
      </c>
      <c r="Q147" s="2" t="s">
        <v>51</v>
      </c>
      <c r="R147" s="1">
        <v>43387.65934027778</v>
      </c>
      <c r="S147" s="1">
        <v>43387.65934027778</v>
      </c>
      <c r="T147" s="1">
        <v>43387.674942129626</v>
      </c>
      <c r="U147" s="1">
        <v>43387.674942129626</v>
      </c>
      <c r="V147" s="2"/>
      <c r="W147" s="7">
        <f t="shared" si="53"/>
        <v>43387.656458333331</v>
      </c>
      <c r="X147" s="8">
        <f t="shared" si="57"/>
        <v>6.2731481448281556E-3</v>
      </c>
      <c r="Y147" s="8">
        <f t="shared" si="58"/>
        <v>1.8819444434484467E-2</v>
      </c>
      <c r="Z147" s="9"/>
      <c r="AA147" s="9">
        <f t="shared" si="54"/>
        <v>1.9907407404389232E-3</v>
      </c>
      <c r="AB147" s="9">
        <f t="shared" si="59"/>
        <v>4.8726851891842671E-3</v>
      </c>
      <c r="AC147" s="9"/>
      <c r="AD147" s="9"/>
    </row>
    <row r="148" spans="1:30" s="6" customFormat="1" x14ac:dyDescent="0.4">
      <c r="A148" s="15" t="str">
        <f t="shared" si="55"/>
        <v>-</v>
      </c>
      <c r="B148" s="15" t="str">
        <f t="shared" si="56"/>
        <v>-</v>
      </c>
      <c r="C148" s="6">
        <v>15</v>
      </c>
      <c r="D148" s="1">
        <v>43387.656770833331</v>
      </c>
      <c r="E148" s="2">
        <v>3228</v>
      </c>
      <c r="F148" s="2" t="s">
        <v>37</v>
      </c>
      <c r="G148" s="2">
        <v>0</v>
      </c>
      <c r="H148" s="2">
        <v>511</v>
      </c>
      <c r="I148" s="2">
        <v>5</v>
      </c>
      <c r="J148" s="2">
        <v>1</v>
      </c>
      <c r="K148" s="2"/>
      <c r="L148" s="1">
        <v>43387.661423611113</v>
      </c>
      <c r="M148" s="1">
        <v>43387.665844907409</v>
      </c>
      <c r="N148" s="2" t="s">
        <v>61</v>
      </c>
      <c r="O148" s="2" t="s">
        <v>62</v>
      </c>
      <c r="P148" s="2" t="s">
        <v>31</v>
      </c>
      <c r="Q148" s="2" t="s">
        <v>32</v>
      </c>
      <c r="R148" s="1">
        <v>43387.663715277777</v>
      </c>
      <c r="S148" s="1">
        <v>43387.663715277777</v>
      </c>
      <c r="T148" s="1">
        <v>43387.671539351853</v>
      </c>
      <c r="U148" s="1">
        <v>43387.671539351853</v>
      </c>
      <c r="V148" s="2"/>
      <c r="W148" s="7">
        <f t="shared" si="53"/>
        <v>43387.656770833331</v>
      </c>
      <c r="X148" s="8">
        <f t="shared" si="57"/>
        <v>4.4212962966412306E-3</v>
      </c>
      <c r="Y148" s="8">
        <f t="shared" si="58"/>
        <v>4.4212962966412306E-3</v>
      </c>
      <c r="Z148" s="9"/>
      <c r="AA148" s="9">
        <f t="shared" si="54"/>
        <v>0</v>
      </c>
      <c r="AB148" s="9">
        <f t="shared" si="59"/>
        <v>4.652777781302575E-3</v>
      </c>
      <c r="AC148" s="9"/>
      <c r="AD148" s="9"/>
    </row>
    <row r="149" spans="1:30" s="6" customFormat="1" x14ac:dyDescent="0.4">
      <c r="A149" s="15" t="str">
        <f t="shared" si="55"/>
        <v>-</v>
      </c>
      <c r="B149" s="15" t="str">
        <f t="shared" si="56"/>
        <v>-</v>
      </c>
      <c r="C149" s="6">
        <v>15</v>
      </c>
      <c r="D149" s="1">
        <v>43387.658333333333</v>
      </c>
      <c r="E149" s="2">
        <v>3230</v>
      </c>
      <c r="F149" s="2" t="s">
        <v>37</v>
      </c>
      <c r="G149" s="2">
        <v>0</v>
      </c>
      <c r="H149" s="2">
        <v>361</v>
      </c>
      <c r="I149" s="2">
        <v>8</v>
      </c>
      <c r="J149" s="2">
        <v>2</v>
      </c>
      <c r="K149" s="2"/>
      <c r="L149" s="1">
        <v>43387.665567129632</v>
      </c>
      <c r="M149" s="1">
        <v>43387.66851851852</v>
      </c>
      <c r="N149" s="2" t="s">
        <v>43</v>
      </c>
      <c r="O149" s="2" t="s">
        <v>44</v>
      </c>
      <c r="P149" s="2" t="s">
        <v>52</v>
      </c>
      <c r="Q149" s="2" t="s">
        <v>53</v>
      </c>
      <c r="R149" s="1">
        <v>43387.665231481478</v>
      </c>
      <c r="S149" s="1">
        <v>43387.665231481478</v>
      </c>
      <c r="T149" s="1">
        <v>43387.671724537038</v>
      </c>
      <c r="U149" s="1">
        <v>43387.671724537038</v>
      </c>
      <c r="V149" s="2"/>
      <c r="W149" s="7">
        <f t="shared" si="53"/>
        <v>43387.658333333333</v>
      </c>
      <c r="X149" s="8">
        <f t="shared" si="57"/>
        <v>2.9513888875953853E-3</v>
      </c>
      <c r="Y149" s="8">
        <f t="shared" si="58"/>
        <v>5.9027777751907706E-3</v>
      </c>
      <c r="Z149" s="9"/>
      <c r="AA149" s="9">
        <f t="shared" si="54"/>
        <v>3.3564815385034308E-4</v>
      </c>
      <c r="AB149" s="9">
        <f t="shared" si="59"/>
        <v>7.2337962992605753E-3</v>
      </c>
      <c r="AC149" s="9"/>
      <c r="AD149" s="9"/>
    </row>
    <row r="150" spans="1:30" s="6" customFormat="1" x14ac:dyDescent="0.4">
      <c r="A150" s="15" t="str">
        <f t="shared" si="55"/>
        <v>-</v>
      </c>
      <c r="B150" s="15" t="str">
        <f t="shared" si="56"/>
        <v>-</v>
      </c>
      <c r="C150" s="6">
        <v>15</v>
      </c>
      <c r="D150" s="1">
        <v>43387.660729166666</v>
      </c>
      <c r="E150" s="2">
        <v>3232</v>
      </c>
      <c r="F150" s="2" t="s">
        <v>33</v>
      </c>
      <c r="G150" s="2">
        <v>1310</v>
      </c>
      <c r="H150" s="2">
        <v>470</v>
      </c>
      <c r="I150" s="2">
        <v>10</v>
      </c>
      <c r="J150" s="2">
        <v>1</v>
      </c>
      <c r="K150" s="2"/>
      <c r="L150" s="1">
        <v>43387.66646990741</v>
      </c>
      <c r="M150" s="1">
        <v>43387.672372685185</v>
      </c>
      <c r="N150" s="2" t="s">
        <v>38</v>
      </c>
      <c r="O150" s="2" t="s">
        <v>39</v>
      </c>
      <c r="P150" s="2" t="s">
        <v>27</v>
      </c>
      <c r="Q150" s="2" t="s">
        <v>28</v>
      </c>
      <c r="R150" s="1">
        <v>43387.667708333334</v>
      </c>
      <c r="S150" s="1">
        <v>43387.667708333334</v>
      </c>
      <c r="T150" s="1">
        <v>43387.679363425923</v>
      </c>
      <c r="U150" s="1">
        <v>43387.679363425923</v>
      </c>
      <c r="V150" s="2"/>
      <c r="W150" s="7">
        <f t="shared" si="53"/>
        <v>43387.660729166666</v>
      </c>
      <c r="X150" s="8">
        <f t="shared" si="57"/>
        <v>5.9027777751907706E-3</v>
      </c>
      <c r="Y150" s="8">
        <f t="shared" si="58"/>
        <v>5.9027777751907706E-3</v>
      </c>
      <c r="Z150" s="9"/>
      <c r="AA150" s="9">
        <f t="shared" si="54"/>
        <v>0</v>
      </c>
      <c r="AB150" s="9">
        <f t="shared" si="59"/>
        <v>5.7407407439313829E-3</v>
      </c>
      <c r="AC150" s="9"/>
      <c r="AD150" s="9"/>
    </row>
    <row r="151" spans="1:30" s="6" customFormat="1" x14ac:dyDescent="0.4">
      <c r="A151" s="15" t="str">
        <f>IF(V151&gt;0, "★", "-")</f>
        <v>★</v>
      </c>
      <c r="B151" s="15" t="str">
        <f>IF(K151&gt;0, "☆", "-")</f>
        <v>☆</v>
      </c>
      <c r="C151" s="6">
        <v>15</v>
      </c>
      <c r="D151" s="1">
        <v>43387.60434027778</v>
      </c>
      <c r="E151" s="2">
        <v>3174</v>
      </c>
      <c r="F151" s="2" t="s">
        <v>42</v>
      </c>
      <c r="G151" s="2">
        <v>0</v>
      </c>
      <c r="H151" s="2">
        <v>528</v>
      </c>
      <c r="I151" s="2">
        <v>4</v>
      </c>
      <c r="J151" s="2">
        <v>6</v>
      </c>
      <c r="K151" s="1">
        <v>43387.661863425928</v>
      </c>
      <c r="L151" s="2"/>
      <c r="M151" s="2"/>
      <c r="N151" s="2" t="s">
        <v>82</v>
      </c>
      <c r="O151" s="2" t="s">
        <v>83</v>
      </c>
      <c r="P151" s="2" t="s">
        <v>57</v>
      </c>
      <c r="Q151" s="2" t="s">
        <v>58</v>
      </c>
      <c r="R151" s="1">
        <v>43387.659722222219</v>
      </c>
      <c r="S151" s="2"/>
      <c r="T151" s="1">
        <v>43387.668634259258</v>
      </c>
      <c r="U151" s="2"/>
      <c r="V151" s="1">
        <v>43387.659722222219</v>
      </c>
      <c r="W151" s="7">
        <f>IF(V151&gt;0,V151,D151)</f>
        <v>43387.659722222219</v>
      </c>
      <c r="X151" s="8">
        <f>M151-L151</f>
        <v>0</v>
      </c>
      <c r="Y151" s="8">
        <f>X151*J151</f>
        <v>0</v>
      </c>
      <c r="Z151" s="9"/>
      <c r="AA151" s="9">
        <f>IF(IF(A151="☆",K151-R151,L151-R151)&lt;0,0,IF(A151="☆",K151-R151,L151-R151))</f>
        <v>0</v>
      </c>
      <c r="AB151" s="9">
        <f>IF(IF(B151="☆",(IF(K151&gt;R151,K151-W151,R151-W151)),L151-W151)&lt;0,0,IF(B151="☆",(IF(K151&gt;R151,K151-W151,R151-W151)),L151-W151))</f>
        <v>2.1412037094705738E-3</v>
      </c>
      <c r="AC151" s="9"/>
      <c r="AD151" s="9"/>
    </row>
    <row r="152" spans="1:30" s="6" customFormat="1" x14ac:dyDescent="0.4">
      <c r="A152" s="15" t="str">
        <f t="shared" ref="A152:A162" si="74">IF(V152&gt;0, "★", "-")</f>
        <v>-</v>
      </c>
      <c r="B152" s="15" t="str">
        <f t="shared" ref="B152:B162" si="75">IF(K152&gt;0, "☆", "-")</f>
        <v>☆</v>
      </c>
      <c r="C152" s="6">
        <v>15</v>
      </c>
      <c r="D152" s="1">
        <v>43387.625474537039</v>
      </c>
      <c r="E152" s="2">
        <v>3201</v>
      </c>
      <c r="F152" s="2" t="s">
        <v>33</v>
      </c>
      <c r="G152" s="2">
        <v>2761</v>
      </c>
      <c r="H152" s="2">
        <v>1152</v>
      </c>
      <c r="I152" s="2">
        <v>9</v>
      </c>
      <c r="J152" s="2">
        <v>1</v>
      </c>
      <c r="K152" s="1">
        <v>43387.626122685186</v>
      </c>
      <c r="L152" s="2"/>
      <c r="M152" s="2"/>
      <c r="N152" s="2" t="s">
        <v>65</v>
      </c>
      <c r="O152" s="2" t="s">
        <v>66</v>
      </c>
      <c r="P152" s="2" t="s">
        <v>34</v>
      </c>
      <c r="Q152" s="2" t="s">
        <v>35</v>
      </c>
      <c r="R152" s="1">
        <v>43387.661805555559</v>
      </c>
      <c r="S152" s="2"/>
      <c r="T152" s="1">
        <v>43387.668599537035</v>
      </c>
      <c r="U152" s="2"/>
      <c r="V152" s="2"/>
      <c r="W152" s="7">
        <f t="shared" ref="W152:W162" si="76">IF(V152&gt;0,V152,D152)</f>
        <v>43387.625474537039</v>
      </c>
      <c r="X152" s="8">
        <f t="shared" ref="X152:X162" si="77">M152-L152</f>
        <v>0</v>
      </c>
      <c r="Y152" s="8">
        <f t="shared" ref="Y152:Y162" si="78">X152*J152</f>
        <v>0</v>
      </c>
      <c r="Z152" s="9"/>
      <c r="AA152" s="9">
        <f t="shared" ref="AA152:AA162" si="79">IF(IF(A152="☆",K152-R152,L152-R152)&lt;0,0,IF(A152="☆",K152-R152,L152-R152))</f>
        <v>0</v>
      </c>
      <c r="AB152" s="9">
        <f t="shared" ref="AB152:AB162" si="80">IF(IF(B152="☆",(IF(K152&gt;R152,K152-W152,R152-W152)),L152-W152)&lt;0,0,IF(B152="☆",(IF(K152&gt;R152,K152-W152,R152-W152)),L152-W152))</f>
        <v>3.6331018520286307E-2</v>
      </c>
      <c r="AC152" s="9"/>
      <c r="AD152" s="9"/>
    </row>
    <row r="153" spans="1:30" s="6" customFormat="1" x14ac:dyDescent="0.4">
      <c r="A153" s="15" t="str">
        <f t="shared" si="74"/>
        <v>★</v>
      </c>
      <c r="B153" s="15" t="str">
        <f t="shared" si="75"/>
        <v>☆</v>
      </c>
      <c r="C153" s="6">
        <v>15</v>
      </c>
      <c r="D153" s="1">
        <v>43387.626527777778</v>
      </c>
      <c r="E153" s="2">
        <v>3202</v>
      </c>
      <c r="F153" s="2" t="s">
        <v>33</v>
      </c>
      <c r="G153" s="2">
        <v>1310</v>
      </c>
      <c r="H153" s="2">
        <v>830</v>
      </c>
      <c r="I153" s="2">
        <v>5</v>
      </c>
      <c r="J153" s="2">
        <v>1</v>
      </c>
      <c r="K153" s="1">
        <v>43387.652129629627</v>
      </c>
      <c r="L153" s="2"/>
      <c r="M153" s="2"/>
      <c r="N153" s="2" t="s">
        <v>38</v>
      </c>
      <c r="O153" s="2" t="s">
        <v>39</v>
      </c>
      <c r="P153" s="2" t="s">
        <v>27</v>
      </c>
      <c r="Q153" s="2" t="s">
        <v>28</v>
      </c>
      <c r="R153" s="1">
        <v>43387.658587962964</v>
      </c>
      <c r="S153" s="2"/>
      <c r="T153" s="1">
        <v>43387.670243055552</v>
      </c>
      <c r="U153" s="2"/>
      <c r="V153" s="1">
        <v>43387.652777777781</v>
      </c>
      <c r="W153" s="7">
        <f t="shared" si="76"/>
        <v>43387.652777777781</v>
      </c>
      <c r="X153" s="8">
        <f t="shared" si="77"/>
        <v>0</v>
      </c>
      <c r="Y153" s="8">
        <f t="shared" si="78"/>
        <v>0</v>
      </c>
      <c r="Z153" s="9"/>
      <c r="AA153" s="9">
        <f t="shared" si="79"/>
        <v>0</v>
      </c>
      <c r="AB153" s="9">
        <f t="shared" si="80"/>
        <v>5.8101851827814244E-3</v>
      </c>
      <c r="AC153" s="9"/>
      <c r="AD153" s="9"/>
    </row>
    <row r="154" spans="1:30" s="6" customFormat="1" x14ac:dyDescent="0.4">
      <c r="A154" s="15" t="str">
        <f t="shared" si="74"/>
        <v>★</v>
      </c>
      <c r="B154" s="15" t="str">
        <f t="shared" si="75"/>
        <v>☆</v>
      </c>
      <c r="C154" s="6">
        <v>15</v>
      </c>
      <c r="D154" s="1">
        <v>43387.626631944448</v>
      </c>
      <c r="E154" s="2">
        <v>3203</v>
      </c>
      <c r="F154" s="2" t="s">
        <v>18</v>
      </c>
      <c r="G154" s="2">
        <v>2791</v>
      </c>
      <c r="H154" s="2">
        <v>1185</v>
      </c>
      <c r="I154" s="2">
        <v>6</v>
      </c>
      <c r="J154" s="2">
        <v>2</v>
      </c>
      <c r="K154" s="1">
        <v>43387.636863425927</v>
      </c>
      <c r="L154" s="2"/>
      <c r="M154" s="2"/>
      <c r="N154" s="2" t="s">
        <v>25</v>
      </c>
      <c r="O154" s="2" t="s">
        <v>26</v>
      </c>
      <c r="P154" s="2" t="s">
        <v>43</v>
      </c>
      <c r="Q154" s="2" t="s">
        <v>44</v>
      </c>
      <c r="R154" s="1">
        <v>43387.642743055556</v>
      </c>
      <c r="S154" s="2"/>
      <c r="T154" s="1">
        <v>43387.653599537036</v>
      </c>
      <c r="U154" s="2"/>
      <c r="V154" s="1">
        <v>43387.642361111109</v>
      </c>
      <c r="W154" s="7">
        <f t="shared" si="76"/>
        <v>43387.642361111109</v>
      </c>
      <c r="X154" s="8">
        <f t="shared" si="77"/>
        <v>0</v>
      </c>
      <c r="Y154" s="8">
        <f t="shared" si="78"/>
        <v>0</v>
      </c>
      <c r="Z154" s="9"/>
      <c r="AA154" s="9">
        <f t="shared" si="79"/>
        <v>0</v>
      </c>
      <c r="AB154" s="9">
        <f t="shared" si="80"/>
        <v>3.819444464170374E-4</v>
      </c>
      <c r="AC154" s="9"/>
      <c r="AD154" s="9"/>
    </row>
    <row r="155" spans="1:30" s="6" customFormat="1" x14ac:dyDescent="0.4">
      <c r="A155" s="15" t="str">
        <f t="shared" si="74"/>
        <v>-</v>
      </c>
      <c r="B155" s="15" t="str">
        <f t="shared" si="75"/>
        <v>☆</v>
      </c>
      <c r="C155" s="6">
        <v>15</v>
      </c>
      <c r="D155" s="1">
        <v>43387.627152777779</v>
      </c>
      <c r="E155" s="2">
        <v>3205</v>
      </c>
      <c r="F155" s="2" t="s">
        <v>33</v>
      </c>
      <c r="G155" s="2">
        <v>1727</v>
      </c>
      <c r="H155" s="2">
        <v>907</v>
      </c>
      <c r="I155" s="2">
        <v>7</v>
      </c>
      <c r="J155" s="2">
        <v>1</v>
      </c>
      <c r="K155" s="1">
        <v>43387.627291666664</v>
      </c>
      <c r="L155" s="2"/>
      <c r="M155" s="2"/>
      <c r="N155" s="2" t="s">
        <v>63</v>
      </c>
      <c r="O155" s="2" t="s">
        <v>64</v>
      </c>
      <c r="P155" s="2" t="s">
        <v>43</v>
      </c>
      <c r="Q155" s="2" t="s">
        <v>44</v>
      </c>
      <c r="R155" s="1">
        <v>43387.64471064815</v>
      </c>
      <c r="S155" s="2"/>
      <c r="T155" s="1">
        <v>43387.651747685188</v>
      </c>
      <c r="U155" s="2"/>
      <c r="V155" s="2"/>
      <c r="W155" s="7">
        <f t="shared" si="76"/>
        <v>43387.627152777779</v>
      </c>
      <c r="X155" s="8">
        <f t="shared" si="77"/>
        <v>0</v>
      </c>
      <c r="Y155" s="8">
        <f t="shared" si="78"/>
        <v>0</v>
      </c>
      <c r="Z155" s="9"/>
      <c r="AA155" s="9">
        <f t="shared" si="79"/>
        <v>0</v>
      </c>
      <c r="AB155" s="9">
        <f t="shared" si="80"/>
        <v>1.7557870371092577E-2</v>
      </c>
      <c r="AC155" s="9"/>
      <c r="AD155" s="9"/>
    </row>
    <row r="156" spans="1:30" s="6" customFormat="1" x14ac:dyDescent="0.4">
      <c r="A156" s="15" t="str">
        <f t="shared" si="74"/>
        <v>-</v>
      </c>
      <c r="B156" s="15" t="str">
        <f t="shared" si="75"/>
        <v>☆</v>
      </c>
      <c r="C156" s="6">
        <v>15</v>
      </c>
      <c r="D156" s="1">
        <v>43387.63208333333</v>
      </c>
      <c r="E156" s="2">
        <v>3207</v>
      </c>
      <c r="F156" s="2" t="s">
        <v>18</v>
      </c>
      <c r="G156" s="2">
        <v>2756</v>
      </c>
      <c r="H156" s="2">
        <v>548</v>
      </c>
      <c r="I156" s="2">
        <v>9</v>
      </c>
      <c r="J156" s="2">
        <v>1</v>
      </c>
      <c r="K156" s="1">
        <v>43387.632372685184</v>
      </c>
      <c r="L156" s="2"/>
      <c r="M156" s="2"/>
      <c r="N156" s="2" t="s">
        <v>74</v>
      </c>
      <c r="O156" s="2" t="s">
        <v>75</v>
      </c>
      <c r="P156" s="2" t="s">
        <v>31</v>
      </c>
      <c r="Q156" s="2" t="s">
        <v>32</v>
      </c>
      <c r="R156" s="1">
        <v>43387.649918981479</v>
      </c>
      <c r="S156" s="2"/>
      <c r="T156" s="1">
        <v>43387.65587962963</v>
      </c>
      <c r="U156" s="2"/>
      <c r="V156" s="2"/>
      <c r="W156" s="7">
        <f t="shared" si="76"/>
        <v>43387.63208333333</v>
      </c>
      <c r="X156" s="8">
        <f t="shared" si="77"/>
        <v>0</v>
      </c>
      <c r="Y156" s="8">
        <f t="shared" si="78"/>
        <v>0</v>
      </c>
      <c r="Z156" s="9"/>
      <c r="AA156" s="9">
        <f t="shared" si="79"/>
        <v>0</v>
      </c>
      <c r="AB156" s="9">
        <f t="shared" si="80"/>
        <v>1.7835648148320615E-2</v>
      </c>
      <c r="AC156" s="9"/>
      <c r="AD156" s="9"/>
    </row>
    <row r="157" spans="1:30" s="6" customFormat="1" x14ac:dyDescent="0.4">
      <c r="A157" s="15" t="str">
        <f t="shared" si="74"/>
        <v>-</v>
      </c>
      <c r="B157" s="15" t="str">
        <f t="shared" si="75"/>
        <v>☆</v>
      </c>
      <c r="C157" s="6">
        <v>15</v>
      </c>
      <c r="D157" s="1">
        <v>43387.634884259256</v>
      </c>
      <c r="E157" s="2">
        <v>3209</v>
      </c>
      <c r="F157" s="2" t="s">
        <v>33</v>
      </c>
      <c r="G157" s="2">
        <v>2776</v>
      </c>
      <c r="H157" s="2">
        <v>1005</v>
      </c>
      <c r="I157" s="2">
        <v>7</v>
      </c>
      <c r="J157" s="2">
        <v>2</v>
      </c>
      <c r="K157" s="1">
        <v>43387.652708333335</v>
      </c>
      <c r="L157" s="2"/>
      <c r="M157" s="2"/>
      <c r="N157" s="2" t="s">
        <v>31</v>
      </c>
      <c r="O157" s="2" t="s">
        <v>32</v>
      </c>
      <c r="P157" s="2" t="s">
        <v>19</v>
      </c>
      <c r="Q157" s="2" t="s">
        <v>20</v>
      </c>
      <c r="R157" s="1">
        <v>43387.651504629626</v>
      </c>
      <c r="S157" s="2"/>
      <c r="T157" s="1">
        <v>43387.660798611112</v>
      </c>
      <c r="U157" s="2"/>
      <c r="V157" s="2"/>
      <c r="W157" s="7">
        <f t="shared" si="76"/>
        <v>43387.634884259256</v>
      </c>
      <c r="X157" s="8">
        <f t="shared" si="77"/>
        <v>0</v>
      </c>
      <c r="Y157" s="8">
        <f t="shared" si="78"/>
        <v>0</v>
      </c>
      <c r="Z157" s="9"/>
      <c r="AA157" s="9">
        <f t="shared" si="79"/>
        <v>0</v>
      </c>
      <c r="AB157" s="9">
        <f t="shared" si="80"/>
        <v>1.7824074078816921E-2</v>
      </c>
      <c r="AC157" s="9"/>
      <c r="AD157" s="9"/>
    </row>
    <row r="158" spans="1:30" s="6" customFormat="1" x14ac:dyDescent="0.4">
      <c r="A158" s="15" t="str">
        <f t="shared" si="74"/>
        <v>-</v>
      </c>
      <c r="B158" s="15" t="str">
        <f t="shared" si="75"/>
        <v>☆</v>
      </c>
      <c r="C158" s="6">
        <v>15</v>
      </c>
      <c r="D158" s="1">
        <v>43387.636550925927</v>
      </c>
      <c r="E158" s="2">
        <v>3211</v>
      </c>
      <c r="F158" s="2" t="s">
        <v>33</v>
      </c>
      <c r="G158" s="2">
        <v>1340</v>
      </c>
      <c r="H158" s="2">
        <v>317</v>
      </c>
      <c r="I158" s="2">
        <v>2</v>
      </c>
      <c r="J158" s="2">
        <v>1</v>
      </c>
      <c r="K158" s="1">
        <v>43387.638020833336</v>
      </c>
      <c r="L158" s="2"/>
      <c r="M158" s="2"/>
      <c r="N158" s="2" t="s">
        <v>38</v>
      </c>
      <c r="O158" s="2" t="s">
        <v>39</v>
      </c>
      <c r="P158" s="2" t="s">
        <v>80</v>
      </c>
      <c r="Q158" s="2" t="s">
        <v>81</v>
      </c>
      <c r="R158" s="1">
        <v>43387.650925925926</v>
      </c>
      <c r="S158" s="2"/>
      <c r="T158" s="1">
        <v>43387.663495370369</v>
      </c>
      <c r="U158" s="2"/>
      <c r="V158" s="2"/>
      <c r="W158" s="7">
        <f t="shared" si="76"/>
        <v>43387.636550925927</v>
      </c>
      <c r="X158" s="8">
        <f t="shared" si="77"/>
        <v>0</v>
      </c>
      <c r="Y158" s="8">
        <f t="shared" si="78"/>
        <v>0</v>
      </c>
      <c r="Z158" s="9"/>
      <c r="AA158" s="9">
        <f t="shared" si="79"/>
        <v>0</v>
      </c>
      <c r="AB158" s="9">
        <f t="shared" si="80"/>
        <v>1.4374999998835847E-2</v>
      </c>
      <c r="AC158" s="9"/>
      <c r="AD158" s="9"/>
    </row>
    <row r="159" spans="1:30" s="6" customFormat="1" x14ac:dyDescent="0.4">
      <c r="A159" s="15" t="str">
        <f t="shared" si="74"/>
        <v>-</v>
      </c>
      <c r="B159" s="15" t="str">
        <f t="shared" si="75"/>
        <v>☆</v>
      </c>
      <c r="C159" s="6">
        <v>15</v>
      </c>
      <c r="D159" s="1">
        <v>43387.649467592593</v>
      </c>
      <c r="E159" s="2">
        <v>3219</v>
      </c>
      <c r="F159" s="2" t="s">
        <v>37</v>
      </c>
      <c r="G159" s="2">
        <v>0</v>
      </c>
      <c r="H159" s="2">
        <v>1052</v>
      </c>
      <c r="I159" s="2">
        <v>3</v>
      </c>
      <c r="J159" s="2">
        <v>4</v>
      </c>
      <c r="K159" s="1">
        <v>43387.649745370371</v>
      </c>
      <c r="L159" s="2"/>
      <c r="M159" s="2"/>
      <c r="N159" s="2" t="s">
        <v>65</v>
      </c>
      <c r="O159" s="2" t="s">
        <v>66</v>
      </c>
      <c r="P159" s="2" t="s">
        <v>34</v>
      </c>
      <c r="Q159" s="2" t="s">
        <v>35</v>
      </c>
      <c r="R159" s="1">
        <v>43387.674097222225</v>
      </c>
      <c r="S159" s="2"/>
      <c r="T159" s="1">
        <v>43387.682974537034</v>
      </c>
      <c r="U159" s="2"/>
      <c r="V159" s="2"/>
      <c r="W159" s="7">
        <f t="shared" si="76"/>
        <v>43387.649467592593</v>
      </c>
      <c r="X159" s="8">
        <f t="shared" si="77"/>
        <v>0</v>
      </c>
      <c r="Y159" s="8">
        <f t="shared" si="78"/>
        <v>0</v>
      </c>
      <c r="Z159" s="9"/>
      <c r="AA159" s="9">
        <f t="shared" si="79"/>
        <v>0</v>
      </c>
      <c r="AB159" s="9">
        <f t="shared" si="80"/>
        <v>2.4629629631817807E-2</v>
      </c>
      <c r="AC159" s="9"/>
      <c r="AD159" s="9"/>
    </row>
    <row r="160" spans="1:30" s="6" customFormat="1" x14ac:dyDescent="0.4">
      <c r="A160" s="15" t="str">
        <f t="shared" si="74"/>
        <v>-</v>
      </c>
      <c r="B160" s="15" t="str">
        <f t="shared" si="75"/>
        <v>☆</v>
      </c>
      <c r="C160" s="6">
        <v>15</v>
      </c>
      <c r="D160" s="1">
        <v>43387.650173611109</v>
      </c>
      <c r="E160" s="2">
        <v>3220</v>
      </c>
      <c r="F160" s="2" t="s">
        <v>33</v>
      </c>
      <c r="G160" s="2">
        <v>2544</v>
      </c>
      <c r="H160" s="2">
        <v>855</v>
      </c>
      <c r="I160" s="2">
        <v>1</v>
      </c>
      <c r="J160" s="2">
        <v>4</v>
      </c>
      <c r="K160" s="1">
        <v>43387.650648148148</v>
      </c>
      <c r="L160" s="2"/>
      <c r="M160" s="2"/>
      <c r="N160" s="2" t="s">
        <v>38</v>
      </c>
      <c r="O160" s="2" t="s">
        <v>39</v>
      </c>
      <c r="P160" s="2" t="s">
        <v>80</v>
      </c>
      <c r="Q160" s="2" t="s">
        <v>81</v>
      </c>
      <c r="R160" s="1">
        <v>43387.669166666667</v>
      </c>
      <c r="S160" s="2"/>
      <c r="T160" s="1">
        <v>43387.683819444443</v>
      </c>
      <c r="U160" s="2"/>
      <c r="V160" s="2"/>
      <c r="W160" s="7">
        <f t="shared" si="76"/>
        <v>43387.650173611109</v>
      </c>
      <c r="X160" s="8">
        <f t="shared" si="77"/>
        <v>0</v>
      </c>
      <c r="Y160" s="8">
        <f t="shared" si="78"/>
        <v>0</v>
      </c>
      <c r="Z160" s="9"/>
      <c r="AA160" s="9">
        <f t="shared" si="79"/>
        <v>0</v>
      </c>
      <c r="AB160" s="9">
        <f t="shared" si="80"/>
        <v>1.8993055557075422E-2</v>
      </c>
      <c r="AC160" s="9"/>
      <c r="AD160" s="9"/>
    </row>
    <row r="161" spans="1:30" s="6" customFormat="1" x14ac:dyDescent="0.4">
      <c r="A161" s="15" t="str">
        <f t="shared" si="74"/>
        <v>-</v>
      </c>
      <c r="B161" s="15" t="str">
        <f t="shared" si="75"/>
        <v>☆</v>
      </c>
      <c r="C161" s="6">
        <v>15</v>
      </c>
      <c r="D161" s="1">
        <v>43387.654166666667</v>
      </c>
      <c r="E161" s="2">
        <v>3225</v>
      </c>
      <c r="F161" s="2" t="s">
        <v>33</v>
      </c>
      <c r="G161" s="2">
        <v>2776</v>
      </c>
      <c r="H161" s="2">
        <v>495</v>
      </c>
      <c r="I161" s="2">
        <v>8</v>
      </c>
      <c r="J161" s="2">
        <v>1</v>
      </c>
      <c r="K161" s="1">
        <v>43387.654374999998</v>
      </c>
      <c r="L161" s="2"/>
      <c r="M161" s="2"/>
      <c r="N161" s="2" t="s">
        <v>31</v>
      </c>
      <c r="O161" s="2" t="s">
        <v>32</v>
      </c>
      <c r="P161" s="2" t="s">
        <v>19</v>
      </c>
      <c r="Q161" s="2" t="s">
        <v>20</v>
      </c>
      <c r="R161" s="1">
        <v>43387.668240740742</v>
      </c>
      <c r="S161" s="2"/>
      <c r="T161" s="1">
        <v>43387.676840277774</v>
      </c>
      <c r="U161" s="2"/>
      <c r="V161" s="2"/>
      <c r="W161" s="7">
        <f t="shared" si="76"/>
        <v>43387.654166666667</v>
      </c>
      <c r="X161" s="8">
        <f t="shared" si="77"/>
        <v>0</v>
      </c>
      <c r="Y161" s="8">
        <f t="shared" si="78"/>
        <v>0</v>
      </c>
      <c r="Z161" s="9"/>
      <c r="AA161" s="9">
        <f t="shared" si="79"/>
        <v>0</v>
      </c>
      <c r="AB161" s="9">
        <f t="shared" si="80"/>
        <v>1.4074074075324461E-2</v>
      </c>
      <c r="AC161" s="9"/>
      <c r="AD161" s="9"/>
    </row>
    <row r="162" spans="1:30" s="11" customFormat="1" x14ac:dyDescent="0.4">
      <c r="A162" s="26" t="str">
        <f t="shared" si="74"/>
        <v>-</v>
      </c>
      <c r="B162" s="26" t="str">
        <f t="shared" si="75"/>
        <v>☆</v>
      </c>
      <c r="C162" s="11">
        <v>15</v>
      </c>
      <c r="D162" s="3">
        <v>43387.661226851851</v>
      </c>
      <c r="E162" s="4">
        <v>3233</v>
      </c>
      <c r="F162" s="4" t="s">
        <v>18</v>
      </c>
      <c r="G162" s="4">
        <v>1334</v>
      </c>
      <c r="H162" s="4">
        <v>1167</v>
      </c>
      <c r="I162" s="4">
        <v>1</v>
      </c>
      <c r="J162" s="4">
        <v>1</v>
      </c>
      <c r="K162" s="3">
        <v>43387.661412037036</v>
      </c>
      <c r="L162" s="4"/>
      <c r="M162" s="4"/>
      <c r="N162" s="4" t="s">
        <v>74</v>
      </c>
      <c r="O162" s="4" t="s">
        <v>75</v>
      </c>
      <c r="P162" s="4" t="s">
        <v>40</v>
      </c>
      <c r="Q162" s="4" t="s">
        <v>41</v>
      </c>
      <c r="R162" s="3">
        <v>43387.67015046296</v>
      </c>
      <c r="S162" s="4"/>
      <c r="T162" s="3">
        <v>43387.679097222222</v>
      </c>
      <c r="U162" s="4"/>
      <c r="V162" s="4"/>
      <c r="W162" s="12">
        <f t="shared" si="76"/>
        <v>43387.661226851851</v>
      </c>
      <c r="X162" s="27">
        <f t="shared" si="77"/>
        <v>0</v>
      </c>
      <c r="Y162" s="27">
        <f t="shared" si="78"/>
        <v>0</v>
      </c>
      <c r="Z162" s="28"/>
      <c r="AA162" s="28">
        <f t="shared" si="79"/>
        <v>0</v>
      </c>
      <c r="AB162" s="28">
        <f t="shared" si="80"/>
        <v>8.923611108912155E-3</v>
      </c>
      <c r="AC162" s="28"/>
      <c r="AD162" s="28"/>
    </row>
    <row r="163" spans="1:30" s="32" customFormat="1" x14ac:dyDescent="0.4">
      <c r="A163" s="29" t="str">
        <f>IF(V163&gt;0, "★", "-")</f>
        <v>★</v>
      </c>
      <c r="B163" s="29" t="str">
        <f>IF(K163&gt;0, "☆", "-")</f>
        <v>-</v>
      </c>
      <c r="C163" s="32">
        <v>16</v>
      </c>
      <c r="D163" s="31">
        <v>43387.657025462962</v>
      </c>
      <c r="E163" s="30">
        <v>3229</v>
      </c>
      <c r="F163" s="30" t="s">
        <v>33</v>
      </c>
      <c r="G163" s="30">
        <v>2541</v>
      </c>
      <c r="H163" s="30">
        <v>522</v>
      </c>
      <c r="I163" s="30">
        <v>4</v>
      </c>
      <c r="J163" s="30">
        <v>2</v>
      </c>
      <c r="K163" s="30"/>
      <c r="L163" s="31">
        <v>43387.670659722222</v>
      </c>
      <c r="M163" s="31">
        <v>43387.683622685188</v>
      </c>
      <c r="N163" s="30" t="s">
        <v>80</v>
      </c>
      <c r="O163" s="30" t="s">
        <v>81</v>
      </c>
      <c r="P163" s="30" t="s">
        <v>27</v>
      </c>
      <c r="Q163" s="30" t="s">
        <v>28</v>
      </c>
      <c r="R163" s="31">
        <v>43387.672083333331</v>
      </c>
      <c r="S163" s="31">
        <v>43387.672083333331</v>
      </c>
      <c r="T163" s="31">
        <v>43387.684641203705</v>
      </c>
      <c r="U163" s="31">
        <v>43387.690150462964</v>
      </c>
      <c r="V163" s="31">
        <v>43387.66678240741</v>
      </c>
      <c r="W163" s="33">
        <f>IF(V163&gt;0,V163,D163)</f>
        <v>43387.66678240741</v>
      </c>
      <c r="X163" s="34">
        <f>M163-L163</f>
        <v>1.2962962966412306E-2</v>
      </c>
      <c r="Y163" s="34">
        <f>X163*J163</f>
        <v>2.5925925932824612E-2</v>
      </c>
      <c r="Z163" s="35">
        <f>SUM(Y163:Y213)</f>
        <v>0.52706018526805565</v>
      </c>
      <c r="AA163" s="35">
        <f>IF(IF(A163="☆",K163-R163,L163-R163)&lt;0,0,IF(A163="☆",K163-R163,L163-R163))</f>
        <v>0</v>
      </c>
      <c r="AB163" s="35">
        <f>IF(IF(B163="☆",(IF(K163&gt;R163,K163-W163,R163-W163)),L163-W163)&lt;0,0,IF(B163="☆",(IF(K163&gt;R163,K163-W163,R163-W163)),L163-W163))</f>
        <v>3.8773148116888478E-3</v>
      </c>
      <c r="AC163" s="35">
        <f>AVERAGE(AB163:AB213)</f>
        <v>8.7622974533587694E-3</v>
      </c>
      <c r="AD163" s="35">
        <f>MEDIAN(AB163:AB213)</f>
        <v>7.6099537036498077E-3</v>
      </c>
    </row>
    <row r="164" spans="1:30" s="6" customFormat="1" x14ac:dyDescent="0.4">
      <c r="A164" s="15" t="str">
        <f>IF(V164&gt;0, "★", "-")</f>
        <v>★</v>
      </c>
      <c r="B164" s="15" t="str">
        <f>IF(K164&gt;0, "☆", "-")</f>
        <v>-</v>
      </c>
      <c r="C164" s="6">
        <v>16</v>
      </c>
      <c r="D164" s="1">
        <v>43387.658831018518</v>
      </c>
      <c r="E164" s="2">
        <v>3231</v>
      </c>
      <c r="F164" s="2" t="s">
        <v>18</v>
      </c>
      <c r="G164" s="2">
        <v>2550</v>
      </c>
      <c r="H164" s="2">
        <v>923</v>
      </c>
      <c r="I164" s="2">
        <v>4</v>
      </c>
      <c r="J164" s="2">
        <v>1</v>
      </c>
      <c r="K164" s="2"/>
      <c r="L164" s="1">
        <v>43387.677719907406</v>
      </c>
      <c r="M164" s="1">
        <v>43387.694664351853</v>
      </c>
      <c r="N164" s="2" t="s">
        <v>43</v>
      </c>
      <c r="O164" s="2" t="s">
        <v>44</v>
      </c>
      <c r="P164" s="2" t="s">
        <v>38</v>
      </c>
      <c r="Q164" s="2" t="s">
        <v>39</v>
      </c>
      <c r="R164" s="1">
        <v>43387.6794212963</v>
      </c>
      <c r="S164" s="1">
        <v>43387.6794212963</v>
      </c>
      <c r="T164" s="1">
        <v>43387.700219907405</v>
      </c>
      <c r="U164" s="1">
        <v>43387.700219907405</v>
      </c>
      <c r="V164" s="1">
        <v>43387.673611111109</v>
      </c>
      <c r="W164" s="7">
        <f>IF(V164&gt;0,V164,D164)</f>
        <v>43387.673611111109</v>
      </c>
      <c r="X164" s="8">
        <f>M164-L164</f>
        <v>1.6944444447290152E-2</v>
      </c>
      <c r="Y164" s="8">
        <f>X164*J164</f>
        <v>1.6944444447290152E-2</v>
      </c>
      <c r="Z164" s="9"/>
      <c r="AA164" s="9">
        <f>IF(IF(A164="☆",K164-R164,L164-R164)&lt;0,0,IF(A164="☆",K164-R164,L164-R164))</f>
        <v>0</v>
      </c>
      <c r="AB164" s="9">
        <f>IF(IF(B164="☆",(IF(K164&gt;R164,K164-W164,R164-W164)),L164-W164)&lt;0,0,IF(B164="☆",(IF(K164&gt;R164,K164-W164,R164-W164)),L164-W164))</f>
        <v>4.1087962963501923E-3</v>
      </c>
      <c r="AC164" s="9"/>
      <c r="AD164" s="9"/>
    </row>
    <row r="165" spans="1:30" s="6" customFormat="1" x14ac:dyDescent="0.4">
      <c r="A165" s="15" t="str">
        <f>IF(V165&gt;0, "★", "-")</f>
        <v>★</v>
      </c>
      <c r="B165" s="15" t="str">
        <f>IF(K165&gt;0, "☆", "-")</f>
        <v>-</v>
      </c>
      <c r="C165" s="6">
        <v>16</v>
      </c>
      <c r="D165" s="1">
        <v>43387.6641087963</v>
      </c>
      <c r="E165" s="2">
        <v>3234</v>
      </c>
      <c r="F165" s="2" t="s">
        <v>33</v>
      </c>
      <c r="G165" s="2">
        <v>2677</v>
      </c>
      <c r="H165" s="2">
        <v>969</v>
      </c>
      <c r="I165" s="2">
        <v>10</v>
      </c>
      <c r="J165" s="2">
        <v>1</v>
      </c>
      <c r="K165" s="2"/>
      <c r="L165" s="1">
        <v>43387.672696759262</v>
      </c>
      <c r="M165" s="1">
        <v>43387.678495370368</v>
      </c>
      <c r="N165" s="2" t="s">
        <v>27</v>
      </c>
      <c r="O165" s="2" t="s">
        <v>28</v>
      </c>
      <c r="P165" s="2" t="s">
        <v>25</v>
      </c>
      <c r="Q165" s="2" t="s">
        <v>26</v>
      </c>
      <c r="R165" s="1">
        <v>43387.679363425923</v>
      </c>
      <c r="S165" s="1">
        <v>43387.679363425923</v>
      </c>
      <c r="T165" s="1">
        <v>43387.6875</v>
      </c>
      <c r="U165" s="1">
        <v>43387.6875</v>
      </c>
      <c r="V165" s="1">
        <v>43387.673611111109</v>
      </c>
      <c r="W165" s="7">
        <f>IF(V165&gt;0,V165,D165)</f>
        <v>43387.673611111109</v>
      </c>
      <c r="X165" s="8">
        <f>M165-L165</f>
        <v>5.798611106001772E-3</v>
      </c>
      <c r="Y165" s="8">
        <f>X165*J165</f>
        <v>5.798611106001772E-3</v>
      </c>
      <c r="Z165" s="9"/>
      <c r="AA165" s="9">
        <f>IF(IF(A165="☆",K165-R165,L165-R165)&lt;0,0,IF(A165="☆",K165-R165,L165-R165))</f>
        <v>0</v>
      </c>
      <c r="AB165" s="9">
        <f>IF(IF(B165="☆",(IF(K165&gt;R165,K165-W165,R165-W165)),L165-W165)&lt;0,0,IF(B165="☆",(IF(K165&gt;R165,K165-W165,R165-W165)),L165-W165))</f>
        <v>0</v>
      </c>
      <c r="AC165" s="9"/>
      <c r="AD165" s="9"/>
    </row>
    <row r="166" spans="1:30" s="6" customFormat="1" x14ac:dyDescent="0.4">
      <c r="A166" s="15" t="str">
        <f t="shared" si="55"/>
        <v>-</v>
      </c>
      <c r="B166" s="15" t="str">
        <f t="shared" si="56"/>
        <v>-</v>
      </c>
      <c r="C166" s="6">
        <v>16</v>
      </c>
      <c r="D166" s="1">
        <v>43387.667812500003</v>
      </c>
      <c r="E166" s="2">
        <v>3235</v>
      </c>
      <c r="F166" s="2" t="s">
        <v>18</v>
      </c>
      <c r="G166" s="2">
        <v>1236</v>
      </c>
      <c r="H166" s="2">
        <v>356</v>
      </c>
      <c r="I166" s="2">
        <v>3</v>
      </c>
      <c r="J166" s="2">
        <v>2</v>
      </c>
      <c r="K166" s="2"/>
      <c r="L166" s="1">
        <v>43387.674756944441</v>
      </c>
      <c r="M166" s="1">
        <v>43387.680347222224</v>
      </c>
      <c r="N166" s="2" t="s">
        <v>31</v>
      </c>
      <c r="O166" s="2" t="s">
        <v>32</v>
      </c>
      <c r="P166" s="2" t="s">
        <v>34</v>
      </c>
      <c r="Q166" s="2" t="s">
        <v>35</v>
      </c>
      <c r="R166" s="1">
        <v>43387.674340277779</v>
      </c>
      <c r="S166" s="1">
        <v>43387.676747685182</v>
      </c>
      <c r="T166" s="1">
        <v>43387.684652777774</v>
      </c>
      <c r="U166" s="1">
        <v>43387.687060185184</v>
      </c>
      <c r="V166" s="2"/>
      <c r="W166" s="7">
        <f t="shared" si="53"/>
        <v>43387.667812500003</v>
      </c>
      <c r="X166" s="8">
        <f t="shared" si="57"/>
        <v>5.5902777821756899E-3</v>
      </c>
      <c r="Y166" s="8">
        <f t="shared" si="58"/>
        <v>1.118055556435138E-2</v>
      </c>
      <c r="Z166" s="9"/>
      <c r="AA166" s="9">
        <f t="shared" si="54"/>
        <v>4.1666666220407933E-4</v>
      </c>
      <c r="AB166" s="9">
        <f t="shared" si="59"/>
        <v>6.9444444379769266E-3</v>
      </c>
      <c r="AC166" s="9"/>
      <c r="AD166" s="9"/>
    </row>
    <row r="167" spans="1:30" s="6" customFormat="1" x14ac:dyDescent="0.4">
      <c r="A167" s="15" t="str">
        <f t="shared" si="55"/>
        <v>-</v>
      </c>
      <c r="B167" s="15" t="str">
        <f t="shared" si="56"/>
        <v>-</v>
      </c>
      <c r="C167" s="6">
        <v>16</v>
      </c>
      <c r="D167" s="1">
        <v>43387.669652777775</v>
      </c>
      <c r="E167" s="2">
        <v>3236</v>
      </c>
      <c r="F167" s="2" t="s">
        <v>18</v>
      </c>
      <c r="G167" s="2">
        <v>2779</v>
      </c>
      <c r="H167" s="2">
        <v>1182</v>
      </c>
      <c r="I167" s="2">
        <v>6</v>
      </c>
      <c r="J167" s="2">
        <v>2</v>
      </c>
      <c r="K167" s="2"/>
      <c r="L167" s="1">
        <v>43387.674710648149</v>
      </c>
      <c r="M167" s="1">
        <v>43387.680347222224</v>
      </c>
      <c r="N167" s="2" t="s">
        <v>82</v>
      </c>
      <c r="O167" s="2" t="s">
        <v>83</v>
      </c>
      <c r="P167" s="2" t="s">
        <v>61</v>
      </c>
      <c r="Q167" s="2" t="s">
        <v>62</v>
      </c>
      <c r="R167" s="1">
        <v>43387.675243055557</v>
      </c>
      <c r="S167" s="1">
        <v>43387.675243055557</v>
      </c>
      <c r="T167" s="1">
        <v>43387.687407407408</v>
      </c>
      <c r="U167" s="1">
        <v>43387.687407407408</v>
      </c>
      <c r="V167" s="2"/>
      <c r="W167" s="7">
        <f t="shared" si="53"/>
        <v>43387.669652777775</v>
      </c>
      <c r="X167" s="8">
        <f t="shared" si="57"/>
        <v>5.6365740747423843E-3</v>
      </c>
      <c r="Y167" s="8">
        <f t="shared" si="58"/>
        <v>1.1273148149484769E-2</v>
      </c>
      <c r="Z167" s="9"/>
      <c r="AA167" s="9">
        <f t="shared" si="54"/>
        <v>0</v>
      </c>
      <c r="AB167" s="9">
        <f t="shared" si="59"/>
        <v>5.0578703740029596E-3</v>
      </c>
      <c r="AC167" s="9"/>
      <c r="AD167" s="9"/>
    </row>
    <row r="168" spans="1:30" s="6" customFormat="1" x14ac:dyDescent="0.4">
      <c r="A168" s="15" t="str">
        <f t="shared" si="55"/>
        <v>-</v>
      </c>
      <c r="B168" s="15" t="str">
        <f t="shared" si="56"/>
        <v>-</v>
      </c>
      <c r="C168" s="6">
        <v>16</v>
      </c>
      <c r="D168" s="1">
        <v>43387.671458333331</v>
      </c>
      <c r="E168" s="2">
        <v>3237</v>
      </c>
      <c r="F168" s="2" t="s">
        <v>33</v>
      </c>
      <c r="G168" s="2">
        <v>2775</v>
      </c>
      <c r="H168" s="2">
        <v>1069</v>
      </c>
      <c r="I168" s="2">
        <v>2</v>
      </c>
      <c r="J168" s="2">
        <v>2</v>
      </c>
      <c r="K168" s="2"/>
      <c r="L168" s="1">
        <v>43387.674780092595</v>
      </c>
      <c r="M168" s="1">
        <v>43387.67864583333</v>
      </c>
      <c r="N168" s="2" t="s">
        <v>43</v>
      </c>
      <c r="O168" s="2" t="s">
        <v>44</v>
      </c>
      <c r="P168" s="2" t="s">
        <v>25</v>
      </c>
      <c r="Q168" s="2" t="s">
        <v>26</v>
      </c>
      <c r="R168" s="1">
        <v>43387.677951388891</v>
      </c>
      <c r="S168" s="1">
        <v>43387.677951388891</v>
      </c>
      <c r="T168" s="1">
        <v>43387.686967592592</v>
      </c>
      <c r="U168" s="1">
        <v>43387.686967592592</v>
      </c>
      <c r="V168" s="2"/>
      <c r="W168" s="7">
        <f t="shared" si="53"/>
        <v>43387.671458333331</v>
      </c>
      <c r="X168" s="8">
        <f t="shared" si="57"/>
        <v>3.8657407349091955E-3</v>
      </c>
      <c r="Y168" s="8">
        <f t="shared" si="58"/>
        <v>7.7314814698183909E-3</v>
      </c>
      <c r="Z168" s="9"/>
      <c r="AA168" s="9">
        <f t="shared" si="54"/>
        <v>0</v>
      </c>
      <c r="AB168" s="9">
        <f t="shared" si="59"/>
        <v>3.3217592645087279E-3</v>
      </c>
      <c r="AC168" s="9"/>
      <c r="AD168" s="9"/>
    </row>
    <row r="169" spans="1:30" s="6" customFormat="1" x14ac:dyDescent="0.4">
      <c r="A169" s="15" t="str">
        <f t="shared" si="55"/>
        <v>★</v>
      </c>
      <c r="B169" s="15" t="str">
        <f t="shared" si="56"/>
        <v>-</v>
      </c>
      <c r="C169" s="6">
        <v>16</v>
      </c>
      <c r="D169" s="1">
        <v>43387.672974537039</v>
      </c>
      <c r="E169" s="2">
        <v>3238</v>
      </c>
      <c r="F169" s="2" t="s">
        <v>33</v>
      </c>
      <c r="G169" s="2">
        <v>2812</v>
      </c>
      <c r="H169" s="2">
        <v>941</v>
      </c>
      <c r="I169" s="2">
        <v>1</v>
      </c>
      <c r="J169" s="2">
        <v>1</v>
      </c>
      <c r="K169" s="2"/>
      <c r="L169" s="1">
        <v>43387.681145833332</v>
      </c>
      <c r="M169" s="1">
        <v>43387.69122685185</v>
      </c>
      <c r="N169" s="2" t="s">
        <v>23</v>
      </c>
      <c r="O169" s="2" t="s">
        <v>24</v>
      </c>
      <c r="P169" s="2" t="s">
        <v>72</v>
      </c>
      <c r="Q169" s="2" t="s">
        <v>73</v>
      </c>
      <c r="R169" s="1">
        <v>43387.680555555555</v>
      </c>
      <c r="S169" s="1">
        <v>43387.680555555555</v>
      </c>
      <c r="T169" s="1">
        <v>43387.697870370372</v>
      </c>
      <c r="U169" s="1">
        <v>43387.698796296296</v>
      </c>
      <c r="V169" s="1">
        <v>43387.680555555555</v>
      </c>
      <c r="W169" s="7">
        <f t="shared" si="53"/>
        <v>43387.680555555555</v>
      </c>
      <c r="X169" s="8">
        <f t="shared" si="57"/>
        <v>1.0081018517666962E-2</v>
      </c>
      <c r="Y169" s="8">
        <f t="shared" si="58"/>
        <v>1.0081018517666962E-2</v>
      </c>
      <c r="Z169" s="9"/>
      <c r="AA169" s="9">
        <f t="shared" si="54"/>
        <v>5.9027777751907706E-4</v>
      </c>
      <c r="AB169" s="9">
        <f t="shared" si="59"/>
        <v>5.9027777751907706E-4</v>
      </c>
      <c r="AC169" s="9"/>
      <c r="AD169" s="9"/>
    </row>
    <row r="170" spans="1:30" s="6" customFormat="1" x14ac:dyDescent="0.4">
      <c r="A170" s="15" t="str">
        <f t="shared" si="55"/>
        <v>★</v>
      </c>
      <c r="B170" s="15" t="str">
        <f t="shared" si="56"/>
        <v>-</v>
      </c>
      <c r="C170" s="6">
        <v>16</v>
      </c>
      <c r="D170" s="1">
        <v>43387.672986111109</v>
      </c>
      <c r="E170" s="2">
        <v>3239</v>
      </c>
      <c r="F170" s="2" t="s">
        <v>33</v>
      </c>
      <c r="G170" s="2">
        <v>2498</v>
      </c>
      <c r="H170" s="2">
        <v>718</v>
      </c>
      <c r="I170" s="2">
        <v>1</v>
      </c>
      <c r="J170" s="2">
        <v>1</v>
      </c>
      <c r="K170" s="2"/>
      <c r="L170" s="1">
        <v>43387.680995370371</v>
      </c>
      <c r="M170" s="1">
        <v>43387.691041666665</v>
      </c>
      <c r="N170" s="2" t="s">
        <v>23</v>
      </c>
      <c r="O170" s="2" t="s">
        <v>24</v>
      </c>
      <c r="P170" s="2" t="s">
        <v>72</v>
      </c>
      <c r="Q170" s="2" t="s">
        <v>73</v>
      </c>
      <c r="R170" s="1">
        <v>43387.681134259263</v>
      </c>
      <c r="S170" s="1">
        <v>43387.681134259263</v>
      </c>
      <c r="T170" s="1">
        <v>43387.698449074072</v>
      </c>
      <c r="U170" s="1">
        <v>43387.698449074072</v>
      </c>
      <c r="V170" s="1">
        <v>43387.681134259263</v>
      </c>
      <c r="W170" s="7">
        <f t="shared" si="53"/>
        <v>43387.681134259263</v>
      </c>
      <c r="X170" s="8">
        <f t="shared" si="57"/>
        <v>1.0046296294603962E-2</v>
      </c>
      <c r="Y170" s="8">
        <f t="shared" si="58"/>
        <v>1.0046296294603962E-2</v>
      </c>
      <c r="Z170" s="9"/>
      <c r="AA170" s="9">
        <f t="shared" si="54"/>
        <v>0</v>
      </c>
      <c r="AB170" s="9">
        <f t="shared" si="59"/>
        <v>0</v>
      </c>
      <c r="AC170" s="9"/>
      <c r="AD170" s="9"/>
    </row>
    <row r="171" spans="1:30" s="6" customFormat="1" x14ac:dyDescent="0.4">
      <c r="A171" s="15" t="str">
        <f t="shared" si="55"/>
        <v>-</v>
      </c>
      <c r="B171" s="15" t="str">
        <f t="shared" si="56"/>
        <v>-</v>
      </c>
      <c r="C171" s="6">
        <v>16</v>
      </c>
      <c r="D171" s="1">
        <v>43387.679780092592</v>
      </c>
      <c r="E171" s="2">
        <v>3241</v>
      </c>
      <c r="F171" s="2" t="s">
        <v>42</v>
      </c>
      <c r="G171" s="2">
        <v>0</v>
      </c>
      <c r="H171" s="2">
        <v>463</v>
      </c>
      <c r="I171" s="2">
        <v>5</v>
      </c>
      <c r="J171" s="2">
        <v>2</v>
      </c>
      <c r="K171" s="2"/>
      <c r="L171" s="1">
        <v>43387.685300925928</v>
      </c>
      <c r="M171" s="1">
        <v>43387.693819444445</v>
      </c>
      <c r="N171" s="2" t="s">
        <v>43</v>
      </c>
      <c r="O171" s="2" t="s">
        <v>44</v>
      </c>
      <c r="P171" s="2" t="s">
        <v>19</v>
      </c>
      <c r="Q171" s="2" t="s">
        <v>20</v>
      </c>
      <c r="R171" s="1">
        <v>43387.685763888891</v>
      </c>
      <c r="S171" s="1">
        <v>43387.688310185185</v>
      </c>
      <c r="T171" s="1">
        <v>43387.696979166663</v>
      </c>
      <c r="U171" s="1">
        <v>43387.699872685182</v>
      </c>
      <c r="V171" s="2"/>
      <c r="W171" s="7">
        <f t="shared" si="53"/>
        <v>43387.679780092592</v>
      </c>
      <c r="X171" s="8">
        <f t="shared" si="57"/>
        <v>8.5185185162117705E-3</v>
      </c>
      <c r="Y171" s="8">
        <f t="shared" si="58"/>
        <v>1.7037037032423541E-2</v>
      </c>
      <c r="Z171" s="9"/>
      <c r="AA171" s="9">
        <f t="shared" si="54"/>
        <v>0</v>
      </c>
      <c r="AB171" s="9">
        <f t="shared" si="59"/>
        <v>5.5208333360496908E-3</v>
      </c>
      <c r="AC171" s="9"/>
      <c r="AD171" s="9"/>
    </row>
    <row r="172" spans="1:30" s="6" customFormat="1" x14ac:dyDescent="0.4">
      <c r="A172" s="15" t="str">
        <f t="shared" ref="A172:A177" si="81">IF(V172&gt;0, "★", "-")</f>
        <v>-</v>
      </c>
      <c r="B172" s="15" t="str">
        <f t="shared" ref="B172:B179" si="82">IF(K172&gt;0, "☆", "-")</f>
        <v>-</v>
      </c>
      <c r="C172" s="6">
        <v>16</v>
      </c>
      <c r="D172" s="1">
        <v>43387.682604166665</v>
      </c>
      <c r="E172" s="2">
        <v>3249</v>
      </c>
      <c r="F172" s="2" t="s">
        <v>37</v>
      </c>
      <c r="G172" s="2">
        <v>0</v>
      </c>
      <c r="H172" s="2">
        <v>1116</v>
      </c>
      <c r="I172" s="2">
        <v>4</v>
      </c>
      <c r="J172" s="2">
        <v>5</v>
      </c>
      <c r="K172" s="2"/>
      <c r="L172" s="1">
        <v>43387.690254629626</v>
      </c>
      <c r="M172" s="1">
        <v>43387.697164351855</v>
      </c>
      <c r="N172" s="2" t="s">
        <v>19</v>
      </c>
      <c r="O172" s="2" t="s">
        <v>20</v>
      </c>
      <c r="P172" s="2" t="s">
        <v>29</v>
      </c>
      <c r="Q172" s="2" t="s">
        <v>30</v>
      </c>
      <c r="R172" s="1">
        <v>43387.692152777781</v>
      </c>
      <c r="S172" s="1">
        <v>43387.692152777781</v>
      </c>
      <c r="T172" s="1">
        <v>43387.704270833332</v>
      </c>
      <c r="U172" s="1">
        <v>43387.704270833332</v>
      </c>
      <c r="V172" s="2"/>
      <c r="W172" s="7">
        <f t="shared" ref="W172:W179" si="83">IF(V172&gt;0,V172,D172)</f>
        <v>43387.682604166665</v>
      </c>
      <c r="X172" s="8">
        <f t="shared" ref="X172:X177" si="84">M172-L172</f>
        <v>6.9097222294658422E-3</v>
      </c>
      <c r="Y172" s="8">
        <f t="shared" ref="Y172:Y177" si="85">X172*J172</f>
        <v>3.4548611147329211E-2</v>
      </c>
      <c r="Z172" s="9"/>
      <c r="AA172" s="9">
        <f t="shared" ref="AA172:AA177" si="86">IF(IF(A172="☆",K172-R172,L172-R172)&lt;0,0,IF(A172="☆",K172-R172,L172-R172))</f>
        <v>0</v>
      </c>
      <c r="AB172" s="9">
        <f t="shared" ref="AB172:AB179" si="87">IF(IF(B172="☆",(IF(K172&gt;R172,K172-W172,R172-W172)),L172-W172)&lt;0,0,IF(B172="☆",(IF(K172&gt;R172,K172-W172,R172-W172)),L172-W172))</f>
        <v>7.6504629614646547E-3</v>
      </c>
      <c r="AC172" s="9"/>
      <c r="AD172" s="9"/>
    </row>
    <row r="173" spans="1:30" s="6" customFormat="1" x14ac:dyDescent="0.4">
      <c r="A173" s="15" t="str">
        <f t="shared" si="81"/>
        <v>-</v>
      </c>
      <c r="B173" s="15" t="str">
        <f t="shared" si="82"/>
        <v>-</v>
      </c>
      <c r="C173" s="6">
        <v>16</v>
      </c>
      <c r="D173" s="1">
        <v>43387.684918981482</v>
      </c>
      <c r="E173" s="2">
        <v>3251</v>
      </c>
      <c r="F173" s="2" t="s">
        <v>37</v>
      </c>
      <c r="G173" s="2">
        <v>0</v>
      </c>
      <c r="H173" s="2">
        <v>1140</v>
      </c>
      <c r="I173" s="2">
        <v>5</v>
      </c>
      <c r="J173" s="2">
        <v>1</v>
      </c>
      <c r="K173" s="2"/>
      <c r="L173" s="1">
        <v>43387.686099537037</v>
      </c>
      <c r="M173" s="1">
        <v>43387.697465277779</v>
      </c>
      <c r="N173" s="2" t="s">
        <v>43</v>
      </c>
      <c r="O173" s="2" t="s">
        <v>44</v>
      </c>
      <c r="P173" s="2" t="s">
        <v>38</v>
      </c>
      <c r="Q173" s="2" t="s">
        <v>39</v>
      </c>
      <c r="R173" s="1">
        <v>43387.68645833333</v>
      </c>
      <c r="S173" s="1">
        <v>43387.68645833333</v>
      </c>
      <c r="T173" s="1">
        <v>43387.708009259259</v>
      </c>
      <c r="U173" s="1">
        <v>43387.708009259259</v>
      </c>
      <c r="V173" s="2"/>
      <c r="W173" s="7">
        <f t="shared" si="83"/>
        <v>43387.684918981482</v>
      </c>
      <c r="X173" s="8">
        <f t="shared" si="84"/>
        <v>1.1365740741894115E-2</v>
      </c>
      <c r="Y173" s="8">
        <f t="shared" si="85"/>
        <v>1.1365740741894115E-2</v>
      </c>
      <c r="Z173" s="9"/>
      <c r="AA173" s="9">
        <f t="shared" si="86"/>
        <v>0</v>
      </c>
      <c r="AB173" s="9">
        <f t="shared" si="87"/>
        <v>1.1805555550381541E-3</v>
      </c>
      <c r="AC173" s="9"/>
      <c r="AD173" s="9"/>
    </row>
    <row r="174" spans="1:30" s="6" customFormat="1" x14ac:dyDescent="0.4">
      <c r="A174" s="15" t="str">
        <f t="shared" si="81"/>
        <v>★</v>
      </c>
      <c r="B174" s="15" t="str">
        <f t="shared" si="82"/>
        <v>-</v>
      </c>
      <c r="C174" s="6">
        <v>16</v>
      </c>
      <c r="D174" s="1">
        <v>43387.686030092591</v>
      </c>
      <c r="E174" s="2">
        <v>3252</v>
      </c>
      <c r="F174" s="2" t="s">
        <v>33</v>
      </c>
      <c r="G174" s="2">
        <v>2791</v>
      </c>
      <c r="H174" s="2">
        <v>1234</v>
      </c>
      <c r="I174" s="2">
        <v>6</v>
      </c>
      <c r="J174" s="2">
        <v>2</v>
      </c>
      <c r="K174" s="2"/>
      <c r="L174" s="1">
        <v>43387.695208333331</v>
      </c>
      <c r="M174" s="1">
        <v>43387.711064814815</v>
      </c>
      <c r="N174" s="2" t="s">
        <v>43</v>
      </c>
      <c r="O174" s="2" t="s">
        <v>44</v>
      </c>
      <c r="P174" s="2" t="s">
        <v>19</v>
      </c>
      <c r="Q174" s="2" t="s">
        <v>20</v>
      </c>
      <c r="R174" s="1">
        <v>43387.701215277775</v>
      </c>
      <c r="S174" s="1">
        <v>43387.701215277775</v>
      </c>
      <c r="T174" s="1">
        <v>43387.712430555555</v>
      </c>
      <c r="U174" s="1">
        <v>43387.712430555555</v>
      </c>
      <c r="V174" s="1">
        <v>43387.694444444445</v>
      </c>
      <c r="W174" s="7">
        <f t="shared" si="83"/>
        <v>43387.694444444445</v>
      </c>
      <c r="X174" s="8">
        <f t="shared" si="84"/>
        <v>1.5856481484661344E-2</v>
      </c>
      <c r="Y174" s="8">
        <f t="shared" si="85"/>
        <v>3.1712962969322689E-2</v>
      </c>
      <c r="Z174" s="9"/>
      <c r="AA174" s="9">
        <f t="shared" si="86"/>
        <v>0</v>
      </c>
      <c r="AB174" s="9">
        <f t="shared" si="87"/>
        <v>7.6388888555811718E-4</v>
      </c>
      <c r="AC174" s="9"/>
      <c r="AD174" s="9"/>
    </row>
    <row r="175" spans="1:30" s="6" customFormat="1" x14ac:dyDescent="0.4">
      <c r="A175" s="15" t="str">
        <f t="shared" si="81"/>
        <v>-</v>
      </c>
      <c r="B175" s="15" t="str">
        <f t="shared" si="82"/>
        <v>-</v>
      </c>
      <c r="C175" s="6">
        <v>16</v>
      </c>
      <c r="D175" s="1">
        <v>43387.686898148146</v>
      </c>
      <c r="E175" s="2">
        <v>3253</v>
      </c>
      <c r="F175" s="2" t="s">
        <v>33</v>
      </c>
      <c r="G175" s="2">
        <v>2769</v>
      </c>
      <c r="H175" s="2">
        <v>933</v>
      </c>
      <c r="I175" s="2">
        <v>3</v>
      </c>
      <c r="J175" s="2">
        <v>3</v>
      </c>
      <c r="K175" s="2"/>
      <c r="L175" s="1">
        <v>43387.692627314813</v>
      </c>
      <c r="M175" s="1">
        <v>43387.704398148147</v>
      </c>
      <c r="N175" s="2" t="s">
        <v>19</v>
      </c>
      <c r="O175" s="2" t="s">
        <v>20</v>
      </c>
      <c r="P175" s="2" t="s">
        <v>57</v>
      </c>
      <c r="Q175" s="2" t="s">
        <v>58</v>
      </c>
      <c r="R175" s="1">
        <v>43387.694166666668</v>
      </c>
      <c r="S175" s="1">
        <v>43387.694849537038</v>
      </c>
      <c r="T175" s="1">
        <v>43387.708460648151</v>
      </c>
      <c r="U175" s="1">
        <v>43387.713645833333</v>
      </c>
      <c r="V175" s="2"/>
      <c r="W175" s="7">
        <f t="shared" si="83"/>
        <v>43387.686898148146</v>
      </c>
      <c r="X175" s="8">
        <f t="shared" si="84"/>
        <v>1.1770833334594499E-2</v>
      </c>
      <c r="Y175" s="8">
        <f t="shared" si="85"/>
        <v>3.5312500003783498E-2</v>
      </c>
      <c r="Z175" s="9"/>
      <c r="AA175" s="9">
        <f t="shared" si="86"/>
        <v>0</v>
      </c>
      <c r="AB175" s="9">
        <f t="shared" si="87"/>
        <v>5.7291666671517305E-3</v>
      </c>
      <c r="AC175" s="9"/>
      <c r="AD175" s="9"/>
    </row>
    <row r="176" spans="1:30" s="6" customFormat="1" x14ac:dyDescent="0.4">
      <c r="A176" s="15" t="str">
        <f t="shared" si="81"/>
        <v>-</v>
      </c>
      <c r="B176" s="15" t="str">
        <f t="shared" si="82"/>
        <v>-</v>
      </c>
      <c r="C176" s="6">
        <v>16</v>
      </c>
      <c r="D176" s="1">
        <v>43387.687708333331</v>
      </c>
      <c r="E176" s="2">
        <v>3254</v>
      </c>
      <c r="F176" s="2" t="s">
        <v>18</v>
      </c>
      <c r="G176" s="2">
        <v>2735</v>
      </c>
      <c r="H176" s="2">
        <v>806</v>
      </c>
      <c r="I176" s="2">
        <v>8</v>
      </c>
      <c r="J176" s="2">
        <v>3</v>
      </c>
      <c r="K176" s="2"/>
      <c r="L176" s="1">
        <v>43387.692418981482</v>
      </c>
      <c r="M176" s="1">
        <v>43387.697164351855</v>
      </c>
      <c r="N176" s="2" t="s">
        <v>50</v>
      </c>
      <c r="O176" s="2" t="s">
        <v>51</v>
      </c>
      <c r="P176" s="2" t="s">
        <v>43</v>
      </c>
      <c r="Q176" s="2" t="s">
        <v>44</v>
      </c>
      <c r="R176" s="1">
        <v>43387.693553240744</v>
      </c>
      <c r="S176" s="1">
        <v>43387.700775462959</v>
      </c>
      <c r="T176" s="1">
        <v>43387.706331018519</v>
      </c>
      <c r="U176" s="1">
        <v>43387.713553240741</v>
      </c>
      <c r="V176" s="2"/>
      <c r="W176" s="7">
        <f t="shared" si="83"/>
        <v>43387.687708333331</v>
      </c>
      <c r="X176" s="8">
        <f t="shared" si="84"/>
        <v>4.7453703737119213E-3</v>
      </c>
      <c r="Y176" s="8">
        <f t="shared" si="85"/>
        <v>1.4236111121135764E-2</v>
      </c>
      <c r="Z176" s="9"/>
      <c r="AA176" s="9">
        <f t="shared" si="86"/>
        <v>0</v>
      </c>
      <c r="AB176" s="9">
        <f t="shared" si="87"/>
        <v>4.7106481506489217E-3</v>
      </c>
      <c r="AC176" s="9"/>
      <c r="AD176" s="9"/>
    </row>
    <row r="177" spans="1:30" s="6" customFormat="1" x14ac:dyDescent="0.4">
      <c r="A177" s="15" t="str">
        <f t="shared" si="81"/>
        <v>-</v>
      </c>
      <c r="B177" s="15" t="str">
        <f t="shared" si="82"/>
        <v>-</v>
      </c>
      <c r="C177" s="6">
        <v>16</v>
      </c>
      <c r="D177" s="1">
        <v>43387.688194444447</v>
      </c>
      <c r="E177" s="2">
        <v>3255</v>
      </c>
      <c r="F177" s="2" t="s">
        <v>18</v>
      </c>
      <c r="G177" s="2">
        <v>1888</v>
      </c>
      <c r="H177" s="2">
        <v>736</v>
      </c>
      <c r="I177" s="2">
        <v>2</v>
      </c>
      <c r="J177" s="2">
        <v>1</v>
      </c>
      <c r="K177" s="2"/>
      <c r="L177" s="1">
        <v>43387.688483796293</v>
      </c>
      <c r="M177" s="1">
        <v>43387.693553240744</v>
      </c>
      <c r="N177" s="2" t="s">
        <v>93</v>
      </c>
      <c r="O177" s="2" t="s">
        <v>36</v>
      </c>
      <c r="P177" s="2" t="s">
        <v>38</v>
      </c>
      <c r="Q177" s="2" t="s">
        <v>39</v>
      </c>
      <c r="R177" s="1">
        <v>43387.691678240742</v>
      </c>
      <c r="S177" s="1">
        <v>43387.691678240742</v>
      </c>
      <c r="T177" s="1">
        <v>43387.702592592592</v>
      </c>
      <c r="U177" s="1">
        <v>43387.702592592592</v>
      </c>
      <c r="V177" s="2"/>
      <c r="W177" s="7">
        <f t="shared" si="83"/>
        <v>43387.688194444447</v>
      </c>
      <c r="X177" s="8">
        <f t="shared" si="84"/>
        <v>5.069444450782612E-3</v>
      </c>
      <c r="Y177" s="8">
        <f t="shared" si="85"/>
        <v>5.069444450782612E-3</v>
      </c>
      <c r="Z177" s="9"/>
      <c r="AA177" s="9">
        <f t="shared" si="86"/>
        <v>0</v>
      </c>
      <c r="AB177" s="9">
        <f t="shared" si="87"/>
        <v>2.8935184673173353E-4</v>
      </c>
      <c r="AC177" s="9"/>
      <c r="AD177" s="9"/>
    </row>
    <row r="178" spans="1:30" s="6" customFormat="1" x14ac:dyDescent="0.4">
      <c r="A178" s="15" t="str">
        <f t="shared" si="55"/>
        <v>-</v>
      </c>
      <c r="B178" s="15" t="str">
        <f t="shared" si="82"/>
        <v>-</v>
      </c>
      <c r="C178" s="6">
        <v>16</v>
      </c>
      <c r="D178" s="1">
        <v>43387.689930555556</v>
      </c>
      <c r="E178" s="2">
        <v>3258</v>
      </c>
      <c r="F178" s="2" t="s">
        <v>37</v>
      </c>
      <c r="G178" s="2">
        <v>0</v>
      </c>
      <c r="H178" s="2">
        <v>1000</v>
      </c>
      <c r="I178" s="2">
        <v>5</v>
      </c>
      <c r="J178" s="2">
        <v>2</v>
      </c>
      <c r="K178" s="2"/>
      <c r="L178" s="1">
        <v>43387.715011574073</v>
      </c>
      <c r="M178" s="1">
        <v>43387.727164351854</v>
      </c>
      <c r="N178" s="2" t="s">
        <v>59</v>
      </c>
      <c r="O178" s="2" t="s">
        <v>60</v>
      </c>
      <c r="P178" s="2" t="s">
        <v>38</v>
      </c>
      <c r="Q178" s="2" t="s">
        <v>39</v>
      </c>
      <c r="R178" s="1">
        <v>43387.71303240741</v>
      </c>
      <c r="S178" s="1">
        <v>43387.715081018519</v>
      </c>
      <c r="T178" s="1">
        <v>43387.725231481483</v>
      </c>
      <c r="U178" s="1">
        <v>43387.733194444445</v>
      </c>
      <c r="V178" s="2"/>
      <c r="W178" s="7">
        <f t="shared" si="83"/>
        <v>43387.689930555556</v>
      </c>
      <c r="X178" s="8">
        <f t="shared" si="57"/>
        <v>1.2152777781011537E-2</v>
      </c>
      <c r="Y178" s="8">
        <f t="shared" si="58"/>
        <v>2.4305555562023073E-2</v>
      </c>
      <c r="Z178" s="9"/>
      <c r="AA178" s="9">
        <f t="shared" si="54"/>
        <v>1.9791666636592709E-3</v>
      </c>
      <c r="AB178" s="9">
        <f t="shared" si="87"/>
        <v>2.5081018517084885E-2</v>
      </c>
      <c r="AC178" s="9"/>
      <c r="AD178" s="9"/>
    </row>
    <row r="179" spans="1:30" s="6" customFormat="1" x14ac:dyDescent="0.4">
      <c r="A179" s="15" t="str">
        <f t="shared" si="55"/>
        <v>★</v>
      </c>
      <c r="B179" s="15" t="str">
        <f t="shared" si="82"/>
        <v>-</v>
      </c>
      <c r="C179" s="6">
        <v>16</v>
      </c>
      <c r="D179" s="1">
        <v>43387.690115740741</v>
      </c>
      <c r="E179" s="2">
        <v>3259</v>
      </c>
      <c r="F179" s="2" t="s">
        <v>33</v>
      </c>
      <c r="G179" s="2">
        <v>2697</v>
      </c>
      <c r="H179" s="2">
        <v>791</v>
      </c>
      <c r="I179" s="2">
        <v>8</v>
      </c>
      <c r="J179" s="2">
        <v>2</v>
      </c>
      <c r="K179" s="2"/>
      <c r="L179" s="1">
        <v>43387.711238425924</v>
      </c>
      <c r="M179" s="1">
        <v>43387.728888888887</v>
      </c>
      <c r="N179" s="2" t="s">
        <v>43</v>
      </c>
      <c r="O179" s="2" t="s">
        <v>44</v>
      </c>
      <c r="P179" s="2" t="s">
        <v>34</v>
      </c>
      <c r="Q179" s="2" t="s">
        <v>35</v>
      </c>
      <c r="R179" s="1">
        <v>43387.713553240741</v>
      </c>
      <c r="S179" s="1">
        <v>43387.713553240741</v>
      </c>
      <c r="T179" s="1">
        <v>43387.725787037038</v>
      </c>
      <c r="U179" s="1">
        <v>43387.733981481484</v>
      </c>
      <c r="V179" s="1">
        <v>43387.694872685184</v>
      </c>
      <c r="W179" s="7">
        <f t="shared" si="83"/>
        <v>43387.694872685184</v>
      </c>
      <c r="X179" s="8">
        <f t="shared" si="57"/>
        <v>1.7650462963501923E-2</v>
      </c>
      <c r="Y179" s="8">
        <f t="shared" si="58"/>
        <v>3.5300925927003846E-2</v>
      </c>
      <c r="Z179" s="9"/>
      <c r="AA179" s="9">
        <f t="shared" si="54"/>
        <v>0</v>
      </c>
      <c r="AB179" s="9">
        <f t="shared" si="87"/>
        <v>1.636574073927477E-2</v>
      </c>
      <c r="AC179" s="9"/>
      <c r="AD179" s="9"/>
    </row>
    <row r="180" spans="1:30" s="6" customFormat="1" x14ac:dyDescent="0.4">
      <c r="A180" s="15" t="str">
        <f t="shared" si="55"/>
        <v>-</v>
      </c>
      <c r="B180" s="15" t="str">
        <f t="shared" ref="B180:B223" si="88">IF(K180&gt;0, "☆", "-")</f>
        <v>-</v>
      </c>
      <c r="C180" s="6">
        <v>16</v>
      </c>
      <c r="D180" s="1">
        <v>43387.690891203703</v>
      </c>
      <c r="E180" s="2">
        <v>3261</v>
      </c>
      <c r="F180" s="2" t="s">
        <v>18</v>
      </c>
      <c r="G180" s="2">
        <v>2613</v>
      </c>
      <c r="H180" s="2">
        <v>616</v>
      </c>
      <c r="I180" s="2">
        <v>2</v>
      </c>
      <c r="J180" s="2">
        <v>3</v>
      </c>
      <c r="K180" s="2"/>
      <c r="L180" s="1">
        <v>43387.701273148145</v>
      </c>
      <c r="M180" s="1">
        <v>43387.70449074074</v>
      </c>
      <c r="N180" s="2" t="s">
        <v>55</v>
      </c>
      <c r="O180" s="2" t="s">
        <v>56</v>
      </c>
      <c r="P180" s="2" t="s">
        <v>80</v>
      </c>
      <c r="Q180" s="2" t="s">
        <v>81</v>
      </c>
      <c r="R180" s="1">
        <v>43387.706053240741</v>
      </c>
      <c r="S180" s="1">
        <v>43387.706053240741</v>
      </c>
      <c r="T180" s="1">
        <v>43387.712037037039</v>
      </c>
      <c r="U180" s="1">
        <v>43387.712037037039</v>
      </c>
      <c r="V180" s="2"/>
      <c r="W180" s="7">
        <f t="shared" ref="W180:W223" si="89">IF(V180&gt;0,V180,D180)</f>
        <v>43387.690891203703</v>
      </c>
      <c r="X180" s="8">
        <f t="shared" si="57"/>
        <v>3.2175925953197293E-3</v>
      </c>
      <c r="Y180" s="8">
        <f t="shared" si="58"/>
        <v>9.6527777859591879E-3</v>
      </c>
      <c r="Z180" s="9"/>
      <c r="AA180" s="9">
        <f t="shared" ref="AA180:AA192" si="90">IF(IF(A180="☆",K180-R180,L180-R180)&lt;0,0,IF(A180="☆",K180-R180,L180-R180))</f>
        <v>0</v>
      </c>
      <c r="AB180" s="9">
        <f t="shared" si="59"/>
        <v>1.0381944441178348E-2</v>
      </c>
      <c r="AC180" s="9"/>
      <c r="AD180" s="9"/>
    </row>
    <row r="181" spans="1:30" s="6" customFormat="1" x14ac:dyDescent="0.4">
      <c r="A181" s="15" t="str">
        <f t="shared" ref="A181:A256" si="91">IF(V181&gt;0, "★", "-")</f>
        <v>-</v>
      </c>
      <c r="B181" s="15" t="str">
        <f t="shared" si="88"/>
        <v>-</v>
      </c>
      <c r="C181" s="6">
        <v>16</v>
      </c>
      <c r="D181" s="1">
        <v>43387.692858796298</v>
      </c>
      <c r="E181" s="2">
        <v>3265</v>
      </c>
      <c r="F181" s="2" t="s">
        <v>33</v>
      </c>
      <c r="G181" s="2">
        <v>2049</v>
      </c>
      <c r="H181" s="2">
        <v>886</v>
      </c>
      <c r="I181" s="2">
        <v>1</v>
      </c>
      <c r="J181" s="2">
        <v>2</v>
      </c>
      <c r="K181" s="2"/>
      <c r="L181" s="1">
        <v>43387.699444444443</v>
      </c>
      <c r="M181" s="1">
        <v>43387.706574074073</v>
      </c>
      <c r="N181" s="2" t="s">
        <v>48</v>
      </c>
      <c r="O181" s="2" t="s">
        <v>49</v>
      </c>
      <c r="P181" s="2" t="s">
        <v>47</v>
      </c>
      <c r="Q181" s="2" t="s">
        <v>94</v>
      </c>
      <c r="R181" s="1">
        <v>43387.700613425928</v>
      </c>
      <c r="S181" s="1">
        <v>43387.700613425928</v>
      </c>
      <c r="T181" s="1">
        <v>43387.710636574076</v>
      </c>
      <c r="U181" s="1">
        <v>43387.710636574076</v>
      </c>
      <c r="V181" s="2"/>
      <c r="W181" s="7">
        <f t="shared" si="89"/>
        <v>43387.692858796298</v>
      </c>
      <c r="X181" s="8">
        <f t="shared" ref="X181:X223" si="92">M181-L181</f>
        <v>7.1296296300715767E-3</v>
      </c>
      <c r="Y181" s="8">
        <f t="shared" ref="Y181:Y223" si="93">X181*J181</f>
        <v>1.4259259260143153E-2</v>
      </c>
      <c r="Z181" s="9"/>
      <c r="AA181" s="9">
        <f t="shared" si="90"/>
        <v>0</v>
      </c>
      <c r="AB181" s="9">
        <f t="shared" ref="AB181:AB223" si="94">IF(IF(B181="☆",(IF(K181&gt;R181,K181-W181,R181-W181)),L181-W181)&lt;0,0,IF(B181="☆",(IF(K181&gt;R181,K181-W181,R181-W181)),L181-W181))</f>
        <v>6.5856481451191939E-3</v>
      </c>
      <c r="AC181" s="9"/>
      <c r="AD181" s="9"/>
    </row>
    <row r="182" spans="1:30" s="6" customFormat="1" x14ac:dyDescent="0.4">
      <c r="A182" s="15" t="str">
        <f t="shared" si="91"/>
        <v>-</v>
      </c>
      <c r="B182" s="15" t="str">
        <f t="shared" si="88"/>
        <v>-</v>
      </c>
      <c r="C182" s="6">
        <v>16</v>
      </c>
      <c r="D182" s="1">
        <v>43387.693831018521</v>
      </c>
      <c r="E182" s="2">
        <v>3266</v>
      </c>
      <c r="F182" s="2" t="s">
        <v>18</v>
      </c>
      <c r="G182" s="2">
        <v>1107</v>
      </c>
      <c r="H182" s="2">
        <v>535</v>
      </c>
      <c r="I182" s="2">
        <v>7</v>
      </c>
      <c r="J182" s="2">
        <v>2</v>
      </c>
      <c r="K182" s="2"/>
      <c r="L182" s="1">
        <v>43387.696643518517</v>
      </c>
      <c r="M182" s="1">
        <v>43387.700243055559</v>
      </c>
      <c r="N182" s="2" t="s">
        <v>19</v>
      </c>
      <c r="O182" s="2" t="s">
        <v>20</v>
      </c>
      <c r="P182" s="2" t="s">
        <v>31</v>
      </c>
      <c r="Q182" s="2" t="s">
        <v>32</v>
      </c>
      <c r="R182" s="1">
        <v>43387.699201388888</v>
      </c>
      <c r="S182" s="1">
        <v>43387.699201388888</v>
      </c>
      <c r="T182" s="1">
        <v>43387.707835648151</v>
      </c>
      <c r="U182" s="1">
        <v>43387.707835648151</v>
      </c>
      <c r="V182" s="2"/>
      <c r="W182" s="7">
        <f t="shared" si="89"/>
        <v>43387.693831018521</v>
      </c>
      <c r="X182" s="8">
        <f t="shared" si="92"/>
        <v>3.5995370417367667E-3</v>
      </c>
      <c r="Y182" s="8">
        <f t="shared" si="93"/>
        <v>7.1990740834735334E-3</v>
      </c>
      <c r="Z182" s="9"/>
      <c r="AA182" s="9">
        <f t="shared" si="90"/>
        <v>0</v>
      </c>
      <c r="AB182" s="9">
        <f t="shared" si="94"/>
        <v>2.8124999953433871E-3</v>
      </c>
      <c r="AC182" s="9"/>
      <c r="AD182" s="9"/>
    </row>
    <row r="183" spans="1:30" s="6" customFormat="1" x14ac:dyDescent="0.4">
      <c r="A183" s="15" t="str">
        <f t="shared" si="91"/>
        <v>-</v>
      </c>
      <c r="B183" s="15" t="str">
        <f t="shared" si="88"/>
        <v>-</v>
      </c>
      <c r="C183" s="6">
        <v>16</v>
      </c>
      <c r="D183" s="1">
        <v>43387.69390046296</v>
      </c>
      <c r="E183" s="2">
        <v>3267</v>
      </c>
      <c r="F183" s="2" t="s">
        <v>42</v>
      </c>
      <c r="G183" s="2">
        <v>0</v>
      </c>
      <c r="H183" s="2">
        <v>500</v>
      </c>
      <c r="I183" s="2">
        <v>4</v>
      </c>
      <c r="J183" s="2">
        <v>3</v>
      </c>
      <c r="K183" s="2"/>
      <c r="L183" s="1">
        <v>43387.705416666664</v>
      </c>
      <c r="M183" s="1">
        <v>43387.716145833336</v>
      </c>
      <c r="N183" s="2" t="s">
        <v>34</v>
      </c>
      <c r="O183" s="2" t="s">
        <v>35</v>
      </c>
      <c r="P183" s="2" t="s">
        <v>67</v>
      </c>
      <c r="Q183" s="2" t="s">
        <v>68</v>
      </c>
      <c r="R183" s="1">
        <v>43387.705520833333</v>
      </c>
      <c r="S183" s="1">
        <v>43387.705520833333</v>
      </c>
      <c r="T183" s="1">
        <v>43387.714456018519</v>
      </c>
      <c r="U183" s="1">
        <v>43387.714456018519</v>
      </c>
      <c r="V183" s="2"/>
      <c r="W183" s="7">
        <f t="shared" si="89"/>
        <v>43387.69390046296</v>
      </c>
      <c r="X183" s="8">
        <f t="shared" si="92"/>
        <v>1.0729166671808343E-2</v>
      </c>
      <c r="Y183" s="8">
        <f t="shared" si="93"/>
        <v>3.218750001542503E-2</v>
      </c>
      <c r="Z183" s="9"/>
      <c r="AA183" s="9">
        <f t="shared" si="90"/>
        <v>0</v>
      </c>
      <c r="AB183" s="9">
        <f t="shared" si="94"/>
        <v>1.1516203703649808E-2</v>
      </c>
      <c r="AC183" s="9"/>
      <c r="AD183" s="9"/>
    </row>
    <row r="184" spans="1:30" s="6" customFormat="1" x14ac:dyDescent="0.4">
      <c r="A184" s="15" t="str">
        <f t="shared" si="91"/>
        <v>★</v>
      </c>
      <c r="B184" s="15" t="str">
        <f t="shared" si="88"/>
        <v>-</v>
      </c>
      <c r="C184" s="6">
        <v>16</v>
      </c>
      <c r="D184" s="1">
        <v>43387.694363425922</v>
      </c>
      <c r="E184" s="2">
        <v>3268</v>
      </c>
      <c r="F184" s="2" t="s">
        <v>33</v>
      </c>
      <c r="G184" s="2">
        <v>1889</v>
      </c>
      <c r="H184" s="2">
        <v>1175</v>
      </c>
      <c r="I184" s="2">
        <v>3</v>
      </c>
      <c r="J184" s="2">
        <v>1</v>
      </c>
      <c r="K184" s="2"/>
      <c r="L184" s="1">
        <v>43387.705092592594</v>
      </c>
      <c r="M184" s="1">
        <v>43387.714583333334</v>
      </c>
      <c r="N184" s="2" t="s">
        <v>57</v>
      </c>
      <c r="O184" s="2" t="s">
        <v>58</v>
      </c>
      <c r="P184" s="2" t="s">
        <v>67</v>
      </c>
      <c r="Q184" s="2" t="s">
        <v>68</v>
      </c>
      <c r="R184" s="1">
        <v>43387.70553240741</v>
      </c>
      <c r="S184" s="1">
        <v>43387.70553240741</v>
      </c>
      <c r="T184" s="1">
        <v>43387.723935185182</v>
      </c>
      <c r="U184" s="1">
        <v>43387.723935185182</v>
      </c>
      <c r="V184" s="1">
        <v>43387.701388888891</v>
      </c>
      <c r="W184" s="7">
        <f t="shared" si="89"/>
        <v>43387.701388888891</v>
      </c>
      <c r="X184" s="8">
        <f t="shared" si="92"/>
        <v>9.4907407401478849E-3</v>
      </c>
      <c r="Y184" s="8">
        <f t="shared" si="93"/>
        <v>9.4907407401478849E-3</v>
      </c>
      <c r="Z184" s="9"/>
      <c r="AA184" s="9">
        <f t="shared" si="90"/>
        <v>0</v>
      </c>
      <c r="AB184" s="9">
        <f t="shared" si="94"/>
        <v>3.7037037036498077E-3</v>
      </c>
      <c r="AC184" s="9"/>
      <c r="AD184" s="9"/>
    </row>
    <row r="185" spans="1:30" s="6" customFormat="1" x14ac:dyDescent="0.4">
      <c r="A185" s="15" t="str">
        <f t="shared" si="91"/>
        <v>-</v>
      </c>
      <c r="B185" s="15" t="str">
        <f>IF(K185&gt;0, "☆", "-")</f>
        <v>-</v>
      </c>
      <c r="C185" s="6">
        <v>16</v>
      </c>
      <c r="D185" s="1">
        <v>43387.696400462963</v>
      </c>
      <c r="E185" s="2">
        <v>3270</v>
      </c>
      <c r="F185" s="2" t="s">
        <v>33</v>
      </c>
      <c r="G185" s="2">
        <v>1782</v>
      </c>
      <c r="H185" s="2">
        <v>527</v>
      </c>
      <c r="I185" s="2">
        <v>6</v>
      </c>
      <c r="J185" s="2">
        <v>3</v>
      </c>
      <c r="K185" s="2"/>
      <c r="L185" s="1">
        <v>43387.699745370373</v>
      </c>
      <c r="M185" s="1">
        <v>43387.720358796294</v>
      </c>
      <c r="N185" s="2" t="s">
        <v>25</v>
      </c>
      <c r="O185" s="2" t="s">
        <v>26</v>
      </c>
      <c r="P185" s="2" t="s">
        <v>27</v>
      </c>
      <c r="Q185" s="2" t="s">
        <v>28</v>
      </c>
      <c r="R185" s="1">
        <v>43387.704363425924</v>
      </c>
      <c r="S185" s="1">
        <v>43387.704363425924</v>
      </c>
      <c r="T185" s="1">
        <v>43387.72179398148</v>
      </c>
      <c r="U185" s="1">
        <v>43387.72179398148</v>
      </c>
      <c r="V185" s="2"/>
      <c r="W185" s="7">
        <f>IF(V185&gt;0,V185,D185)</f>
        <v>43387.696400462963</v>
      </c>
      <c r="X185" s="8">
        <f t="shared" si="92"/>
        <v>2.0613425920601003E-2</v>
      </c>
      <c r="Y185" s="8">
        <f t="shared" si="93"/>
        <v>6.1840277761803009E-2</v>
      </c>
      <c r="Z185" s="9"/>
      <c r="AA185" s="9">
        <f t="shared" si="90"/>
        <v>0</v>
      </c>
      <c r="AB185" s="9">
        <f>IF(IF(B185="☆",(IF(K185&gt;R185,K185-W185,R185-W185)),L185-W185)&lt;0,0,IF(B185="☆",(IF(K185&gt;R185,K185-W185,R185-W185)),L185-W185))</f>
        <v>3.3449074107920751E-3</v>
      </c>
      <c r="AC185" s="9"/>
      <c r="AD185" s="9"/>
    </row>
    <row r="186" spans="1:30" s="6" customFormat="1" x14ac:dyDescent="0.4">
      <c r="A186" s="15" t="str">
        <f t="shared" si="91"/>
        <v>-</v>
      </c>
      <c r="B186" s="15" t="str">
        <f>IF(K186&gt;0, "☆", "-")</f>
        <v>-</v>
      </c>
      <c r="C186" s="6">
        <v>16</v>
      </c>
      <c r="D186" s="1">
        <v>43387.696539351855</v>
      </c>
      <c r="E186" s="2">
        <v>3271</v>
      </c>
      <c r="F186" s="2" t="s">
        <v>18</v>
      </c>
      <c r="G186" s="2">
        <v>1952</v>
      </c>
      <c r="H186" s="2">
        <v>794</v>
      </c>
      <c r="I186" s="2">
        <v>9</v>
      </c>
      <c r="J186" s="2">
        <v>1</v>
      </c>
      <c r="K186" s="2"/>
      <c r="L186" s="1">
        <v>43387.701956018522</v>
      </c>
      <c r="M186" s="1">
        <v>43387.706921296296</v>
      </c>
      <c r="N186" s="2" t="s">
        <v>43</v>
      </c>
      <c r="O186" s="2" t="s">
        <v>44</v>
      </c>
      <c r="P186" s="2" t="s">
        <v>80</v>
      </c>
      <c r="Q186" s="2" t="s">
        <v>81</v>
      </c>
      <c r="R186" s="1">
        <v>43387.703773148147</v>
      </c>
      <c r="S186" s="1">
        <v>43387.703773148147</v>
      </c>
      <c r="T186" s="1">
        <v>43387.710775462961</v>
      </c>
      <c r="U186" s="1">
        <v>43387.710775462961</v>
      </c>
      <c r="V186" s="2"/>
      <c r="W186" s="7">
        <f>IF(V186&gt;0,V186,D186)</f>
        <v>43387.696539351855</v>
      </c>
      <c r="X186" s="8">
        <f t="shared" si="92"/>
        <v>4.9652777743176557E-3</v>
      </c>
      <c r="Y186" s="8">
        <f t="shared" si="93"/>
        <v>4.9652777743176557E-3</v>
      </c>
      <c r="Z186" s="9"/>
      <c r="AA186" s="9">
        <f t="shared" si="90"/>
        <v>0</v>
      </c>
      <c r="AB186" s="9">
        <f>IF(IF(B186="☆",(IF(K186&gt;R186,K186-W186,R186-W186)),L186-W186)&lt;0,0,IF(B186="☆",(IF(K186&gt;R186,K186-W186,R186-W186)),L186-W186))</f>
        <v>5.4166666668606922E-3</v>
      </c>
      <c r="AC186" s="9"/>
      <c r="AD186" s="9"/>
    </row>
    <row r="187" spans="1:30" s="6" customFormat="1" x14ac:dyDescent="0.4">
      <c r="A187" s="15" t="str">
        <f t="shared" si="91"/>
        <v>-</v>
      </c>
      <c r="B187" s="15" t="str">
        <f t="shared" si="88"/>
        <v>-</v>
      </c>
      <c r="C187" s="6">
        <v>16</v>
      </c>
      <c r="D187" s="1">
        <v>43387.700486111113</v>
      </c>
      <c r="E187" s="2">
        <v>3274</v>
      </c>
      <c r="F187" s="2" t="s">
        <v>42</v>
      </c>
      <c r="G187" s="2">
        <v>0</v>
      </c>
      <c r="H187" s="2">
        <v>884</v>
      </c>
      <c r="I187" s="2">
        <v>7</v>
      </c>
      <c r="J187" s="2">
        <v>2</v>
      </c>
      <c r="K187" s="2"/>
      <c r="L187" s="1">
        <v>43387.708298611113</v>
      </c>
      <c r="M187" s="1">
        <v>43387.714641203704</v>
      </c>
      <c r="N187" s="2" t="s">
        <v>67</v>
      </c>
      <c r="O187" s="2" t="s">
        <v>68</v>
      </c>
      <c r="P187" s="2" t="s">
        <v>25</v>
      </c>
      <c r="Q187" s="2" t="s">
        <v>26</v>
      </c>
      <c r="R187" s="1">
        <v>43387.711273148147</v>
      </c>
      <c r="S187" s="1">
        <v>43387.711273148147</v>
      </c>
      <c r="T187" s="1">
        <v>43387.722303240742</v>
      </c>
      <c r="U187" s="1">
        <v>43387.722303240742</v>
      </c>
      <c r="V187" s="2"/>
      <c r="W187" s="7">
        <f t="shared" si="89"/>
        <v>43387.700486111113</v>
      </c>
      <c r="X187" s="8">
        <f t="shared" si="92"/>
        <v>6.3425925909541547E-3</v>
      </c>
      <c r="Y187" s="8">
        <f t="shared" si="93"/>
        <v>1.2685185181908309E-2</v>
      </c>
      <c r="Z187" s="9"/>
      <c r="AA187" s="9">
        <f t="shared" si="90"/>
        <v>0</v>
      </c>
      <c r="AB187" s="9">
        <f t="shared" si="94"/>
        <v>7.8125E-3</v>
      </c>
      <c r="AC187" s="9"/>
      <c r="AD187" s="9"/>
    </row>
    <row r="188" spans="1:30" s="6" customFormat="1" x14ac:dyDescent="0.4">
      <c r="A188" s="15" t="str">
        <f t="shared" si="91"/>
        <v>-</v>
      </c>
      <c r="B188" s="15" t="str">
        <f t="shared" si="88"/>
        <v>-</v>
      </c>
      <c r="C188" s="6">
        <v>16</v>
      </c>
      <c r="D188" s="1">
        <v>43387.702175925922</v>
      </c>
      <c r="E188" s="2">
        <v>3276</v>
      </c>
      <c r="F188" s="2" t="s">
        <v>18</v>
      </c>
      <c r="G188" s="2">
        <v>2302</v>
      </c>
      <c r="H188" s="2">
        <v>464</v>
      </c>
      <c r="I188" s="2">
        <v>6</v>
      </c>
      <c r="J188" s="2">
        <v>1</v>
      </c>
      <c r="K188" s="2"/>
      <c r="L188" s="1">
        <v>43387.71162037037</v>
      </c>
      <c r="M188" s="1">
        <v>43387.714965277781</v>
      </c>
      <c r="N188" s="2" t="s">
        <v>48</v>
      </c>
      <c r="O188" s="2" t="s">
        <v>49</v>
      </c>
      <c r="P188" s="2" t="s">
        <v>19</v>
      </c>
      <c r="Q188" s="2" t="s">
        <v>20</v>
      </c>
      <c r="R188" s="1">
        <v>43387.70921296296</v>
      </c>
      <c r="S188" s="1">
        <v>43387.70921296296</v>
      </c>
      <c r="T188" s="1">
        <v>43387.716863425929</v>
      </c>
      <c r="U188" s="1">
        <v>43387.7190162037</v>
      </c>
      <c r="V188" s="2"/>
      <c r="W188" s="7">
        <f t="shared" si="89"/>
        <v>43387.702175925922</v>
      </c>
      <c r="X188" s="8">
        <f t="shared" si="92"/>
        <v>3.3449074107920751E-3</v>
      </c>
      <c r="Y188" s="8">
        <f t="shared" si="93"/>
        <v>3.3449074107920751E-3</v>
      </c>
      <c r="Z188" s="9"/>
      <c r="AA188" s="9">
        <f t="shared" si="90"/>
        <v>2.4074074099189602E-3</v>
      </c>
      <c r="AB188" s="9">
        <f>IF(IF(B188="☆",(IF(K188&gt;R188,K188-W188,R188-W188)),L188-W188)&lt;0,0,IF(B188="☆",(IF(K188&gt;R188,K188-W188,R188-W188)),L188-W188))</f>
        <v>9.4444444475811906E-3</v>
      </c>
      <c r="AC188" s="9"/>
      <c r="AD188" s="9"/>
    </row>
    <row r="189" spans="1:30" s="6" customFormat="1" x14ac:dyDescent="0.4">
      <c r="A189" s="15" t="str">
        <f t="shared" si="91"/>
        <v>-</v>
      </c>
      <c r="B189" s="15" t="str">
        <f t="shared" si="88"/>
        <v>-</v>
      </c>
      <c r="C189" s="6">
        <v>16</v>
      </c>
      <c r="D189" s="1">
        <v>43387.702974537038</v>
      </c>
      <c r="E189" s="2">
        <v>3278</v>
      </c>
      <c r="F189" s="2" t="s">
        <v>33</v>
      </c>
      <c r="G189" s="2">
        <v>2775</v>
      </c>
      <c r="H189" s="2">
        <v>1215</v>
      </c>
      <c r="I189" s="2">
        <v>7</v>
      </c>
      <c r="J189" s="2">
        <v>2</v>
      </c>
      <c r="K189" s="2"/>
      <c r="L189" s="1">
        <v>43387.718136574076</v>
      </c>
      <c r="M189" s="1">
        <v>43387.722557870373</v>
      </c>
      <c r="N189" s="2" t="s">
        <v>25</v>
      </c>
      <c r="O189" s="2" t="s">
        <v>26</v>
      </c>
      <c r="P189" s="2" t="s">
        <v>19</v>
      </c>
      <c r="Q189" s="2" t="s">
        <v>20</v>
      </c>
      <c r="R189" s="1">
        <v>43387.722303240742</v>
      </c>
      <c r="S189" s="1">
        <v>43387.722303240742</v>
      </c>
      <c r="T189" s="1">
        <v>43387.731168981481</v>
      </c>
      <c r="U189" s="1">
        <v>43387.726458333331</v>
      </c>
      <c r="V189" s="2"/>
      <c r="W189" s="7">
        <f t="shared" si="89"/>
        <v>43387.702974537038</v>
      </c>
      <c r="X189" s="8">
        <f t="shared" si="92"/>
        <v>4.4212962966412306E-3</v>
      </c>
      <c r="Y189" s="8">
        <f t="shared" si="93"/>
        <v>8.8425925932824612E-3</v>
      </c>
      <c r="Z189" s="9"/>
      <c r="AA189" s="9">
        <f t="shared" si="90"/>
        <v>0</v>
      </c>
      <c r="AB189" s="9">
        <f>IF(IF(B189="☆",(IF(K189&gt;R189,K189-W189,R189-W189)),L189-W189)&lt;0,0,IF(B189="☆",(IF(K189&gt;R189,K189-W189,R189-W189)),L189-W189))</f>
        <v>1.5162037037953269E-2</v>
      </c>
      <c r="AC189" s="9"/>
      <c r="AD189" s="9"/>
    </row>
    <row r="190" spans="1:30" s="6" customFormat="1" x14ac:dyDescent="0.4">
      <c r="A190" s="15" t="str">
        <f t="shared" si="91"/>
        <v>-</v>
      </c>
      <c r="B190" s="15" t="str">
        <f t="shared" si="88"/>
        <v>-</v>
      </c>
      <c r="C190" s="6">
        <v>16</v>
      </c>
      <c r="D190" s="1">
        <v>43387.704375000001</v>
      </c>
      <c r="E190" s="2">
        <v>3280</v>
      </c>
      <c r="F190" s="2" t="s">
        <v>18</v>
      </c>
      <c r="G190" s="2">
        <v>1334</v>
      </c>
      <c r="H190" s="2">
        <v>1195</v>
      </c>
      <c r="I190" s="2">
        <v>1</v>
      </c>
      <c r="J190" s="2">
        <v>1</v>
      </c>
      <c r="K190" s="2"/>
      <c r="L190" s="1">
        <v>43387.713136574072</v>
      </c>
      <c r="M190" s="1">
        <v>43387.716886574075</v>
      </c>
      <c r="N190" s="2" t="s">
        <v>43</v>
      </c>
      <c r="O190" s="2" t="s">
        <v>44</v>
      </c>
      <c r="P190" s="2" t="s">
        <v>80</v>
      </c>
      <c r="Q190" s="2" t="s">
        <v>81</v>
      </c>
      <c r="R190" s="1">
        <v>43387.710486111115</v>
      </c>
      <c r="S190" s="1">
        <v>43387.710486111115</v>
      </c>
      <c r="T190" s="1">
        <v>43387.720011574071</v>
      </c>
      <c r="U190" s="1">
        <v>43387.720011574071</v>
      </c>
      <c r="V190" s="2"/>
      <c r="W190" s="7">
        <f t="shared" si="89"/>
        <v>43387.704375000001</v>
      </c>
      <c r="X190" s="8">
        <f t="shared" si="92"/>
        <v>3.7500000034924597E-3</v>
      </c>
      <c r="Y190" s="8">
        <f t="shared" si="93"/>
        <v>3.7500000034924597E-3</v>
      </c>
      <c r="Z190" s="9"/>
      <c r="AA190" s="9">
        <f t="shared" si="90"/>
        <v>2.6504629568080418E-3</v>
      </c>
      <c r="AB190" s="9">
        <f>IF(IF(B190="☆",(IF(K190&gt;R190,K190-W190,R190-W190)),L190-W190)&lt;0,0,IF(B190="☆",(IF(K190&gt;R190,K190-W190,R190-W190)),L190-W190))</f>
        <v>8.7615740703768097E-3</v>
      </c>
      <c r="AC190" s="9"/>
      <c r="AD190" s="9"/>
    </row>
    <row r="191" spans="1:30" s="6" customFormat="1" x14ac:dyDescent="0.4">
      <c r="A191" s="15" t="str">
        <f t="shared" si="91"/>
        <v>-</v>
      </c>
      <c r="B191" s="15" t="str">
        <f t="shared" si="88"/>
        <v>-</v>
      </c>
      <c r="C191" s="6">
        <v>16</v>
      </c>
      <c r="D191" s="1">
        <v>43387.704988425925</v>
      </c>
      <c r="E191" s="2">
        <v>3281</v>
      </c>
      <c r="F191" s="2" t="s">
        <v>18</v>
      </c>
      <c r="G191" s="2">
        <v>2818</v>
      </c>
      <c r="H191" s="2">
        <v>1192</v>
      </c>
      <c r="I191" s="2">
        <v>3</v>
      </c>
      <c r="J191" s="2">
        <v>3</v>
      </c>
      <c r="K191" s="2"/>
      <c r="L191" s="1">
        <v>43387.723796296297</v>
      </c>
      <c r="M191" s="1">
        <v>43387.733969907407</v>
      </c>
      <c r="N191" s="2" t="s">
        <v>65</v>
      </c>
      <c r="O191" s="2" t="s">
        <v>66</v>
      </c>
      <c r="P191" s="2" t="s">
        <v>47</v>
      </c>
      <c r="Q191" s="2" t="s">
        <v>94</v>
      </c>
      <c r="R191" s="1">
        <v>43387.728993055556</v>
      </c>
      <c r="S191" s="1">
        <v>43387.728993055556</v>
      </c>
      <c r="T191" s="1">
        <v>43387.745625000003</v>
      </c>
      <c r="U191" s="1">
        <v>43387.745625000003</v>
      </c>
      <c r="V191" s="2"/>
      <c r="W191" s="7">
        <f t="shared" si="89"/>
        <v>43387.704988425925</v>
      </c>
      <c r="X191" s="8">
        <f t="shared" si="92"/>
        <v>1.0173611110076308E-2</v>
      </c>
      <c r="Y191" s="8">
        <f t="shared" si="93"/>
        <v>3.0520833330228925E-2</v>
      </c>
      <c r="Z191" s="9"/>
      <c r="AA191" s="9">
        <f t="shared" si="90"/>
        <v>0</v>
      </c>
      <c r="AB191" s="9">
        <f t="shared" ref="AB191:AB192" si="95">IF(IF(B191="☆",(IF(K191&gt;R191,K191-W191,R191-W191)),L191-W191)&lt;0,0,IF(B191="☆",(IF(K191&gt;R191,K191-W191,R191-W191)),L191-W191))</f>
        <v>1.880787037225673E-2</v>
      </c>
      <c r="AC191" s="9"/>
      <c r="AD191" s="9"/>
    </row>
    <row r="192" spans="1:30" s="6" customFormat="1" x14ac:dyDescent="0.4">
      <c r="A192" s="15" t="str">
        <f t="shared" si="91"/>
        <v>-</v>
      </c>
      <c r="B192" s="15" t="str">
        <f t="shared" si="88"/>
        <v>-</v>
      </c>
      <c r="C192" s="6">
        <v>16</v>
      </c>
      <c r="D192" s="1">
        <v>43387.706979166665</v>
      </c>
      <c r="E192" s="2">
        <v>3282</v>
      </c>
      <c r="F192" s="2" t="s">
        <v>33</v>
      </c>
      <c r="G192" s="2">
        <v>2777</v>
      </c>
      <c r="H192" s="2">
        <v>891</v>
      </c>
      <c r="I192" s="2">
        <v>2</v>
      </c>
      <c r="J192" s="2">
        <v>2</v>
      </c>
      <c r="K192" s="2"/>
      <c r="L192" s="1">
        <v>43387.715254629627</v>
      </c>
      <c r="M192" s="1">
        <v>43387.72111111111</v>
      </c>
      <c r="N192" s="2" t="s">
        <v>59</v>
      </c>
      <c r="O192" s="2" t="s">
        <v>60</v>
      </c>
      <c r="P192" s="2" t="s">
        <v>50</v>
      </c>
      <c r="Q192" s="2" t="s">
        <v>51</v>
      </c>
      <c r="R192" s="1">
        <v>43387.713217592594</v>
      </c>
      <c r="S192" s="1">
        <v>43387.713217592594</v>
      </c>
      <c r="T192" s="1">
        <v>43387.724618055552</v>
      </c>
      <c r="U192" s="1">
        <v>43387.724618055552</v>
      </c>
      <c r="V192" s="2"/>
      <c r="W192" s="7">
        <f t="shared" si="89"/>
        <v>43387.706979166665</v>
      </c>
      <c r="X192" s="8">
        <f t="shared" si="92"/>
        <v>5.8564814826240763E-3</v>
      </c>
      <c r="Y192" s="8">
        <f t="shared" si="93"/>
        <v>1.1712962965248153E-2</v>
      </c>
      <c r="Z192" s="9"/>
      <c r="AA192" s="9">
        <f t="shared" si="90"/>
        <v>2.0370370330056176E-3</v>
      </c>
      <c r="AB192" s="9">
        <f t="shared" si="95"/>
        <v>8.2754629620467313E-3</v>
      </c>
      <c r="AC192" s="9"/>
      <c r="AD192" s="9"/>
    </row>
    <row r="193" spans="1:32" s="6" customFormat="1" x14ac:dyDescent="0.4">
      <c r="A193" s="15" t="str">
        <f t="shared" ref="A193:A216" si="96">IF(V193&gt;0, "★", "-")</f>
        <v>-</v>
      </c>
      <c r="B193" s="15" t="str">
        <f t="shared" ref="B193:B216" si="97">IF(K193&gt;0, "☆", "-")</f>
        <v>-</v>
      </c>
      <c r="C193" s="6">
        <v>16</v>
      </c>
      <c r="D193" s="1">
        <v>43387.707569444443</v>
      </c>
      <c r="E193" s="2">
        <v>3283</v>
      </c>
      <c r="F193" s="2" t="s">
        <v>33</v>
      </c>
      <c r="G193" s="2">
        <v>2209</v>
      </c>
      <c r="H193" s="2">
        <v>309</v>
      </c>
      <c r="I193" s="2">
        <v>5</v>
      </c>
      <c r="J193" s="2">
        <v>1</v>
      </c>
      <c r="K193" s="2"/>
      <c r="L193" s="1">
        <v>43387.709363425929</v>
      </c>
      <c r="M193" s="1">
        <v>43387.718101851853</v>
      </c>
      <c r="N193" s="2" t="s">
        <v>19</v>
      </c>
      <c r="O193" s="2" t="s">
        <v>20</v>
      </c>
      <c r="P193" s="2" t="s">
        <v>82</v>
      </c>
      <c r="Q193" s="2" t="s">
        <v>83</v>
      </c>
      <c r="R193" s="1">
        <v>43387.709976851853</v>
      </c>
      <c r="S193" s="1">
        <v>43387.709976851853</v>
      </c>
      <c r="T193" s="1">
        <v>43387.721712962964</v>
      </c>
      <c r="U193" s="1">
        <v>43387.721712962964</v>
      </c>
      <c r="V193" s="2"/>
      <c r="W193" s="7">
        <f t="shared" ref="W193:W216" si="98">IF(V193&gt;0,V193,D193)</f>
        <v>43387.707569444443</v>
      </c>
      <c r="X193" s="8">
        <f t="shared" ref="X193:X198" si="99">M193-L193</f>
        <v>8.7384259240934625E-3</v>
      </c>
      <c r="Y193" s="8">
        <f t="shared" ref="Y193:Y198" si="100">X193*J193</f>
        <v>8.7384259240934625E-3</v>
      </c>
      <c r="Z193" s="9"/>
      <c r="AA193" s="9">
        <f t="shared" ref="AA193:AA216" si="101">IF(IF(A193="☆",K193-R193,L193-R193)&lt;0,0,IF(A193="☆",K193-R193,L193-R193))</f>
        <v>0</v>
      </c>
      <c r="AB193" s="9">
        <f t="shared" ref="AB193:AB216" si="102">IF(IF(B193="☆",(IF(K193&gt;R193,K193-W193,R193-W193)),L193-W193)&lt;0,0,IF(B193="☆",(IF(K193&gt;R193,K193-W193,R193-W193)),L193-W193))</f>
        <v>1.793981486116536E-3</v>
      </c>
      <c r="AC193" s="9"/>
      <c r="AD193" s="9"/>
    </row>
    <row r="194" spans="1:32" s="6" customFormat="1" x14ac:dyDescent="0.4">
      <c r="A194" s="15" t="str">
        <f>IF(V194&gt;0, "★", "-")</f>
        <v>★</v>
      </c>
      <c r="B194" s="15" t="str">
        <f>IF(K194&gt;0, "☆", "-")</f>
        <v>☆</v>
      </c>
      <c r="C194" s="6">
        <v>16</v>
      </c>
      <c r="D194" s="1">
        <v>43387.653854166667</v>
      </c>
      <c r="E194" s="2">
        <v>3223</v>
      </c>
      <c r="F194" s="2" t="s">
        <v>18</v>
      </c>
      <c r="G194" s="2">
        <v>1888</v>
      </c>
      <c r="H194" s="2">
        <v>397</v>
      </c>
      <c r="I194" s="2">
        <v>6</v>
      </c>
      <c r="J194" s="2">
        <v>1</v>
      </c>
      <c r="K194" s="1">
        <v>43387.677187499998</v>
      </c>
      <c r="L194" s="2"/>
      <c r="M194" s="2"/>
      <c r="N194" s="2" t="s">
        <v>93</v>
      </c>
      <c r="O194" s="2" t="s">
        <v>36</v>
      </c>
      <c r="P194" s="2" t="s">
        <v>38</v>
      </c>
      <c r="Q194" s="2" t="s">
        <v>39</v>
      </c>
      <c r="R194" s="1">
        <v>43387.694444444445</v>
      </c>
      <c r="S194" s="2"/>
      <c r="T194" s="1">
        <v>43387.705358796295</v>
      </c>
      <c r="U194" s="2"/>
      <c r="V194" s="1">
        <v>43387.694444444445</v>
      </c>
      <c r="W194" s="7">
        <f>IF(V194&gt;0,V194,D194)</f>
        <v>43387.694444444445</v>
      </c>
      <c r="X194" s="8">
        <f t="shared" si="99"/>
        <v>0</v>
      </c>
      <c r="Y194" s="8">
        <f t="shared" si="100"/>
        <v>0</v>
      </c>
      <c r="Z194" s="9"/>
      <c r="AA194" s="9">
        <f>IF(IF(A194="☆",K194-R194,L194-R194)&lt;0,0,IF(A194="☆",K194-R194,L194-R194))</f>
        <v>0</v>
      </c>
      <c r="AB194" s="9">
        <f>IF(IF(B194="☆",(IF(K194&gt;R194,K194-W194,R194-W194)),L194-W194)&lt;0,0,IF(B194="☆",(IF(K194&gt;R194,K194-W194,R194-W194)),L194-W194))</f>
        <v>0</v>
      </c>
      <c r="AC194" s="9"/>
      <c r="AD194" s="9"/>
    </row>
    <row r="195" spans="1:32" s="6" customFormat="1" x14ac:dyDescent="0.4">
      <c r="A195" s="15" t="str">
        <f t="shared" si="96"/>
        <v>-</v>
      </c>
      <c r="B195" s="15" t="str">
        <f t="shared" si="97"/>
        <v>☆</v>
      </c>
      <c r="C195" s="6">
        <v>16</v>
      </c>
      <c r="D195" s="1">
        <v>43387.707673611112</v>
      </c>
      <c r="E195" s="2">
        <v>3284</v>
      </c>
      <c r="F195" s="2" t="s">
        <v>37</v>
      </c>
      <c r="G195" s="2">
        <v>0</v>
      </c>
      <c r="H195" s="2">
        <v>712</v>
      </c>
      <c r="I195" s="2">
        <v>2</v>
      </c>
      <c r="J195" s="2">
        <v>4</v>
      </c>
      <c r="K195" s="1">
        <v>43387.708182870374</v>
      </c>
      <c r="L195" s="2"/>
      <c r="M195" s="2"/>
      <c r="N195" s="2" t="s">
        <v>38</v>
      </c>
      <c r="O195" s="2" t="s">
        <v>39</v>
      </c>
      <c r="P195" s="2" t="s">
        <v>31</v>
      </c>
      <c r="Q195" s="2" t="s">
        <v>32</v>
      </c>
      <c r="R195" s="1">
        <v>43387.729097222225</v>
      </c>
      <c r="S195" s="2"/>
      <c r="T195" s="1">
        <v>43387.736666666664</v>
      </c>
      <c r="U195" s="2"/>
      <c r="V195" s="2"/>
      <c r="W195" s="7">
        <f t="shared" si="98"/>
        <v>43387.707673611112</v>
      </c>
      <c r="X195" s="8">
        <f t="shared" si="99"/>
        <v>0</v>
      </c>
      <c r="Y195" s="8">
        <f t="shared" si="100"/>
        <v>0</v>
      </c>
      <c r="Z195" s="9"/>
      <c r="AA195" s="9">
        <f t="shared" si="101"/>
        <v>0</v>
      </c>
      <c r="AB195" s="9">
        <f t="shared" si="102"/>
        <v>2.142361111327773E-2</v>
      </c>
      <c r="AC195" s="9"/>
      <c r="AD195" s="9"/>
    </row>
    <row r="196" spans="1:32" s="6" customFormat="1" x14ac:dyDescent="0.4">
      <c r="A196" s="15" t="str">
        <f t="shared" si="96"/>
        <v>★</v>
      </c>
      <c r="B196" s="15" t="str">
        <f t="shared" si="97"/>
        <v>☆</v>
      </c>
      <c r="C196" s="6">
        <v>16</v>
      </c>
      <c r="D196" s="1">
        <v>43387.674270833333</v>
      </c>
      <c r="E196" s="2">
        <v>3240</v>
      </c>
      <c r="F196" s="2" t="s">
        <v>33</v>
      </c>
      <c r="G196" s="2">
        <v>1782</v>
      </c>
      <c r="H196" s="2">
        <v>350</v>
      </c>
      <c r="I196" s="2">
        <v>3</v>
      </c>
      <c r="J196" s="2">
        <v>3</v>
      </c>
      <c r="K196" s="1">
        <v>43387.67454861111</v>
      </c>
      <c r="L196" s="2"/>
      <c r="M196" s="2"/>
      <c r="N196" s="2" t="s">
        <v>29</v>
      </c>
      <c r="O196" s="2" t="s">
        <v>30</v>
      </c>
      <c r="P196" s="2" t="s">
        <v>27</v>
      </c>
      <c r="Q196" s="2" t="s">
        <v>28</v>
      </c>
      <c r="R196" s="1">
        <v>43387.694351851853</v>
      </c>
      <c r="S196" s="2"/>
      <c r="T196" s="1">
        <v>43387.708715277775</v>
      </c>
      <c r="U196" s="2"/>
      <c r="V196" s="1">
        <v>43387.675983796296</v>
      </c>
      <c r="W196" s="7">
        <f t="shared" si="98"/>
        <v>43387.675983796296</v>
      </c>
      <c r="X196" s="8">
        <f t="shared" si="99"/>
        <v>0</v>
      </c>
      <c r="Y196" s="8">
        <f t="shared" si="100"/>
        <v>0</v>
      </c>
      <c r="Z196" s="9"/>
      <c r="AA196" s="9">
        <f t="shared" si="101"/>
        <v>0</v>
      </c>
      <c r="AB196" s="9">
        <f t="shared" si="102"/>
        <v>1.8368055556493346E-2</v>
      </c>
      <c r="AC196" s="9"/>
      <c r="AD196" s="9"/>
    </row>
    <row r="197" spans="1:32" s="6" customFormat="1" x14ac:dyDescent="0.4">
      <c r="A197" s="15" t="str">
        <f t="shared" si="96"/>
        <v>-</v>
      </c>
      <c r="B197" s="15" t="str">
        <f t="shared" si="97"/>
        <v>☆</v>
      </c>
      <c r="C197" s="6">
        <v>16</v>
      </c>
      <c r="D197" s="1">
        <v>43387.680243055554</v>
      </c>
      <c r="E197" s="2">
        <v>3243</v>
      </c>
      <c r="F197" s="2" t="s">
        <v>18</v>
      </c>
      <c r="G197" s="2">
        <v>1952</v>
      </c>
      <c r="H197" s="2">
        <v>1112</v>
      </c>
      <c r="I197" s="2">
        <v>6</v>
      </c>
      <c r="J197" s="2">
        <v>1</v>
      </c>
      <c r="K197" s="1">
        <v>43387.680497685185</v>
      </c>
      <c r="L197" s="2"/>
      <c r="M197" s="2"/>
      <c r="N197" s="2" t="s">
        <v>80</v>
      </c>
      <c r="O197" s="2" t="s">
        <v>81</v>
      </c>
      <c r="P197" s="2" t="s">
        <v>78</v>
      </c>
      <c r="Q197" s="2" t="s">
        <v>79</v>
      </c>
      <c r="R197" s="1">
        <v>43387.69326388889</v>
      </c>
      <c r="S197" s="2"/>
      <c r="T197" s="1">
        <v>43387.707013888888</v>
      </c>
      <c r="U197" s="2"/>
      <c r="V197" s="2"/>
      <c r="W197" s="7">
        <f t="shared" si="98"/>
        <v>43387.680243055554</v>
      </c>
      <c r="X197" s="8">
        <f t="shared" si="99"/>
        <v>0</v>
      </c>
      <c r="Y197" s="8">
        <f t="shared" si="100"/>
        <v>0</v>
      </c>
      <c r="Z197" s="9"/>
      <c r="AA197" s="9">
        <f t="shared" si="101"/>
        <v>0</v>
      </c>
      <c r="AB197" s="9">
        <f t="shared" si="102"/>
        <v>1.3020833335758653E-2</v>
      </c>
      <c r="AC197" s="9"/>
      <c r="AD197" s="9"/>
      <c r="AF197" s="42" t="s">
        <v>168</v>
      </c>
    </row>
    <row r="198" spans="1:32" s="6" customFormat="1" x14ac:dyDescent="0.4">
      <c r="A198" s="15" t="str">
        <f t="shared" si="96"/>
        <v>-</v>
      </c>
      <c r="B198" s="15" t="str">
        <f t="shared" si="97"/>
        <v>☆</v>
      </c>
      <c r="C198" s="6">
        <v>16</v>
      </c>
      <c r="D198" s="1">
        <v>43387.680706018517</v>
      </c>
      <c r="E198" s="2">
        <v>3244</v>
      </c>
      <c r="F198" s="2" t="s">
        <v>18</v>
      </c>
      <c r="G198" s="2">
        <v>1334</v>
      </c>
      <c r="H198" s="2">
        <v>564</v>
      </c>
      <c r="I198" s="2">
        <v>2</v>
      </c>
      <c r="J198" s="2">
        <v>1</v>
      </c>
      <c r="K198" s="1">
        <v>43387.687395833331</v>
      </c>
      <c r="L198" s="2"/>
      <c r="M198" s="2"/>
      <c r="N198" s="2" t="s">
        <v>59</v>
      </c>
      <c r="O198" s="2" t="s">
        <v>60</v>
      </c>
      <c r="P198" s="2" t="s">
        <v>43</v>
      </c>
      <c r="Q198" s="2" t="s">
        <v>44</v>
      </c>
      <c r="R198" s="1">
        <v>43387.686562499999</v>
      </c>
      <c r="S198" s="2"/>
      <c r="T198" s="1">
        <v>43387.691111111111</v>
      </c>
      <c r="U198" s="2"/>
      <c r="V198" s="2"/>
      <c r="W198" s="7">
        <f t="shared" si="98"/>
        <v>43387.680706018517</v>
      </c>
      <c r="X198" s="8">
        <f t="shared" si="99"/>
        <v>0</v>
      </c>
      <c r="Y198" s="8">
        <f t="shared" si="100"/>
        <v>0</v>
      </c>
      <c r="Z198" s="9"/>
      <c r="AA198" s="9">
        <f t="shared" si="101"/>
        <v>0</v>
      </c>
      <c r="AB198" s="9">
        <f t="shared" si="102"/>
        <v>6.6898148143081926E-3</v>
      </c>
      <c r="AC198" s="9"/>
      <c r="AD198" s="9"/>
    </row>
    <row r="199" spans="1:32" s="6" customFormat="1" x14ac:dyDescent="0.4">
      <c r="A199" s="15" t="str">
        <f t="shared" si="96"/>
        <v>-</v>
      </c>
      <c r="B199" s="15" t="str">
        <f t="shared" si="97"/>
        <v>☆</v>
      </c>
      <c r="C199" s="6">
        <v>16</v>
      </c>
      <c r="D199" s="1">
        <v>43387.681354166663</v>
      </c>
      <c r="E199" s="2">
        <v>3245</v>
      </c>
      <c r="F199" s="2" t="s">
        <v>18</v>
      </c>
      <c r="G199" s="2">
        <v>1952</v>
      </c>
      <c r="H199" s="2">
        <v>1282</v>
      </c>
      <c r="I199" s="2">
        <v>6</v>
      </c>
      <c r="J199" s="2">
        <v>1</v>
      </c>
      <c r="K199" s="1">
        <v>43387.695115740738</v>
      </c>
      <c r="L199" s="1">
        <v>43387.686574074076</v>
      </c>
      <c r="M199" s="2"/>
      <c r="N199" s="2" t="s">
        <v>80</v>
      </c>
      <c r="O199" s="2" t="s">
        <v>81</v>
      </c>
      <c r="P199" s="2" t="s">
        <v>78</v>
      </c>
      <c r="Q199" s="2" t="s">
        <v>79</v>
      </c>
      <c r="R199" s="1">
        <v>43387.694224537037</v>
      </c>
      <c r="S199" s="1">
        <v>43387.694224537037</v>
      </c>
      <c r="T199" s="1">
        <v>43387.707974537036</v>
      </c>
      <c r="U199" s="2"/>
      <c r="V199" s="2"/>
      <c r="W199" s="7">
        <f t="shared" si="98"/>
        <v>43387.681354166663</v>
      </c>
      <c r="X199" s="8"/>
      <c r="Y199" s="8"/>
      <c r="Z199" s="9"/>
      <c r="AA199" s="9">
        <f t="shared" si="101"/>
        <v>0</v>
      </c>
      <c r="AB199" s="9">
        <f t="shared" si="102"/>
        <v>1.3761574075033423E-2</v>
      </c>
      <c r="AC199" s="9"/>
      <c r="AD199" s="9"/>
      <c r="AF199" s="42" t="s">
        <v>169</v>
      </c>
    </row>
    <row r="200" spans="1:32" s="6" customFormat="1" x14ac:dyDescent="0.4">
      <c r="A200" s="15" t="str">
        <f t="shared" si="96"/>
        <v>★</v>
      </c>
      <c r="B200" s="15" t="str">
        <f t="shared" si="97"/>
        <v>☆</v>
      </c>
      <c r="C200" s="6">
        <v>16</v>
      </c>
      <c r="D200" s="1">
        <v>43387.68136574074</v>
      </c>
      <c r="E200" s="2">
        <v>3246</v>
      </c>
      <c r="F200" s="2" t="s">
        <v>33</v>
      </c>
      <c r="G200" s="2">
        <v>2697</v>
      </c>
      <c r="H200" s="2">
        <v>745</v>
      </c>
      <c r="I200" s="2">
        <v>5</v>
      </c>
      <c r="J200" s="2">
        <v>1</v>
      </c>
      <c r="K200" s="1">
        <v>43387.688564814816</v>
      </c>
      <c r="L200" s="2"/>
      <c r="M200" s="2"/>
      <c r="N200" s="2" t="s">
        <v>43</v>
      </c>
      <c r="O200" s="2" t="s">
        <v>44</v>
      </c>
      <c r="P200" s="2" t="s">
        <v>34</v>
      </c>
      <c r="Q200" s="2" t="s">
        <v>35</v>
      </c>
      <c r="R200" s="1">
        <v>43387.689004629632</v>
      </c>
      <c r="S200" s="2"/>
      <c r="T200" s="1">
        <v>43387.702766203707</v>
      </c>
      <c r="U200" s="2"/>
      <c r="V200" s="1">
        <v>43387.687835648147</v>
      </c>
      <c r="W200" s="7">
        <f t="shared" si="98"/>
        <v>43387.687835648147</v>
      </c>
      <c r="X200" s="8">
        <f t="shared" ref="X200:X216" si="103">M200-L200</f>
        <v>0</v>
      </c>
      <c r="Y200" s="8">
        <f t="shared" ref="Y200:Y216" si="104">X200*J200</f>
        <v>0</v>
      </c>
      <c r="Z200" s="9"/>
      <c r="AA200" s="9">
        <f t="shared" si="101"/>
        <v>0</v>
      </c>
      <c r="AB200" s="9">
        <f t="shared" si="102"/>
        <v>1.1689814855344594E-3</v>
      </c>
      <c r="AC200" s="9"/>
      <c r="AD200" s="9"/>
      <c r="AF200" s="42" t="s">
        <v>108</v>
      </c>
    </row>
    <row r="201" spans="1:32" s="6" customFormat="1" x14ac:dyDescent="0.4">
      <c r="A201" s="15" t="str">
        <f t="shared" si="96"/>
        <v>-</v>
      </c>
      <c r="B201" s="15" t="str">
        <f t="shared" si="97"/>
        <v>☆</v>
      </c>
      <c r="C201" s="6">
        <v>16</v>
      </c>
      <c r="D201" s="1">
        <v>43387.681458333333</v>
      </c>
      <c r="E201" s="2">
        <v>3247</v>
      </c>
      <c r="F201" s="2" t="s">
        <v>18</v>
      </c>
      <c r="G201" s="2">
        <v>2793</v>
      </c>
      <c r="H201" s="2">
        <v>1098</v>
      </c>
      <c r="I201" s="2">
        <v>3</v>
      </c>
      <c r="J201" s="2">
        <v>2</v>
      </c>
      <c r="K201" s="1">
        <v>43387.686712962961</v>
      </c>
      <c r="L201" s="2"/>
      <c r="M201" s="2"/>
      <c r="N201" s="2" t="s">
        <v>57</v>
      </c>
      <c r="O201" s="2" t="s">
        <v>58</v>
      </c>
      <c r="P201" s="2" t="s">
        <v>65</v>
      </c>
      <c r="Q201" s="2" t="s">
        <v>66</v>
      </c>
      <c r="R201" s="1">
        <v>43387.696666666663</v>
      </c>
      <c r="S201" s="2"/>
      <c r="T201" s="1">
        <v>43387.717361111114</v>
      </c>
      <c r="U201" s="2"/>
      <c r="V201" s="2"/>
      <c r="W201" s="7">
        <f t="shared" si="98"/>
        <v>43387.681458333333</v>
      </c>
      <c r="X201" s="8">
        <f t="shared" si="103"/>
        <v>0</v>
      </c>
      <c r="Y201" s="8">
        <f t="shared" si="104"/>
        <v>0</v>
      </c>
      <c r="Z201" s="9"/>
      <c r="AA201" s="9">
        <f t="shared" si="101"/>
        <v>0</v>
      </c>
      <c r="AB201" s="9">
        <f t="shared" si="102"/>
        <v>1.5208333330519963E-2</v>
      </c>
      <c r="AC201" s="9"/>
      <c r="AD201" s="9"/>
    </row>
    <row r="202" spans="1:32" s="6" customFormat="1" x14ac:dyDescent="0.4">
      <c r="A202" s="15" t="str">
        <f t="shared" si="96"/>
        <v>-</v>
      </c>
      <c r="B202" s="15" t="str">
        <f t="shared" si="97"/>
        <v>☆</v>
      </c>
      <c r="C202" s="6">
        <v>16</v>
      </c>
      <c r="D202" s="1">
        <v>43387.68240740741</v>
      </c>
      <c r="E202" s="2">
        <v>3248</v>
      </c>
      <c r="F202" s="2" t="s">
        <v>33</v>
      </c>
      <c r="G202" s="2">
        <v>2787</v>
      </c>
      <c r="H202" s="2">
        <v>996</v>
      </c>
      <c r="I202" s="2">
        <v>1</v>
      </c>
      <c r="J202" s="2">
        <v>1</v>
      </c>
      <c r="K202" s="1">
        <v>43387.692766203705</v>
      </c>
      <c r="L202" s="2"/>
      <c r="M202" s="2"/>
      <c r="N202" s="2" t="s">
        <v>67</v>
      </c>
      <c r="O202" s="2" t="s">
        <v>68</v>
      </c>
      <c r="P202" s="2" t="s">
        <v>48</v>
      </c>
      <c r="Q202" s="2" t="s">
        <v>49</v>
      </c>
      <c r="R202" s="1">
        <v>43387.690127314818</v>
      </c>
      <c r="S202" s="2"/>
      <c r="T202" s="1">
        <v>43387.698958333334</v>
      </c>
      <c r="U202" s="2"/>
      <c r="V202" s="2"/>
      <c r="W202" s="7">
        <f t="shared" si="98"/>
        <v>43387.68240740741</v>
      </c>
      <c r="X202" s="8">
        <f t="shared" si="103"/>
        <v>0</v>
      </c>
      <c r="Y202" s="8">
        <f t="shared" si="104"/>
        <v>0</v>
      </c>
      <c r="Z202" s="9"/>
      <c r="AA202" s="9">
        <f t="shared" si="101"/>
        <v>0</v>
      </c>
      <c r="AB202" s="9">
        <f t="shared" si="102"/>
        <v>1.0358796294895001E-2</v>
      </c>
      <c r="AC202" s="9"/>
      <c r="AD202" s="9"/>
    </row>
    <row r="203" spans="1:32" s="6" customFormat="1" x14ac:dyDescent="0.4">
      <c r="A203" s="15" t="str">
        <f t="shared" si="96"/>
        <v>-</v>
      </c>
      <c r="B203" s="15" t="str">
        <f t="shared" si="97"/>
        <v>☆</v>
      </c>
      <c r="C203" s="6">
        <v>16</v>
      </c>
      <c r="D203" s="1">
        <v>43387.68340277778</v>
      </c>
      <c r="E203" s="2">
        <v>3250</v>
      </c>
      <c r="F203" s="2" t="s">
        <v>37</v>
      </c>
      <c r="G203" s="2">
        <v>0</v>
      </c>
      <c r="H203" s="2">
        <v>793</v>
      </c>
      <c r="I203" s="2">
        <v>7</v>
      </c>
      <c r="J203" s="2">
        <v>3</v>
      </c>
      <c r="K203" s="1">
        <v>43387.69153935185</v>
      </c>
      <c r="L203" s="2"/>
      <c r="M203" s="2"/>
      <c r="N203" s="2" t="s">
        <v>65</v>
      </c>
      <c r="O203" s="2" t="s">
        <v>66</v>
      </c>
      <c r="P203" s="2" t="s">
        <v>27</v>
      </c>
      <c r="Q203" s="2" t="s">
        <v>28</v>
      </c>
      <c r="R203" s="1">
        <v>43387.689050925925</v>
      </c>
      <c r="S203" s="2"/>
      <c r="T203" s="1">
        <v>43387.70349537037</v>
      </c>
      <c r="U203" s="2"/>
      <c r="V203" s="2"/>
      <c r="W203" s="7">
        <f t="shared" si="98"/>
        <v>43387.68340277778</v>
      </c>
      <c r="X203" s="8">
        <f t="shared" si="103"/>
        <v>0</v>
      </c>
      <c r="Y203" s="8">
        <f t="shared" si="104"/>
        <v>0</v>
      </c>
      <c r="Z203" s="9"/>
      <c r="AA203" s="9">
        <f t="shared" si="101"/>
        <v>0</v>
      </c>
      <c r="AB203" s="9">
        <f t="shared" si="102"/>
        <v>8.1365740697947331E-3</v>
      </c>
      <c r="AC203" s="9"/>
      <c r="AD203" s="9"/>
    </row>
    <row r="204" spans="1:32" s="6" customFormat="1" x14ac:dyDescent="0.4">
      <c r="A204" s="15" t="str">
        <f t="shared" si="96"/>
        <v>-</v>
      </c>
      <c r="B204" s="15" t="str">
        <f t="shared" si="97"/>
        <v>☆</v>
      </c>
      <c r="C204" s="6">
        <v>16</v>
      </c>
      <c r="D204" s="1">
        <v>43387.688344907408</v>
      </c>
      <c r="E204" s="2">
        <v>3256</v>
      </c>
      <c r="F204" s="2" t="s">
        <v>33</v>
      </c>
      <c r="G204" s="2">
        <v>2049</v>
      </c>
      <c r="H204" s="2">
        <v>414</v>
      </c>
      <c r="I204" s="2">
        <v>9</v>
      </c>
      <c r="J204" s="2">
        <v>2</v>
      </c>
      <c r="K204" s="1">
        <v>43387.692476851851</v>
      </c>
      <c r="L204" s="2"/>
      <c r="M204" s="2"/>
      <c r="N204" s="2" t="s">
        <v>48</v>
      </c>
      <c r="O204" s="2" t="s">
        <v>49</v>
      </c>
      <c r="P204" s="2" t="s">
        <v>80</v>
      </c>
      <c r="Q204" s="2" t="s">
        <v>81</v>
      </c>
      <c r="R204" s="1">
        <v>43387.706319444442</v>
      </c>
      <c r="S204" s="2"/>
      <c r="T204" s="1">
        <v>43387.717118055552</v>
      </c>
      <c r="U204" s="2"/>
      <c r="V204" s="2"/>
      <c r="W204" s="7">
        <f t="shared" si="98"/>
        <v>43387.688344907408</v>
      </c>
      <c r="X204" s="8">
        <f t="shared" si="103"/>
        <v>0</v>
      </c>
      <c r="Y204" s="8">
        <f t="shared" si="104"/>
        <v>0</v>
      </c>
      <c r="Z204" s="9"/>
      <c r="AA204" s="9">
        <f t="shared" si="101"/>
        <v>0</v>
      </c>
      <c r="AB204" s="9">
        <f t="shared" si="102"/>
        <v>1.7974537033296656E-2</v>
      </c>
      <c r="AC204" s="9"/>
      <c r="AD204" s="9"/>
    </row>
    <row r="205" spans="1:32" s="6" customFormat="1" x14ac:dyDescent="0.4">
      <c r="A205" s="15" t="str">
        <f t="shared" si="96"/>
        <v>-</v>
      </c>
      <c r="B205" s="15" t="str">
        <f t="shared" si="97"/>
        <v>☆</v>
      </c>
      <c r="C205" s="6">
        <v>16</v>
      </c>
      <c r="D205" s="1">
        <v>43387.689328703702</v>
      </c>
      <c r="E205" s="2">
        <v>3257</v>
      </c>
      <c r="F205" s="2" t="s">
        <v>33</v>
      </c>
      <c r="G205" s="2">
        <v>2697</v>
      </c>
      <c r="H205" s="2">
        <v>1154</v>
      </c>
      <c r="I205" s="2">
        <v>8</v>
      </c>
      <c r="J205" s="2">
        <v>2</v>
      </c>
      <c r="K205" s="1">
        <v>43387.689826388887</v>
      </c>
      <c r="L205" s="2"/>
      <c r="M205" s="2"/>
      <c r="N205" s="2" t="s">
        <v>43</v>
      </c>
      <c r="O205" s="2" t="s">
        <v>44</v>
      </c>
      <c r="P205" s="2" t="s">
        <v>34</v>
      </c>
      <c r="Q205" s="2" t="s">
        <v>35</v>
      </c>
      <c r="R205" s="1">
        <v>43387.714745370373</v>
      </c>
      <c r="S205" s="2"/>
      <c r="T205" s="1">
        <v>43387.726979166669</v>
      </c>
      <c r="U205" s="2"/>
      <c r="V205" s="2"/>
      <c r="W205" s="7">
        <f t="shared" si="98"/>
        <v>43387.689328703702</v>
      </c>
      <c r="X205" s="8">
        <f t="shared" si="103"/>
        <v>0</v>
      </c>
      <c r="Y205" s="8">
        <f t="shared" si="104"/>
        <v>0</v>
      </c>
      <c r="Z205" s="9"/>
      <c r="AA205" s="9">
        <f t="shared" si="101"/>
        <v>0</v>
      </c>
      <c r="AB205" s="9"/>
      <c r="AC205" s="9"/>
      <c r="AD205" s="9"/>
      <c r="AF205" s="42" t="s">
        <v>167</v>
      </c>
    </row>
    <row r="206" spans="1:32" s="6" customFormat="1" x14ac:dyDescent="0.4">
      <c r="A206" s="15" t="str">
        <f t="shared" si="96"/>
        <v>-</v>
      </c>
      <c r="B206" s="15" t="str">
        <f t="shared" si="97"/>
        <v>☆</v>
      </c>
      <c r="C206" s="6">
        <v>16</v>
      </c>
      <c r="D206" s="1">
        <v>43387.690196759257</v>
      </c>
      <c r="E206" s="2">
        <v>3260</v>
      </c>
      <c r="F206" s="2" t="s">
        <v>33</v>
      </c>
      <c r="G206" s="2">
        <v>2756</v>
      </c>
      <c r="H206" s="2">
        <v>903</v>
      </c>
      <c r="I206" s="2">
        <v>3</v>
      </c>
      <c r="J206" s="2">
        <v>1</v>
      </c>
      <c r="K206" s="1">
        <v>43387.691793981481</v>
      </c>
      <c r="L206" s="2"/>
      <c r="M206" s="2"/>
      <c r="N206" s="2" t="s">
        <v>19</v>
      </c>
      <c r="O206" s="2" t="s">
        <v>20</v>
      </c>
      <c r="P206" s="2" t="s">
        <v>63</v>
      </c>
      <c r="Q206" s="2" t="s">
        <v>64</v>
      </c>
      <c r="R206" s="1">
        <v>43387.697766203702</v>
      </c>
      <c r="S206" s="2"/>
      <c r="T206" s="1">
        <v>43387.709293981483</v>
      </c>
      <c r="U206" s="2"/>
      <c r="V206" s="2"/>
      <c r="W206" s="7">
        <f t="shared" si="98"/>
        <v>43387.690196759257</v>
      </c>
      <c r="X206" s="8">
        <f t="shared" si="103"/>
        <v>0</v>
      </c>
      <c r="Y206" s="8">
        <f t="shared" si="104"/>
        <v>0</v>
      </c>
      <c r="Z206" s="9"/>
      <c r="AA206" s="9">
        <f t="shared" si="101"/>
        <v>0</v>
      </c>
      <c r="AB206" s="9">
        <f t="shared" si="102"/>
        <v>7.5694444458349608E-3</v>
      </c>
      <c r="AC206" s="9"/>
      <c r="AD206" s="9"/>
      <c r="AF206" s="42" t="s">
        <v>165</v>
      </c>
    </row>
    <row r="207" spans="1:32" s="6" customFormat="1" x14ac:dyDescent="0.4">
      <c r="A207" s="15" t="str">
        <f t="shared" si="96"/>
        <v>-</v>
      </c>
      <c r="B207" s="15" t="str">
        <f t="shared" si="97"/>
        <v>☆</v>
      </c>
      <c r="C207" s="6">
        <v>16</v>
      </c>
      <c r="D207" s="1">
        <v>43387.691319444442</v>
      </c>
      <c r="E207" s="2">
        <v>3262</v>
      </c>
      <c r="F207" s="2" t="s">
        <v>33</v>
      </c>
      <c r="G207" s="2">
        <v>1604</v>
      </c>
      <c r="H207" s="2">
        <v>505</v>
      </c>
      <c r="I207" s="2">
        <v>3</v>
      </c>
      <c r="J207" s="2">
        <v>3</v>
      </c>
      <c r="K207" s="1">
        <v>43387.692094907405</v>
      </c>
      <c r="L207" s="2"/>
      <c r="M207" s="2"/>
      <c r="N207" s="2" t="s">
        <v>57</v>
      </c>
      <c r="O207" s="2" t="s">
        <v>58</v>
      </c>
      <c r="P207" s="2" t="s">
        <v>29</v>
      </c>
      <c r="Q207" s="2" t="s">
        <v>30</v>
      </c>
      <c r="R207" s="1">
        <v>43387.713645833333</v>
      </c>
      <c r="S207" s="2"/>
      <c r="T207" s="1">
        <v>43387.731446759259</v>
      </c>
      <c r="U207" s="2"/>
      <c r="V207" s="2"/>
      <c r="W207" s="7">
        <f t="shared" si="98"/>
        <v>43387.691319444442</v>
      </c>
      <c r="X207" s="8">
        <f t="shared" si="103"/>
        <v>0</v>
      </c>
      <c r="Y207" s="8">
        <f t="shared" si="104"/>
        <v>0</v>
      </c>
      <c r="Z207" s="9"/>
      <c r="AA207" s="9">
        <f t="shared" si="101"/>
        <v>0</v>
      </c>
      <c r="AB207" s="9">
        <f t="shared" si="102"/>
        <v>2.2326388891087845E-2</v>
      </c>
      <c r="AC207" s="9"/>
      <c r="AD207" s="9"/>
    </row>
    <row r="208" spans="1:32" s="6" customFormat="1" x14ac:dyDescent="0.4">
      <c r="A208" s="15" t="str">
        <f t="shared" si="96"/>
        <v>-</v>
      </c>
      <c r="B208" s="15" t="str">
        <f t="shared" si="97"/>
        <v>☆</v>
      </c>
      <c r="C208" s="6">
        <v>16</v>
      </c>
      <c r="D208" s="1">
        <v>43387.691504629627</v>
      </c>
      <c r="E208" s="2">
        <v>3263</v>
      </c>
      <c r="F208" s="2" t="s">
        <v>18</v>
      </c>
      <c r="G208" s="2">
        <v>2755</v>
      </c>
      <c r="H208" s="2">
        <v>1007</v>
      </c>
      <c r="I208" s="2">
        <v>4</v>
      </c>
      <c r="J208" s="2">
        <v>1</v>
      </c>
      <c r="K208" s="1">
        <v>43387.692604166667</v>
      </c>
      <c r="L208" s="2"/>
      <c r="M208" s="2"/>
      <c r="N208" s="2" t="s">
        <v>19</v>
      </c>
      <c r="O208" s="2" t="s">
        <v>20</v>
      </c>
      <c r="P208" s="2" t="s">
        <v>63</v>
      </c>
      <c r="Q208" s="2" t="s">
        <v>64</v>
      </c>
      <c r="R208" s="1">
        <v>43387.707094907404</v>
      </c>
      <c r="S208" s="2"/>
      <c r="T208" s="1">
        <v>43387.718622685185</v>
      </c>
      <c r="U208" s="2"/>
      <c r="V208" s="2"/>
      <c r="W208" s="7">
        <f t="shared" si="98"/>
        <v>43387.691504629627</v>
      </c>
      <c r="X208" s="8">
        <f t="shared" si="103"/>
        <v>0</v>
      </c>
      <c r="Y208" s="8">
        <f t="shared" si="104"/>
        <v>0</v>
      </c>
      <c r="Z208" s="9"/>
      <c r="AA208" s="9">
        <f t="shared" si="101"/>
        <v>0</v>
      </c>
      <c r="AB208" s="9">
        <f t="shared" si="102"/>
        <v>1.5590277776937E-2</v>
      </c>
      <c r="AC208" s="9"/>
      <c r="AD208" s="9"/>
    </row>
    <row r="209" spans="1:32" s="6" customFormat="1" x14ac:dyDescent="0.4">
      <c r="A209" s="15" t="str">
        <f t="shared" si="96"/>
        <v>-</v>
      </c>
      <c r="B209" s="15" t="str">
        <f t="shared" si="97"/>
        <v>☆</v>
      </c>
      <c r="C209" s="6">
        <v>16</v>
      </c>
      <c r="D209" s="1">
        <v>43387.692453703705</v>
      </c>
      <c r="E209" s="2">
        <v>3264</v>
      </c>
      <c r="F209" s="2" t="s">
        <v>33</v>
      </c>
      <c r="G209" s="2">
        <v>2756</v>
      </c>
      <c r="H209" s="2">
        <v>398</v>
      </c>
      <c r="I209" s="2">
        <v>7</v>
      </c>
      <c r="J209" s="2">
        <v>1</v>
      </c>
      <c r="K209" s="1">
        <v>43387.692615740743</v>
      </c>
      <c r="L209" s="2"/>
      <c r="M209" s="2"/>
      <c r="N209" s="2" t="s">
        <v>63</v>
      </c>
      <c r="O209" s="2" t="s">
        <v>64</v>
      </c>
      <c r="P209" s="2" t="s">
        <v>19</v>
      </c>
      <c r="Q209" s="2" t="s">
        <v>20</v>
      </c>
      <c r="R209" s="1">
        <v>43387.708020833335</v>
      </c>
      <c r="S209" s="2"/>
      <c r="T209" s="1">
        <v>43387.720358796294</v>
      </c>
      <c r="U209" s="2"/>
      <c r="V209" s="2"/>
      <c r="W209" s="7">
        <f t="shared" si="98"/>
        <v>43387.692453703705</v>
      </c>
      <c r="X209" s="8">
        <f t="shared" si="103"/>
        <v>0</v>
      </c>
      <c r="Y209" s="8">
        <f t="shared" si="104"/>
        <v>0</v>
      </c>
      <c r="Z209" s="9"/>
      <c r="AA209" s="9">
        <f t="shared" si="101"/>
        <v>0</v>
      </c>
      <c r="AB209" s="9"/>
      <c r="AC209" s="9"/>
      <c r="AD209" s="9"/>
      <c r="AF209" s="42" t="s">
        <v>166</v>
      </c>
    </row>
    <row r="210" spans="1:32" s="6" customFormat="1" x14ac:dyDescent="0.4">
      <c r="A210" s="15" t="str">
        <f t="shared" si="96"/>
        <v>-</v>
      </c>
      <c r="B210" s="15" t="str">
        <f t="shared" si="97"/>
        <v>☆</v>
      </c>
      <c r="C210" s="6">
        <v>16</v>
      </c>
      <c r="D210" s="1">
        <v>43387.696076388886</v>
      </c>
      <c r="E210" s="2">
        <v>3269</v>
      </c>
      <c r="F210" s="2" t="s">
        <v>18</v>
      </c>
      <c r="G210" s="2">
        <v>2818</v>
      </c>
      <c r="H210" s="2">
        <v>305</v>
      </c>
      <c r="I210" s="2">
        <v>9</v>
      </c>
      <c r="J210" s="2">
        <v>3</v>
      </c>
      <c r="K210" s="1">
        <v>43387.69636574074</v>
      </c>
      <c r="L210" s="2"/>
      <c r="M210" s="2"/>
      <c r="N210" s="2" t="s">
        <v>65</v>
      </c>
      <c r="O210" s="2" t="s">
        <v>66</v>
      </c>
      <c r="P210" s="2" t="s">
        <v>47</v>
      </c>
      <c r="Q210" s="2" t="s">
        <v>94</v>
      </c>
      <c r="R210" s="1">
        <v>43387.714444444442</v>
      </c>
      <c r="S210" s="2"/>
      <c r="T210" s="1">
        <v>43387.731076388889</v>
      </c>
      <c r="U210" s="2"/>
      <c r="V210" s="2"/>
      <c r="W210" s="7">
        <f t="shared" si="98"/>
        <v>43387.696076388886</v>
      </c>
      <c r="X210" s="8">
        <f t="shared" si="103"/>
        <v>0</v>
      </c>
      <c r="Y210" s="8">
        <f t="shared" si="104"/>
        <v>0</v>
      </c>
      <c r="Z210" s="9"/>
      <c r="AA210" s="9">
        <f t="shared" si="101"/>
        <v>0</v>
      </c>
      <c r="AB210" s="9">
        <f t="shared" si="102"/>
        <v>1.8368055556493346E-2</v>
      </c>
      <c r="AC210" s="9"/>
      <c r="AD210" s="9"/>
    </row>
    <row r="211" spans="1:32" s="6" customFormat="1" x14ac:dyDescent="0.4">
      <c r="A211" s="15" t="str">
        <f t="shared" si="96"/>
        <v>-</v>
      </c>
      <c r="B211" s="15" t="str">
        <f t="shared" si="97"/>
        <v>☆</v>
      </c>
      <c r="C211" s="6">
        <v>16</v>
      </c>
      <c r="D211" s="1">
        <v>43387.697939814818</v>
      </c>
      <c r="E211" s="2">
        <v>3272</v>
      </c>
      <c r="F211" s="2" t="s">
        <v>33</v>
      </c>
      <c r="G211" s="2">
        <v>2777</v>
      </c>
      <c r="H211" s="2">
        <v>1032</v>
      </c>
      <c r="I211" s="2">
        <v>5</v>
      </c>
      <c r="J211" s="2">
        <v>2</v>
      </c>
      <c r="K211" s="1">
        <v>43387.706643518519</v>
      </c>
      <c r="L211" s="2"/>
      <c r="M211" s="2"/>
      <c r="N211" s="2" t="s">
        <v>50</v>
      </c>
      <c r="O211" s="2" t="s">
        <v>51</v>
      </c>
      <c r="P211" s="2" t="s">
        <v>59</v>
      </c>
      <c r="Q211" s="2" t="s">
        <v>60</v>
      </c>
      <c r="R211" s="1">
        <v>43387.704247685186</v>
      </c>
      <c r="S211" s="2"/>
      <c r="T211" s="1">
        <v>43387.713761574072</v>
      </c>
      <c r="U211" s="2"/>
      <c r="V211" s="2"/>
      <c r="W211" s="7">
        <f t="shared" si="98"/>
        <v>43387.697939814818</v>
      </c>
      <c r="X211" s="8">
        <f t="shared" si="103"/>
        <v>0</v>
      </c>
      <c r="Y211" s="8">
        <f t="shared" si="104"/>
        <v>0</v>
      </c>
      <c r="Z211" s="9"/>
      <c r="AA211" s="9">
        <f t="shared" si="101"/>
        <v>0</v>
      </c>
      <c r="AB211" s="9">
        <f t="shared" si="102"/>
        <v>8.703703701030463E-3</v>
      </c>
      <c r="AC211" s="9"/>
      <c r="AD211" s="9"/>
    </row>
    <row r="212" spans="1:32" s="6" customFormat="1" x14ac:dyDescent="0.4">
      <c r="A212" s="15" t="str">
        <f t="shared" si="96"/>
        <v>-</v>
      </c>
      <c r="B212" s="15" t="str">
        <f t="shared" si="97"/>
        <v>☆</v>
      </c>
      <c r="C212" s="6">
        <v>16</v>
      </c>
      <c r="D212" s="1">
        <v>43387.702604166669</v>
      </c>
      <c r="E212" s="2">
        <v>3277</v>
      </c>
      <c r="F212" s="2" t="s">
        <v>18</v>
      </c>
      <c r="G212" s="2">
        <v>2818</v>
      </c>
      <c r="H212" s="2">
        <v>726</v>
      </c>
      <c r="I212" s="2">
        <v>4</v>
      </c>
      <c r="J212" s="2">
        <v>3</v>
      </c>
      <c r="K212" s="1">
        <v>43387.702789351853</v>
      </c>
      <c r="L212" s="2"/>
      <c r="M212" s="2"/>
      <c r="N212" s="2" t="s">
        <v>65</v>
      </c>
      <c r="O212" s="2" t="s">
        <v>66</v>
      </c>
      <c r="P212" s="2" t="s">
        <v>47</v>
      </c>
      <c r="Q212" s="2" t="s">
        <v>94</v>
      </c>
      <c r="R212" s="1">
        <v>43387.719513888886</v>
      </c>
      <c r="S212" s="2"/>
      <c r="T212" s="1">
        <v>43387.736145833333</v>
      </c>
      <c r="U212" s="2"/>
      <c r="V212" s="2"/>
      <c r="W212" s="7">
        <f t="shared" si="98"/>
        <v>43387.702604166669</v>
      </c>
      <c r="X212" s="8">
        <f t="shared" si="103"/>
        <v>0</v>
      </c>
      <c r="Y212" s="8">
        <f t="shared" si="104"/>
        <v>0</v>
      </c>
      <c r="Z212" s="9"/>
      <c r="AA212" s="9">
        <f t="shared" si="101"/>
        <v>0</v>
      </c>
      <c r="AB212" s="9">
        <f t="shared" si="102"/>
        <v>1.6909722216951195E-2</v>
      </c>
      <c r="AC212" s="9"/>
      <c r="AD212" s="9"/>
      <c r="AF212" s="42" t="s">
        <v>129</v>
      </c>
    </row>
    <row r="213" spans="1:32" s="11" customFormat="1" x14ac:dyDescent="0.4">
      <c r="A213" s="26" t="str">
        <f t="shared" si="96"/>
        <v>-</v>
      </c>
      <c r="B213" s="26" t="str">
        <f t="shared" si="97"/>
        <v>☆</v>
      </c>
      <c r="C213" s="11">
        <v>16</v>
      </c>
      <c r="D213" s="3">
        <v>43387.704375000001</v>
      </c>
      <c r="E213" s="4">
        <v>3279</v>
      </c>
      <c r="F213" s="4" t="s">
        <v>18</v>
      </c>
      <c r="G213" s="4">
        <v>2818</v>
      </c>
      <c r="H213" s="4">
        <v>994</v>
      </c>
      <c r="I213" s="4">
        <v>3</v>
      </c>
      <c r="J213" s="4">
        <v>1</v>
      </c>
      <c r="K213" s="3">
        <v>43387.704513888886</v>
      </c>
      <c r="L213" s="4"/>
      <c r="M213" s="4"/>
      <c r="N213" s="4" t="s">
        <v>65</v>
      </c>
      <c r="O213" s="4" t="s">
        <v>66</v>
      </c>
      <c r="P213" s="4" t="s">
        <v>47</v>
      </c>
      <c r="Q213" s="4" t="s">
        <v>94</v>
      </c>
      <c r="R213" s="3">
        <v>43387.728993055556</v>
      </c>
      <c r="S213" s="4"/>
      <c r="T213" s="3">
        <v>43387.74423611111</v>
      </c>
      <c r="U213" s="4"/>
      <c r="V213" s="4"/>
      <c r="W213" s="12">
        <f t="shared" si="98"/>
        <v>43387.704375000001</v>
      </c>
      <c r="X213" s="27">
        <f t="shared" si="103"/>
        <v>0</v>
      </c>
      <c r="Y213" s="27">
        <f t="shared" si="104"/>
        <v>0</v>
      </c>
      <c r="Z213" s="28"/>
      <c r="AA213" s="28">
        <f t="shared" si="101"/>
        <v>0</v>
      </c>
      <c r="AB213" s="28"/>
      <c r="AC213" s="28"/>
      <c r="AD213" s="28"/>
      <c r="AF213" s="46" t="s">
        <v>130</v>
      </c>
    </row>
    <row r="214" spans="1:32" s="32" customFormat="1" x14ac:dyDescent="0.4">
      <c r="A214" s="29" t="str">
        <f>IF(V214&gt;0, "★", "-")</f>
        <v>★</v>
      </c>
      <c r="B214" s="29" t="str">
        <f>IF(K214&gt;0, "☆", "-")</f>
        <v>-</v>
      </c>
      <c r="C214" s="32">
        <v>17</v>
      </c>
      <c r="D214" s="31">
        <v>43387.651655092595</v>
      </c>
      <c r="E214" s="30">
        <v>3222</v>
      </c>
      <c r="F214" s="30" t="s">
        <v>69</v>
      </c>
      <c r="G214" s="30">
        <v>2544</v>
      </c>
      <c r="H214" s="30">
        <v>771</v>
      </c>
      <c r="I214" s="30">
        <v>2</v>
      </c>
      <c r="J214" s="30">
        <v>4</v>
      </c>
      <c r="K214" s="30"/>
      <c r="L214" s="31">
        <v>43387.705416666664</v>
      </c>
      <c r="M214" s="31">
        <v>43387.725416666668</v>
      </c>
      <c r="N214" s="30" t="s">
        <v>80</v>
      </c>
      <c r="O214" s="30" t="s">
        <v>81</v>
      </c>
      <c r="P214" s="30" t="s">
        <v>38</v>
      </c>
      <c r="Q214" s="30" t="s">
        <v>39</v>
      </c>
      <c r="R214" s="31">
        <v>43387.708587962959</v>
      </c>
      <c r="S214" s="31">
        <v>43387.712037037039</v>
      </c>
      <c r="T214" s="31">
        <v>43387.726712962962</v>
      </c>
      <c r="U214" s="31">
        <v>43387.730162037034</v>
      </c>
      <c r="V214" s="31">
        <v>43387.708587962959</v>
      </c>
      <c r="W214" s="33">
        <f>IF(V214&gt;0,V214,D214)</f>
        <v>43387.708587962959</v>
      </c>
      <c r="X214" s="34">
        <f>M214-L214</f>
        <v>2.0000000004074536E-2</v>
      </c>
      <c r="Y214" s="34">
        <f>X214*J214</f>
        <v>8.0000000016298145E-2</v>
      </c>
      <c r="Z214" s="35">
        <f>SUM(Y214:Y241)</f>
        <v>0.37192129623872461</v>
      </c>
      <c r="AA214" s="35">
        <f>IF(IF(A214="☆",K214-R214,L214-R214)&lt;0,0,IF(A214="☆",K214-R214,L214-R214))</f>
        <v>0</v>
      </c>
      <c r="AB214" s="35">
        <f>IF(IF(B214="☆",(IF(K214&gt;R214,K214-W214,R214-W214)),L214-W214)&lt;0,0,IF(B214="☆",(IF(K214&gt;R214,K214-W214,R214-W214)),L214-W214))</f>
        <v>0</v>
      </c>
      <c r="AC214" s="35">
        <f>AVERAGE(AB214:AB241)</f>
        <v>7.4532750346676313E-3</v>
      </c>
      <c r="AD214" s="35">
        <f>MEDIAN(AB214:AB241)</f>
        <v>4.0277777734445408E-3</v>
      </c>
    </row>
    <row r="215" spans="1:32" s="6" customFormat="1" x14ac:dyDescent="0.4">
      <c r="A215" s="15" t="str">
        <f>IF(V215&gt;0, "★", "-")</f>
        <v>★</v>
      </c>
      <c r="B215" s="15" t="str">
        <f>IF(K215&gt;0, "☆", "-")</f>
        <v>-</v>
      </c>
      <c r="C215" s="6">
        <v>17</v>
      </c>
      <c r="D215" s="1">
        <v>43387.680011574077</v>
      </c>
      <c r="E215" s="2">
        <v>3242</v>
      </c>
      <c r="F215" s="2" t="s">
        <v>33</v>
      </c>
      <c r="G215" s="2">
        <v>2816</v>
      </c>
      <c r="H215" s="2">
        <v>656</v>
      </c>
      <c r="I215" s="2">
        <v>9</v>
      </c>
      <c r="J215" s="2">
        <v>2</v>
      </c>
      <c r="K215" s="2"/>
      <c r="L215" s="1">
        <v>43387.723090277781</v>
      </c>
      <c r="M215" s="1">
        <v>43387.731423611112</v>
      </c>
      <c r="N215" s="2" t="s">
        <v>47</v>
      </c>
      <c r="O215" s="2" t="s">
        <v>94</v>
      </c>
      <c r="P215" s="2" t="s">
        <v>21</v>
      </c>
      <c r="Q215" s="2" t="s">
        <v>22</v>
      </c>
      <c r="R215" s="1">
        <v>43387.729166666664</v>
      </c>
      <c r="S215" s="1">
        <v>43387.729166666664</v>
      </c>
      <c r="T215" s="1">
        <v>43387.740081018521</v>
      </c>
      <c r="U215" s="1">
        <v>43387.74077546296</v>
      </c>
      <c r="V215" s="1">
        <v>43387.729166666664</v>
      </c>
      <c r="W215" s="7">
        <f>IF(V215&gt;0,V215,D215)</f>
        <v>43387.729166666664</v>
      </c>
      <c r="X215" s="8">
        <f>M215-L215</f>
        <v>8.333333331393078E-3</v>
      </c>
      <c r="Y215" s="8">
        <f>X215*J215</f>
        <v>1.6666666662786156E-2</v>
      </c>
      <c r="Z215" s="9"/>
      <c r="AA215" s="9">
        <f>IF(IF(A215="☆",K215-R215,L215-R215)&lt;0,0,IF(A215="☆",K215-R215,L215-R215))</f>
        <v>0</v>
      </c>
      <c r="AB215" s="9">
        <f>IF(IF(B215="☆",(IF(K215&gt;R215,K215-W215,R215-W215)),L215-W215)&lt;0,0,IF(B215="☆",(IF(K215&gt;R215,K215-W215,R215-W215)),L215-W215))</f>
        <v>0</v>
      </c>
      <c r="AC215" s="9"/>
      <c r="AD215" s="9"/>
    </row>
    <row r="216" spans="1:32" s="6" customFormat="1" x14ac:dyDescent="0.4">
      <c r="A216" s="15" t="str">
        <f t="shared" si="96"/>
        <v>-</v>
      </c>
      <c r="B216" s="15" t="str">
        <f t="shared" si="97"/>
        <v>-</v>
      </c>
      <c r="C216" s="6">
        <v>17</v>
      </c>
      <c r="D216" s="1">
        <v>43387.711423611108</v>
      </c>
      <c r="E216" s="2">
        <v>3285</v>
      </c>
      <c r="F216" s="2" t="s">
        <v>18</v>
      </c>
      <c r="G216" s="2">
        <v>2735</v>
      </c>
      <c r="H216" s="2">
        <v>1085</v>
      </c>
      <c r="I216" s="2">
        <v>8</v>
      </c>
      <c r="J216" s="2">
        <v>3</v>
      </c>
      <c r="K216" s="2"/>
      <c r="L216" s="1">
        <v>43387.712395833332</v>
      </c>
      <c r="M216" s="1">
        <v>43387.728819444441</v>
      </c>
      <c r="N216" s="2" t="s">
        <v>43</v>
      </c>
      <c r="O216" s="2" t="s">
        <v>44</v>
      </c>
      <c r="P216" s="2" t="s">
        <v>34</v>
      </c>
      <c r="Q216" s="2" t="s">
        <v>35</v>
      </c>
      <c r="R216" s="1">
        <v>43387.713726851849</v>
      </c>
      <c r="S216" s="1">
        <v>43387.713726851849</v>
      </c>
      <c r="T216" s="1">
        <v>43387.726655092592</v>
      </c>
      <c r="U216" s="1">
        <v>43387.726655092592</v>
      </c>
      <c r="V216" s="2"/>
      <c r="W216" s="7">
        <f t="shared" si="98"/>
        <v>43387.711423611108</v>
      </c>
      <c r="X216" s="8">
        <f t="shared" si="103"/>
        <v>1.6423611108621117E-2</v>
      </c>
      <c r="Y216" s="8">
        <f t="shared" si="104"/>
        <v>4.927083332586335E-2</v>
      </c>
      <c r="Z216" s="9"/>
      <c r="AA216" s="9">
        <f t="shared" si="101"/>
        <v>0</v>
      </c>
      <c r="AB216" s="9">
        <f t="shared" si="102"/>
        <v>9.7222222393611446E-4</v>
      </c>
      <c r="AC216" s="9"/>
      <c r="AD216" s="9"/>
    </row>
    <row r="217" spans="1:32" s="6" customFormat="1" x14ac:dyDescent="0.4">
      <c r="A217" s="15" t="str">
        <f t="shared" si="91"/>
        <v>-</v>
      </c>
      <c r="B217" s="15" t="str">
        <f t="shared" si="88"/>
        <v>-</v>
      </c>
      <c r="C217" s="6">
        <v>17</v>
      </c>
      <c r="D217" s="1">
        <v>43387.713402777779</v>
      </c>
      <c r="E217" s="2">
        <v>3289</v>
      </c>
      <c r="F217" s="2" t="s">
        <v>37</v>
      </c>
      <c r="G217" s="2">
        <v>0</v>
      </c>
      <c r="H217" s="2">
        <v>992</v>
      </c>
      <c r="I217" s="2">
        <v>8</v>
      </c>
      <c r="J217" s="2">
        <v>1</v>
      </c>
      <c r="K217" s="2"/>
      <c r="L217" s="1">
        <v>43387.720127314817</v>
      </c>
      <c r="M217" s="1">
        <v>43387.728958333333</v>
      </c>
      <c r="N217" s="2" t="s">
        <v>43</v>
      </c>
      <c r="O217" s="2" t="s">
        <v>44</v>
      </c>
      <c r="P217" s="2" t="s">
        <v>19</v>
      </c>
      <c r="Q217" s="2" t="s">
        <v>20</v>
      </c>
      <c r="R217" s="1">
        <v>43387.715474537035</v>
      </c>
      <c r="S217" s="1">
        <v>43387.715474537035</v>
      </c>
      <c r="T217" s="1">
        <v>43387.731446759259</v>
      </c>
      <c r="U217" s="1">
        <v>43387.731446759259</v>
      </c>
      <c r="V217" s="2"/>
      <c r="W217" s="7">
        <f t="shared" si="89"/>
        <v>43387.713402777779</v>
      </c>
      <c r="X217" s="8">
        <f t="shared" si="92"/>
        <v>8.8310185165028088E-3</v>
      </c>
      <c r="Y217" s="8">
        <f t="shared" si="93"/>
        <v>8.8310185165028088E-3</v>
      </c>
      <c r="Z217" s="9"/>
      <c r="AA217" s="9">
        <f t="shared" ref="AA217:AA228" si="105">IF(IF(A217="☆",K217-R217,L217-R217)&lt;0,0,IF(A217="☆",K217-R217,L217-R217))</f>
        <v>4.652777781302575E-3</v>
      </c>
      <c r="AB217" s="9">
        <f t="shared" si="94"/>
        <v>6.7245370373711921E-3</v>
      </c>
      <c r="AC217" s="9"/>
      <c r="AD217" s="9"/>
    </row>
    <row r="218" spans="1:32" s="6" customFormat="1" x14ac:dyDescent="0.4">
      <c r="A218" s="15" t="str">
        <f t="shared" si="91"/>
        <v>★</v>
      </c>
      <c r="B218" s="15" t="str">
        <f t="shared" si="88"/>
        <v>-</v>
      </c>
      <c r="C218" s="6">
        <v>17</v>
      </c>
      <c r="D218" s="1">
        <v>43387.718321759261</v>
      </c>
      <c r="E218" s="2">
        <v>3292</v>
      </c>
      <c r="F218" s="2" t="s">
        <v>33</v>
      </c>
      <c r="G218" s="2">
        <v>2794</v>
      </c>
      <c r="H218" s="2">
        <v>811</v>
      </c>
      <c r="I218" s="2">
        <v>7</v>
      </c>
      <c r="J218" s="2">
        <v>3</v>
      </c>
      <c r="K218" s="2"/>
      <c r="L218" s="1">
        <v>43387.730509259258</v>
      </c>
      <c r="M218" s="1">
        <v>43387.739837962959</v>
      </c>
      <c r="N218" s="2" t="s">
        <v>82</v>
      </c>
      <c r="O218" s="2" t="s">
        <v>83</v>
      </c>
      <c r="P218" s="2" t="s">
        <v>23</v>
      </c>
      <c r="Q218" s="2" t="s">
        <v>24</v>
      </c>
      <c r="R218" s="1">
        <v>43387.735567129632</v>
      </c>
      <c r="S218" s="1">
        <v>43387.735567129632</v>
      </c>
      <c r="T218" s="1">
        <v>43387.752465277779</v>
      </c>
      <c r="U218" s="1">
        <v>43387.752465277779</v>
      </c>
      <c r="V218" s="1">
        <v>43387.72923611111</v>
      </c>
      <c r="W218" s="7">
        <f t="shared" si="89"/>
        <v>43387.72923611111</v>
      </c>
      <c r="X218" s="8">
        <f t="shared" si="92"/>
        <v>9.3287037016125396E-3</v>
      </c>
      <c r="Y218" s="8">
        <f t="shared" si="93"/>
        <v>2.7986111104837619E-2</v>
      </c>
      <c r="Z218" s="9"/>
      <c r="AA218" s="9">
        <f t="shared" si="105"/>
        <v>0</v>
      </c>
      <c r="AB218" s="9">
        <f t="shared" si="94"/>
        <v>1.2731481474475004E-3</v>
      </c>
      <c r="AC218" s="9"/>
      <c r="AD218" s="9"/>
    </row>
    <row r="219" spans="1:32" s="6" customFormat="1" x14ac:dyDescent="0.4">
      <c r="A219" s="15" t="str">
        <f t="shared" si="91"/>
        <v>-</v>
      </c>
      <c r="B219" s="15" t="str">
        <f t="shared" si="88"/>
        <v>-</v>
      </c>
      <c r="C219" s="6">
        <v>17</v>
      </c>
      <c r="D219" s="1">
        <v>43387.719861111109</v>
      </c>
      <c r="E219" s="2">
        <v>3293</v>
      </c>
      <c r="F219" s="2" t="s">
        <v>33</v>
      </c>
      <c r="G219" s="2">
        <v>2092</v>
      </c>
      <c r="H219" s="2">
        <v>976</v>
      </c>
      <c r="I219" s="2">
        <v>2</v>
      </c>
      <c r="J219" s="2">
        <v>2</v>
      </c>
      <c r="K219" s="2"/>
      <c r="L219" s="1">
        <v>43387.72550925926</v>
      </c>
      <c r="M219" s="1">
        <v>43387.731689814813</v>
      </c>
      <c r="N219" s="2" t="s">
        <v>38</v>
      </c>
      <c r="O219" s="2" t="s">
        <v>39</v>
      </c>
      <c r="P219" s="2" t="s">
        <v>82</v>
      </c>
      <c r="Q219" s="2" t="s">
        <v>83</v>
      </c>
      <c r="R219" s="1">
        <v>43387.727164351854</v>
      </c>
      <c r="S219" s="1">
        <v>43387.727164351854</v>
      </c>
      <c r="T219" s="1">
        <v>43387.738437499997</v>
      </c>
      <c r="U219" s="1">
        <v>43387.738437499997</v>
      </c>
      <c r="V219" s="2"/>
      <c r="W219" s="7">
        <f t="shared" si="89"/>
        <v>43387.719861111109</v>
      </c>
      <c r="X219" s="8">
        <f t="shared" si="92"/>
        <v>6.1805555524188094E-3</v>
      </c>
      <c r="Y219" s="8">
        <f t="shared" si="93"/>
        <v>1.2361111104837619E-2</v>
      </c>
      <c r="Z219" s="9"/>
      <c r="AA219" s="9">
        <f t="shared" si="105"/>
        <v>0</v>
      </c>
      <c r="AB219" s="9">
        <f t="shared" si="94"/>
        <v>5.6481481515220366E-3</v>
      </c>
      <c r="AC219" s="9"/>
      <c r="AD219" s="9"/>
    </row>
    <row r="220" spans="1:32" s="6" customFormat="1" x14ac:dyDescent="0.4">
      <c r="A220" s="15" t="str">
        <f t="shared" si="91"/>
        <v>-</v>
      </c>
      <c r="B220" s="15" t="str">
        <f t="shared" si="88"/>
        <v>-</v>
      </c>
      <c r="C220" s="6">
        <v>17</v>
      </c>
      <c r="D220" s="1">
        <v>43387.721319444441</v>
      </c>
      <c r="E220" s="2">
        <v>3294</v>
      </c>
      <c r="F220" s="2" t="s">
        <v>33</v>
      </c>
      <c r="G220" s="2">
        <v>2812</v>
      </c>
      <c r="H220" s="2">
        <v>539</v>
      </c>
      <c r="I220" s="2">
        <v>9</v>
      </c>
      <c r="J220" s="2">
        <v>1</v>
      </c>
      <c r="K220" s="2"/>
      <c r="L220" s="1">
        <v>43387.723379629628</v>
      </c>
      <c r="M220" s="1">
        <v>43387.746192129627</v>
      </c>
      <c r="N220" s="2" t="s">
        <v>47</v>
      </c>
      <c r="O220" s="2" t="s">
        <v>94</v>
      </c>
      <c r="P220" s="2" t="s">
        <v>67</v>
      </c>
      <c r="Q220" s="2" t="s">
        <v>68</v>
      </c>
      <c r="R220" s="1">
        <v>43387.729861111111</v>
      </c>
      <c r="S220" s="1">
        <v>43387.730208333334</v>
      </c>
      <c r="T220" s="1">
        <v>43387.752337962964</v>
      </c>
      <c r="U220" s="1">
        <v>43387.753032407411</v>
      </c>
      <c r="V220" s="2"/>
      <c r="W220" s="7">
        <f t="shared" si="89"/>
        <v>43387.721319444441</v>
      </c>
      <c r="X220" s="8">
        <f t="shared" si="92"/>
        <v>2.2812499999417923E-2</v>
      </c>
      <c r="Y220" s="8">
        <f t="shared" si="93"/>
        <v>2.2812499999417923E-2</v>
      </c>
      <c r="Z220" s="9"/>
      <c r="AA220" s="9">
        <f t="shared" si="105"/>
        <v>0</v>
      </c>
      <c r="AB220" s="9">
        <f t="shared" si="94"/>
        <v>2.0601851865649223E-3</v>
      </c>
      <c r="AC220" s="9"/>
      <c r="AD220" s="9"/>
    </row>
    <row r="221" spans="1:32" s="6" customFormat="1" x14ac:dyDescent="0.4">
      <c r="A221" s="15" t="str">
        <f t="shared" si="91"/>
        <v>★</v>
      </c>
      <c r="B221" s="15" t="str">
        <f t="shared" si="88"/>
        <v>-</v>
      </c>
      <c r="C221" s="6">
        <v>17</v>
      </c>
      <c r="D221" s="1">
        <v>43387.721377314818</v>
      </c>
      <c r="E221" s="2">
        <v>3295</v>
      </c>
      <c r="F221" s="2" t="s">
        <v>37</v>
      </c>
      <c r="G221" s="2">
        <v>0</v>
      </c>
      <c r="H221" s="2">
        <v>590</v>
      </c>
      <c r="I221" s="2">
        <v>5</v>
      </c>
      <c r="J221" s="2">
        <v>2</v>
      </c>
      <c r="K221" s="2"/>
      <c r="L221" s="1">
        <v>43387.738113425927</v>
      </c>
      <c r="M221" s="1">
        <v>43387.742766203701</v>
      </c>
      <c r="N221" s="2" t="s">
        <v>31</v>
      </c>
      <c r="O221" s="2" t="s">
        <v>32</v>
      </c>
      <c r="P221" s="2" t="s">
        <v>74</v>
      </c>
      <c r="Q221" s="2" t="s">
        <v>75</v>
      </c>
      <c r="R221" s="1">
        <v>43387.738333333335</v>
      </c>
      <c r="S221" s="1">
        <v>43387.738333333335</v>
      </c>
      <c r="T221" s="1">
        <v>43387.746307870373</v>
      </c>
      <c r="U221" s="1">
        <v>43387.746307870373</v>
      </c>
      <c r="V221" s="1">
        <v>43387.736111111109</v>
      </c>
      <c r="W221" s="7">
        <f t="shared" si="89"/>
        <v>43387.736111111109</v>
      </c>
      <c r="X221" s="8">
        <f t="shared" si="92"/>
        <v>4.6527777740266174E-3</v>
      </c>
      <c r="Y221" s="8">
        <f t="shared" si="93"/>
        <v>9.3055555480532348E-3</v>
      </c>
      <c r="Z221" s="9"/>
      <c r="AA221" s="9">
        <f t="shared" si="105"/>
        <v>0</v>
      </c>
      <c r="AB221" s="9">
        <f t="shared" si="94"/>
        <v>2.0023148172185756E-3</v>
      </c>
      <c r="AC221" s="9"/>
      <c r="AD221" s="9"/>
    </row>
    <row r="222" spans="1:32" s="6" customFormat="1" x14ac:dyDescent="0.4">
      <c r="A222" s="15" t="str">
        <f t="shared" si="91"/>
        <v>-</v>
      </c>
      <c r="B222" s="15" t="str">
        <f t="shared" si="88"/>
        <v>-</v>
      </c>
      <c r="C222" s="6">
        <v>17</v>
      </c>
      <c r="D222" s="1">
        <v>43387.721967592595</v>
      </c>
      <c r="E222" s="2">
        <v>3296</v>
      </c>
      <c r="F222" s="2" t="s">
        <v>33</v>
      </c>
      <c r="G222" s="2">
        <v>2498</v>
      </c>
      <c r="H222" s="2">
        <v>1024</v>
      </c>
      <c r="I222" s="2">
        <v>9</v>
      </c>
      <c r="J222" s="2">
        <v>1</v>
      </c>
      <c r="K222" s="2"/>
      <c r="L222" s="1">
        <v>43387.723275462966</v>
      </c>
      <c r="M222" s="1">
        <v>43387.746099537035</v>
      </c>
      <c r="N222" s="2" t="s">
        <v>47</v>
      </c>
      <c r="O222" s="2" t="s">
        <v>94</v>
      </c>
      <c r="P222" s="2" t="s">
        <v>67</v>
      </c>
      <c r="Q222" s="2" t="s">
        <v>68</v>
      </c>
      <c r="R222" s="1">
        <v>43387.729861111111</v>
      </c>
      <c r="S222" s="1">
        <v>43387.729861111111</v>
      </c>
      <c r="T222" s="1">
        <v>43387.752685185187</v>
      </c>
      <c r="U222" s="1">
        <v>43387.752685185187</v>
      </c>
      <c r="V222" s="2"/>
      <c r="W222" s="7">
        <f t="shared" si="89"/>
        <v>43387.721967592595</v>
      </c>
      <c r="X222" s="8">
        <f t="shared" si="92"/>
        <v>2.2824074068921618E-2</v>
      </c>
      <c r="Y222" s="8">
        <f t="shared" si="93"/>
        <v>2.2824074068921618E-2</v>
      </c>
      <c r="Z222" s="9"/>
      <c r="AA222" s="9">
        <f t="shared" si="105"/>
        <v>0</v>
      </c>
      <c r="AB222" s="9">
        <f t="shared" si="94"/>
        <v>1.3078703705104999E-3</v>
      </c>
      <c r="AC222" s="9"/>
      <c r="AD222" s="9"/>
    </row>
    <row r="223" spans="1:32" s="6" customFormat="1" x14ac:dyDescent="0.4">
      <c r="A223" s="15" t="str">
        <f t="shared" si="91"/>
        <v>-</v>
      </c>
      <c r="B223" s="15" t="str">
        <f t="shared" si="88"/>
        <v>-</v>
      </c>
      <c r="C223" s="6">
        <v>17</v>
      </c>
      <c r="D223" s="1">
        <v>43387.72347222222</v>
      </c>
      <c r="E223" s="2">
        <v>3298</v>
      </c>
      <c r="F223" s="2" t="s">
        <v>33</v>
      </c>
      <c r="G223" s="2">
        <v>1440</v>
      </c>
      <c r="H223" s="2">
        <v>507</v>
      </c>
      <c r="I223" s="2">
        <v>4</v>
      </c>
      <c r="J223" s="2">
        <v>2</v>
      </c>
      <c r="K223" s="2"/>
      <c r="L223" s="1">
        <v>43387.727002314816</v>
      </c>
      <c r="M223" s="1">
        <v>43387.733078703706</v>
      </c>
      <c r="N223" s="2" t="s">
        <v>19</v>
      </c>
      <c r="O223" s="2" t="s">
        <v>20</v>
      </c>
      <c r="P223" s="2" t="s">
        <v>23</v>
      </c>
      <c r="Q223" s="2" t="s">
        <v>24</v>
      </c>
      <c r="R223" s="1">
        <v>43387.731342592589</v>
      </c>
      <c r="S223" s="1">
        <v>43387.731342592589</v>
      </c>
      <c r="T223" s="1">
        <v>43387.743518518517</v>
      </c>
      <c r="U223" s="1">
        <v>43387.743518518517</v>
      </c>
      <c r="V223" s="2"/>
      <c r="W223" s="7">
        <f t="shared" si="89"/>
        <v>43387.72347222222</v>
      </c>
      <c r="X223" s="8">
        <f t="shared" si="92"/>
        <v>6.0763888905057684E-3</v>
      </c>
      <c r="Y223" s="8">
        <f t="shared" si="93"/>
        <v>1.2152777781011537E-2</v>
      </c>
      <c r="Z223" s="9"/>
      <c r="AA223" s="9">
        <f t="shared" si="105"/>
        <v>0</v>
      </c>
      <c r="AB223" s="9">
        <f t="shared" si="94"/>
        <v>3.5300925956107676E-3</v>
      </c>
      <c r="AC223" s="9"/>
      <c r="AD223" s="9"/>
    </row>
    <row r="224" spans="1:32" s="6" customFormat="1" x14ac:dyDescent="0.4">
      <c r="A224" s="15" t="str">
        <f t="shared" si="91"/>
        <v>-</v>
      </c>
      <c r="B224" s="15" t="str">
        <f>IF(K224&gt;0, "☆", "-")</f>
        <v>-</v>
      </c>
      <c r="C224" s="6">
        <v>17</v>
      </c>
      <c r="D224" s="1">
        <v>43387.728206018517</v>
      </c>
      <c r="E224" s="2">
        <v>3299</v>
      </c>
      <c r="F224" s="2" t="s">
        <v>42</v>
      </c>
      <c r="G224" s="2">
        <v>0</v>
      </c>
      <c r="H224" s="2">
        <v>388</v>
      </c>
      <c r="I224" s="2">
        <v>9</v>
      </c>
      <c r="J224" s="2">
        <v>1</v>
      </c>
      <c r="K224" s="2"/>
      <c r="L224" s="1">
        <v>43387.734050925923</v>
      </c>
      <c r="M224" s="1">
        <v>43387.739618055559</v>
      </c>
      <c r="N224" s="2" t="s">
        <v>31</v>
      </c>
      <c r="O224" s="2" t="s">
        <v>32</v>
      </c>
      <c r="P224" s="2" t="s">
        <v>70</v>
      </c>
      <c r="Q224" s="2" t="s">
        <v>71</v>
      </c>
      <c r="R224" s="1">
        <v>43387.735625000001</v>
      </c>
      <c r="S224" s="1">
        <v>43387.735625000001</v>
      </c>
      <c r="T224" s="1">
        <v>43387.741597222222</v>
      </c>
      <c r="U224" s="1">
        <v>43387.741597222222</v>
      </c>
      <c r="V224" s="2"/>
      <c r="W224" s="7">
        <f>IF(V224&gt;0,V224,D224)</f>
        <v>43387.728206018517</v>
      </c>
      <c r="X224" s="8">
        <f>M224-L224</f>
        <v>5.5671296358923428E-3</v>
      </c>
      <c r="Y224" s="8">
        <f>X224*J224</f>
        <v>5.5671296358923428E-3</v>
      </c>
      <c r="Z224" s="9"/>
      <c r="AA224" s="9">
        <f t="shared" si="105"/>
        <v>0</v>
      </c>
      <c r="AB224" s="9">
        <f>IF(IF(B224="☆",(IF(K224&gt;R224,K224-W224,R224-W224)),L224-W224)&lt;0,0,IF(B224="☆",(IF(K224&gt;R224,K224-W224,R224-W224)),L224-W224))</f>
        <v>5.8449074058444239E-3</v>
      </c>
      <c r="AC224" s="9"/>
      <c r="AD224" s="9"/>
    </row>
    <row r="225" spans="1:32" s="6" customFormat="1" x14ac:dyDescent="0.4">
      <c r="A225" s="15" t="str">
        <f t="shared" si="91"/>
        <v>-</v>
      </c>
      <c r="B225" s="15" t="str">
        <f t="shared" ref="B225:B275" si="106">IF(K225&gt;0, "☆", "-")</f>
        <v>-</v>
      </c>
      <c r="C225" s="6">
        <v>17</v>
      </c>
      <c r="D225" s="1">
        <v>43387.729027777779</v>
      </c>
      <c r="E225" s="2">
        <v>3300</v>
      </c>
      <c r="F225" s="2" t="s">
        <v>33</v>
      </c>
      <c r="G225" s="2">
        <v>2787</v>
      </c>
      <c r="H225" s="2">
        <v>1086</v>
      </c>
      <c r="I225" s="2">
        <v>4</v>
      </c>
      <c r="J225" s="2">
        <v>1</v>
      </c>
      <c r="K225" s="2"/>
      <c r="L225" s="1">
        <v>43387.730844907404</v>
      </c>
      <c r="M225" s="1">
        <v>43387.737280092595</v>
      </c>
      <c r="N225" s="2" t="s">
        <v>67</v>
      </c>
      <c r="O225" s="2" t="s">
        <v>68</v>
      </c>
      <c r="P225" s="2" t="s">
        <v>48</v>
      </c>
      <c r="Q225" s="2" t="s">
        <v>49</v>
      </c>
      <c r="R225" s="1">
        <v>43387.733923611115</v>
      </c>
      <c r="S225" s="1">
        <v>43387.733923611115</v>
      </c>
      <c r="T225" s="1">
        <v>43387.747372685182</v>
      </c>
      <c r="U225" s="1">
        <v>43387.747372685182</v>
      </c>
      <c r="V225" s="2"/>
      <c r="W225" s="7">
        <f t="shared" ref="W225:W296" si="107">IF(V225&gt;0,V225,D225)</f>
        <v>43387.729027777779</v>
      </c>
      <c r="X225" s="8">
        <f t="shared" ref="X225:X296" si="108">M225-L225</f>
        <v>6.4351851906394586E-3</v>
      </c>
      <c r="Y225" s="8">
        <f t="shared" ref="Y225:Y296" si="109">X225*J225</f>
        <v>6.4351851906394586E-3</v>
      </c>
      <c r="Z225" s="9"/>
      <c r="AA225" s="9">
        <f t="shared" si="105"/>
        <v>0</v>
      </c>
      <c r="AB225" s="9">
        <f t="shared" ref="AB225:AB228" si="110">IF(IF(B225="☆",(IF(K225&gt;R225,K225-W225,R225-W225)),L225-W225)&lt;0,0,IF(B225="☆",(IF(K225&gt;R225,K225-W225,R225-W225)),L225-W225))</f>
        <v>1.8171296251239255E-3</v>
      </c>
      <c r="AC225" s="9"/>
      <c r="AD225" s="9"/>
    </row>
    <row r="226" spans="1:32" s="6" customFormat="1" x14ac:dyDescent="0.4">
      <c r="A226" s="15" t="str">
        <f t="shared" si="91"/>
        <v>-</v>
      </c>
      <c r="B226" s="15" t="str">
        <f t="shared" si="106"/>
        <v>-</v>
      </c>
      <c r="C226" s="6">
        <v>17</v>
      </c>
      <c r="D226" s="1">
        <v>43387.733865740738</v>
      </c>
      <c r="E226" s="2">
        <v>3304</v>
      </c>
      <c r="F226" s="2" t="s">
        <v>18</v>
      </c>
      <c r="G226" s="2">
        <v>2252</v>
      </c>
      <c r="H226" s="2">
        <v>1074</v>
      </c>
      <c r="I226" s="2">
        <v>6</v>
      </c>
      <c r="J226" s="2">
        <v>2</v>
      </c>
      <c r="K226" s="2"/>
      <c r="L226" s="1">
        <v>43387.739525462966</v>
      </c>
      <c r="M226" s="1">
        <v>43387.745011574072</v>
      </c>
      <c r="N226" s="2" t="s">
        <v>43</v>
      </c>
      <c r="O226" s="2" t="s">
        <v>44</v>
      </c>
      <c r="P226" s="2" t="s">
        <v>38</v>
      </c>
      <c r="Q226" s="2" t="s">
        <v>39</v>
      </c>
      <c r="R226" s="1">
        <v>43387.741307870368</v>
      </c>
      <c r="S226" s="1">
        <v>43387.741307870368</v>
      </c>
      <c r="T226" s="1">
        <v>43387.755925925929</v>
      </c>
      <c r="U226" s="1">
        <v>43387.755925925929</v>
      </c>
      <c r="V226" s="2"/>
      <c r="W226" s="7">
        <f t="shared" si="107"/>
        <v>43387.733865740738</v>
      </c>
      <c r="X226" s="8">
        <f t="shared" si="108"/>
        <v>5.4861111057107337E-3</v>
      </c>
      <c r="Y226" s="8">
        <f t="shared" si="109"/>
        <v>1.0972222211421467E-2</v>
      </c>
      <c r="Z226" s="9"/>
      <c r="AA226" s="9">
        <f t="shared" si="105"/>
        <v>0</v>
      </c>
      <c r="AB226" s="9">
        <f t="shared" si="110"/>
        <v>5.659722228301689E-3</v>
      </c>
      <c r="AC226" s="9"/>
      <c r="AD226" s="9"/>
    </row>
    <row r="227" spans="1:32" s="6" customFormat="1" x14ac:dyDescent="0.4">
      <c r="A227" s="15" t="str">
        <f t="shared" si="91"/>
        <v>-</v>
      </c>
      <c r="B227" s="15" t="str">
        <f t="shared" si="106"/>
        <v>-</v>
      </c>
      <c r="C227" s="6">
        <v>17</v>
      </c>
      <c r="D227" s="1">
        <v>43387.733912037038</v>
      </c>
      <c r="E227" s="2">
        <v>3305</v>
      </c>
      <c r="F227" s="2" t="s">
        <v>18</v>
      </c>
      <c r="G227" s="2">
        <v>2803</v>
      </c>
      <c r="H227" s="2">
        <v>1112</v>
      </c>
      <c r="I227" s="2">
        <v>8</v>
      </c>
      <c r="J227" s="2">
        <v>2</v>
      </c>
      <c r="K227" s="2"/>
      <c r="L227" s="1">
        <v>43387.742013888892</v>
      </c>
      <c r="M227" s="1">
        <v>43387.747071759259</v>
      </c>
      <c r="N227" s="2" t="s">
        <v>31</v>
      </c>
      <c r="O227" s="2" t="s">
        <v>32</v>
      </c>
      <c r="P227" s="2" t="s">
        <v>25</v>
      </c>
      <c r="Q227" s="2" t="s">
        <v>26</v>
      </c>
      <c r="R227" s="1">
        <v>43387.742800925924</v>
      </c>
      <c r="S227" s="1">
        <v>43387.742800925924</v>
      </c>
      <c r="T227" s="1">
        <v>43387.74763888889</v>
      </c>
      <c r="U227" s="1">
        <v>43387.748333333337</v>
      </c>
      <c r="V227" s="2"/>
      <c r="W227" s="7">
        <f t="shared" si="107"/>
        <v>43387.733912037038</v>
      </c>
      <c r="X227" s="8">
        <f t="shared" si="108"/>
        <v>5.057870366727002E-3</v>
      </c>
      <c r="Y227" s="8">
        <f t="shared" si="109"/>
        <v>1.0115740733454004E-2</v>
      </c>
      <c r="Z227" s="9"/>
      <c r="AA227" s="9">
        <f t="shared" si="105"/>
        <v>0</v>
      </c>
      <c r="AB227" s="9">
        <f t="shared" si="110"/>
        <v>8.1018518540076911E-3</v>
      </c>
      <c r="AC227" s="9"/>
      <c r="AD227" s="9"/>
    </row>
    <row r="228" spans="1:32" s="6" customFormat="1" x14ac:dyDescent="0.4">
      <c r="A228" s="15" t="str">
        <f t="shared" si="91"/>
        <v>-</v>
      </c>
      <c r="B228" s="15" t="str">
        <f t="shared" si="106"/>
        <v>-</v>
      </c>
      <c r="C228" s="6">
        <v>17</v>
      </c>
      <c r="D228" s="1">
        <v>43387.73946759259</v>
      </c>
      <c r="E228" s="2">
        <v>3306</v>
      </c>
      <c r="F228" s="2" t="s">
        <v>37</v>
      </c>
      <c r="G228" s="2">
        <v>0</v>
      </c>
      <c r="H228" s="2">
        <v>767</v>
      </c>
      <c r="I228" s="2">
        <v>5</v>
      </c>
      <c r="J228" s="2">
        <v>2</v>
      </c>
      <c r="K228" s="2"/>
      <c r="L228" s="1">
        <v>43387.746053240742</v>
      </c>
      <c r="M228" s="1">
        <v>43387.749166666668</v>
      </c>
      <c r="N228" s="2" t="s">
        <v>74</v>
      </c>
      <c r="O228" s="2" t="s">
        <v>75</v>
      </c>
      <c r="P228" s="2" t="s">
        <v>21</v>
      </c>
      <c r="Q228" s="2" t="s">
        <v>22</v>
      </c>
      <c r="R228" s="1">
        <v>43387.745555555557</v>
      </c>
      <c r="S228" s="1">
        <v>43387.745555555557</v>
      </c>
      <c r="T228" s="1">
        <v>43387.752060185187</v>
      </c>
      <c r="U228" s="1">
        <v>43387.752060185187</v>
      </c>
      <c r="V228" s="2"/>
      <c r="W228" s="7">
        <f t="shared" si="107"/>
        <v>43387.73946759259</v>
      </c>
      <c r="X228" s="8">
        <f t="shared" si="108"/>
        <v>3.1134259261307307E-3</v>
      </c>
      <c r="Y228" s="8">
        <f t="shared" si="109"/>
        <v>6.2268518522614613E-3</v>
      </c>
      <c r="Z228" s="9"/>
      <c r="AA228" s="9">
        <f t="shared" si="105"/>
        <v>4.9768518510973081E-4</v>
      </c>
      <c r="AB228" s="9">
        <f t="shared" si="110"/>
        <v>6.5856481523951516E-3</v>
      </c>
      <c r="AC228" s="9"/>
      <c r="AD228" s="9"/>
    </row>
    <row r="229" spans="1:32" s="6" customFormat="1" x14ac:dyDescent="0.4">
      <c r="A229" s="15" t="str">
        <f>IF(V229&gt;0, "★", "-")</f>
        <v>-</v>
      </c>
      <c r="B229" s="15" t="str">
        <f>IF(K229&gt;0, "☆", "-")</f>
        <v>-</v>
      </c>
      <c r="C229" s="6">
        <v>17</v>
      </c>
      <c r="D229" s="1">
        <v>43387.746423611112</v>
      </c>
      <c r="E229" s="2">
        <v>3308</v>
      </c>
      <c r="F229" s="2" t="s">
        <v>33</v>
      </c>
      <c r="G229" s="2">
        <v>2787</v>
      </c>
      <c r="H229" s="2">
        <v>823</v>
      </c>
      <c r="I229" s="2">
        <v>8</v>
      </c>
      <c r="J229" s="2">
        <v>1</v>
      </c>
      <c r="K229" s="2"/>
      <c r="L229" s="1">
        <v>43387.748912037037</v>
      </c>
      <c r="M229" s="1">
        <v>43387.750983796293</v>
      </c>
      <c r="N229" s="2" t="s">
        <v>48</v>
      </c>
      <c r="O229" s="2" t="s">
        <v>49</v>
      </c>
      <c r="P229" s="2" t="s">
        <v>25</v>
      </c>
      <c r="Q229" s="2" t="s">
        <v>26</v>
      </c>
      <c r="R229" s="1">
        <v>43387.750833333332</v>
      </c>
      <c r="S229" s="1">
        <v>43387.750833333332</v>
      </c>
      <c r="T229" s="1">
        <v>43387.754027777781</v>
      </c>
      <c r="U229" s="1">
        <v>43387.754027777781</v>
      </c>
      <c r="V229" s="2"/>
      <c r="W229" s="7">
        <f>IF(V229&gt;0,V229,D229)</f>
        <v>43387.746423611112</v>
      </c>
      <c r="X229" s="8">
        <f>M229-L229</f>
        <v>2.0717592560686171E-3</v>
      </c>
      <c r="Y229" s="8">
        <f>X229*J229</f>
        <v>2.0717592560686171E-3</v>
      </c>
      <c r="Z229" s="9"/>
      <c r="AA229" s="9">
        <f>IF(IF(A229="☆",K229-R229,L229-R229)&lt;0,0,IF(A229="☆",K229-R229,L229-R229))</f>
        <v>0</v>
      </c>
      <c r="AB229" s="9">
        <f>IF(IF(B229="☆",(IF(K229&gt;R229,K229-W229,R229-W229)),L229-W229)&lt;0,0,IF(B229="☆",(IF(K229&gt;R229,K229-W229,R229-W229)),L229-W229))</f>
        <v>2.488425925548654E-3</v>
      </c>
      <c r="AC229" s="9"/>
      <c r="AD229" s="9"/>
    </row>
    <row r="230" spans="1:32" s="6" customFormat="1" x14ac:dyDescent="0.4">
      <c r="A230" s="15" t="str">
        <f>IF(V230&gt;0, "★", "-")</f>
        <v>-</v>
      </c>
      <c r="B230" s="15" t="str">
        <f>IF(K230&gt;0, "☆", "-")</f>
        <v>-</v>
      </c>
      <c r="C230" s="6">
        <v>17</v>
      </c>
      <c r="D230" s="1">
        <v>43387.748078703706</v>
      </c>
      <c r="E230" s="2">
        <v>3309</v>
      </c>
      <c r="F230" s="2" t="s">
        <v>42</v>
      </c>
      <c r="G230" s="2">
        <v>0</v>
      </c>
      <c r="H230" s="2">
        <v>858</v>
      </c>
      <c r="I230" s="2">
        <v>10</v>
      </c>
      <c r="J230" s="2">
        <v>2</v>
      </c>
      <c r="K230" s="2"/>
      <c r="L230" s="1">
        <v>43387.751192129632</v>
      </c>
      <c r="M230" s="1">
        <v>43387.764444444445</v>
      </c>
      <c r="N230" s="2" t="s">
        <v>65</v>
      </c>
      <c r="O230" s="2" t="s">
        <v>66</v>
      </c>
      <c r="P230" s="2" t="s">
        <v>31</v>
      </c>
      <c r="Q230" s="2" t="s">
        <v>32</v>
      </c>
      <c r="R230" s="1">
        <v>43387.751388888886</v>
      </c>
      <c r="S230" s="1">
        <v>43387.751388888886</v>
      </c>
      <c r="T230" s="1">
        <v>43387.775416666664</v>
      </c>
      <c r="U230" s="1">
        <v>43387.775416666664</v>
      </c>
      <c r="V230" s="2"/>
      <c r="W230" s="7">
        <f>IF(V230&gt;0,V230,D230)</f>
        <v>43387.748078703706</v>
      </c>
      <c r="X230" s="8">
        <f>M230-L230</f>
        <v>1.3252314813144039E-2</v>
      </c>
      <c r="Y230" s="8">
        <f>X230*J230</f>
        <v>2.6504629626288079E-2</v>
      </c>
      <c r="Z230" s="9"/>
      <c r="AA230" s="9">
        <f>IF(IF(A230="☆",K230-R230,L230-R230)&lt;0,0,IF(A230="☆",K230-R230,L230-R230))</f>
        <v>0</v>
      </c>
      <c r="AB230" s="9">
        <f>IF(IF(B230="☆",(IF(K230&gt;R230,K230-W230,R230-W230)),L230-W230)&lt;0,0,IF(B230="☆",(IF(K230&gt;R230,K230-W230,R230-W230)),L230-W230))</f>
        <v>3.1134259261307307E-3</v>
      </c>
      <c r="AC230" s="9"/>
      <c r="AD230" s="9"/>
    </row>
    <row r="231" spans="1:32" s="6" customFormat="1" x14ac:dyDescent="0.4">
      <c r="A231" s="15" t="str">
        <f t="shared" si="91"/>
        <v>-</v>
      </c>
      <c r="B231" s="15" t="str">
        <f t="shared" si="106"/>
        <v>-</v>
      </c>
      <c r="C231" s="6">
        <v>17</v>
      </c>
      <c r="D231" s="1">
        <v>43387.748749999999</v>
      </c>
      <c r="E231" s="2">
        <v>3311</v>
      </c>
      <c r="F231" s="2" t="s">
        <v>18</v>
      </c>
      <c r="G231" s="2">
        <v>2734</v>
      </c>
      <c r="H231" s="2">
        <v>1192</v>
      </c>
      <c r="I231" s="2">
        <v>9</v>
      </c>
      <c r="J231" s="2">
        <v>4</v>
      </c>
      <c r="K231" s="2"/>
      <c r="L231" s="1">
        <v>43387.752627314818</v>
      </c>
      <c r="M231" s="1">
        <v>43387.758576388886</v>
      </c>
      <c r="N231" s="2" t="s">
        <v>61</v>
      </c>
      <c r="O231" s="2" t="s">
        <v>62</v>
      </c>
      <c r="P231" s="2" t="s">
        <v>47</v>
      </c>
      <c r="Q231" s="2" t="s">
        <v>94</v>
      </c>
      <c r="R231" s="1">
        <v>43387.754537037035</v>
      </c>
      <c r="S231" s="1">
        <v>43387.754537037035</v>
      </c>
      <c r="T231" s="1">
        <v>43387.767951388887</v>
      </c>
      <c r="U231" s="1">
        <v>43387.767951388887</v>
      </c>
      <c r="V231" s="2"/>
      <c r="W231" s="7">
        <f t="shared" si="107"/>
        <v>43387.748749999999</v>
      </c>
      <c r="X231" s="8">
        <f t="shared" si="108"/>
        <v>5.9490740677574649E-3</v>
      </c>
      <c r="Y231" s="8">
        <f t="shared" si="109"/>
        <v>2.379629627102986E-2</v>
      </c>
      <c r="Z231" s="9"/>
      <c r="AA231" s="9">
        <f t="shared" ref="AA231:AA276" si="111">IF(IF(A231="☆",K231-R231,L231-R231)&lt;0,0,IF(A231="☆",K231-R231,L231-R231))</f>
        <v>0</v>
      </c>
      <c r="AB231" s="9">
        <f t="shared" ref="AB231:AB276" si="112">IF(IF(B231="☆",(IF(K231&gt;R231,K231-W231,R231-W231)),L231-W231)&lt;0,0,IF(B231="☆",(IF(K231&gt;R231,K231-W231,R231-W231)),L231-W231))</f>
        <v>3.8773148189648055E-3</v>
      </c>
      <c r="AC231" s="9"/>
      <c r="AD231" s="9"/>
    </row>
    <row r="232" spans="1:32" s="6" customFormat="1" x14ac:dyDescent="0.4">
      <c r="A232" s="15" t="str">
        <f t="shared" si="91"/>
        <v>-</v>
      </c>
      <c r="B232" s="15" t="str">
        <f t="shared" si="106"/>
        <v>-</v>
      </c>
      <c r="C232" s="6">
        <v>17</v>
      </c>
      <c r="D232" s="1">
        <v>43387.749039351853</v>
      </c>
      <c r="E232" s="2">
        <v>3312</v>
      </c>
      <c r="F232" s="2" t="s">
        <v>33</v>
      </c>
      <c r="G232" s="2">
        <v>2613</v>
      </c>
      <c r="H232" s="2">
        <v>314</v>
      </c>
      <c r="I232" s="2">
        <v>7</v>
      </c>
      <c r="J232" s="2">
        <v>3</v>
      </c>
      <c r="K232" s="2"/>
      <c r="L232" s="1">
        <v>43387.753067129626</v>
      </c>
      <c r="M232" s="1">
        <v>43387.759074074071</v>
      </c>
      <c r="N232" s="2" t="s">
        <v>47</v>
      </c>
      <c r="O232" s="2" t="s">
        <v>94</v>
      </c>
      <c r="P232" s="2" t="s">
        <v>65</v>
      </c>
      <c r="Q232" s="2" t="s">
        <v>66</v>
      </c>
      <c r="R232" s="1">
        <v>43387.753333333334</v>
      </c>
      <c r="S232" s="1">
        <v>43387.753333333334</v>
      </c>
      <c r="T232" s="1">
        <v>43387.771689814814</v>
      </c>
      <c r="U232" s="1">
        <v>43387.771689814814</v>
      </c>
      <c r="V232" s="2"/>
      <c r="W232" s="7">
        <f t="shared" si="107"/>
        <v>43387.749039351853</v>
      </c>
      <c r="X232" s="8">
        <f t="shared" si="108"/>
        <v>6.0069444443797693E-3</v>
      </c>
      <c r="Y232" s="8">
        <f t="shared" si="109"/>
        <v>1.8020833333139308E-2</v>
      </c>
      <c r="Z232" s="9"/>
      <c r="AA232" s="9">
        <f t="shared" si="111"/>
        <v>0</v>
      </c>
      <c r="AB232" s="9">
        <f t="shared" si="112"/>
        <v>4.0277777734445408E-3</v>
      </c>
      <c r="AC232" s="9"/>
      <c r="AD232" s="9"/>
    </row>
    <row r="233" spans="1:32" s="6" customFormat="1" x14ac:dyDescent="0.4">
      <c r="A233" s="15" t="str">
        <f>IF(V233&gt;0, "★", "-")</f>
        <v>★</v>
      </c>
      <c r="B233" s="15" t="str">
        <f>IF(K233&gt;0, "☆", "-")</f>
        <v>☆</v>
      </c>
      <c r="C233" s="6">
        <v>17</v>
      </c>
      <c r="D233" s="1">
        <v>43387.699479166666</v>
      </c>
      <c r="E233" s="2">
        <v>3273</v>
      </c>
      <c r="F233" s="2" t="s">
        <v>33</v>
      </c>
      <c r="G233" s="2">
        <v>1440</v>
      </c>
      <c r="H233" s="2">
        <v>514</v>
      </c>
      <c r="I233" s="2">
        <v>8</v>
      </c>
      <c r="J233" s="2">
        <v>2</v>
      </c>
      <c r="K233" s="1">
        <v>43387.722881944443</v>
      </c>
      <c r="L233" s="2"/>
      <c r="M233" s="2"/>
      <c r="N233" s="2" t="s">
        <v>19</v>
      </c>
      <c r="O233" s="2" t="s">
        <v>20</v>
      </c>
      <c r="P233" s="2" t="s">
        <v>23</v>
      </c>
      <c r="Q233" s="2" t="s">
        <v>24</v>
      </c>
      <c r="R233" s="1">
        <v>43387.729641203703</v>
      </c>
      <c r="S233" s="2"/>
      <c r="T233" s="1">
        <v>43387.744050925925</v>
      </c>
      <c r="U233" s="2"/>
      <c r="V233" s="1">
        <v>43387.729641203703</v>
      </c>
      <c r="W233" s="7">
        <f>IF(V233&gt;0,V233,D233)</f>
        <v>43387.729641203703</v>
      </c>
      <c r="X233" s="8">
        <f>M233-L233</f>
        <v>0</v>
      </c>
      <c r="Y233" s="8">
        <f>X233*J233</f>
        <v>0</v>
      </c>
      <c r="Z233" s="9"/>
      <c r="AA233" s="9">
        <f>IF(IF(A233="☆",K233-R233,L233-R233)&lt;0,0,IF(A233="☆",K233-R233,L233-R233))</f>
        <v>0</v>
      </c>
      <c r="AB233" s="9">
        <f>IF(IF(B233="☆",(IF(K233&gt;R233,K233-W233,R233-W233)),L233-W233)&lt;0,0,IF(B233="☆",(IF(K233&gt;R233,K233-W233,R233-W233)),L233-W233))</f>
        <v>0</v>
      </c>
      <c r="AC233" s="9"/>
      <c r="AD233" s="9"/>
    </row>
    <row r="234" spans="1:32" s="6" customFormat="1" x14ac:dyDescent="0.4">
      <c r="A234" s="15" t="str">
        <f t="shared" ref="A234:A241" si="113">IF(V234&gt;0, "★", "-")</f>
        <v>-</v>
      </c>
      <c r="B234" s="15" t="str">
        <f t="shared" ref="B234:B241" si="114">IF(K234&gt;0, "☆", "-")</f>
        <v>☆</v>
      </c>
      <c r="C234" s="6">
        <v>17</v>
      </c>
      <c r="D234" s="1">
        <v>43387.711689814816</v>
      </c>
      <c r="E234" s="2">
        <v>3286</v>
      </c>
      <c r="F234" s="2" t="s">
        <v>33</v>
      </c>
      <c r="G234" s="2">
        <v>1338</v>
      </c>
      <c r="H234" s="2">
        <v>909</v>
      </c>
      <c r="I234" s="2">
        <v>6</v>
      </c>
      <c r="J234" s="2">
        <v>1</v>
      </c>
      <c r="K234" s="1">
        <v>43387.711909722224</v>
      </c>
      <c r="L234" s="2"/>
      <c r="M234" s="2"/>
      <c r="N234" s="2" t="s">
        <v>65</v>
      </c>
      <c r="O234" s="2" t="s">
        <v>66</v>
      </c>
      <c r="P234" s="2" t="s">
        <v>38</v>
      </c>
      <c r="Q234" s="2" t="s">
        <v>39</v>
      </c>
      <c r="R234" s="1">
        <v>43387.74050925926</v>
      </c>
      <c r="S234" s="2"/>
      <c r="T234" s="1">
        <v>43387.748553240737</v>
      </c>
      <c r="U234" s="2"/>
      <c r="V234" s="2"/>
      <c r="W234" s="7">
        <f t="shared" ref="W234:W241" si="115">IF(V234&gt;0,V234,D234)</f>
        <v>43387.711689814816</v>
      </c>
      <c r="X234" s="8">
        <f t="shared" ref="X234:X241" si="116">M234-L234</f>
        <v>0</v>
      </c>
      <c r="Y234" s="8">
        <f t="shared" ref="Y234:Y241" si="117">X234*J234</f>
        <v>0</v>
      </c>
      <c r="Z234" s="9"/>
      <c r="AA234" s="9">
        <f t="shared" ref="AA234:AA241" si="118">IF(IF(A234="☆",K234-R234,L234-R234)&lt;0,0,IF(A234="☆",K234-R234,L234-R234))</f>
        <v>0</v>
      </c>
      <c r="AB234" s="9">
        <f t="shared" ref="AB234:AB241" si="119">IF(IF(B234="☆",(IF(K234&gt;R234,K234-W234,R234-W234)),L234-W234)&lt;0,0,IF(B234="☆",(IF(K234&gt;R234,K234-W234,R234-W234)),L234-W234))</f>
        <v>2.8819444443797693E-2</v>
      </c>
      <c r="AC234" s="9"/>
      <c r="AD234" s="9"/>
    </row>
    <row r="235" spans="1:32" s="6" customFormat="1" x14ac:dyDescent="0.4">
      <c r="A235" s="15" t="str">
        <f t="shared" si="113"/>
        <v>-</v>
      </c>
      <c r="B235" s="15" t="str">
        <f t="shared" si="114"/>
        <v>☆</v>
      </c>
      <c r="C235" s="6">
        <v>17</v>
      </c>
      <c r="D235" s="1">
        <v>43387.71199074074</v>
      </c>
      <c r="E235" s="2">
        <v>3287</v>
      </c>
      <c r="F235" s="2" t="s">
        <v>37</v>
      </c>
      <c r="G235" s="2">
        <v>0</v>
      </c>
      <c r="H235" s="2">
        <v>1174</v>
      </c>
      <c r="I235" s="2">
        <v>5</v>
      </c>
      <c r="J235" s="2">
        <v>1</v>
      </c>
      <c r="K235" s="1">
        <v>43387.734166666669</v>
      </c>
      <c r="L235" s="2"/>
      <c r="M235" s="2"/>
      <c r="N235" s="2" t="s">
        <v>38</v>
      </c>
      <c r="O235" s="2" t="s">
        <v>39</v>
      </c>
      <c r="P235" s="2" t="s">
        <v>27</v>
      </c>
      <c r="Q235" s="2" t="s">
        <v>28</v>
      </c>
      <c r="R235" s="1">
        <v>43387.733194444445</v>
      </c>
      <c r="S235" s="2"/>
      <c r="T235" s="1">
        <v>43387.744849537034</v>
      </c>
      <c r="U235" s="2"/>
      <c r="V235" s="2"/>
      <c r="W235" s="7">
        <f t="shared" si="115"/>
        <v>43387.71199074074</v>
      </c>
      <c r="X235" s="8">
        <f t="shared" si="116"/>
        <v>0</v>
      </c>
      <c r="Y235" s="8">
        <f t="shared" si="117"/>
        <v>0</v>
      </c>
      <c r="Z235" s="9"/>
      <c r="AA235" s="9">
        <f t="shared" si="118"/>
        <v>0</v>
      </c>
      <c r="AB235" s="9">
        <f t="shared" si="119"/>
        <v>2.2175925929332152E-2</v>
      </c>
      <c r="AC235" s="9"/>
      <c r="AD235" s="9"/>
    </row>
    <row r="236" spans="1:32" s="6" customFormat="1" x14ac:dyDescent="0.4">
      <c r="A236" s="15" t="str">
        <f t="shared" si="113"/>
        <v>-</v>
      </c>
      <c r="B236" s="15" t="str">
        <f t="shared" si="114"/>
        <v>☆</v>
      </c>
      <c r="C236" s="6">
        <v>17</v>
      </c>
      <c r="D236" s="1">
        <v>43387.712372685186</v>
      </c>
      <c r="E236" s="2">
        <v>3288</v>
      </c>
      <c r="F236" s="2" t="s">
        <v>33</v>
      </c>
      <c r="G236" s="2">
        <v>1727</v>
      </c>
      <c r="H236" s="2">
        <v>759</v>
      </c>
      <c r="I236" s="2">
        <v>6</v>
      </c>
      <c r="J236" s="2">
        <v>1</v>
      </c>
      <c r="K236" s="1">
        <v>43387.712962962964</v>
      </c>
      <c r="L236" s="2"/>
      <c r="M236" s="2"/>
      <c r="N236" s="2" t="s">
        <v>80</v>
      </c>
      <c r="O236" s="2" t="s">
        <v>81</v>
      </c>
      <c r="P236" s="2" t="s">
        <v>38</v>
      </c>
      <c r="Q236" s="2" t="s">
        <v>39</v>
      </c>
      <c r="R236" s="1">
        <v>43387.737581018519</v>
      </c>
      <c r="S236" s="2"/>
      <c r="T236" s="1">
        <v>43387.753622685188</v>
      </c>
      <c r="U236" s="2"/>
      <c r="V236" s="2"/>
      <c r="W236" s="7">
        <f t="shared" si="115"/>
        <v>43387.712372685186</v>
      </c>
      <c r="X236" s="8">
        <f t="shared" si="116"/>
        <v>0</v>
      </c>
      <c r="Y236" s="8">
        <f t="shared" si="117"/>
        <v>0</v>
      </c>
      <c r="Z236" s="9"/>
      <c r="AA236" s="9">
        <f t="shared" si="118"/>
        <v>0</v>
      </c>
      <c r="AB236" s="9"/>
      <c r="AC236" s="9"/>
      <c r="AD236" s="9"/>
      <c r="AF236" s="42" t="s">
        <v>102</v>
      </c>
    </row>
    <row r="237" spans="1:32" s="6" customFormat="1" x14ac:dyDescent="0.4">
      <c r="A237" s="15" t="str">
        <f t="shared" si="113"/>
        <v>-</v>
      </c>
      <c r="B237" s="15" t="str">
        <f t="shared" si="114"/>
        <v>☆</v>
      </c>
      <c r="C237" s="6">
        <v>17</v>
      </c>
      <c r="D237" s="1">
        <v>43387.713564814818</v>
      </c>
      <c r="E237" s="2">
        <v>3290</v>
      </c>
      <c r="F237" s="2" t="s">
        <v>33</v>
      </c>
      <c r="G237" s="2">
        <v>1727</v>
      </c>
      <c r="H237" s="2">
        <v>407</v>
      </c>
      <c r="I237" s="2">
        <v>6</v>
      </c>
      <c r="J237" s="2">
        <v>1</v>
      </c>
      <c r="K237" s="1">
        <v>43387.716168981482</v>
      </c>
      <c r="L237" s="2"/>
      <c r="M237" s="2"/>
      <c r="N237" s="2" t="s">
        <v>80</v>
      </c>
      <c r="O237" s="2" t="s">
        <v>81</v>
      </c>
      <c r="P237" s="2" t="s">
        <v>38</v>
      </c>
      <c r="Q237" s="2" t="s">
        <v>39</v>
      </c>
      <c r="R237" s="1">
        <v>43387.736516203702</v>
      </c>
      <c r="S237" s="2"/>
      <c r="T237" s="1">
        <v>43387.752557870372</v>
      </c>
      <c r="U237" s="2"/>
      <c r="V237" s="2"/>
      <c r="W237" s="7">
        <f t="shared" si="115"/>
        <v>43387.713564814818</v>
      </c>
      <c r="X237" s="8">
        <f t="shared" si="116"/>
        <v>0</v>
      </c>
      <c r="Y237" s="8">
        <f t="shared" si="117"/>
        <v>0</v>
      </c>
      <c r="Z237" s="9"/>
      <c r="AA237" s="9">
        <f t="shared" si="118"/>
        <v>0</v>
      </c>
      <c r="AB237" s="9">
        <f t="shared" si="119"/>
        <v>2.2951388884393964E-2</v>
      </c>
      <c r="AC237" s="9"/>
      <c r="AD237" s="9"/>
      <c r="AF237" s="42" t="s">
        <v>101</v>
      </c>
    </row>
    <row r="238" spans="1:32" s="6" customFormat="1" x14ac:dyDescent="0.4">
      <c r="A238" s="15" t="str">
        <f t="shared" si="113"/>
        <v>★</v>
      </c>
      <c r="B238" s="15" t="str">
        <f t="shared" si="114"/>
        <v>☆</v>
      </c>
      <c r="C238" s="6">
        <v>17</v>
      </c>
      <c r="D238" s="1">
        <v>43387.717280092591</v>
      </c>
      <c r="E238" s="2">
        <v>3291</v>
      </c>
      <c r="F238" s="2" t="s">
        <v>33</v>
      </c>
      <c r="G238" s="2">
        <v>2794</v>
      </c>
      <c r="H238" s="2">
        <v>369</v>
      </c>
      <c r="I238" s="2">
        <v>6</v>
      </c>
      <c r="J238" s="2">
        <v>3</v>
      </c>
      <c r="K238" s="1">
        <v>43387.717812499999</v>
      </c>
      <c r="L238" s="2"/>
      <c r="M238" s="2"/>
      <c r="N238" s="2" t="s">
        <v>80</v>
      </c>
      <c r="O238" s="2" t="s">
        <v>81</v>
      </c>
      <c r="P238" s="2" t="s">
        <v>23</v>
      </c>
      <c r="Q238" s="2" t="s">
        <v>24</v>
      </c>
      <c r="R238" s="1">
        <v>43387.734085648146</v>
      </c>
      <c r="S238" s="2"/>
      <c r="T238" s="1">
        <v>43387.753171296295</v>
      </c>
      <c r="U238" s="2"/>
      <c r="V238" s="1">
        <v>43387.722673611112</v>
      </c>
      <c r="W238" s="7">
        <f t="shared" si="115"/>
        <v>43387.722673611112</v>
      </c>
      <c r="X238" s="8">
        <f t="shared" si="116"/>
        <v>0</v>
      </c>
      <c r="Y238" s="8">
        <f t="shared" si="117"/>
        <v>0</v>
      </c>
      <c r="Z238" s="9"/>
      <c r="AA238" s="9">
        <f t="shared" si="118"/>
        <v>0</v>
      </c>
      <c r="AB238" s="9">
        <f t="shared" si="119"/>
        <v>1.1412037034460809E-2</v>
      </c>
      <c r="AC238" s="9"/>
      <c r="AD238" s="9"/>
    </row>
    <row r="239" spans="1:32" s="6" customFormat="1" x14ac:dyDescent="0.4">
      <c r="A239" s="15" t="str">
        <f t="shared" si="113"/>
        <v>-</v>
      </c>
      <c r="B239" s="15" t="str">
        <f t="shared" si="114"/>
        <v>☆</v>
      </c>
      <c r="C239" s="6">
        <v>17</v>
      </c>
      <c r="D239" s="1">
        <v>43387.722048611111</v>
      </c>
      <c r="E239" s="2">
        <v>3297</v>
      </c>
      <c r="F239" s="2" t="s">
        <v>37</v>
      </c>
      <c r="G239" s="2">
        <v>0</v>
      </c>
      <c r="H239" s="2">
        <v>460</v>
      </c>
      <c r="I239" s="2">
        <v>8</v>
      </c>
      <c r="J239" s="2">
        <v>4</v>
      </c>
      <c r="K239" s="1">
        <v>43387.722372685188</v>
      </c>
      <c r="L239" s="2"/>
      <c r="M239" s="2"/>
      <c r="N239" s="2" t="s">
        <v>65</v>
      </c>
      <c r="O239" s="2" t="s">
        <v>66</v>
      </c>
      <c r="P239" s="2" t="s">
        <v>19</v>
      </c>
      <c r="Q239" s="2" t="s">
        <v>20</v>
      </c>
      <c r="R239" s="1">
        <v>43387.756157407406</v>
      </c>
      <c r="S239" s="2"/>
      <c r="T239" s="1">
        <v>43387.765659722223</v>
      </c>
      <c r="U239" s="2"/>
      <c r="V239" s="2"/>
      <c r="W239" s="7">
        <f t="shared" si="115"/>
        <v>43387.722048611111</v>
      </c>
      <c r="X239" s="8">
        <f t="shared" si="116"/>
        <v>0</v>
      </c>
      <c r="Y239" s="8">
        <f t="shared" si="117"/>
        <v>0</v>
      </c>
      <c r="Z239" s="9"/>
      <c r="AA239" s="9">
        <f t="shared" si="118"/>
        <v>0</v>
      </c>
      <c r="AB239" s="9">
        <f t="shared" si="119"/>
        <v>3.4108796295186039E-2</v>
      </c>
      <c r="AC239" s="9"/>
      <c r="AD239" s="9"/>
    </row>
    <row r="240" spans="1:32" s="6" customFormat="1" x14ac:dyDescent="0.4">
      <c r="A240" s="15" t="str">
        <f t="shared" si="113"/>
        <v>-</v>
      </c>
      <c r="B240" s="15" t="str">
        <f t="shared" si="114"/>
        <v>☆</v>
      </c>
      <c r="C240" s="6">
        <v>17</v>
      </c>
      <c r="D240" s="1">
        <v>43387.739791666667</v>
      </c>
      <c r="E240" s="2">
        <v>3307</v>
      </c>
      <c r="F240" s="2" t="s">
        <v>18</v>
      </c>
      <c r="G240" s="2">
        <v>2796</v>
      </c>
      <c r="H240" s="2">
        <v>1193</v>
      </c>
      <c r="I240" s="2">
        <v>8</v>
      </c>
      <c r="J240" s="2">
        <v>2</v>
      </c>
      <c r="K240" s="1">
        <v>43387.744479166664</v>
      </c>
      <c r="L240" s="2"/>
      <c r="M240" s="2"/>
      <c r="N240" s="2" t="s">
        <v>31</v>
      </c>
      <c r="O240" s="2" t="s">
        <v>32</v>
      </c>
      <c r="P240" s="2" t="s">
        <v>19</v>
      </c>
      <c r="Q240" s="2" t="s">
        <v>20</v>
      </c>
      <c r="R240" s="1">
        <v>43387.743495370371</v>
      </c>
      <c r="S240" s="2"/>
      <c r="T240" s="1">
        <v>43387.756504629629</v>
      </c>
      <c r="U240" s="2"/>
      <c r="V240" s="2"/>
      <c r="W240" s="7">
        <f t="shared" si="115"/>
        <v>43387.739791666667</v>
      </c>
      <c r="X240" s="8">
        <f t="shared" si="116"/>
        <v>0</v>
      </c>
      <c r="Y240" s="8">
        <f t="shared" si="117"/>
        <v>0</v>
      </c>
      <c r="Z240" s="9"/>
      <c r="AA240" s="9">
        <f t="shared" si="118"/>
        <v>0</v>
      </c>
      <c r="AB240" s="9">
        <f t="shared" si="119"/>
        <v>4.687499997089617E-3</v>
      </c>
      <c r="AC240" s="9"/>
      <c r="AD240" s="9"/>
    </row>
    <row r="241" spans="1:30" s="11" customFormat="1" x14ac:dyDescent="0.4">
      <c r="A241" s="26" t="str">
        <f t="shared" si="113"/>
        <v>-</v>
      </c>
      <c r="B241" s="26" t="str">
        <f t="shared" si="114"/>
        <v>☆</v>
      </c>
      <c r="C241" s="11">
        <v>17</v>
      </c>
      <c r="D241" s="3">
        <v>43387.748379629629</v>
      </c>
      <c r="E241" s="4">
        <v>3310</v>
      </c>
      <c r="F241" s="4" t="s">
        <v>18</v>
      </c>
      <c r="G241" s="4">
        <v>2514</v>
      </c>
      <c r="H241" s="4">
        <v>1247</v>
      </c>
      <c r="I241" s="4">
        <v>6</v>
      </c>
      <c r="J241" s="4">
        <v>1</v>
      </c>
      <c r="K241" s="3">
        <v>43387.748460648145</v>
      </c>
      <c r="L241" s="4"/>
      <c r="M241" s="4"/>
      <c r="N241" s="4" t="s">
        <v>65</v>
      </c>
      <c r="O241" s="4" t="s">
        <v>66</v>
      </c>
      <c r="P241" s="4" t="s">
        <v>47</v>
      </c>
      <c r="Q241" s="4" t="s">
        <v>94</v>
      </c>
      <c r="R241" s="3">
        <v>43387.760428240741</v>
      </c>
      <c r="S241" s="4"/>
      <c r="T241" s="3">
        <v>43387.775671296295</v>
      </c>
      <c r="U241" s="4"/>
      <c r="V241" s="4"/>
      <c r="W241" s="12">
        <f t="shared" si="115"/>
        <v>43387.748379629629</v>
      </c>
      <c r="X241" s="27">
        <f t="shared" si="116"/>
        <v>0</v>
      </c>
      <c r="Y241" s="27">
        <f t="shared" si="117"/>
        <v>0</v>
      </c>
      <c r="Z241" s="28"/>
      <c r="AA241" s="28">
        <f t="shared" si="118"/>
        <v>0</v>
      </c>
      <c r="AB241" s="28">
        <f t="shared" si="119"/>
        <v>1.2048611111822538E-2</v>
      </c>
      <c r="AC241" s="28"/>
      <c r="AD241" s="28"/>
    </row>
    <row r="242" spans="1:30" s="32" customFormat="1" x14ac:dyDescent="0.4">
      <c r="A242" s="29" t="str">
        <f>IF(V242&gt;0, "★", "-")</f>
        <v>★</v>
      </c>
      <c r="B242" s="29" t="str">
        <f>IF(K242&gt;0, "☆", "-")</f>
        <v>-</v>
      </c>
      <c r="C242" s="32">
        <v>18</v>
      </c>
      <c r="D242" s="31">
        <v>43387.533634259256</v>
      </c>
      <c r="E242" s="30">
        <v>3129</v>
      </c>
      <c r="F242" s="30" t="s">
        <v>37</v>
      </c>
      <c r="G242" s="30">
        <v>0</v>
      </c>
      <c r="H242" s="30">
        <v>1252</v>
      </c>
      <c r="I242" s="30">
        <v>10</v>
      </c>
      <c r="J242" s="30">
        <v>4</v>
      </c>
      <c r="K242" s="30"/>
      <c r="L242" s="31">
        <v>43387.749456018515</v>
      </c>
      <c r="M242" s="31">
        <v>43387.758923611109</v>
      </c>
      <c r="N242" s="30" t="s">
        <v>65</v>
      </c>
      <c r="O242" s="30" t="s">
        <v>66</v>
      </c>
      <c r="P242" s="30" t="s">
        <v>27</v>
      </c>
      <c r="Q242" s="30" t="s">
        <v>28</v>
      </c>
      <c r="R242" s="31">
        <v>43387.75</v>
      </c>
      <c r="S242" s="31">
        <v>43387.75</v>
      </c>
      <c r="T242" s="31">
        <v>43387.765138888892</v>
      </c>
      <c r="U242" s="31">
        <v>43387.765833333331</v>
      </c>
      <c r="V242" s="31">
        <v>43387.75</v>
      </c>
      <c r="W242" s="33">
        <f>IF(V242&gt;0,V242,D242)</f>
        <v>43387.75</v>
      </c>
      <c r="X242" s="34">
        <f>M242-L242</f>
        <v>9.4675925938645378E-3</v>
      </c>
      <c r="Y242" s="34">
        <f>X242*J242</f>
        <v>3.7870370375458151E-2</v>
      </c>
      <c r="Z242" s="35">
        <f>SUM(Y242:Y269)</f>
        <v>0.34409722222335404</v>
      </c>
      <c r="AA242" s="35">
        <f>IF(IF(A242="☆",K242-R242,L242-R242)&lt;0,0,IF(A242="☆",K242-R242,L242-R242))</f>
        <v>0</v>
      </c>
      <c r="AB242" s="35">
        <f>IF(IF(B242="☆",(IF(K242&gt;R242,K242-W242,R242-W242)),L242-W242)&lt;0,0,IF(B242="☆",(IF(K242&gt;R242,K242-W242,R242-W242)),L242-W242))</f>
        <v>0</v>
      </c>
      <c r="AC242" s="35">
        <f>AVERAGE(AB242:AB269)</f>
        <v>3.6590608475047964E-3</v>
      </c>
      <c r="AD242" s="35">
        <f>MEDIAN(AB242:AB269)</f>
        <v>3.5011574072996154E-3</v>
      </c>
    </row>
    <row r="243" spans="1:30" s="6" customFormat="1" x14ac:dyDescent="0.4">
      <c r="A243" s="15" t="str">
        <f>IF(V243&gt;0, "★", "-")</f>
        <v>★</v>
      </c>
      <c r="B243" s="15" t="str">
        <f>IF(K243&gt;0, "☆", "-")</f>
        <v>-</v>
      </c>
      <c r="C243" s="6">
        <v>18</v>
      </c>
      <c r="D243" s="1">
        <v>43387.701608796298</v>
      </c>
      <c r="E243" s="2">
        <v>3275</v>
      </c>
      <c r="F243" s="2" t="s">
        <v>42</v>
      </c>
      <c r="G243" s="2">
        <v>0</v>
      </c>
      <c r="H243" s="2">
        <v>336</v>
      </c>
      <c r="I243" s="2">
        <v>1</v>
      </c>
      <c r="J243" s="2">
        <v>2</v>
      </c>
      <c r="K243" s="2"/>
      <c r="L243" s="1">
        <v>43387.755335648151</v>
      </c>
      <c r="M243" s="1">
        <v>43387.760023148148</v>
      </c>
      <c r="N243" s="2" t="s">
        <v>55</v>
      </c>
      <c r="O243" s="2" t="s">
        <v>56</v>
      </c>
      <c r="P243" s="2" t="s">
        <v>27</v>
      </c>
      <c r="Q243" s="2" t="s">
        <v>28</v>
      </c>
      <c r="R243" s="1">
        <v>43387.756944444445</v>
      </c>
      <c r="S243" s="1">
        <v>43387.756944444445</v>
      </c>
      <c r="T243" s="1">
        <v>43387.765798611108</v>
      </c>
      <c r="U243" s="1">
        <v>43387.765798611108</v>
      </c>
      <c r="V243" s="1">
        <v>43387.756944444445</v>
      </c>
      <c r="W243" s="7">
        <f>IF(V243&gt;0,V243,D243)</f>
        <v>43387.756944444445</v>
      </c>
      <c r="X243" s="8">
        <f>M243-L243</f>
        <v>4.687499997089617E-3</v>
      </c>
      <c r="Y243" s="8">
        <f>X243*J243</f>
        <v>9.3749999941792339E-3</v>
      </c>
      <c r="Z243" s="9"/>
      <c r="AA243" s="9">
        <f>IF(IF(A243="☆",K243-R243,L243-R243)&lt;0,0,IF(A243="☆",K243-R243,L243-R243))</f>
        <v>0</v>
      </c>
      <c r="AB243" s="9">
        <f>IF(IF(B243="☆",(IF(K243&gt;R243,K243-W243,R243-W243)),L243-W243)&lt;0,0,IF(B243="☆",(IF(K243&gt;R243,K243-W243,R243-W243)),L243-W243))</f>
        <v>0</v>
      </c>
      <c r="AC243" s="9"/>
      <c r="AD243" s="9"/>
    </row>
    <row r="244" spans="1:30" s="6" customFormat="1" x14ac:dyDescent="0.4">
      <c r="A244" s="15" t="str">
        <f>IF(V244&gt;0, "★", "-")</f>
        <v>★</v>
      </c>
      <c r="B244" s="15" t="str">
        <f>IF(K244&gt;0, "☆", "-")</f>
        <v>-</v>
      </c>
      <c r="C244" s="6">
        <v>18</v>
      </c>
      <c r="D244" s="1">
        <v>43387.733599537038</v>
      </c>
      <c r="E244" s="2">
        <v>3303</v>
      </c>
      <c r="F244" s="2" t="s">
        <v>18</v>
      </c>
      <c r="G244" s="2">
        <v>2823</v>
      </c>
      <c r="H244" s="2">
        <v>580</v>
      </c>
      <c r="I244" s="2">
        <v>4</v>
      </c>
      <c r="J244" s="2">
        <v>1</v>
      </c>
      <c r="K244" s="2"/>
      <c r="L244" s="1">
        <v>43387.776655092595</v>
      </c>
      <c r="M244" s="1">
        <v>43387.789953703701</v>
      </c>
      <c r="N244" s="2" t="s">
        <v>21</v>
      </c>
      <c r="O244" s="2" t="s">
        <v>22</v>
      </c>
      <c r="P244" s="2" t="s">
        <v>38</v>
      </c>
      <c r="Q244" s="2" t="s">
        <v>39</v>
      </c>
      <c r="R244" s="1">
        <v>43387.782476851855</v>
      </c>
      <c r="S244" s="1">
        <v>43387.782476851855</v>
      </c>
      <c r="T244" s="1">
        <v>43387.793912037036</v>
      </c>
      <c r="U244" s="1">
        <v>43387.793912037036</v>
      </c>
      <c r="V244" s="1">
        <v>43387.778194444443</v>
      </c>
      <c r="W244" s="7">
        <f>IF(V244&gt;0,V244,D244)</f>
        <v>43387.778194444443</v>
      </c>
      <c r="X244" s="8">
        <f>M244-L244</f>
        <v>1.3298611105710734E-2</v>
      </c>
      <c r="Y244" s="8">
        <f>X244*J244</f>
        <v>1.3298611105710734E-2</v>
      </c>
      <c r="Z244" s="9"/>
      <c r="AA244" s="9">
        <f>IF(IF(A244="☆",K244-R244,L244-R244)&lt;0,0,IF(A244="☆",K244-R244,L244-R244))</f>
        <v>0</v>
      </c>
      <c r="AB244" s="9">
        <f>IF(IF(B244="☆",(IF(K244&gt;R244,K244-W244,R244-W244)),L244-W244)&lt;0,0,IF(B244="☆",(IF(K244&gt;R244,K244-W244,R244-W244)),L244-W244))</f>
        <v>0</v>
      </c>
      <c r="AC244" s="9"/>
      <c r="AD244" s="9"/>
    </row>
    <row r="245" spans="1:30" s="6" customFormat="1" x14ac:dyDescent="0.4">
      <c r="A245" s="15" t="str">
        <f t="shared" si="91"/>
        <v>-</v>
      </c>
      <c r="B245" s="15" t="str">
        <f t="shared" si="106"/>
        <v>-</v>
      </c>
      <c r="C245" s="6">
        <v>18</v>
      </c>
      <c r="D245" s="1">
        <v>43387.751597222225</v>
      </c>
      <c r="E245" s="2">
        <v>3313</v>
      </c>
      <c r="F245" s="2" t="s">
        <v>37</v>
      </c>
      <c r="G245" s="2">
        <v>0</v>
      </c>
      <c r="H245" s="2">
        <v>960</v>
      </c>
      <c r="I245" s="2">
        <v>5</v>
      </c>
      <c r="J245" s="2">
        <v>1</v>
      </c>
      <c r="K245" s="2"/>
      <c r="L245" s="1">
        <v>43387.755706018521</v>
      </c>
      <c r="M245" s="1">
        <v>43387.759675925925</v>
      </c>
      <c r="N245" s="2" t="s">
        <v>76</v>
      </c>
      <c r="O245" s="2" t="s">
        <v>77</v>
      </c>
      <c r="P245" s="2" t="s">
        <v>27</v>
      </c>
      <c r="Q245" s="2" t="s">
        <v>28</v>
      </c>
      <c r="R245" s="1">
        <v>43387.755937499998</v>
      </c>
      <c r="S245" s="1">
        <v>43387.755937499998</v>
      </c>
      <c r="T245" s="1">
        <v>43387.761180555557</v>
      </c>
      <c r="U245" s="1">
        <v>43387.761180555557</v>
      </c>
      <c r="V245" s="2"/>
      <c r="W245" s="7">
        <f t="shared" si="107"/>
        <v>43387.751597222225</v>
      </c>
      <c r="X245" s="8">
        <f t="shared" si="108"/>
        <v>3.9699074040981941E-3</v>
      </c>
      <c r="Y245" s="8">
        <f t="shared" si="109"/>
        <v>3.9699074040981941E-3</v>
      </c>
      <c r="Z245" s="9"/>
      <c r="AA245" s="9">
        <f t="shared" si="111"/>
        <v>0</v>
      </c>
      <c r="AB245" s="9">
        <f t="shared" si="112"/>
        <v>4.1087962963501923E-3</v>
      </c>
      <c r="AC245" s="9"/>
      <c r="AD245" s="9"/>
    </row>
    <row r="246" spans="1:30" s="6" customFormat="1" x14ac:dyDescent="0.4">
      <c r="A246" s="15" t="str">
        <f t="shared" si="91"/>
        <v>-</v>
      </c>
      <c r="B246" s="15" t="str">
        <f t="shared" si="106"/>
        <v>-</v>
      </c>
      <c r="C246" s="6">
        <v>18</v>
      </c>
      <c r="D246" s="1">
        <v>43387.756666666668</v>
      </c>
      <c r="E246" s="2">
        <v>3314</v>
      </c>
      <c r="F246" s="2" t="s">
        <v>18</v>
      </c>
      <c r="G246" s="2">
        <v>2796</v>
      </c>
      <c r="H246" s="2">
        <v>689</v>
      </c>
      <c r="I246" s="2">
        <v>6</v>
      </c>
      <c r="J246" s="2">
        <v>2</v>
      </c>
      <c r="K246" s="2"/>
      <c r="L246" s="1">
        <v>43387.761805555558</v>
      </c>
      <c r="M246" s="1">
        <v>43387.767280092594</v>
      </c>
      <c r="N246" s="2" t="s">
        <v>31</v>
      </c>
      <c r="O246" s="2" t="s">
        <v>32</v>
      </c>
      <c r="P246" s="2" t="s">
        <v>19</v>
      </c>
      <c r="Q246" s="2" t="s">
        <v>20</v>
      </c>
      <c r="R246" s="1">
        <v>43387.758506944447</v>
      </c>
      <c r="S246" s="1">
        <v>43387.758506944447</v>
      </c>
      <c r="T246" s="1">
        <v>43387.767800925925</v>
      </c>
      <c r="U246" s="1">
        <v>43387.767800925925</v>
      </c>
      <c r="V246" s="2"/>
      <c r="W246" s="7">
        <f t="shared" si="107"/>
        <v>43387.756666666668</v>
      </c>
      <c r="X246" s="8">
        <f t="shared" si="108"/>
        <v>5.4745370362070389E-3</v>
      </c>
      <c r="Y246" s="8">
        <f t="shared" si="109"/>
        <v>1.0949074072414078E-2</v>
      </c>
      <c r="Z246" s="9"/>
      <c r="AA246" s="9">
        <f t="shared" si="111"/>
        <v>3.2986111109494232E-3</v>
      </c>
      <c r="AB246" s="9">
        <f t="shared" si="112"/>
        <v>5.1388888896326534E-3</v>
      </c>
      <c r="AC246" s="9"/>
      <c r="AD246" s="9"/>
    </row>
    <row r="247" spans="1:30" s="6" customFormat="1" x14ac:dyDescent="0.4">
      <c r="A247" s="15" t="str">
        <f t="shared" si="91"/>
        <v>-</v>
      </c>
      <c r="B247" s="15" t="str">
        <f t="shared" si="106"/>
        <v>-</v>
      </c>
      <c r="C247" s="6">
        <v>18</v>
      </c>
      <c r="D247" s="1">
        <v>43387.757928240739</v>
      </c>
      <c r="E247" s="2">
        <v>3315</v>
      </c>
      <c r="F247" s="2" t="s">
        <v>18</v>
      </c>
      <c r="G247" s="2">
        <v>2511</v>
      </c>
      <c r="H247" s="2">
        <v>826</v>
      </c>
      <c r="I247" s="2">
        <v>7</v>
      </c>
      <c r="J247" s="2">
        <v>1</v>
      </c>
      <c r="K247" s="2"/>
      <c r="L247" s="1">
        <v>43387.759259259263</v>
      </c>
      <c r="M247" s="1">
        <v>43387.765104166669</v>
      </c>
      <c r="N247" s="2" t="s">
        <v>65</v>
      </c>
      <c r="O247" s="2" t="s">
        <v>66</v>
      </c>
      <c r="P247" s="2" t="s">
        <v>59</v>
      </c>
      <c r="Q247" s="2" t="s">
        <v>60</v>
      </c>
      <c r="R247" s="1">
        <v>43387.760891203703</v>
      </c>
      <c r="S247" s="1">
        <v>43387.760891203703</v>
      </c>
      <c r="T247" s="1">
        <v>43387.773969907408</v>
      </c>
      <c r="U247" s="1">
        <v>43387.773969907408</v>
      </c>
      <c r="V247" s="2"/>
      <c r="W247" s="7">
        <f t="shared" si="107"/>
        <v>43387.757928240739</v>
      </c>
      <c r="X247" s="8">
        <f t="shared" si="108"/>
        <v>5.8449074058444239E-3</v>
      </c>
      <c r="Y247" s="8">
        <f t="shared" si="109"/>
        <v>5.8449074058444239E-3</v>
      </c>
      <c r="Z247" s="9"/>
      <c r="AA247" s="9">
        <f t="shared" si="111"/>
        <v>0</v>
      </c>
      <c r="AB247" s="9">
        <f t="shared" si="112"/>
        <v>1.3310185240698047E-3</v>
      </c>
      <c r="AC247" s="9"/>
      <c r="AD247" s="9"/>
    </row>
    <row r="248" spans="1:30" s="6" customFormat="1" x14ac:dyDescent="0.4">
      <c r="A248" s="15" t="str">
        <f t="shared" si="91"/>
        <v>-</v>
      </c>
      <c r="B248" s="15" t="str">
        <f t="shared" si="106"/>
        <v>-</v>
      </c>
      <c r="C248" s="6">
        <v>18</v>
      </c>
      <c r="D248" s="1">
        <v>43387.758402777778</v>
      </c>
      <c r="E248" s="2">
        <v>3316</v>
      </c>
      <c r="F248" s="2" t="s">
        <v>37</v>
      </c>
      <c r="G248" s="2">
        <v>0</v>
      </c>
      <c r="H248" s="2">
        <v>709</v>
      </c>
      <c r="I248" s="2">
        <v>8</v>
      </c>
      <c r="J248" s="2">
        <v>4</v>
      </c>
      <c r="K248" s="2"/>
      <c r="L248" s="1">
        <v>43387.76258101852</v>
      </c>
      <c r="M248" s="1">
        <v>43387.769583333335</v>
      </c>
      <c r="N248" s="2" t="s">
        <v>61</v>
      </c>
      <c r="O248" s="2" t="s">
        <v>62</v>
      </c>
      <c r="P248" s="2" t="s">
        <v>47</v>
      </c>
      <c r="Q248" s="2" t="s">
        <v>94</v>
      </c>
      <c r="R248" s="1">
        <v>43387.762002314812</v>
      </c>
      <c r="S248" s="1">
        <v>43387.762002314812</v>
      </c>
      <c r="T248" s="1">
        <v>43387.775416666664</v>
      </c>
      <c r="U248" s="1">
        <v>43387.775416666664</v>
      </c>
      <c r="V248" s="2"/>
      <c r="W248" s="7">
        <f t="shared" si="107"/>
        <v>43387.758402777778</v>
      </c>
      <c r="X248" s="8">
        <f t="shared" si="108"/>
        <v>7.0023148145992309E-3</v>
      </c>
      <c r="Y248" s="8">
        <f t="shared" si="109"/>
        <v>2.8009259258396924E-2</v>
      </c>
      <c r="Z248" s="9"/>
      <c r="AA248" s="9">
        <f t="shared" si="111"/>
        <v>5.7870370801538229E-4</v>
      </c>
      <c r="AB248" s="9">
        <f t="shared" si="112"/>
        <v>4.1782407424761914E-3</v>
      </c>
      <c r="AC248" s="9"/>
      <c r="AD248" s="9"/>
    </row>
    <row r="249" spans="1:30" s="6" customFormat="1" x14ac:dyDescent="0.4">
      <c r="A249" s="15" t="str">
        <f t="shared" si="91"/>
        <v>-</v>
      </c>
      <c r="B249" s="15" t="str">
        <f t="shared" si="106"/>
        <v>-</v>
      </c>
      <c r="C249" s="6">
        <v>18</v>
      </c>
      <c r="D249" s="1">
        <v>43387.766111111108</v>
      </c>
      <c r="E249" s="2">
        <v>3318</v>
      </c>
      <c r="F249" s="2" t="s">
        <v>42</v>
      </c>
      <c r="G249" s="2">
        <v>0</v>
      </c>
      <c r="H249" s="2">
        <v>1020</v>
      </c>
      <c r="I249" s="2">
        <v>10</v>
      </c>
      <c r="J249" s="2">
        <v>6</v>
      </c>
      <c r="K249" s="2"/>
      <c r="L249" s="1">
        <v>43387.775601851848</v>
      </c>
      <c r="M249" s="1">
        <v>43387.783680555556</v>
      </c>
      <c r="N249" s="2" t="s">
        <v>31</v>
      </c>
      <c r="O249" s="2" t="s">
        <v>32</v>
      </c>
      <c r="P249" s="2" t="s">
        <v>47</v>
      </c>
      <c r="Q249" s="2" t="s">
        <v>94</v>
      </c>
      <c r="R249" s="1">
        <v>43387.775358796294</v>
      </c>
      <c r="S249" s="1">
        <v>43387.775358796294</v>
      </c>
      <c r="T249" s="1">
        <v>43387.787222222221</v>
      </c>
      <c r="U249" s="1">
        <v>43387.787222222221</v>
      </c>
      <c r="V249" s="2"/>
      <c r="W249" s="7">
        <f t="shared" si="107"/>
        <v>43387.766111111108</v>
      </c>
      <c r="X249" s="8">
        <f t="shared" si="108"/>
        <v>8.078703707724344E-3</v>
      </c>
      <c r="Y249" s="8">
        <f t="shared" si="109"/>
        <v>4.8472222246346064E-2</v>
      </c>
      <c r="Z249" s="9"/>
      <c r="AA249" s="9">
        <f t="shared" si="111"/>
        <v>2.4305555416503921E-4</v>
      </c>
      <c r="AB249" s="9">
        <f t="shared" si="112"/>
        <v>9.4907407401478849E-3</v>
      </c>
      <c r="AC249" s="9"/>
      <c r="AD249" s="9"/>
    </row>
    <row r="250" spans="1:30" s="6" customFormat="1" x14ac:dyDescent="0.4">
      <c r="A250" s="15" t="str">
        <f t="shared" si="91"/>
        <v>-</v>
      </c>
      <c r="B250" s="15" t="str">
        <f t="shared" si="106"/>
        <v>-</v>
      </c>
      <c r="C250" s="6">
        <v>18</v>
      </c>
      <c r="D250" s="1">
        <v>43387.766296296293</v>
      </c>
      <c r="E250" s="2">
        <v>3319</v>
      </c>
      <c r="F250" s="2" t="s">
        <v>42</v>
      </c>
      <c r="G250" s="2">
        <v>0</v>
      </c>
      <c r="H250" s="2">
        <v>837</v>
      </c>
      <c r="I250" s="2">
        <v>1</v>
      </c>
      <c r="J250" s="2">
        <v>4</v>
      </c>
      <c r="K250" s="2"/>
      <c r="L250" s="1">
        <v>43387.770497685182</v>
      </c>
      <c r="M250" s="1">
        <v>43387.775185185186</v>
      </c>
      <c r="N250" s="2" t="s">
        <v>48</v>
      </c>
      <c r="O250" s="2" t="s">
        <v>49</v>
      </c>
      <c r="P250" s="2" t="s">
        <v>76</v>
      </c>
      <c r="Q250" s="2" t="s">
        <v>77</v>
      </c>
      <c r="R250" s="1">
        <v>43387.77134259259</v>
      </c>
      <c r="S250" s="1">
        <v>43387.77134259259</v>
      </c>
      <c r="T250" s="1">
        <v>43387.779143518521</v>
      </c>
      <c r="U250" s="1">
        <v>43387.776921296296</v>
      </c>
      <c r="V250" s="2"/>
      <c r="W250" s="7">
        <f t="shared" si="107"/>
        <v>43387.766296296293</v>
      </c>
      <c r="X250" s="8">
        <f t="shared" si="108"/>
        <v>4.6875000043655746E-3</v>
      </c>
      <c r="Y250" s="8">
        <f t="shared" si="109"/>
        <v>1.8750000017462298E-2</v>
      </c>
      <c r="Z250" s="9"/>
      <c r="AA250" s="9">
        <f t="shared" si="111"/>
        <v>0</v>
      </c>
      <c r="AB250" s="9">
        <f t="shared" si="112"/>
        <v>4.2013888887595385E-3</v>
      </c>
      <c r="AC250" s="9"/>
      <c r="AD250" s="9"/>
    </row>
    <row r="251" spans="1:30" s="6" customFormat="1" x14ac:dyDescent="0.4">
      <c r="A251" s="15" t="str">
        <f t="shared" si="91"/>
        <v>-</v>
      </c>
      <c r="B251" s="15" t="str">
        <f t="shared" si="106"/>
        <v>-</v>
      </c>
      <c r="C251" s="6">
        <v>18</v>
      </c>
      <c r="D251" s="1">
        <v>43387.770995370367</v>
      </c>
      <c r="E251" s="2">
        <v>3320</v>
      </c>
      <c r="F251" s="2" t="s">
        <v>18</v>
      </c>
      <c r="G251" s="2">
        <v>2830</v>
      </c>
      <c r="H251" s="2">
        <v>688</v>
      </c>
      <c r="I251" s="2">
        <v>8</v>
      </c>
      <c r="J251" s="2">
        <v>2</v>
      </c>
      <c r="K251" s="2"/>
      <c r="L251" s="1">
        <v>43387.77244212963</v>
      </c>
      <c r="M251" s="1">
        <v>43387.782048611109</v>
      </c>
      <c r="N251" s="2" t="s">
        <v>80</v>
      </c>
      <c r="O251" s="2" t="s">
        <v>81</v>
      </c>
      <c r="P251" s="2" t="s">
        <v>34</v>
      </c>
      <c r="Q251" s="2" t="s">
        <v>35</v>
      </c>
      <c r="R251" s="1">
        <v>43387.772719907407</v>
      </c>
      <c r="S251" s="1">
        <v>43387.772719907407</v>
      </c>
      <c r="T251" s="1">
        <v>43387.78707175926</v>
      </c>
      <c r="U251" s="1">
        <v>43387.78707175926</v>
      </c>
      <c r="V251" s="2"/>
      <c r="W251" s="7">
        <f t="shared" si="107"/>
        <v>43387.770995370367</v>
      </c>
      <c r="X251" s="8">
        <f t="shared" si="108"/>
        <v>9.6064814788405783E-3</v>
      </c>
      <c r="Y251" s="8">
        <f t="shared" si="109"/>
        <v>1.9212962957681157E-2</v>
      </c>
      <c r="Z251" s="9"/>
      <c r="AA251" s="9">
        <f t="shared" si="111"/>
        <v>0</v>
      </c>
      <c r="AB251" s="9">
        <f t="shared" si="112"/>
        <v>1.4467592627624981E-3</v>
      </c>
      <c r="AC251" s="9"/>
      <c r="AD251" s="9"/>
    </row>
    <row r="252" spans="1:30" s="6" customFormat="1" x14ac:dyDescent="0.4">
      <c r="A252" s="15" t="str">
        <f t="shared" si="91"/>
        <v>★</v>
      </c>
      <c r="B252" s="15" t="str">
        <f t="shared" si="106"/>
        <v>-</v>
      </c>
      <c r="C252" s="6">
        <v>18</v>
      </c>
      <c r="D252" s="1">
        <v>43387.771944444445</v>
      </c>
      <c r="E252" s="2">
        <v>3321</v>
      </c>
      <c r="F252" s="2" t="s">
        <v>33</v>
      </c>
      <c r="G252" s="2">
        <v>2737</v>
      </c>
      <c r="H252" s="2">
        <v>642</v>
      </c>
      <c r="I252" s="2">
        <v>1</v>
      </c>
      <c r="J252" s="2">
        <v>1</v>
      </c>
      <c r="K252" s="2"/>
      <c r="L252" s="1">
        <v>43387.778379629628</v>
      </c>
      <c r="M252" s="1">
        <v>43387.783935185187</v>
      </c>
      <c r="N252" s="2" t="s">
        <v>34</v>
      </c>
      <c r="O252" s="2" t="s">
        <v>35</v>
      </c>
      <c r="P252" s="2" t="s">
        <v>27</v>
      </c>
      <c r="Q252" s="2" t="s">
        <v>28</v>
      </c>
      <c r="R252" s="1">
        <v>43387.781145833331</v>
      </c>
      <c r="S252" s="1">
        <v>43387.781145833331</v>
      </c>
      <c r="T252" s="1">
        <v>43387.789594907408</v>
      </c>
      <c r="U252" s="1">
        <v>43387.789594907408</v>
      </c>
      <c r="V252" s="1">
        <v>43387.778043981481</v>
      </c>
      <c r="W252" s="7">
        <f t="shared" si="107"/>
        <v>43387.778043981481</v>
      </c>
      <c r="X252" s="8">
        <f t="shared" si="108"/>
        <v>5.5555555591126904E-3</v>
      </c>
      <c r="Y252" s="8">
        <f t="shared" si="109"/>
        <v>5.5555555591126904E-3</v>
      </c>
      <c r="Z252" s="9"/>
      <c r="AA252" s="9">
        <f t="shared" si="111"/>
        <v>0</v>
      </c>
      <c r="AB252" s="9">
        <f t="shared" si="112"/>
        <v>3.3564814657438546E-4</v>
      </c>
      <c r="AC252" s="9"/>
      <c r="AD252" s="9"/>
    </row>
    <row r="253" spans="1:30" s="6" customFormat="1" x14ac:dyDescent="0.4">
      <c r="A253" s="15" t="str">
        <f t="shared" si="91"/>
        <v>★</v>
      </c>
      <c r="B253" s="15" t="str">
        <f t="shared" si="106"/>
        <v>-</v>
      </c>
      <c r="C253" s="6">
        <v>18</v>
      </c>
      <c r="D253" s="1">
        <v>43387.7731712963</v>
      </c>
      <c r="E253" s="2">
        <v>3322</v>
      </c>
      <c r="F253" s="2" t="s">
        <v>33</v>
      </c>
      <c r="G253" s="2">
        <v>2617</v>
      </c>
      <c r="H253" s="2">
        <v>931</v>
      </c>
      <c r="I253" s="2">
        <v>8</v>
      </c>
      <c r="J253" s="2">
        <v>1</v>
      </c>
      <c r="K253" s="2"/>
      <c r="L253" s="1">
        <v>43387.779351851852</v>
      </c>
      <c r="M253" s="1">
        <v>43387.787581018521</v>
      </c>
      <c r="N253" s="2" t="s">
        <v>70</v>
      </c>
      <c r="O253" s="2" t="s">
        <v>71</v>
      </c>
      <c r="P253" s="2" t="s">
        <v>67</v>
      </c>
      <c r="Q253" s="2" t="s">
        <v>68</v>
      </c>
      <c r="R253" s="1">
        <v>43387.782071759262</v>
      </c>
      <c r="S253" s="1">
        <v>43387.782071759262</v>
      </c>
      <c r="T253" s="1">
        <v>43387.795231481483</v>
      </c>
      <c r="U253" s="1">
        <v>43387.795231481483</v>
      </c>
      <c r="V253" s="1">
        <v>43387.779293981483</v>
      </c>
      <c r="W253" s="7">
        <f t="shared" si="107"/>
        <v>43387.779293981483</v>
      </c>
      <c r="X253" s="8">
        <f t="shared" si="108"/>
        <v>8.2291666694800369E-3</v>
      </c>
      <c r="Y253" s="8">
        <f t="shared" si="109"/>
        <v>8.2291666694800369E-3</v>
      </c>
      <c r="Z253" s="9"/>
      <c r="AA253" s="9">
        <f t="shared" si="111"/>
        <v>0</v>
      </c>
      <c r="AB253" s="9">
        <f t="shared" si="112"/>
        <v>5.7870369346346706E-5</v>
      </c>
      <c r="AC253" s="9"/>
      <c r="AD253" s="9"/>
    </row>
    <row r="254" spans="1:30" s="6" customFormat="1" x14ac:dyDescent="0.4">
      <c r="A254" s="15" t="str">
        <f t="shared" si="91"/>
        <v>-</v>
      </c>
      <c r="B254" s="15" t="str">
        <f t="shared" si="106"/>
        <v>-</v>
      </c>
      <c r="C254" s="6">
        <v>18</v>
      </c>
      <c r="D254" s="1">
        <v>43387.774340277778</v>
      </c>
      <c r="E254" s="2">
        <v>3323</v>
      </c>
      <c r="F254" s="2" t="s">
        <v>33</v>
      </c>
      <c r="G254" s="2">
        <v>2787</v>
      </c>
      <c r="H254" s="2">
        <v>990</v>
      </c>
      <c r="I254" s="2">
        <v>7</v>
      </c>
      <c r="J254" s="2">
        <v>1</v>
      </c>
      <c r="K254" s="2"/>
      <c r="L254" s="1">
        <v>43387.777858796297</v>
      </c>
      <c r="M254" s="1">
        <v>43387.780023148145</v>
      </c>
      <c r="N254" s="2" t="s">
        <v>25</v>
      </c>
      <c r="O254" s="2" t="s">
        <v>26</v>
      </c>
      <c r="P254" s="2" t="s">
        <v>21</v>
      </c>
      <c r="Q254" s="2" t="s">
        <v>22</v>
      </c>
      <c r="R254" s="1">
        <v>43387.777337962965</v>
      </c>
      <c r="S254" s="1">
        <v>43387.777337962965</v>
      </c>
      <c r="T254" s="1">
        <v>43387.782002314816</v>
      </c>
      <c r="U254" s="1">
        <v>43387.782002314816</v>
      </c>
      <c r="V254" s="2"/>
      <c r="W254" s="7">
        <f t="shared" si="107"/>
        <v>43387.774340277778</v>
      </c>
      <c r="X254" s="8">
        <f t="shared" si="108"/>
        <v>2.1643518484779634E-3</v>
      </c>
      <c r="Y254" s="8">
        <f t="shared" si="109"/>
        <v>2.1643518484779634E-3</v>
      </c>
      <c r="Z254" s="9"/>
      <c r="AA254" s="9">
        <f t="shared" si="111"/>
        <v>5.2083333139307797E-4</v>
      </c>
      <c r="AB254" s="9">
        <f t="shared" si="112"/>
        <v>3.5185185188311152E-3</v>
      </c>
      <c r="AC254" s="9"/>
      <c r="AD254" s="9"/>
    </row>
    <row r="255" spans="1:30" s="6" customFormat="1" x14ac:dyDescent="0.4">
      <c r="A255" s="15" t="str">
        <f t="shared" si="91"/>
        <v>★</v>
      </c>
      <c r="B255" s="15" t="str">
        <f t="shared" si="106"/>
        <v>-</v>
      </c>
      <c r="C255" s="6">
        <v>18</v>
      </c>
      <c r="D255" s="1">
        <v>43387.776493055557</v>
      </c>
      <c r="E255" s="2">
        <v>3324</v>
      </c>
      <c r="F255" s="2" t="s">
        <v>37</v>
      </c>
      <c r="G255" s="2">
        <v>0</v>
      </c>
      <c r="H255" s="2">
        <v>1296</v>
      </c>
      <c r="I255" s="2">
        <v>2</v>
      </c>
      <c r="J255" s="2">
        <v>4</v>
      </c>
      <c r="K255" s="2"/>
      <c r="L255" s="1">
        <v>43387.784780092596</v>
      </c>
      <c r="M255" s="1">
        <v>43387.790254629632</v>
      </c>
      <c r="N255" s="2" t="s">
        <v>76</v>
      </c>
      <c r="O255" s="2" t="s">
        <v>77</v>
      </c>
      <c r="P255" s="2" t="s">
        <v>47</v>
      </c>
      <c r="Q255" s="2" t="s">
        <v>94</v>
      </c>
      <c r="R255" s="1">
        <v>43387.784722222219</v>
      </c>
      <c r="S255" s="1">
        <v>43387.784722222219</v>
      </c>
      <c r="T255" s="1">
        <v>43387.794444444444</v>
      </c>
      <c r="U255" s="1">
        <v>43387.794444444444</v>
      </c>
      <c r="V255" s="1">
        <v>43387.784722222219</v>
      </c>
      <c r="W255" s="7">
        <f t="shared" si="107"/>
        <v>43387.784722222219</v>
      </c>
      <c r="X255" s="8">
        <f t="shared" si="108"/>
        <v>5.4745370362070389E-3</v>
      </c>
      <c r="Y255" s="8">
        <f t="shared" si="109"/>
        <v>2.1898148144828156E-2</v>
      </c>
      <c r="Z255" s="9"/>
      <c r="AA255" s="9">
        <f t="shared" si="111"/>
        <v>5.787037662230432E-5</v>
      </c>
      <c r="AB255" s="9">
        <f t="shared" si="112"/>
        <v>5.787037662230432E-5</v>
      </c>
      <c r="AC255" s="9"/>
      <c r="AD255" s="9"/>
    </row>
    <row r="256" spans="1:30" s="6" customFormat="1" x14ac:dyDescent="0.4">
      <c r="A256" s="15" t="str">
        <f t="shared" si="91"/>
        <v>-</v>
      </c>
      <c r="B256" s="15" t="str">
        <f t="shared" si="106"/>
        <v>-</v>
      </c>
      <c r="C256" s="6">
        <v>18</v>
      </c>
      <c r="D256" s="1">
        <v>43387.77783564815</v>
      </c>
      <c r="E256" s="2">
        <v>3325</v>
      </c>
      <c r="F256" s="2" t="s">
        <v>18</v>
      </c>
      <c r="G256" s="2">
        <v>2706</v>
      </c>
      <c r="H256" s="2">
        <v>1206</v>
      </c>
      <c r="I256" s="2">
        <v>3</v>
      </c>
      <c r="J256" s="2">
        <v>1</v>
      </c>
      <c r="K256" s="2"/>
      <c r="L256" s="1">
        <v>43387.780428240738</v>
      </c>
      <c r="M256" s="1">
        <v>43387.783761574072</v>
      </c>
      <c r="N256" s="2" t="s">
        <v>38</v>
      </c>
      <c r="O256" s="2" t="s">
        <v>39</v>
      </c>
      <c r="P256" s="2" t="s">
        <v>31</v>
      </c>
      <c r="Q256" s="2" t="s">
        <v>32</v>
      </c>
      <c r="R256" s="1">
        <v>43387.784953703704</v>
      </c>
      <c r="S256" s="1">
        <v>43387.784953703704</v>
      </c>
      <c r="T256" s="1">
        <v>43387.790439814817</v>
      </c>
      <c r="U256" s="1">
        <v>43387.790439814817</v>
      </c>
      <c r="V256" s="2"/>
      <c r="W256" s="7">
        <f t="shared" si="107"/>
        <v>43387.77783564815</v>
      </c>
      <c r="X256" s="8">
        <f t="shared" si="108"/>
        <v>3.3333333340124227E-3</v>
      </c>
      <c r="Y256" s="8">
        <f t="shared" si="109"/>
        <v>3.3333333340124227E-3</v>
      </c>
      <c r="Z256" s="9"/>
      <c r="AA256" s="9">
        <f t="shared" si="111"/>
        <v>0</v>
      </c>
      <c r="AB256" s="9">
        <f t="shared" si="112"/>
        <v>2.5925925874616951E-3</v>
      </c>
      <c r="AC256" s="9"/>
      <c r="AD256" s="9"/>
    </row>
    <row r="257" spans="1:30" s="6" customFormat="1" x14ac:dyDescent="0.4">
      <c r="A257" s="15" t="str">
        <f t="shared" ref="A257:A275" si="120">IF(V257&gt;0, "★", "-")</f>
        <v>-</v>
      </c>
      <c r="B257" s="15" t="str">
        <f t="shared" si="106"/>
        <v>-</v>
      </c>
      <c r="C257" s="6">
        <v>18</v>
      </c>
      <c r="D257" s="1">
        <v>43387.780023148145</v>
      </c>
      <c r="E257" s="2">
        <v>3327</v>
      </c>
      <c r="F257" s="2" t="s">
        <v>33</v>
      </c>
      <c r="G257" s="2">
        <v>2049</v>
      </c>
      <c r="H257" s="2">
        <v>747</v>
      </c>
      <c r="I257" s="2">
        <v>10</v>
      </c>
      <c r="J257" s="2">
        <v>2</v>
      </c>
      <c r="K257" s="2"/>
      <c r="L257" s="1">
        <v>43387.784814814811</v>
      </c>
      <c r="M257" s="1">
        <v>43387.796006944445</v>
      </c>
      <c r="N257" s="2" t="s">
        <v>47</v>
      </c>
      <c r="O257" s="2" t="s">
        <v>94</v>
      </c>
      <c r="P257" s="2" t="s">
        <v>65</v>
      </c>
      <c r="Q257" s="2" t="s">
        <v>66</v>
      </c>
      <c r="R257" s="1">
        <v>43387.787743055553</v>
      </c>
      <c r="S257" s="1">
        <v>43387.787743055553</v>
      </c>
      <c r="T257" s="1">
        <v>43387.805405092593</v>
      </c>
      <c r="U257" s="1">
        <v>43387.814942129633</v>
      </c>
      <c r="V257" s="2"/>
      <c r="W257" s="7">
        <f t="shared" si="107"/>
        <v>43387.780023148145</v>
      </c>
      <c r="X257" s="8">
        <f t="shared" si="108"/>
        <v>1.1192129633855075E-2</v>
      </c>
      <c r="Y257" s="8">
        <f t="shared" si="109"/>
        <v>2.2384259267710149E-2</v>
      </c>
      <c r="Z257" s="9"/>
      <c r="AA257" s="9">
        <f t="shared" si="111"/>
        <v>0</v>
      </c>
      <c r="AB257" s="9">
        <f t="shared" si="112"/>
        <v>4.7916666662786156E-3</v>
      </c>
      <c r="AC257" s="9"/>
      <c r="AD257" s="9"/>
    </row>
    <row r="258" spans="1:30" s="6" customFormat="1" x14ac:dyDescent="0.4">
      <c r="A258" s="15" t="str">
        <f t="shared" si="120"/>
        <v>-</v>
      </c>
      <c r="B258" s="15" t="str">
        <f t="shared" si="106"/>
        <v>-</v>
      </c>
      <c r="C258" s="6">
        <v>18</v>
      </c>
      <c r="D258" s="1">
        <v>43387.781238425923</v>
      </c>
      <c r="E258" s="2">
        <v>3328</v>
      </c>
      <c r="F258" s="2" t="s">
        <v>18</v>
      </c>
      <c r="G258" s="2">
        <v>2822</v>
      </c>
      <c r="H258" s="2">
        <v>915</v>
      </c>
      <c r="I258" s="2">
        <v>10</v>
      </c>
      <c r="J258" s="2">
        <v>2</v>
      </c>
      <c r="K258" s="2"/>
      <c r="L258" s="1">
        <v>43387.784722222219</v>
      </c>
      <c r="M258" s="1">
        <v>43387.787430555552</v>
      </c>
      <c r="N258" s="2" t="s">
        <v>47</v>
      </c>
      <c r="O258" s="2" t="s">
        <v>94</v>
      </c>
      <c r="P258" s="2" t="s">
        <v>43</v>
      </c>
      <c r="Q258" s="2" t="s">
        <v>44</v>
      </c>
      <c r="R258" s="1">
        <v>43387.786759259259</v>
      </c>
      <c r="S258" s="1">
        <v>43387.786759259259</v>
      </c>
      <c r="T258" s="1">
        <v>43387.79483796296</v>
      </c>
      <c r="U258" s="1">
        <v>43387.79483796296</v>
      </c>
      <c r="V258" s="2"/>
      <c r="W258" s="7">
        <f t="shared" si="107"/>
        <v>43387.781238425923</v>
      </c>
      <c r="X258" s="8">
        <f t="shared" si="108"/>
        <v>2.7083333334303461E-3</v>
      </c>
      <c r="Y258" s="8">
        <f t="shared" si="109"/>
        <v>5.4166666668606922E-3</v>
      </c>
      <c r="Z258" s="9"/>
      <c r="AA258" s="9">
        <f t="shared" si="111"/>
        <v>0</v>
      </c>
      <c r="AB258" s="9">
        <f t="shared" si="112"/>
        <v>3.4837962957681157E-3</v>
      </c>
      <c r="AC258" s="9"/>
      <c r="AD258" s="9"/>
    </row>
    <row r="259" spans="1:30" s="6" customFormat="1" x14ac:dyDescent="0.4">
      <c r="A259" s="15" t="str">
        <f>IF(V259&gt;0, "★", "-")</f>
        <v>★</v>
      </c>
      <c r="B259" s="15" t="str">
        <f>IF(K259&gt;0, "☆", "-")</f>
        <v>-</v>
      </c>
      <c r="C259" s="6">
        <v>18</v>
      </c>
      <c r="D259" s="1">
        <v>43387.782372685186</v>
      </c>
      <c r="E259" s="2">
        <v>3329</v>
      </c>
      <c r="F259" s="2" t="s">
        <v>37</v>
      </c>
      <c r="G259" s="2">
        <v>0</v>
      </c>
      <c r="H259" s="2">
        <v>1038</v>
      </c>
      <c r="I259" s="2">
        <v>4</v>
      </c>
      <c r="J259" s="2">
        <v>4</v>
      </c>
      <c r="K259" s="2"/>
      <c r="L259" s="1">
        <v>43387.787118055552</v>
      </c>
      <c r="M259" s="1">
        <v>43387.790266203701</v>
      </c>
      <c r="N259" s="2" t="s">
        <v>31</v>
      </c>
      <c r="O259" s="2" t="s">
        <v>32</v>
      </c>
      <c r="P259" s="2" t="s">
        <v>38</v>
      </c>
      <c r="Q259" s="2" t="s">
        <v>39</v>
      </c>
      <c r="R259" s="1">
        <v>43387.788194444445</v>
      </c>
      <c r="S259" s="1">
        <v>43387.788194444445</v>
      </c>
      <c r="T259" s="1">
        <v>43387.801504629628</v>
      </c>
      <c r="U259" s="1">
        <v>43387.801504629628</v>
      </c>
      <c r="V259" s="1">
        <v>43387.788194444445</v>
      </c>
      <c r="W259" s="7">
        <f>IF(V259&gt;0,V259,D259)</f>
        <v>43387.788194444445</v>
      </c>
      <c r="X259" s="8">
        <f>M259-L259</f>
        <v>3.1481481491937302E-3</v>
      </c>
      <c r="Y259" s="8">
        <f>X259*J259</f>
        <v>1.2592592596774921E-2</v>
      </c>
      <c r="Z259" s="9"/>
      <c r="AA259" s="9">
        <f t="shared" si="111"/>
        <v>0</v>
      </c>
      <c r="AB259" s="9">
        <f t="shared" si="112"/>
        <v>0</v>
      </c>
      <c r="AC259" s="9"/>
      <c r="AD259" s="9"/>
    </row>
    <row r="260" spans="1:30" s="6" customFormat="1" x14ac:dyDescent="0.4">
      <c r="A260" s="15" t="str">
        <f>IF(V260&gt;0, "★", "-")</f>
        <v>-</v>
      </c>
      <c r="B260" s="15" t="str">
        <f>IF(K260&gt;0, "☆", "-")</f>
        <v>-</v>
      </c>
      <c r="C260" s="6">
        <v>18</v>
      </c>
      <c r="D260" s="1">
        <v>43387.783645833333</v>
      </c>
      <c r="E260" s="2">
        <v>3330</v>
      </c>
      <c r="F260" s="2" t="s">
        <v>18</v>
      </c>
      <c r="G260" s="2">
        <v>1540</v>
      </c>
      <c r="H260" s="2">
        <v>327</v>
      </c>
      <c r="I260" s="2">
        <v>3</v>
      </c>
      <c r="J260" s="2">
        <v>4</v>
      </c>
      <c r="K260" s="2"/>
      <c r="L260" s="1">
        <v>43387.789965277778</v>
      </c>
      <c r="M260" s="1">
        <v>43387.796736111108</v>
      </c>
      <c r="N260" s="2" t="s">
        <v>25</v>
      </c>
      <c r="O260" s="2" t="s">
        <v>26</v>
      </c>
      <c r="P260" s="2" t="s">
        <v>72</v>
      </c>
      <c r="Q260" s="2" t="s">
        <v>73</v>
      </c>
      <c r="R260" s="1">
        <v>43387.787638888891</v>
      </c>
      <c r="S260" s="1">
        <v>43387.787638888891</v>
      </c>
      <c r="T260" s="1">
        <v>43387.802789351852</v>
      </c>
      <c r="U260" s="1">
        <v>43387.802789351852</v>
      </c>
      <c r="V260" s="2"/>
      <c r="W260" s="7">
        <f>IF(V260&gt;0,V260,D260)</f>
        <v>43387.783645833333</v>
      </c>
      <c r="X260" s="8">
        <f>M260-L260</f>
        <v>6.7708333299378864E-3</v>
      </c>
      <c r="Y260" s="8">
        <f>X260*J260</f>
        <v>2.7083333319751546E-2</v>
      </c>
      <c r="Z260" s="9"/>
      <c r="AA260" s="9">
        <f t="shared" si="111"/>
        <v>2.3263888870133087E-3</v>
      </c>
      <c r="AB260" s="9">
        <f t="shared" si="112"/>
        <v>6.3194444446708076E-3</v>
      </c>
      <c r="AC260" s="9"/>
      <c r="AD260" s="9"/>
    </row>
    <row r="261" spans="1:30" s="6" customFormat="1" x14ac:dyDescent="0.4">
      <c r="A261" s="15" t="str">
        <f>IF(V261&gt;0, "★", "-")</f>
        <v>-</v>
      </c>
      <c r="B261" s="15" t="str">
        <f>IF(K261&gt;0, "☆", "-")</f>
        <v>-</v>
      </c>
      <c r="C261" s="6">
        <v>18</v>
      </c>
      <c r="D261" s="1">
        <v>43387.784479166665</v>
      </c>
      <c r="E261" s="2">
        <v>3331</v>
      </c>
      <c r="F261" s="2" t="s">
        <v>37</v>
      </c>
      <c r="G261" s="2">
        <v>0</v>
      </c>
      <c r="H261" s="2">
        <v>329</v>
      </c>
      <c r="I261" s="2">
        <v>1</v>
      </c>
      <c r="J261" s="2">
        <v>1</v>
      </c>
      <c r="K261" s="2"/>
      <c r="L261" s="1">
        <v>43387.79478009259</v>
      </c>
      <c r="M261" s="1">
        <v>43387.801724537036</v>
      </c>
      <c r="N261" s="2" t="s">
        <v>21</v>
      </c>
      <c r="O261" s="2" t="s">
        <v>22</v>
      </c>
      <c r="P261" s="2" t="s">
        <v>19</v>
      </c>
      <c r="Q261" s="2" t="s">
        <v>20</v>
      </c>
      <c r="R261" s="1">
        <v>43387.793240740742</v>
      </c>
      <c r="S261" s="1">
        <v>43387.793240740742</v>
      </c>
      <c r="T261" s="1">
        <v>43387.802569444444</v>
      </c>
      <c r="U261" s="1">
        <v>43387.804166666669</v>
      </c>
      <c r="V261" s="2"/>
      <c r="W261" s="7">
        <f>IF(V261&gt;0,V261,D261)</f>
        <v>43387.784479166665</v>
      </c>
      <c r="X261" s="8">
        <f>M261-L261</f>
        <v>6.9444444452528842E-3</v>
      </c>
      <c r="Y261" s="8">
        <f>X261*J261</f>
        <v>6.9444444452528842E-3</v>
      </c>
      <c r="Z261" s="9"/>
      <c r="AA261" s="9">
        <f t="shared" si="111"/>
        <v>1.5393518478958867E-3</v>
      </c>
      <c r="AB261" s="9">
        <f t="shared" si="112"/>
        <v>1.0300925925548654E-2</v>
      </c>
      <c r="AC261" s="9"/>
      <c r="AD261" s="9"/>
    </row>
    <row r="262" spans="1:30" s="6" customFormat="1" x14ac:dyDescent="0.4">
      <c r="A262" s="15" t="str">
        <f t="shared" si="120"/>
        <v>-</v>
      </c>
      <c r="B262" s="15" t="str">
        <f t="shared" si="106"/>
        <v>-</v>
      </c>
      <c r="C262" s="6">
        <v>18</v>
      </c>
      <c r="D262" s="1">
        <v>43387.785011574073</v>
      </c>
      <c r="E262" s="2">
        <v>3332</v>
      </c>
      <c r="F262" s="2" t="s">
        <v>37</v>
      </c>
      <c r="G262" s="2">
        <v>0</v>
      </c>
      <c r="H262" s="2">
        <v>416</v>
      </c>
      <c r="I262" s="2">
        <v>9</v>
      </c>
      <c r="J262" s="2">
        <v>2</v>
      </c>
      <c r="K262" s="2"/>
      <c r="L262" s="1">
        <v>43387.78701388889</v>
      </c>
      <c r="M262" s="1">
        <v>43387.791631944441</v>
      </c>
      <c r="N262" s="2" t="s">
        <v>61</v>
      </c>
      <c r="O262" s="2" t="s">
        <v>62</v>
      </c>
      <c r="P262" s="2" t="s">
        <v>23</v>
      </c>
      <c r="Q262" s="2" t="s">
        <v>24</v>
      </c>
      <c r="R262" s="1">
        <v>43387.794675925928</v>
      </c>
      <c r="S262" s="1">
        <v>43387.794675925928</v>
      </c>
      <c r="T262" s="1">
        <v>43387.804039351853</v>
      </c>
      <c r="U262" s="1">
        <v>43387.804039351853</v>
      </c>
      <c r="V262" s="2"/>
      <c r="W262" s="7">
        <f t="shared" si="107"/>
        <v>43387.785011574073</v>
      </c>
      <c r="X262" s="8">
        <f t="shared" si="108"/>
        <v>4.6180555509636179E-3</v>
      </c>
      <c r="Y262" s="8">
        <f t="shared" si="109"/>
        <v>9.2361111019272357E-3</v>
      </c>
      <c r="Z262" s="9"/>
      <c r="AA262" s="9">
        <f t="shared" si="111"/>
        <v>0</v>
      </c>
      <c r="AB262" s="9">
        <f t="shared" si="112"/>
        <v>2.0023148172185756E-3</v>
      </c>
      <c r="AC262" s="9"/>
      <c r="AD262" s="9"/>
    </row>
    <row r="263" spans="1:30" s="6" customFormat="1" x14ac:dyDescent="0.4">
      <c r="A263" s="15" t="str">
        <f t="shared" si="120"/>
        <v>-</v>
      </c>
      <c r="B263" s="15" t="str">
        <f t="shared" si="106"/>
        <v>-</v>
      </c>
      <c r="C263" s="6">
        <v>18</v>
      </c>
      <c r="D263" s="1">
        <v>43387.785196759258</v>
      </c>
      <c r="E263" s="2">
        <v>3333</v>
      </c>
      <c r="F263" s="2" t="s">
        <v>33</v>
      </c>
      <c r="G263" s="2">
        <v>2021</v>
      </c>
      <c r="H263" s="2">
        <v>791</v>
      </c>
      <c r="I263" s="2">
        <v>10</v>
      </c>
      <c r="J263" s="2">
        <v>3</v>
      </c>
      <c r="K263" s="2"/>
      <c r="L263" s="1">
        <v>43387.787939814814</v>
      </c>
      <c r="M263" s="1">
        <v>43387.789305555554</v>
      </c>
      <c r="N263" s="2" t="s">
        <v>43</v>
      </c>
      <c r="O263" s="2" t="s">
        <v>44</v>
      </c>
      <c r="P263" s="2" t="s">
        <v>82</v>
      </c>
      <c r="Q263" s="2" t="s">
        <v>83</v>
      </c>
      <c r="R263" s="1">
        <v>43387.791539351849</v>
      </c>
      <c r="S263" s="1">
        <v>43387.791539351849</v>
      </c>
      <c r="T263" s="1">
        <v>43387.797939814816</v>
      </c>
      <c r="U263" s="1">
        <v>43387.797939814816</v>
      </c>
      <c r="V263" s="2"/>
      <c r="W263" s="7">
        <f t="shared" si="107"/>
        <v>43387.785196759258</v>
      </c>
      <c r="X263" s="8">
        <f t="shared" si="108"/>
        <v>1.3657407398568466E-3</v>
      </c>
      <c r="Y263" s="8">
        <f t="shared" si="109"/>
        <v>4.0972222195705399E-3</v>
      </c>
      <c r="Z263" s="9"/>
      <c r="AA263" s="9">
        <f t="shared" si="111"/>
        <v>0</v>
      </c>
      <c r="AB263" s="9">
        <f t="shared" si="112"/>
        <v>2.7430555564933456E-3</v>
      </c>
      <c r="AC263" s="9"/>
      <c r="AD263" s="9"/>
    </row>
    <row r="264" spans="1:30" s="6" customFormat="1" x14ac:dyDescent="0.4">
      <c r="A264" s="15" t="str">
        <f t="shared" si="120"/>
        <v>-</v>
      </c>
      <c r="B264" s="15" t="str">
        <f t="shared" si="106"/>
        <v>-</v>
      </c>
      <c r="C264" s="6">
        <v>18</v>
      </c>
      <c r="D264" s="1">
        <v>43387.785729166666</v>
      </c>
      <c r="E264" s="2">
        <v>3334</v>
      </c>
      <c r="F264" s="2" t="s">
        <v>18</v>
      </c>
      <c r="G264" s="2">
        <v>2465</v>
      </c>
      <c r="H264" s="2">
        <v>683</v>
      </c>
      <c r="I264" s="2">
        <v>2</v>
      </c>
      <c r="J264" s="2">
        <v>1</v>
      </c>
      <c r="K264" s="2"/>
      <c r="L264" s="1">
        <v>43387.794953703706</v>
      </c>
      <c r="M264" s="1">
        <v>43387.800150462965</v>
      </c>
      <c r="N264" s="2" t="s">
        <v>72</v>
      </c>
      <c r="O264" s="2" t="s">
        <v>73</v>
      </c>
      <c r="P264" s="2" t="s">
        <v>19</v>
      </c>
      <c r="Q264" s="2" t="s">
        <v>20</v>
      </c>
      <c r="R264" s="1">
        <v>43387.793124999997</v>
      </c>
      <c r="S264" s="1">
        <v>43387.795092592591</v>
      </c>
      <c r="T264" s="1">
        <v>43387.806817129633</v>
      </c>
      <c r="U264" s="1">
        <v>43387.80878472222</v>
      </c>
      <c r="V264" s="2"/>
      <c r="W264" s="7">
        <f t="shared" si="107"/>
        <v>43387.785729166666</v>
      </c>
      <c r="X264" s="8">
        <f t="shared" si="108"/>
        <v>5.1967592589790002E-3</v>
      </c>
      <c r="Y264" s="8">
        <f t="shared" si="109"/>
        <v>5.1967592589790002E-3</v>
      </c>
      <c r="Z264" s="9"/>
      <c r="AA264" s="9">
        <f t="shared" si="111"/>
        <v>1.8287037091795355E-3</v>
      </c>
      <c r="AB264" s="9">
        <f t="shared" si="112"/>
        <v>9.2245370396994986E-3</v>
      </c>
      <c r="AC264" s="9"/>
      <c r="AD264" s="9"/>
    </row>
    <row r="265" spans="1:30" s="6" customFormat="1" x14ac:dyDescent="0.4">
      <c r="A265" s="15" t="str">
        <f t="shared" si="120"/>
        <v>-</v>
      </c>
      <c r="B265" s="15" t="str">
        <f t="shared" si="106"/>
        <v>-</v>
      </c>
      <c r="C265" s="6">
        <v>18</v>
      </c>
      <c r="D265" s="1">
        <v>43387.787534722222</v>
      </c>
      <c r="E265" s="2">
        <v>3336</v>
      </c>
      <c r="F265" s="2" t="s">
        <v>18</v>
      </c>
      <c r="G265" s="2">
        <v>1334</v>
      </c>
      <c r="H265" s="2">
        <v>978</v>
      </c>
      <c r="I265" s="2">
        <v>2</v>
      </c>
      <c r="J265" s="2">
        <v>1</v>
      </c>
      <c r="K265" s="2"/>
      <c r="L265" s="1">
        <v>43387.792407407411</v>
      </c>
      <c r="M265" s="1">
        <v>43387.804178240738</v>
      </c>
      <c r="N265" s="2" t="s">
        <v>82</v>
      </c>
      <c r="O265" s="2" t="s">
        <v>83</v>
      </c>
      <c r="P265" s="2" t="s">
        <v>38</v>
      </c>
      <c r="Q265" s="2" t="s">
        <v>39</v>
      </c>
      <c r="R265" s="1">
        <v>43387.791458333333</v>
      </c>
      <c r="S265" s="1">
        <v>43387.791458333333</v>
      </c>
      <c r="T265" s="1">
        <v>43387.815034722225</v>
      </c>
      <c r="U265" s="1">
        <v>43387.814571759256</v>
      </c>
      <c r="V265" s="2"/>
      <c r="W265" s="7">
        <f t="shared" si="107"/>
        <v>43387.787534722222</v>
      </c>
      <c r="X265" s="8">
        <f t="shared" si="108"/>
        <v>1.1770833327318542E-2</v>
      </c>
      <c r="Y265" s="8">
        <f t="shared" si="109"/>
        <v>1.1770833327318542E-2</v>
      </c>
      <c r="Z265" s="9"/>
      <c r="AA265" s="9">
        <f t="shared" si="111"/>
        <v>9.490740776527673E-4</v>
      </c>
      <c r="AB265" s="9">
        <f t="shared" si="112"/>
        <v>4.8726851891842671E-3</v>
      </c>
      <c r="AC265" s="9"/>
      <c r="AD265" s="9"/>
    </row>
    <row r="266" spans="1:30" s="6" customFormat="1" x14ac:dyDescent="0.4">
      <c r="A266" s="15" t="str">
        <f t="shared" si="120"/>
        <v>-</v>
      </c>
      <c r="B266" s="15" t="str">
        <f t="shared" si="106"/>
        <v>-</v>
      </c>
      <c r="C266" s="6">
        <v>18</v>
      </c>
      <c r="D266" s="1">
        <v>43387.789826388886</v>
      </c>
      <c r="E266" s="2">
        <v>3337</v>
      </c>
      <c r="F266" s="2" t="s">
        <v>37</v>
      </c>
      <c r="G266" s="2">
        <v>0</v>
      </c>
      <c r="H266" s="2">
        <v>562</v>
      </c>
      <c r="I266" s="2">
        <v>9</v>
      </c>
      <c r="J266" s="2">
        <v>1</v>
      </c>
      <c r="K266" s="2"/>
      <c r="L266" s="1">
        <v>43387.794895833336</v>
      </c>
      <c r="M266" s="1">
        <v>43387.797337962962</v>
      </c>
      <c r="N266" s="2" t="s">
        <v>29</v>
      </c>
      <c r="O266" s="2" t="s">
        <v>30</v>
      </c>
      <c r="P266" s="2" t="s">
        <v>19</v>
      </c>
      <c r="Q266" s="2" t="s">
        <v>20</v>
      </c>
      <c r="R266" s="1">
        <v>43387.796388888892</v>
      </c>
      <c r="S266" s="1">
        <v>43387.796388888892</v>
      </c>
      <c r="T266" s="1">
        <v>43387.804166666669</v>
      </c>
      <c r="U266" s="1">
        <v>43387.804166666669</v>
      </c>
      <c r="V266" s="2"/>
      <c r="W266" s="7">
        <f t="shared" si="107"/>
        <v>43387.789826388886</v>
      </c>
      <c r="X266" s="8">
        <f t="shared" si="108"/>
        <v>2.4421296257060021E-3</v>
      </c>
      <c r="Y266" s="8">
        <f t="shared" si="109"/>
        <v>2.4421296257060021E-3</v>
      </c>
      <c r="Z266" s="9"/>
      <c r="AA266" s="9">
        <f t="shared" si="111"/>
        <v>0</v>
      </c>
      <c r="AB266" s="9">
        <f t="shared" si="112"/>
        <v>5.069444450782612E-3</v>
      </c>
      <c r="AC266" s="9"/>
      <c r="AD266" s="9"/>
    </row>
    <row r="267" spans="1:30" s="6" customFormat="1" x14ac:dyDescent="0.4">
      <c r="A267" s="15" t="str">
        <f>IF(V267&gt;0, "★", "-")</f>
        <v>-</v>
      </c>
      <c r="B267" s="15" t="str">
        <f>IF(K267&gt;0, "☆", "-")</f>
        <v>☆</v>
      </c>
      <c r="C267" s="6">
        <v>18</v>
      </c>
      <c r="D267" s="1">
        <v>43387.766006944446</v>
      </c>
      <c r="E267" s="2">
        <v>3317</v>
      </c>
      <c r="F267" s="2" t="s">
        <v>33</v>
      </c>
      <c r="G267" s="2">
        <v>2787</v>
      </c>
      <c r="H267" s="2">
        <v>900</v>
      </c>
      <c r="I267" s="2">
        <v>7</v>
      </c>
      <c r="J267" s="2">
        <v>1</v>
      </c>
      <c r="K267" s="1">
        <v>43387.773622685185</v>
      </c>
      <c r="L267" s="2"/>
      <c r="M267" s="2"/>
      <c r="N267" s="2" t="s">
        <v>25</v>
      </c>
      <c r="O267" s="2" t="s">
        <v>26</v>
      </c>
      <c r="P267" s="2" t="s">
        <v>21</v>
      </c>
      <c r="Q267" s="2" t="s">
        <v>22</v>
      </c>
      <c r="R267" s="1">
        <v>43387.772337962961</v>
      </c>
      <c r="S267" s="2"/>
      <c r="T267" s="1">
        <v>43387.777002314811</v>
      </c>
      <c r="U267" s="2"/>
      <c r="V267" s="2"/>
      <c r="W267" s="7">
        <f>IF(V267&gt;0,V267,D267)</f>
        <v>43387.766006944446</v>
      </c>
      <c r="X267" s="8">
        <f>M267-L267</f>
        <v>0</v>
      </c>
      <c r="Y267" s="8">
        <f>X267*J267</f>
        <v>0</v>
      </c>
      <c r="Z267" s="9"/>
      <c r="AA267" s="9">
        <f>IF(IF(A267="☆",K267-R267,L267-R267)&lt;0,0,IF(A267="☆",K267-R267,L267-R267))</f>
        <v>0</v>
      </c>
      <c r="AB267" s="9">
        <f>IF(IF(B267="☆",(IF(K267&gt;R267,K267-W267,R267-W267)),L267-W267)&lt;0,0,IF(B267="☆",(IF(K267&gt;R267,K267-W267,R267-W267)),L267-W267))</f>
        <v>7.6157407384016551E-3</v>
      </c>
      <c r="AC267" s="9"/>
      <c r="AD267" s="9"/>
    </row>
    <row r="268" spans="1:30" s="6" customFormat="1" x14ac:dyDescent="0.4">
      <c r="A268" s="15" t="str">
        <f>IF(V268&gt;0, "★", "-")</f>
        <v>-</v>
      </c>
      <c r="B268" s="15" t="str">
        <f>IF(K268&gt;0, "☆", "-")</f>
        <v>☆</v>
      </c>
      <c r="C268" s="6">
        <v>18</v>
      </c>
      <c r="D268" s="1">
        <v>43387.778935185182</v>
      </c>
      <c r="E268" s="2">
        <v>3326</v>
      </c>
      <c r="F268" s="2" t="s">
        <v>37</v>
      </c>
      <c r="G268" s="2">
        <v>0</v>
      </c>
      <c r="H268" s="2">
        <v>766</v>
      </c>
      <c r="I268" s="2">
        <v>4</v>
      </c>
      <c r="J268" s="2">
        <v>4</v>
      </c>
      <c r="K268" s="1">
        <v>43387.781134259261</v>
      </c>
      <c r="L268" s="2"/>
      <c r="M268" s="2"/>
      <c r="N268" s="2" t="s">
        <v>31</v>
      </c>
      <c r="O268" s="2" t="s">
        <v>32</v>
      </c>
      <c r="P268" s="2" t="s">
        <v>38</v>
      </c>
      <c r="Q268" s="2" t="s">
        <v>39</v>
      </c>
      <c r="R268" s="1">
        <v>43387.786030092589</v>
      </c>
      <c r="S268" s="2"/>
      <c r="T268" s="1">
        <v>43387.799340277779</v>
      </c>
      <c r="U268" s="2"/>
      <c r="V268" s="2"/>
      <c r="W268" s="7">
        <f>IF(V268&gt;0,V268,D268)</f>
        <v>43387.778935185182</v>
      </c>
      <c r="X268" s="8">
        <f>M268-L268</f>
        <v>0</v>
      </c>
      <c r="Y268" s="8">
        <f>X268*J268</f>
        <v>0</v>
      </c>
      <c r="Z268" s="9"/>
      <c r="AA268" s="9">
        <f>IF(IF(A268="☆",K268-R268,L268-R268)&lt;0,0,IF(A268="☆",K268-R268,L268-R268))</f>
        <v>0</v>
      </c>
      <c r="AB268" s="9">
        <f>IF(IF(B268="☆",(IF(K268&gt;R268,K268-W268,R268-W268)),L268-W268)&lt;0,0,IF(B268="☆",(IF(K268&gt;R268,K268-W268,R268-W268)),L268-W268))</f>
        <v>7.0949074070085771E-3</v>
      </c>
      <c r="AC268" s="9"/>
      <c r="AD268" s="9"/>
    </row>
    <row r="269" spans="1:30" s="11" customFormat="1" x14ac:dyDescent="0.4">
      <c r="A269" s="26" t="str">
        <f>IF(V269&gt;0, "★", "-")</f>
        <v>-</v>
      </c>
      <c r="B269" s="26" t="str">
        <f>IF(K269&gt;0, "☆", "-")</f>
        <v>☆</v>
      </c>
      <c r="C269" s="11">
        <v>18</v>
      </c>
      <c r="D269" s="3">
        <v>43387.791631944441</v>
      </c>
      <c r="E269" s="4">
        <v>3338</v>
      </c>
      <c r="F269" s="4" t="s">
        <v>18</v>
      </c>
      <c r="G269" s="4">
        <v>2787</v>
      </c>
      <c r="H269" s="4">
        <v>1005</v>
      </c>
      <c r="I269" s="4">
        <v>1</v>
      </c>
      <c r="J269" s="4">
        <v>1</v>
      </c>
      <c r="K269" s="3">
        <v>43387.794108796297</v>
      </c>
      <c r="L269" s="4"/>
      <c r="M269" s="4"/>
      <c r="N269" s="4" t="s">
        <v>21</v>
      </c>
      <c r="O269" s="4" t="s">
        <v>22</v>
      </c>
      <c r="P269" s="4" t="s">
        <v>31</v>
      </c>
      <c r="Q269" s="4" t="s">
        <v>32</v>
      </c>
      <c r="R269" s="3">
        <v>43387.793587962966</v>
      </c>
      <c r="S269" s="4"/>
      <c r="T269" s="3">
        <v>43387.795914351853</v>
      </c>
      <c r="U269" s="4"/>
      <c r="V269" s="4"/>
      <c r="W269" s="12">
        <f>IF(V269&gt;0,V269,D269)</f>
        <v>43387.791631944441</v>
      </c>
      <c r="X269" s="27">
        <f>M269-L269</f>
        <v>0</v>
      </c>
      <c r="Y269" s="27">
        <f>X269*J269</f>
        <v>0</v>
      </c>
      <c r="Z269" s="28"/>
      <c r="AA269" s="28">
        <f>IF(IF(A269="☆",K269-R269,L269-R269)&lt;0,0,IF(A269="☆",K269-R269,L269-R269))</f>
        <v>0</v>
      </c>
      <c r="AB269" s="28">
        <f>IF(IF(B269="☆",(IF(K269&gt;R269,K269-W269,R269-W269)),L269-W269)&lt;0,0,IF(B269="☆",(IF(K269&gt;R269,K269-W269,R269-W269)),L269-W269))</f>
        <v>2.4768518560449593E-3</v>
      </c>
      <c r="AC269" s="28"/>
      <c r="AD269" s="28"/>
    </row>
    <row r="270" spans="1:30" s="32" customFormat="1" x14ac:dyDescent="0.4">
      <c r="A270" s="29" t="str">
        <f t="shared" si="120"/>
        <v>-</v>
      </c>
      <c r="B270" s="29" t="str">
        <f t="shared" si="106"/>
        <v>-</v>
      </c>
      <c r="C270" s="32">
        <v>19</v>
      </c>
      <c r="D270" s="31">
        <v>43387.793402777781</v>
      </c>
      <c r="E270" s="30">
        <v>3339</v>
      </c>
      <c r="F270" s="30" t="s">
        <v>18</v>
      </c>
      <c r="G270" s="30">
        <v>1107</v>
      </c>
      <c r="H270" s="30">
        <v>770</v>
      </c>
      <c r="I270" s="30">
        <v>5</v>
      </c>
      <c r="J270" s="30">
        <v>2</v>
      </c>
      <c r="K270" s="30"/>
      <c r="L270" s="31">
        <v>43387.795868055553</v>
      </c>
      <c r="M270" s="31">
        <v>43387.800381944442</v>
      </c>
      <c r="N270" s="30" t="s">
        <v>31</v>
      </c>
      <c r="O270" s="30" t="s">
        <v>32</v>
      </c>
      <c r="P270" s="30" t="s">
        <v>47</v>
      </c>
      <c r="Q270" s="30" t="s">
        <v>94</v>
      </c>
      <c r="R270" s="31">
        <v>43387.795983796299</v>
      </c>
      <c r="S270" s="31">
        <v>43387.795983796299</v>
      </c>
      <c r="T270" s="31">
        <v>43387.805069444446</v>
      </c>
      <c r="U270" s="31">
        <v>43387.805069444446</v>
      </c>
      <c r="V270" s="30"/>
      <c r="W270" s="33">
        <f t="shared" si="107"/>
        <v>43387.793402777781</v>
      </c>
      <c r="X270" s="34">
        <f t="shared" si="108"/>
        <v>4.5138888890505768E-3</v>
      </c>
      <c r="Y270" s="34">
        <f t="shared" si="109"/>
        <v>9.0277777781011537E-3</v>
      </c>
      <c r="Z270" s="35">
        <f>SUM(Y270:Y281)</f>
        <v>9.9259259244718123E-2</v>
      </c>
      <c r="AA270" s="35">
        <f t="shared" si="111"/>
        <v>0</v>
      </c>
      <c r="AB270" s="35">
        <f t="shared" si="112"/>
        <v>2.4652777719893493E-3</v>
      </c>
      <c r="AC270" s="35">
        <f>AVERAGE(AB270:AB281)</f>
        <v>3.6844135799280289E-3</v>
      </c>
      <c r="AD270" s="35">
        <f>MEDIAN(AB270:AB281)</f>
        <v>3.7094907420396339E-3</v>
      </c>
    </row>
    <row r="271" spans="1:30" s="6" customFormat="1" x14ac:dyDescent="0.4">
      <c r="A271" s="15" t="str">
        <f t="shared" si="120"/>
        <v>-</v>
      </c>
      <c r="B271" s="15" t="str">
        <f t="shared" si="106"/>
        <v>-</v>
      </c>
      <c r="C271" s="6">
        <v>19</v>
      </c>
      <c r="D271" s="1">
        <v>43387.799293981479</v>
      </c>
      <c r="E271" s="2">
        <v>3340</v>
      </c>
      <c r="F271" s="2" t="s">
        <v>37</v>
      </c>
      <c r="G271" s="2">
        <v>0</v>
      </c>
      <c r="H271" s="2">
        <v>956</v>
      </c>
      <c r="I271" s="2">
        <v>2</v>
      </c>
      <c r="J271" s="2">
        <v>2</v>
      </c>
      <c r="K271" s="2"/>
      <c r="L271" s="1">
        <v>43387.802847222221</v>
      </c>
      <c r="M271" s="1">
        <v>43387.811990740738</v>
      </c>
      <c r="N271" s="2" t="s">
        <v>61</v>
      </c>
      <c r="O271" s="2" t="s">
        <v>62</v>
      </c>
      <c r="P271" s="2" t="s">
        <v>47</v>
      </c>
      <c r="Q271" s="2" t="s">
        <v>94</v>
      </c>
      <c r="R271" s="1">
        <v>43387.804467592592</v>
      </c>
      <c r="S271" s="1">
        <v>43387.804467592592</v>
      </c>
      <c r="T271" s="1">
        <v>43387.826365740744</v>
      </c>
      <c r="U271" s="1">
        <v>43387.826365740744</v>
      </c>
      <c r="V271" s="2"/>
      <c r="W271" s="7">
        <f t="shared" si="107"/>
        <v>43387.799293981479</v>
      </c>
      <c r="X271" s="8">
        <f t="shared" si="108"/>
        <v>9.1435185167938471E-3</v>
      </c>
      <c r="Y271" s="8">
        <f t="shared" si="109"/>
        <v>1.8287037033587694E-2</v>
      </c>
      <c r="Z271" s="9"/>
      <c r="AA271" s="9">
        <f t="shared" si="111"/>
        <v>0</v>
      </c>
      <c r="AB271" s="9">
        <f t="shared" si="112"/>
        <v>3.5532407418941148E-3</v>
      </c>
      <c r="AC271" s="9"/>
      <c r="AD271" s="9"/>
    </row>
    <row r="272" spans="1:30" s="6" customFormat="1" x14ac:dyDescent="0.4">
      <c r="A272" s="15" t="str">
        <f t="shared" si="120"/>
        <v>-</v>
      </c>
      <c r="B272" s="15" t="str">
        <f t="shared" si="106"/>
        <v>-</v>
      </c>
      <c r="C272" s="6">
        <v>19</v>
      </c>
      <c r="D272" s="1">
        <v>43387.801828703705</v>
      </c>
      <c r="E272" s="2">
        <v>3341</v>
      </c>
      <c r="F272" s="2" t="s">
        <v>33</v>
      </c>
      <c r="G272" s="2">
        <v>2769</v>
      </c>
      <c r="H272" s="2">
        <v>1064</v>
      </c>
      <c r="I272" s="2">
        <v>6</v>
      </c>
      <c r="J272" s="2">
        <v>3</v>
      </c>
      <c r="K272" s="2"/>
      <c r="L272" s="1">
        <v>43387.805381944447</v>
      </c>
      <c r="M272" s="1">
        <v>43387.809895833336</v>
      </c>
      <c r="N272" s="2" t="s">
        <v>47</v>
      </c>
      <c r="O272" s="2" t="s">
        <v>94</v>
      </c>
      <c r="P272" s="2" t="s">
        <v>19</v>
      </c>
      <c r="Q272" s="2" t="s">
        <v>20</v>
      </c>
      <c r="R272" s="1">
        <v>43387.804849537039</v>
      </c>
      <c r="S272" s="1">
        <v>43387.804849537039</v>
      </c>
      <c r="T272" s="1">
        <v>43387.816250000003</v>
      </c>
      <c r="U272" s="1">
        <v>43387.816250000003</v>
      </c>
      <c r="V272" s="2"/>
      <c r="W272" s="7">
        <f t="shared" si="107"/>
        <v>43387.801828703705</v>
      </c>
      <c r="X272" s="8">
        <f t="shared" si="108"/>
        <v>4.5138888890505768E-3</v>
      </c>
      <c r="Y272" s="8">
        <f t="shared" si="109"/>
        <v>1.3541666667151731E-2</v>
      </c>
      <c r="Z272" s="9"/>
      <c r="AA272" s="9">
        <f t="shared" si="111"/>
        <v>5.3240740817273036E-4</v>
      </c>
      <c r="AB272" s="9">
        <f t="shared" si="112"/>
        <v>3.5532407418941148E-3</v>
      </c>
      <c r="AC272" s="9"/>
      <c r="AD272" s="9"/>
    </row>
    <row r="273" spans="1:30" s="6" customFormat="1" x14ac:dyDescent="0.4">
      <c r="A273" s="15" t="str">
        <f t="shared" si="120"/>
        <v>-</v>
      </c>
      <c r="B273" s="15" t="str">
        <f t="shared" si="106"/>
        <v>-</v>
      </c>
      <c r="C273" s="6">
        <v>19</v>
      </c>
      <c r="D273" s="1">
        <v>43387.8044212963</v>
      </c>
      <c r="E273" s="2">
        <v>3342</v>
      </c>
      <c r="F273" s="2" t="s">
        <v>33</v>
      </c>
      <c r="G273" s="2">
        <v>2837</v>
      </c>
      <c r="H273" s="2">
        <v>1026</v>
      </c>
      <c r="I273" s="2">
        <v>1</v>
      </c>
      <c r="J273" s="2">
        <v>2</v>
      </c>
      <c r="K273" s="2"/>
      <c r="L273" s="1">
        <v>43387.809328703705</v>
      </c>
      <c r="M273" s="1">
        <v>43387.814155092594</v>
      </c>
      <c r="N273" s="2" t="s">
        <v>38</v>
      </c>
      <c r="O273" s="2" t="s">
        <v>39</v>
      </c>
      <c r="P273" s="2" t="s">
        <v>43</v>
      </c>
      <c r="Q273" s="2" t="s">
        <v>44</v>
      </c>
      <c r="R273" s="1">
        <v>43387.809687499997</v>
      </c>
      <c r="S273" s="1">
        <v>43387.809687499997</v>
      </c>
      <c r="T273" s="1">
        <v>43387.821134259262</v>
      </c>
      <c r="U273" s="1">
        <v>43387.821134259262</v>
      </c>
      <c r="V273" s="2"/>
      <c r="W273" s="7">
        <f t="shared" si="107"/>
        <v>43387.8044212963</v>
      </c>
      <c r="X273" s="8">
        <f t="shared" si="108"/>
        <v>4.8263888893416151E-3</v>
      </c>
      <c r="Y273" s="8">
        <f t="shared" si="109"/>
        <v>9.6527777786832303E-3</v>
      </c>
      <c r="Z273" s="9"/>
      <c r="AA273" s="9">
        <f t="shared" si="111"/>
        <v>0</v>
      </c>
      <c r="AB273" s="9">
        <f t="shared" si="112"/>
        <v>4.907407404971309E-3</v>
      </c>
      <c r="AC273" s="9"/>
      <c r="AD273" s="9"/>
    </row>
    <row r="274" spans="1:30" s="6" customFormat="1" x14ac:dyDescent="0.4">
      <c r="A274" s="15" t="str">
        <f t="shared" si="120"/>
        <v>-</v>
      </c>
      <c r="B274" s="15" t="str">
        <f t="shared" si="106"/>
        <v>-</v>
      </c>
      <c r="C274" s="6">
        <v>19</v>
      </c>
      <c r="D274" s="1">
        <v>43387.81045138889</v>
      </c>
      <c r="E274" s="2">
        <v>3344</v>
      </c>
      <c r="F274" s="2" t="s">
        <v>33</v>
      </c>
      <c r="G274" s="2">
        <v>2787</v>
      </c>
      <c r="H274" s="2">
        <v>927</v>
      </c>
      <c r="I274" s="2">
        <v>5</v>
      </c>
      <c r="J274" s="2">
        <v>1</v>
      </c>
      <c r="K274" s="2"/>
      <c r="L274" s="1">
        <v>43387.814710648148</v>
      </c>
      <c r="M274" s="1">
        <v>43387.817986111113</v>
      </c>
      <c r="N274" s="2" t="s">
        <v>31</v>
      </c>
      <c r="O274" s="2" t="s">
        <v>32</v>
      </c>
      <c r="P274" s="2" t="s">
        <v>38</v>
      </c>
      <c r="Q274" s="2" t="s">
        <v>39</v>
      </c>
      <c r="R274" s="1">
        <v>43387.814479166664</v>
      </c>
      <c r="S274" s="1">
        <v>43387.814479166664</v>
      </c>
      <c r="T274" s="1">
        <v>43387.825358796297</v>
      </c>
      <c r="U274" s="1">
        <v>43387.825358796297</v>
      </c>
      <c r="V274" s="2"/>
      <c r="W274" s="7">
        <f t="shared" si="107"/>
        <v>43387.81045138889</v>
      </c>
      <c r="X274" s="8">
        <f t="shared" si="108"/>
        <v>3.275462964666076E-3</v>
      </c>
      <c r="Y274" s="8">
        <f t="shared" si="109"/>
        <v>3.275462964666076E-3</v>
      </c>
      <c r="Z274" s="9"/>
      <c r="AA274" s="9">
        <f t="shared" si="111"/>
        <v>2.3148148466134444E-4</v>
      </c>
      <c r="AB274" s="9">
        <f t="shared" si="112"/>
        <v>4.2592592581058852E-3</v>
      </c>
      <c r="AC274" s="9"/>
      <c r="AD274" s="9"/>
    </row>
    <row r="275" spans="1:30" s="6" customFormat="1" x14ac:dyDescent="0.4">
      <c r="A275" s="15" t="str">
        <f t="shared" si="120"/>
        <v>-</v>
      </c>
      <c r="B275" s="15" t="str">
        <f t="shared" si="106"/>
        <v>-</v>
      </c>
      <c r="C275" s="6">
        <v>19</v>
      </c>
      <c r="D275" s="1">
        <v>43387.811041666668</v>
      </c>
      <c r="E275" s="2">
        <v>3345</v>
      </c>
      <c r="F275" s="2" t="s">
        <v>37</v>
      </c>
      <c r="G275" s="2">
        <v>0</v>
      </c>
      <c r="H275" s="2">
        <v>678</v>
      </c>
      <c r="I275" s="2">
        <v>1</v>
      </c>
      <c r="J275" s="2">
        <v>1</v>
      </c>
      <c r="K275" s="2"/>
      <c r="L275" s="1">
        <v>43387.81521990741</v>
      </c>
      <c r="M275" s="1">
        <v>43387.818657407406</v>
      </c>
      <c r="N275" s="2" t="s">
        <v>43</v>
      </c>
      <c r="O275" s="2" t="s">
        <v>44</v>
      </c>
      <c r="P275" s="2" t="s">
        <v>80</v>
      </c>
      <c r="Q275" s="2" t="s">
        <v>81</v>
      </c>
      <c r="R275" s="1">
        <v>43387.818981481483</v>
      </c>
      <c r="S275" s="1">
        <v>43387.818981481483</v>
      </c>
      <c r="T275" s="1">
        <v>43387.826678240737</v>
      </c>
      <c r="U275" s="1">
        <v>43387.826678240737</v>
      </c>
      <c r="V275" s="2"/>
      <c r="W275" s="7">
        <f t="shared" si="107"/>
        <v>43387.811041666668</v>
      </c>
      <c r="X275" s="8">
        <f t="shared" si="108"/>
        <v>3.4374999959254637E-3</v>
      </c>
      <c r="Y275" s="8">
        <f t="shared" si="109"/>
        <v>3.4374999959254637E-3</v>
      </c>
      <c r="Z275" s="9"/>
      <c r="AA275" s="9">
        <f t="shared" si="111"/>
        <v>0</v>
      </c>
      <c r="AB275" s="9">
        <f t="shared" si="112"/>
        <v>4.1782407424761914E-3</v>
      </c>
      <c r="AC275" s="9"/>
      <c r="AD275" s="9"/>
    </row>
    <row r="276" spans="1:30" s="6" customFormat="1" x14ac:dyDescent="0.4">
      <c r="A276" s="15" t="str">
        <f>IF(V276&gt;0, "★", "-")</f>
        <v>-</v>
      </c>
      <c r="B276" s="15" t="str">
        <f>IF(K276&gt;0, "☆", "-")</f>
        <v>-</v>
      </c>
      <c r="C276" s="6">
        <v>19</v>
      </c>
      <c r="D276" s="1">
        <v>43387.81832175926</v>
      </c>
      <c r="E276" s="2">
        <v>3348</v>
      </c>
      <c r="F276" s="2" t="s">
        <v>33</v>
      </c>
      <c r="G276" s="2">
        <v>2512</v>
      </c>
      <c r="H276" s="2">
        <v>1153</v>
      </c>
      <c r="I276" s="2">
        <v>5</v>
      </c>
      <c r="J276" s="2">
        <v>1</v>
      </c>
      <c r="K276" s="2"/>
      <c r="L276" s="1">
        <v>43387.823136574072</v>
      </c>
      <c r="M276" s="1">
        <v>43387.826527777775</v>
      </c>
      <c r="N276" s="2" t="s">
        <v>31</v>
      </c>
      <c r="O276" s="2" t="s">
        <v>32</v>
      </c>
      <c r="P276" s="2" t="s">
        <v>19</v>
      </c>
      <c r="Q276" s="2" t="s">
        <v>20</v>
      </c>
      <c r="R276" s="1">
        <v>43387.824479166666</v>
      </c>
      <c r="S276" s="1">
        <v>43387.824479166666</v>
      </c>
      <c r="T276" s="1">
        <v>43387.833078703705</v>
      </c>
      <c r="U276" s="1">
        <v>43387.833078703705</v>
      </c>
      <c r="V276" s="2"/>
      <c r="W276" s="7">
        <f>IF(V276&gt;0,V276,D276)</f>
        <v>43387.81832175926</v>
      </c>
      <c r="X276" s="8">
        <f>M276-L276</f>
        <v>3.3912037033587694E-3</v>
      </c>
      <c r="Y276" s="8">
        <f>X276*J276</f>
        <v>3.3912037033587694E-3</v>
      </c>
      <c r="Z276" s="9"/>
      <c r="AA276" s="9">
        <f t="shared" si="111"/>
        <v>0</v>
      </c>
      <c r="AB276" s="9">
        <f t="shared" si="112"/>
        <v>4.8148148125619628E-3</v>
      </c>
      <c r="AC276" s="9"/>
      <c r="AD276" s="9"/>
    </row>
    <row r="277" spans="1:30" s="6" customFormat="1" x14ac:dyDescent="0.4">
      <c r="A277" s="15" t="str">
        <f t="shared" ref="A277:A302" si="121">IF(V277&gt;0, "★", "-")</f>
        <v>-</v>
      </c>
      <c r="B277" s="15" t="str">
        <f t="shared" ref="B277:B302" si="122">IF(K277&gt;0, "☆", "-")</f>
        <v>-</v>
      </c>
      <c r="C277" s="6">
        <v>19</v>
      </c>
      <c r="D277" s="1">
        <v>43387.819965277777</v>
      </c>
      <c r="E277" s="2">
        <v>3349</v>
      </c>
      <c r="F277" s="2" t="s">
        <v>33</v>
      </c>
      <c r="G277" s="2">
        <v>2433</v>
      </c>
      <c r="H277" s="2">
        <v>334</v>
      </c>
      <c r="I277" s="2">
        <v>3</v>
      </c>
      <c r="J277" s="2">
        <v>2</v>
      </c>
      <c r="K277" s="2"/>
      <c r="L277" s="1">
        <v>43387.822546296295</v>
      </c>
      <c r="M277" s="1">
        <v>43387.827743055554</v>
      </c>
      <c r="N277" s="2" t="s">
        <v>23</v>
      </c>
      <c r="O277" s="2" t="s">
        <v>24</v>
      </c>
      <c r="P277" s="2" t="s">
        <v>34</v>
      </c>
      <c r="Q277" s="2" t="s">
        <v>35</v>
      </c>
      <c r="R277" s="1">
        <v>43387.82309027778</v>
      </c>
      <c r="S277" s="1">
        <v>43387.82309027778</v>
      </c>
      <c r="T277" s="1">
        <v>43387.833275462966</v>
      </c>
      <c r="U277" s="1">
        <v>43387.833275462966</v>
      </c>
      <c r="V277" s="2"/>
      <c r="W277" s="7">
        <f t="shared" si="107"/>
        <v>43387.819965277777</v>
      </c>
      <c r="X277" s="8">
        <f t="shared" si="108"/>
        <v>5.1967592589790002E-3</v>
      </c>
      <c r="Y277" s="8">
        <f t="shared" si="109"/>
        <v>1.0393518517958E-2</v>
      </c>
      <c r="Z277" s="9"/>
      <c r="AA277" s="9">
        <f t="shared" ref="AA277:AA306" si="123">IF(IF(A277="☆",K277-R277,L277-R277)&lt;0,0,IF(A277="☆",K277-R277,L277-R277))</f>
        <v>0</v>
      </c>
      <c r="AB277" s="9">
        <f t="shared" ref="AB277:AB305" si="124">IF(IF(B277="☆",(IF(K277&gt;R277,K277-W277,R277-W277)),L277-W277)&lt;0,0,IF(B277="☆",(IF(K277&gt;R277,K277-W277,R277-W277)),L277-W277))</f>
        <v>2.5810185179580003E-3</v>
      </c>
      <c r="AC277" s="9"/>
      <c r="AD277" s="9"/>
    </row>
    <row r="278" spans="1:30" s="6" customFormat="1" x14ac:dyDescent="0.4">
      <c r="A278" s="15" t="str">
        <f t="shared" si="121"/>
        <v>-</v>
      </c>
      <c r="B278" s="15" t="str">
        <f t="shared" si="122"/>
        <v>-</v>
      </c>
      <c r="C278" s="6">
        <v>19</v>
      </c>
      <c r="D278" s="1">
        <v>43387.820972222224</v>
      </c>
      <c r="E278" s="2">
        <v>3351</v>
      </c>
      <c r="F278" s="2" t="s">
        <v>18</v>
      </c>
      <c r="G278" s="2">
        <v>2822</v>
      </c>
      <c r="H278" s="2">
        <v>591</v>
      </c>
      <c r="I278" s="2">
        <v>6</v>
      </c>
      <c r="J278" s="2">
        <v>2</v>
      </c>
      <c r="K278" s="2"/>
      <c r="L278" s="1">
        <v>43387.824606481481</v>
      </c>
      <c r="M278" s="1">
        <v>43387.834490740737</v>
      </c>
      <c r="N278" s="2" t="s">
        <v>43</v>
      </c>
      <c r="O278" s="2" t="s">
        <v>44</v>
      </c>
      <c r="P278" s="2" t="s">
        <v>19</v>
      </c>
      <c r="Q278" s="2" t="s">
        <v>20</v>
      </c>
      <c r="R278" s="1">
        <v>43387.825243055559</v>
      </c>
      <c r="S278" s="1">
        <v>43387.825243055559</v>
      </c>
      <c r="T278" s="1">
        <v>43387.845243055555</v>
      </c>
      <c r="U278" s="1">
        <v>43387.845243055555</v>
      </c>
      <c r="V278" s="2"/>
      <c r="W278" s="7">
        <f t="shared" si="107"/>
        <v>43387.820972222224</v>
      </c>
      <c r="X278" s="8">
        <f t="shared" si="108"/>
        <v>9.8842592560686171E-3</v>
      </c>
      <c r="Y278" s="8">
        <f t="shared" si="109"/>
        <v>1.9768518512137234E-2</v>
      </c>
      <c r="Z278" s="9"/>
      <c r="AA278" s="9">
        <f t="shared" si="123"/>
        <v>0</v>
      </c>
      <c r="AB278" s="9">
        <f t="shared" si="124"/>
        <v>3.6342592575238086E-3</v>
      </c>
      <c r="AC278" s="9"/>
      <c r="AD278" s="9"/>
    </row>
    <row r="279" spans="1:30" s="6" customFormat="1" x14ac:dyDescent="0.4">
      <c r="A279" s="15" t="str">
        <f t="shared" si="121"/>
        <v>-</v>
      </c>
      <c r="B279" s="15" t="str">
        <f t="shared" si="122"/>
        <v>-</v>
      </c>
      <c r="C279" s="6">
        <v>19</v>
      </c>
      <c r="D279" s="1">
        <v>43387.832476851851</v>
      </c>
      <c r="E279" s="2">
        <v>3356</v>
      </c>
      <c r="F279" s="2" t="s">
        <v>33</v>
      </c>
      <c r="G279" s="2">
        <v>2632</v>
      </c>
      <c r="H279" s="2">
        <v>849</v>
      </c>
      <c r="I279" s="2">
        <v>5</v>
      </c>
      <c r="J279" s="2">
        <v>1</v>
      </c>
      <c r="K279" s="2"/>
      <c r="L279" s="1">
        <v>43387.836261574077</v>
      </c>
      <c r="M279" s="1">
        <v>43387.842129629629</v>
      </c>
      <c r="N279" s="2" t="s">
        <v>80</v>
      </c>
      <c r="O279" s="2" t="s">
        <v>81</v>
      </c>
      <c r="P279" s="2" t="s">
        <v>27</v>
      </c>
      <c r="Q279" s="2" t="s">
        <v>28</v>
      </c>
      <c r="R279" s="1">
        <v>43387.834710648145</v>
      </c>
      <c r="S279" s="1">
        <v>43387.834710648145</v>
      </c>
      <c r="T279" s="1">
        <v>43387.846574074072</v>
      </c>
      <c r="U279" s="1">
        <v>43387.846574074072</v>
      </c>
      <c r="V279" s="2"/>
      <c r="W279" s="7">
        <f t="shared" si="107"/>
        <v>43387.832476851851</v>
      </c>
      <c r="X279" s="8">
        <f t="shared" si="108"/>
        <v>5.8680555521277711E-3</v>
      </c>
      <c r="Y279" s="8">
        <f t="shared" si="109"/>
        <v>5.8680555521277711E-3</v>
      </c>
      <c r="Z279" s="9"/>
      <c r="AA279" s="9">
        <f t="shared" si="123"/>
        <v>1.5509259319514968E-3</v>
      </c>
      <c r="AB279" s="9">
        <f t="shared" si="124"/>
        <v>3.7847222265554592E-3</v>
      </c>
      <c r="AC279" s="9"/>
      <c r="AD279" s="9"/>
    </row>
    <row r="280" spans="1:30" s="6" customFormat="1" x14ac:dyDescent="0.4">
      <c r="A280" s="15" t="str">
        <f t="shared" si="121"/>
        <v>-</v>
      </c>
      <c r="B280" s="15" t="str">
        <f t="shared" si="122"/>
        <v>-</v>
      </c>
      <c r="C280" s="6">
        <v>19</v>
      </c>
      <c r="D280" s="1">
        <v>43387.832650462966</v>
      </c>
      <c r="E280" s="2">
        <v>3357</v>
      </c>
      <c r="F280" s="2" t="s">
        <v>18</v>
      </c>
      <c r="G280" s="2">
        <v>2669</v>
      </c>
      <c r="H280" s="2">
        <v>537</v>
      </c>
      <c r="I280" s="2">
        <v>6</v>
      </c>
      <c r="J280" s="2">
        <v>1</v>
      </c>
      <c r="K280" s="2"/>
      <c r="L280" s="1">
        <v>43387.834849537037</v>
      </c>
      <c r="M280" s="1">
        <v>43387.837465277778</v>
      </c>
      <c r="N280" s="2" t="s">
        <v>19</v>
      </c>
      <c r="O280" s="2" t="s">
        <v>20</v>
      </c>
      <c r="P280" s="2" t="s">
        <v>25</v>
      </c>
      <c r="Q280" s="2" t="s">
        <v>26</v>
      </c>
      <c r="R280" s="1">
        <v>43387.83697916667</v>
      </c>
      <c r="S280" s="1">
        <v>43387.83697916667</v>
      </c>
      <c r="T280" s="1">
        <v>43387.843472222223</v>
      </c>
      <c r="U280" s="1">
        <v>43387.843472222223</v>
      </c>
      <c r="V280" s="2"/>
      <c r="W280" s="7">
        <f t="shared" si="107"/>
        <v>43387.832650462966</v>
      </c>
      <c r="X280" s="8">
        <f t="shared" si="108"/>
        <v>2.6157407410209998E-3</v>
      </c>
      <c r="Y280" s="8">
        <f t="shared" si="109"/>
        <v>2.6157407410209998E-3</v>
      </c>
      <c r="Z280" s="9"/>
      <c r="AA280" s="9">
        <f t="shared" si="123"/>
        <v>0</v>
      </c>
      <c r="AB280" s="9">
        <f t="shared" si="124"/>
        <v>2.1990740715409629E-3</v>
      </c>
      <c r="AC280" s="9"/>
      <c r="AD280" s="9"/>
    </row>
    <row r="281" spans="1:30" s="11" customFormat="1" x14ac:dyDescent="0.4">
      <c r="A281" s="26" t="str">
        <f t="shared" ref="A281:A290" si="125">IF(V281&gt;0, "★", "-")</f>
        <v>-</v>
      </c>
      <c r="B281" s="26" t="str">
        <f t="shared" ref="B281:B290" si="126">IF(K281&gt;0, "☆", "-")</f>
        <v>☆</v>
      </c>
      <c r="C281" s="11">
        <v>19</v>
      </c>
      <c r="D281" s="3">
        <v>43387.816261574073</v>
      </c>
      <c r="E281" s="4">
        <v>3346</v>
      </c>
      <c r="F281" s="4" t="s">
        <v>18</v>
      </c>
      <c r="G281" s="4">
        <v>2840</v>
      </c>
      <c r="H281" s="4">
        <v>1210</v>
      </c>
      <c r="I281" s="4">
        <v>6</v>
      </c>
      <c r="J281" s="4">
        <v>4</v>
      </c>
      <c r="K281" s="3">
        <v>43387.816851851851</v>
      </c>
      <c r="L281" s="4"/>
      <c r="M281" s="4"/>
      <c r="N281" s="4" t="s">
        <v>47</v>
      </c>
      <c r="O281" s="4" t="s">
        <v>94</v>
      </c>
      <c r="P281" s="4" t="s">
        <v>50</v>
      </c>
      <c r="Q281" s="4" t="s">
        <v>51</v>
      </c>
      <c r="R281" s="3">
        <v>43387.820543981485</v>
      </c>
      <c r="S281" s="4"/>
      <c r="T281" s="3">
        <v>43387.83525462963</v>
      </c>
      <c r="U281" s="4"/>
      <c r="V281" s="4"/>
      <c r="W281" s="12">
        <f t="shared" ref="W281:W290" si="127">IF(V281&gt;0,V281,D281)</f>
        <v>43387.816261574073</v>
      </c>
      <c r="X281" s="27">
        <f t="shared" ref="X281:X290" si="128">M281-L281</f>
        <v>0</v>
      </c>
      <c r="Y281" s="27">
        <f t="shared" ref="Y281:Y290" si="129">X281*J281</f>
        <v>0</v>
      </c>
      <c r="Z281" s="28"/>
      <c r="AA281" s="28">
        <f t="shared" si="123"/>
        <v>0</v>
      </c>
      <c r="AB281" s="28">
        <f t="shared" si="124"/>
        <v>4.28240741166519E-3</v>
      </c>
      <c r="AC281" s="28"/>
      <c r="AD281" s="28"/>
    </row>
    <row r="282" spans="1:30" s="32" customFormat="1" x14ac:dyDescent="0.4">
      <c r="A282" s="29" t="str">
        <f t="shared" si="125"/>
        <v>★</v>
      </c>
      <c r="B282" s="29" t="str">
        <f t="shared" si="126"/>
        <v>-</v>
      </c>
      <c r="C282" s="32">
        <v>20</v>
      </c>
      <c r="D282" s="31">
        <v>43387.731319444443</v>
      </c>
      <c r="E282" s="30">
        <v>3301</v>
      </c>
      <c r="F282" s="30" t="s">
        <v>18</v>
      </c>
      <c r="G282" s="30">
        <v>1952</v>
      </c>
      <c r="H282" s="30">
        <v>854</v>
      </c>
      <c r="I282" s="30">
        <v>2</v>
      </c>
      <c r="J282" s="30">
        <v>1</v>
      </c>
      <c r="K282" s="30"/>
      <c r="L282" s="31">
        <v>43387.853298611109</v>
      </c>
      <c r="M282" s="31">
        <v>43387.873738425929</v>
      </c>
      <c r="N282" s="30" t="s">
        <v>80</v>
      </c>
      <c r="O282" s="30" t="s">
        <v>81</v>
      </c>
      <c r="P282" s="30" t="s">
        <v>65</v>
      </c>
      <c r="Q282" s="30" t="s">
        <v>66</v>
      </c>
      <c r="R282" s="31">
        <v>43387.854745370372</v>
      </c>
      <c r="S282" s="31">
        <v>43387.854745370372</v>
      </c>
      <c r="T282" s="31">
        <v>43387.874340277776</v>
      </c>
      <c r="U282" s="31">
        <v>43387.88616898148</v>
      </c>
      <c r="V282" s="31">
        <v>43387.854745370372</v>
      </c>
      <c r="W282" s="33">
        <f t="shared" si="127"/>
        <v>43387.854745370372</v>
      </c>
      <c r="X282" s="34">
        <f t="shared" si="128"/>
        <v>2.043981481983792E-2</v>
      </c>
      <c r="Y282" s="34">
        <f t="shared" si="129"/>
        <v>2.043981481983792E-2</v>
      </c>
      <c r="Z282" s="35">
        <f>SUM(Y282:Y306)</f>
        <v>0.25917824075440876</v>
      </c>
      <c r="AA282" s="35">
        <f t="shared" ref="AA282:AA290" si="130">IF(IF(A282="☆",K282-R282,L282-R282)&lt;0,0,IF(A282="☆",K282-R282,L282-R282))</f>
        <v>0</v>
      </c>
      <c r="AB282" s="35">
        <f t="shared" ref="AB282:AB290" si="131">IF(IF(B282="☆",(IF(K282&gt;R282,K282-W282,R282-W282)),L282-W282)&lt;0,0,IF(B282="☆",(IF(K282&gt;R282,K282-W282,R282-W282)),L282-W282))</f>
        <v>0</v>
      </c>
      <c r="AC282" s="35">
        <f>AVERAGE(AB282:AB306)</f>
        <v>1.9810956779717039E-3</v>
      </c>
      <c r="AD282" s="35">
        <f>MEDIAN(AB282:AB306)</f>
        <v>1.4583333322661929E-3</v>
      </c>
    </row>
    <row r="283" spans="1:30" s="6" customFormat="1" x14ac:dyDescent="0.4">
      <c r="A283" s="15" t="str">
        <f t="shared" si="125"/>
        <v>★</v>
      </c>
      <c r="B283" s="15" t="str">
        <f t="shared" si="126"/>
        <v>-</v>
      </c>
      <c r="C283" s="6">
        <v>20</v>
      </c>
      <c r="D283" s="1">
        <v>43387.786516203705</v>
      </c>
      <c r="E283" s="2">
        <v>3335</v>
      </c>
      <c r="F283" s="2" t="s">
        <v>18</v>
      </c>
      <c r="G283" s="2">
        <v>2446</v>
      </c>
      <c r="H283" s="2">
        <v>1022</v>
      </c>
      <c r="I283" s="2">
        <v>7</v>
      </c>
      <c r="J283" s="2">
        <v>1</v>
      </c>
      <c r="K283" s="2"/>
      <c r="L283" s="1">
        <v>43387.855474537035</v>
      </c>
      <c r="M283" s="1">
        <v>43387.859513888892</v>
      </c>
      <c r="N283" s="2" t="s">
        <v>21</v>
      </c>
      <c r="O283" s="2" t="s">
        <v>22</v>
      </c>
      <c r="P283" s="2" t="s">
        <v>19</v>
      </c>
      <c r="Q283" s="2" t="s">
        <v>20</v>
      </c>
      <c r="R283" s="1">
        <v>43387.857662037037</v>
      </c>
      <c r="S283" s="1">
        <v>43387.862060185187</v>
      </c>
      <c r="T283" s="1">
        <v>43387.866990740738</v>
      </c>
      <c r="U283" s="1">
        <v>43387.871388888889</v>
      </c>
      <c r="V283" s="1">
        <v>43387.857662037037</v>
      </c>
      <c r="W283" s="7">
        <f t="shared" si="127"/>
        <v>43387.857662037037</v>
      </c>
      <c r="X283" s="8">
        <f t="shared" si="128"/>
        <v>4.0393518575001508E-3</v>
      </c>
      <c r="Y283" s="8">
        <f t="shared" si="129"/>
        <v>4.0393518575001508E-3</v>
      </c>
      <c r="Z283" s="9"/>
      <c r="AA283" s="9">
        <f t="shared" si="130"/>
        <v>0</v>
      </c>
      <c r="AB283" s="9">
        <f t="shared" si="131"/>
        <v>0</v>
      </c>
      <c r="AC283" s="9"/>
      <c r="AD283" s="9"/>
    </row>
    <row r="284" spans="1:30" s="6" customFormat="1" x14ac:dyDescent="0.4">
      <c r="A284" s="15" t="str">
        <f t="shared" si="125"/>
        <v>★</v>
      </c>
      <c r="B284" s="15" t="str">
        <f t="shared" si="126"/>
        <v>-</v>
      </c>
      <c r="C284" s="6">
        <v>20</v>
      </c>
      <c r="D284" s="1">
        <v>43387.73269675926</v>
      </c>
      <c r="E284" s="2">
        <v>3302</v>
      </c>
      <c r="F284" s="2" t="s">
        <v>69</v>
      </c>
      <c r="G284" s="2">
        <v>2477</v>
      </c>
      <c r="H284" s="2">
        <v>952</v>
      </c>
      <c r="I284" s="2">
        <v>4</v>
      </c>
      <c r="J284" s="2">
        <v>1</v>
      </c>
      <c r="K284" s="2"/>
      <c r="L284" s="1">
        <v>43387.840624999997</v>
      </c>
      <c r="M284" s="1">
        <v>43387.842986111114</v>
      </c>
      <c r="N284" s="2" t="s">
        <v>21</v>
      </c>
      <c r="O284" s="2" t="s">
        <v>22</v>
      </c>
      <c r="P284" s="2" t="s">
        <v>74</v>
      </c>
      <c r="Q284" s="2" t="s">
        <v>75</v>
      </c>
      <c r="R284" s="1">
        <v>43387.840324074074</v>
      </c>
      <c r="S284" s="1">
        <v>43387.840324074074</v>
      </c>
      <c r="T284" s="1">
        <v>43387.848333333335</v>
      </c>
      <c r="U284" s="1">
        <v>43387.855046296296</v>
      </c>
      <c r="V284" s="1">
        <v>43387.840324074074</v>
      </c>
      <c r="W284" s="7">
        <f t="shared" si="127"/>
        <v>43387.840324074074</v>
      </c>
      <c r="X284" s="8">
        <f t="shared" si="128"/>
        <v>2.3611111173522659E-3</v>
      </c>
      <c r="Y284" s="8">
        <f t="shared" si="129"/>
        <v>2.3611111173522659E-3</v>
      </c>
      <c r="Z284" s="9"/>
      <c r="AA284" s="9">
        <f t="shared" si="130"/>
        <v>3.0092592351138592E-4</v>
      </c>
      <c r="AB284" s="9">
        <f t="shared" si="131"/>
        <v>3.0092592351138592E-4</v>
      </c>
      <c r="AC284" s="9"/>
      <c r="AD284" s="9"/>
    </row>
    <row r="285" spans="1:30" s="6" customFormat="1" x14ac:dyDescent="0.4">
      <c r="A285" s="15" t="str">
        <f t="shared" si="125"/>
        <v>★</v>
      </c>
      <c r="B285" s="15" t="str">
        <f t="shared" si="126"/>
        <v>-</v>
      </c>
      <c r="C285" s="6">
        <v>20</v>
      </c>
      <c r="D285" s="1">
        <v>43387.806273148148</v>
      </c>
      <c r="E285" s="2">
        <v>3343</v>
      </c>
      <c r="F285" s="2" t="s">
        <v>33</v>
      </c>
      <c r="G285" s="2">
        <v>2021</v>
      </c>
      <c r="H285" s="2">
        <v>367</v>
      </c>
      <c r="I285" s="2">
        <v>2</v>
      </c>
      <c r="J285" s="2">
        <v>3</v>
      </c>
      <c r="K285" s="2"/>
      <c r="L285" s="1">
        <v>43387.866898148146</v>
      </c>
      <c r="M285" s="1">
        <v>43387.873993055553</v>
      </c>
      <c r="N285" s="2" t="s">
        <v>47</v>
      </c>
      <c r="O285" s="2" t="s">
        <v>94</v>
      </c>
      <c r="P285" s="2" t="s">
        <v>65</v>
      </c>
      <c r="Q285" s="2" t="s">
        <v>66</v>
      </c>
      <c r="R285" s="1">
        <v>43387.868506944447</v>
      </c>
      <c r="S285" s="1">
        <v>43387.868506944447</v>
      </c>
      <c r="T285" s="1">
        <v>43387.88721064815</v>
      </c>
      <c r="U285" s="1">
        <v>43387.887557870374</v>
      </c>
      <c r="V285" s="1">
        <v>43387.868506944447</v>
      </c>
      <c r="W285" s="7">
        <f t="shared" si="127"/>
        <v>43387.868506944447</v>
      </c>
      <c r="X285" s="8">
        <f t="shared" si="128"/>
        <v>7.0949074070085771E-3</v>
      </c>
      <c r="Y285" s="8">
        <f t="shared" si="129"/>
        <v>2.1284722221025731E-2</v>
      </c>
      <c r="Z285" s="9"/>
      <c r="AA285" s="9">
        <f t="shared" si="130"/>
        <v>0</v>
      </c>
      <c r="AB285" s="9">
        <f t="shared" si="131"/>
        <v>0</v>
      </c>
      <c r="AC285" s="9"/>
      <c r="AD285" s="9"/>
    </row>
    <row r="286" spans="1:30" s="6" customFormat="1" x14ac:dyDescent="0.4">
      <c r="A286" s="15" t="str">
        <f t="shared" si="125"/>
        <v>★</v>
      </c>
      <c r="B286" s="15" t="str">
        <f t="shared" si="126"/>
        <v>-</v>
      </c>
      <c r="C286" s="6">
        <v>20</v>
      </c>
      <c r="D286" s="1">
        <v>43387.817974537036</v>
      </c>
      <c r="E286" s="2">
        <v>3347</v>
      </c>
      <c r="F286" s="2" t="s">
        <v>18</v>
      </c>
      <c r="G286" s="2">
        <v>2840</v>
      </c>
      <c r="H286" s="2">
        <v>1284</v>
      </c>
      <c r="I286" s="2">
        <v>6</v>
      </c>
      <c r="J286" s="2">
        <v>4</v>
      </c>
      <c r="K286" s="2"/>
      <c r="L286" s="1">
        <v>43387.829027777778</v>
      </c>
      <c r="M286" s="1">
        <v>43387.841064814813</v>
      </c>
      <c r="N286" s="2" t="s">
        <v>47</v>
      </c>
      <c r="O286" s="2" t="s">
        <v>94</v>
      </c>
      <c r="P286" s="2" t="s">
        <v>50</v>
      </c>
      <c r="Q286" s="2" t="s">
        <v>51</v>
      </c>
      <c r="R286" s="1">
        <v>43387.83384259259</v>
      </c>
      <c r="S286" s="1">
        <v>43387.83384259259</v>
      </c>
      <c r="T286" s="1">
        <v>43387.848553240743</v>
      </c>
      <c r="U286" s="1">
        <v>43387.851747685185</v>
      </c>
      <c r="V286" s="1">
        <v>43387.83384259259</v>
      </c>
      <c r="W286" s="7">
        <f t="shared" si="127"/>
        <v>43387.83384259259</v>
      </c>
      <c r="X286" s="8">
        <f t="shared" si="128"/>
        <v>1.2037037035042886E-2</v>
      </c>
      <c r="Y286" s="8">
        <f t="shared" si="129"/>
        <v>4.8148148140171543E-2</v>
      </c>
      <c r="Z286" s="9"/>
      <c r="AA286" s="9">
        <f t="shared" si="130"/>
        <v>0</v>
      </c>
      <c r="AB286" s="9">
        <f t="shared" si="131"/>
        <v>0</v>
      </c>
      <c r="AC286" s="9"/>
      <c r="AD286" s="9"/>
    </row>
    <row r="287" spans="1:30" s="6" customFormat="1" x14ac:dyDescent="0.4">
      <c r="A287" s="15" t="str">
        <f t="shared" si="125"/>
        <v>★</v>
      </c>
      <c r="B287" s="15" t="str">
        <f t="shared" si="126"/>
        <v>-</v>
      </c>
      <c r="C287" s="6">
        <v>20</v>
      </c>
      <c r="D287" s="1">
        <v>43387.820740740739</v>
      </c>
      <c r="E287" s="2">
        <v>3350</v>
      </c>
      <c r="F287" s="2" t="s">
        <v>18</v>
      </c>
      <c r="G287" s="2">
        <v>2084</v>
      </c>
      <c r="H287" s="2">
        <v>553</v>
      </c>
      <c r="I287" s="2">
        <v>6</v>
      </c>
      <c r="J287" s="2">
        <v>1</v>
      </c>
      <c r="K287" s="2"/>
      <c r="L287" s="1">
        <v>43387.852118055554</v>
      </c>
      <c r="M287" s="1">
        <v>43387.856886574074</v>
      </c>
      <c r="N287" s="2" t="s">
        <v>50</v>
      </c>
      <c r="O287" s="2" t="s">
        <v>51</v>
      </c>
      <c r="P287" s="2" t="s">
        <v>65</v>
      </c>
      <c r="Q287" s="2" t="s">
        <v>66</v>
      </c>
      <c r="R287" s="1">
        <v>43387.854618055557</v>
      </c>
      <c r="S287" s="1">
        <v>43387.855995370373</v>
      </c>
      <c r="T287" s="1">
        <v>43387.862187500003</v>
      </c>
      <c r="U287" s="1">
        <v>43387.863564814812</v>
      </c>
      <c r="V287" s="1">
        <v>43387.854618055557</v>
      </c>
      <c r="W287" s="7">
        <f t="shared" si="127"/>
        <v>43387.854618055557</v>
      </c>
      <c r="X287" s="8">
        <f t="shared" si="128"/>
        <v>4.7685185199952684E-3</v>
      </c>
      <c r="Y287" s="8">
        <f t="shared" si="129"/>
        <v>4.7685185199952684E-3</v>
      </c>
      <c r="Z287" s="9"/>
      <c r="AA287" s="9">
        <f t="shared" si="130"/>
        <v>0</v>
      </c>
      <c r="AB287" s="9">
        <f t="shared" si="131"/>
        <v>0</v>
      </c>
      <c r="AC287" s="9"/>
      <c r="AD287" s="9"/>
    </row>
    <row r="288" spans="1:30" s="6" customFormat="1" x14ac:dyDescent="0.4">
      <c r="A288" s="15" t="str">
        <f t="shared" si="125"/>
        <v>★</v>
      </c>
      <c r="B288" s="15" t="str">
        <f t="shared" si="126"/>
        <v>-</v>
      </c>
      <c r="C288" s="6">
        <v>20</v>
      </c>
      <c r="D288" s="1">
        <v>43387.82099537037</v>
      </c>
      <c r="E288" s="2">
        <v>3352</v>
      </c>
      <c r="F288" s="2" t="s">
        <v>18</v>
      </c>
      <c r="G288" s="2">
        <v>2803</v>
      </c>
      <c r="H288" s="2">
        <v>830</v>
      </c>
      <c r="I288" s="2">
        <v>4</v>
      </c>
      <c r="J288" s="2">
        <v>2</v>
      </c>
      <c r="K288" s="2"/>
      <c r="L288" s="1">
        <v>43387.828622685185</v>
      </c>
      <c r="M288" s="1">
        <v>43387.832604166666</v>
      </c>
      <c r="N288" s="2" t="s">
        <v>21</v>
      </c>
      <c r="O288" s="2" t="s">
        <v>22</v>
      </c>
      <c r="P288" s="2" t="s">
        <v>50</v>
      </c>
      <c r="Q288" s="2" t="s">
        <v>51</v>
      </c>
      <c r="R288" s="1">
        <v>43387.83390046296</v>
      </c>
      <c r="S288" s="1">
        <v>43387.83390046296</v>
      </c>
      <c r="T288" s="1">
        <v>43387.851307870369</v>
      </c>
      <c r="U288" s="1">
        <v>43387.851307870369</v>
      </c>
      <c r="V288" s="1">
        <v>43387.83390046296</v>
      </c>
      <c r="W288" s="7">
        <f t="shared" si="127"/>
        <v>43387.83390046296</v>
      </c>
      <c r="X288" s="8">
        <f t="shared" si="128"/>
        <v>3.9814814808778465E-3</v>
      </c>
      <c r="Y288" s="8">
        <f t="shared" si="129"/>
        <v>7.962962961755693E-3</v>
      </c>
      <c r="Z288" s="9"/>
      <c r="AA288" s="9">
        <f t="shared" si="130"/>
        <v>0</v>
      </c>
      <c r="AB288" s="9">
        <f t="shared" si="131"/>
        <v>0</v>
      </c>
      <c r="AC288" s="9"/>
      <c r="AD288" s="9"/>
    </row>
    <row r="289" spans="1:30" s="6" customFormat="1" x14ac:dyDescent="0.4">
      <c r="A289" s="15" t="str">
        <f t="shared" si="125"/>
        <v>★</v>
      </c>
      <c r="B289" s="15" t="str">
        <f t="shared" si="126"/>
        <v>-</v>
      </c>
      <c r="C289" s="6">
        <v>20</v>
      </c>
      <c r="D289" s="1">
        <v>43387.823206018518</v>
      </c>
      <c r="E289" s="2">
        <v>3353</v>
      </c>
      <c r="F289" s="2" t="s">
        <v>33</v>
      </c>
      <c r="G289" s="2">
        <v>1740</v>
      </c>
      <c r="H289" s="2">
        <v>1223</v>
      </c>
      <c r="I289" s="2">
        <v>7</v>
      </c>
      <c r="J289" s="2">
        <v>1</v>
      </c>
      <c r="K289" s="2"/>
      <c r="L289" s="1">
        <v>43387.835277777776</v>
      </c>
      <c r="M289" s="1">
        <v>43387.841724537036</v>
      </c>
      <c r="N289" s="2" t="s">
        <v>43</v>
      </c>
      <c r="O289" s="2" t="s">
        <v>44</v>
      </c>
      <c r="P289" s="2" t="s">
        <v>67</v>
      </c>
      <c r="Q289" s="2" t="s">
        <v>68</v>
      </c>
      <c r="R289" s="1">
        <v>43387.836898148147</v>
      </c>
      <c r="S289" s="1">
        <v>43387.836898148147</v>
      </c>
      <c r="T289" s="1">
        <v>43387.852789351855</v>
      </c>
      <c r="U289" s="1">
        <v>43387.852789351855</v>
      </c>
      <c r="V289" s="1">
        <v>43387.836898148147</v>
      </c>
      <c r="W289" s="7">
        <f t="shared" si="127"/>
        <v>43387.836898148147</v>
      </c>
      <c r="X289" s="8">
        <f t="shared" si="128"/>
        <v>6.4467592601431534E-3</v>
      </c>
      <c r="Y289" s="8">
        <f t="shared" si="129"/>
        <v>6.4467592601431534E-3</v>
      </c>
      <c r="Z289" s="9"/>
      <c r="AA289" s="9">
        <f t="shared" si="130"/>
        <v>0</v>
      </c>
      <c r="AB289" s="9">
        <f t="shared" si="131"/>
        <v>0</v>
      </c>
      <c r="AC289" s="9"/>
      <c r="AD289" s="9"/>
    </row>
    <row r="290" spans="1:30" s="6" customFormat="1" x14ac:dyDescent="0.4">
      <c r="A290" s="15" t="str">
        <f t="shared" si="125"/>
        <v>★</v>
      </c>
      <c r="B290" s="15" t="str">
        <f t="shared" si="126"/>
        <v>-</v>
      </c>
      <c r="C290" s="6">
        <v>20</v>
      </c>
      <c r="D290" s="1">
        <v>43387.828703703701</v>
      </c>
      <c r="E290" s="2">
        <v>3354</v>
      </c>
      <c r="F290" s="2" t="s">
        <v>33</v>
      </c>
      <c r="G290" s="2">
        <v>2828</v>
      </c>
      <c r="H290" s="2">
        <v>1050</v>
      </c>
      <c r="I290" s="2">
        <v>8</v>
      </c>
      <c r="J290" s="2">
        <v>2</v>
      </c>
      <c r="K290" s="2"/>
      <c r="L290" s="1">
        <v>43387.837916666664</v>
      </c>
      <c r="M290" s="1">
        <v>43387.843645833331</v>
      </c>
      <c r="N290" s="2" t="s">
        <v>27</v>
      </c>
      <c r="O290" s="2" t="s">
        <v>28</v>
      </c>
      <c r="P290" s="2" t="s">
        <v>67</v>
      </c>
      <c r="Q290" s="2" t="s">
        <v>68</v>
      </c>
      <c r="R290" s="1">
        <v>43387.840891203705</v>
      </c>
      <c r="S290" s="1">
        <v>43387.840891203705</v>
      </c>
      <c r="T290" s="1">
        <v>43387.853958333333</v>
      </c>
      <c r="U290" s="1">
        <v>43387.853958333333</v>
      </c>
      <c r="V290" s="1">
        <v>43387.840891203705</v>
      </c>
      <c r="W290" s="7">
        <f t="shared" si="127"/>
        <v>43387.840891203705</v>
      </c>
      <c r="X290" s="8">
        <f t="shared" si="128"/>
        <v>5.7291666671517305E-3</v>
      </c>
      <c r="Y290" s="8">
        <f t="shared" si="129"/>
        <v>1.1458333334303461E-2</v>
      </c>
      <c r="Z290" s="9"/>
      <c r="AA290" s="9">
        <f t="shared" si="130"/>
        <v>0</v>
      </c>
      <c r="AB290" s="9">
        <f t="shared" si="131"/>
        <v>0</v>
      </c>
      <c r="AC290" s="9"/>
      <c r="AD290" s="9"/>
    </row>
    <row r="291" spans="1:30" s="6" customFormat="1" x14ac:dyDescent="0.4">
      <c r="A291" s="15" t="str">
        <f t="shared" si="121"/>
        <v>-</v>
      </c>
      <c r="B291" s="15" t="str">
        <f t="shared" si="122"/>
        <v>-</v>
      </c>
      <c r="C291" s="6">
        <v>20</v>
      </c>
      <c r="D291" s="1">
        <v>43387.839756944442</v>
      </c>
      <c r="E291" s="2">
        <v>3359</v>
      </c>
      <c r="F291" s="2" t="s">
        <v>33</v>
      </c>
      <c r="G291" s="2">
        <v>1107</v>
      </c>
      <c r="H291" s="2">
        <v>393</v>
      </c>
      <c r="I291" s="2">
        <v>3</v>
      </c>
      <c r="J291" s="2">
        <v>2</v>
      </c>
      <c r="K291" s="2"/>
      <c r="L291" s="1">
        <v>43387.845636574071</v>
      </c>
      <c r="M291" s="1">
        <v>43387.850023148145</v>
      </c>
      <c r="N291" s="2" t="s">
        <v>47</v>
      </c>
      <c r="O291" s="2" t="s">
        <v>94</v>
      </c>
      <c r="P291" s="2" t="s">
        <v>19</v>
      </c>
      <c r="Q291" s="2" t="s">
        <v>20</v>
      </c>
      <c r="R291" s="1">
        <v>43387.848634259259</v>
      </c>
      <c r="S291" s="1">
        <v>43387.848634259259</v>
      </c>
      <c r="T291" s="1">
        <v>43387.859340277777</v>
      </c>
      <c r="U291" s="1">
        <v>43387.859340277777</v>
      </c>
      <c r="V291" s="2"/>
      <c r="W291" s="7">
        <f t="shared" si="107"/>
        <v>43387.839756944442</v>
      </c>
      <c r="X291" s="8">
        <f t="shared" si="108"/>
        <v>4.386574073578231E-3</v>
      </c>
      <c r="Y291" s="8">
        <f t="shared" si="109"/>
        <v>8.7731481471564621E-3</v>
      </c>
      <c r="Z291" s="9"/>
      <c r="AA291" s="9">
        <f t="shared" si="123"/>
        <v>0</v>
      </c>
      <c r="AB291" s="9">
        <f t="shared" si="124"/>
        <v>5.8796296289074235E-3</v>
      </c>
      <c r="AC291" s="9"/>
      <c r="AD291" s="9"/>
    </row>
    <row r="292" spans="1:30" s="6" customFormat="1" x14ac:dyDescent="0.4">
      <c r="A292" s="15" t="str">
        <f t="shared" si="121"/>
        <v>-</v>
      </c>
      <c r="B292" s="15" t="str">
        <f t="shared" si="122"/>
        <v>-</v>
      </c>
      <c r="C292" s="6">
        <v>20</v>
      </c>
      <c r="D292" s="1">
        <v>43387.840127314812</v>
      </c>
      <c r="E292" s="2">
        <v>3360</v>
      </c>
      <c r="F292" s="2" t="s">
        <v>33</v>
      </c>
      <c r="G292" s="2">
        <v>2837</v>
      </c>
      <c r="H292" s="2">
        <v>734</v>
      </c>
      <c r="I292" s="2">
        <v>2</v>
      </c>
      <c r="J292" s="2">
        <v>2</v>
      </c>
      <c r="K292" s="2"/>
      <c r="L292" s="1">
        <v>43387.842453703706</v>
      </c>
      <c r="M292" s="1">
        <v>43387.845763888887</v>
      </c>
      <c r="N292" s="2" t="s">
        <v>43</v>
      </c>
      <c r="O292" s="2" t="s">
        <v>44</v>
      </c>
      <c r="P292" s="2" t="s">
        <v>80</v>
      </c>
      <c r="Q292" s="2" t="s">
        <v>81</v>
      </c>
      <c r="R292" s="1">
        <v>43387.846724537034</v>
      </c>
      <c r="S292" s="1">
        <v>43387.846724537034</v>
      </c>
      <c r="T292" s="1">
        <v>43387.854421296295</v>
      </c>
      <c r="U292" s="1">
        <v>43387.854421296295</v>
      </c>
      <c r="V292" s="2"/>
      <c r="W292" s="7">
        <f t="shared" si="107"/>
        <v>43387.840127314812</v>
      </c>
      <c r="X292" s="8">
        <f t="shared" si="108"/>
        <v>3.3101851804531179E-3</v>
      </c>
      <c r="Y292" s="8">
        <f t="shared" si="109"/>
        <v>6.6203703609062359E-3</v>
      </c>
      <c r="Z292" s="9"/>
      <c r="AA292" s="9">
        <f t="shared" si="123"/>
        <v>0</v>
      </c>
      <c r="AB292" s="9">
        <f t="shared" si="124"/>
        <v>2.3263888942892663E-3</v>
      </c>
      <c r="AC292" s="9"/>
      <c r="AD292" s="9"/>
    </row>
    <row r="293" spans="1:30" s="6" customFormat="1" x14ac:dyDescent="0.4">
      <c r="A293" s="15" t="str">
        <f t="shared" si="121"/>
        <v>★</v>
      </c>
      <c r="B293" s="15" t="str">
        <f t="shared" si="122"/>
        <v>-</v>
      </c>
      <c r="C293" s="6">
        <v>20</v>
      </c>
      <c r="D293" s="1">
        <v>43387.844108796293</v>
      </c>
      <c r="E293" s="2">
        <v>3362</v>
      </c>
      <c r="F293" s="2" t="s">
        <v>33</v>
      </c>
      <c r="G293" s="2">
        <v>2351</v>
      </c>
      <c r="H293" s="2">
        <v>716</v>
      </c>
      <c r="I293" s="2">
        <v>6</v>
      </c>
      <c r="J293" s="2">
        <v>2</v>
      </c>
      <c r="K293" s="2"/>
      <c r="L293" s="1">
        <v>43387.848229166666</v>
      </c>
      <c r="M293" s="1">
        <v>43387.858425925922</v>
      </c>
      <c r="N293" s="2" t="s">
        <v>19</v>
      </c>
      <c r="O293" s="2" t="s">
        <v>20</v>
      </c>
      <c r="P293" s="2" t="s">
        <v>67</v>
      </c>
      <c r="Q293" s="2" t="s">
        <v>68</v>
      </c>
      <c r="R293" s="1">
        <v>43387.850185185183</v>
      </c>
      <c r="S293" s="1">
        <v>43387.850185185183</v>
      </c>
      <c r="T293" s="1">
        <v>43387.866655092592</v>
      </c>
      <c r="U293" s="1">
        <v>43387.866655092592</v>
      </c>
      <c r="V293" s="1">
        <v>43387.847442129627</v>
      </c>
      <c r="W293" s="7">
        <f t="shared" si="107"/>
        <v>43387.847442129627</v>
      </c>
      <c r="X293" s="8">
        <f t="shared" si="108"/>
        <v>1.0196759256359655E-2</v>
      </c>
      <c r="Y293" s="8">
        <f t="shared" si="109"/>
        <v>2.0393518512719311E-2</v>
      </c>
      <c r="Z293" s="9"/>
      <c r="AA293" s="9">
        <f t="shared" si="123"/>
        <v>0</v>
      </c>
      <c r="AB293" s="9">
        <f t="shared" si="124"/>
        <v>7.8703703911742195E-4</v>
      </c>
      <c r="AC293" s="9"/>
      <c r="AD293" s="9"/>
    </row>
    <row r="294" spans="1:30" s="6" customFormat="1" x14ac:dyDescent="0.4">
      <c r="A294" s="15" t="str">
        <f t="shared" si="121"/>
        <v>-</v>
      </c>
      <c r="B294" s="15" t="str">
        <f t="shared" si="122"/>
        <v>-</v>
      </c>
      <c r="C294" s="6">
        <v>20</v>
      </c>
      <c r="D294" s="1">
        <v>43387.848425925928</v>
      </c>
      <c r="E294" s="2">
        <v>3363</v>
      </c>
      <c r="F294" s="2" t="s">
        <v>18</v>
      </c>
      <c r="G294" s="2">
        <v>2669</v>
      </c>
      <c r="H294" s="2">
        <v>808</v>
      </c>
      <c r="I294" s="2">
        <v>5</v>
      </c>
      <c r="J294" s="2">
        <v>1</v>
      </c>
      <c r="K294" s="2"/>
      <c r="L294" s="1">
        <v>43387.851006944446</v>
      </c>
      <c r="M294" s="1">
        <v>43387.856122685182</v>
      </c>
      <c r="N294" s="2" t="s">
        <v>25</v>
      </c>
      <c r="O294" s="2" t="s">
        <v>26</v>
      </c>
      <c r="P294" s="2" t="s">
        <v>47</v>
      </c>
      <c r="Q294" s="2" t="s">
        <v>94</v>
      </c>
      <c r="R294" s="1">
        <v>43387.851620370369</v>
      </c>
      <c r="S294" s="1">
        <v>43387.851620370369</v>
      </c>
      <c r="T294" s="1">
        <v>43387.862824074073</v>
      </c>
      <c r="U294" s="1">
        <v>43387.862824074073</v>
      </c>
      <c r="V294" s="2"/>
      <c r="W294" s="7">
        <f t="shared" si="107"/>
        <v>43387.848425925928</v>
      </c>
      <c r="X294" s="8">
        <f t="shared" si="108"/>
        <v>5.1157407360733487E-3</v>
      </c>
      <c r="Y294" s="8">
        <f t="shared" si="109"/>
        <v>5.1157407360733487E-3</v>
      </c>
      <c r="Z294" s="9"/>
      <c r="AA294" s="9">
        <f t="shared" si="123"/>
        <v>0</v>
      </c>
      <c r="AB294" s="9">
        <f t="shared" si="124"/>
        <v>2.5810185179580003E-3</v>
      </c>
      <c r="AC294" s="9"/>
      <c r="AD294" s="9"/>
    </row>
    <row r="295" spans="1:30" s="6" customFormat="1" x14ac:dyDescent="0.4">
      <c r="A295" s="15" t="str">
        <f t="shared" si="121"/>
        <v>-</v>
      </c>
      <c r="B295" s="15" t="str">
        <f t="shared" si="122"/>
        <v>-</v>
      </c>
      <c r="C295" s="6">
        <v>20</v>
      </c>
      <c r="D295" s="1">
        <v>43387.854502314818</v>
      </c>
      <c r="E295" s="2">
        <v>3364</v>
      </c>
      <c r="F295" s="2" t="s">
        <v>18</v>
      </c>
      <c r="G295" s="2">
        <v>1751</v>
      </c>
      <c r="H295" s="2">
        <v>767</v>
      </c>
      <c r="I295" s="2">
        <v>2</v>
      </c>
      <c r="J295" s="2">
        <v>1</v>
      </c>
      <c r="K295" s="2"/>
      <c r="L295" s="1">
        <v>43387.856631944444</v>
      </c>
      <c r="M295" s="1">
        <v>43387.87363425926</v>
      </c>
      <c r="N295" s="2" t="s">
        <v>93</v>
      </c>
      <c r="O295" s="2" t="s">
        <v>36</v>
      </c>
      <c r="P295" s="2" t="s">
        <v>65</v>
      </c>
      <c r="Q295" s="2" t="s">
        <v>66</v>
      </c>
      <c r="R295" s="1">
        <v>43387.860196759262</v>
      </c>
      <c r="S295" s="1">
        <v>43387.860196759262</v>
      </c>
      <c r="T295" s="1">
        <v>43387.88616898148</v>
      </c>
      <c r="U295" s="1">
        <v>43387.88616898148</v>
      </c>
      <c r="V295" s="2"/>
      <c r="W295" s="7">
        <f t="shared" si="107"/>
        <v>43387.854502314818</v>
      </c>
      <c r="X295" s="8">
        <f t="shared" si="108"/>
        <v>1.7002314816636499E-2</v>
      </c>
      <c r="Y295" s="8">
        <f t="shared" si="109"/>
        <v>1.7002314816636499E-2</v>
      </c>
      <c r="Z295" s="9"/>
      <c r="AA295" s="9">
        <f t="shared" si="123"/>
        <v>0</v>
      </c>
      <c r="AB295" s="9">
        <f t="shared" si="124"/>
        <v>2.1296296254149638E-3</v>
      </c>
      <c r="AC295" s="9"/>
      <c r="AD295" s="9"/>
    </row>
    <row r="296" spans="1:30" s="6" customFormat="1" x14ac:dyDescent="0.4">
      <c r="A296" s="15" t="str">
        <f t="shared" si="121"/>
        <v>-</v>
      </c>
      <c r="B296" s="15" t="str">
        <f t="shared" si="122"/>
        <v>-</v>
      </c>
      <c r="C296" s="6">
        <v>20</v>
      </c>
      <c r="D296" s="1">
        <v>43387.857708333337</v>
      </c>
      <c r="E296" s="2">
        <v>3365</v>
      </c>
      <c r="F296" s="2" t="s">
        <v>33</v>
      </c>
      <c r="G296" s="2">
        <v>2677</v>
      </c>
      <c r="H296" s="2">
        <v>526</v>
      </c>
      <c r="I296" s="2">
        <v>1</v>
      </c>
      <c r="J296" s="2">
        <v>1</v>
      </c>
      <c r="K296" s="2"/>
      <c r="L296" s="1">
        <v>43387.861724537041</v>
      </c>
      <c r="M296" s="1">
        <v>43387.867488425924</v>
      </c>
      <c r="N296" s="2" t="s">
        <v>78</v>
      </c>
      <c r="O296" s="2" t="s">
        <v>79</v>
      </c>
      <c r="P296" s="2" t="s">
        <v>65</v>
      </c>
      <c r="Q296" s="2" t="s">
        <v>66</v>
      </c>
      <c r="R296" s="1">
        <v>43387.862662037034</v>
      </c>
      <c r="S296" s="1">
        <v>43387.862662037034</v>
      </c>
      <c r="T296" s="1">
        <v>43387.872835648152</v>
      </c>
      <c r="U296" s="1">
        <v>43387.872835648152</v>
      </c>
      <c r="V296" s="2"/>
      <c r="W296" s="7">
        <f t="shared" si="107"/>
        <v>43387.857708333337</v>
      </c>
      <c r="X296" s="8">
        <f t="shared" si="108"/>
        <v>5.7638888829387724E-3</v>
      </c>
      <c r="Y296" s="8">
        <f t="shared" si="109"/>
        <v>5.7638888829387724E-3</v>
      </c>
      <c r="Z296" s="9"/>
      <c r="AA296" s="9">
        <f t="shared" si="123"/>
        <v>0</v>
      </c>
      <c r="AB296" s="9">
        <f t="shared" si="124"/>
        <v>4.016203703940846E-3</v>
      </c>
      <c r="AC296" s="9"/>
      <c r="AD296" s="9"/>
    </row>
    <row r="297" spans="1:30" s="6" customFormat="1" x14ac:dyDescent="0.4">
      <c r="A297" s="15" t="str">
        <f t="shared" si="121"/>
        <v>-</v>
      </c>
      <c r="B297" s="15" t="str">
        <f t="shared" si="122"/>
        <v>-</v>
      </c>
      <c r="C297" s="6">
        <v>20</v>
      </c>
      <c r="D297" s="1">
        <v>43387.858715277776</v>
      </c>
      <c r="E297" s="2">
        <v>3366</v>
      </c>
      <c r="F297" s="2" t="s">
        <v>33</v>
      </c>
      <c r="G297" s="2">
        <v>2837</v>
      </c>
      <c r="H297" s="2">
        <v>729</v>
      </c>
      <c r="I297" s="2">
        <v>3</v>
      </c>
      <c r="J297" s="2">
        <v>2</v>
      </c>
      <c r="K297" s="2"/>
      <c r="L297" s="1">
        <v>43387.862129629626</v>
      </c>
      <c r="M297" s="1">
        <v>43387.871979166666</v>
      </c>
      <c r="N297" s="2" t="s">
        <v>82</v>
      </c>
      <c r="O297" s="2" t="s">
        <v>83</v>
      </c>
      <c r="P297" s="2" t="s">
        <v>65</v>
      </c>
      <c r="Q297" s="2" t="s">
        <v>66</v>
      </c>
      <c r="R297" s="1">
        <v>43387.862534722219</v>
      </c>
      <c r="S297" s="1">
        <v>43387.862581018519</v>
      </c>
      <c r="T297" s="1">
        <v>43387.880231481482</v>
      </c>
      <c r="U297" s="1">
        <v>43387.887685185182</v>
      </c>
      <c r="V297" s="2"/>
      <c r="W297" s="7">
        <f t="shared" ref="W297:W302" si="132">IF(V297&gt;0,V297,D297)</f>
        <v>43387.858715277776</v>
      </c>
      <c r="X297" s="8">
        <f t="shared" ref="X297:X302" si="133">M297-L297</f>
        <v>9.8495370402815752E-3</v>
      </c>
      <c r="Y297" s="8">
        <f t="shared" ref="Y297:Y302" si="134">X297*J297</f>
        <v>1.969907408056315E-2</v>
      </c>
      <c r="Z297" s="9"/>
      <c r="AA297" s="9">
        <f t="shared" si="123"/>
        <v>0</v>
      </c>
      <c r="AB297" s="9">
        <f t="shared" si="124"/>
        <v>3.4143518496421166E-3</v>
      </c>
      <c r="AC297" s="9"/>
      <c r="AD297" s="9"/>
    </row>
    <row r="298" spans="1:30" s="6" customFormat="1" x14ac:dyDescent="0.4">
      <c r="A298" s="15" t="str">
        <f t="shared" si="121"/>
        <v>-</v>
      </c>
      <c r="B298" s="15" t="str">
        <f t="shared" si="122"/>
        <v>-</v>
      </c>
      <c r="C298" s="6">
        <v>20</v>
      </c>
      <c r="D298" s="1">
        <v>43387.861435185187</v>
      </c>
      <c r="E298" s="2">
        <v>3367</v>
      </c>
      <c r="F298" s="2" t="s">
        <v>18</v>
      </c>
      <c r="G298" s="2">
        <v>2669</v>
      </c>
      <c r="H298" s="2">
        <v>1009</v>
      </c>
      <c r="I298" s="2">
        <v>3</v>
      </c>
      <c r="J298" s="2">
        <v>1</v>
      </c>
      <c r="K298" s="2"/>
      <c r="L298" s="1">
        <v>43387.864155092589</v>
      </c>
      <c r="M298" s="1">
        <v>43387.869247685187</v>
      </c>
      <c r="N298" s="2" t="s">
        <v>52</v>
      </c>
      <c r="O298" s="2" t="s">
        <v>53</v>
      </c>
      <c r="P298" s="2" t="s">
        <v>61</v>
      </c>
      <c r="Q298" s="2" t="s">
        <v>62</v>
      </c>
      <c r="R298" s="1">
        <v>43387.8674537037</v>
      </c>
      <c r="S298" s="1">
        <v>43387.8674537037</v>
      </c>
      <c r="T298" s="1">
        <v>43387.879756944443</v>
      </c>
      <c r="U298" s="1">
        <v>43387.879756944443</v>
      </c>
      <c r="V298" s="2"/>
      <c r="W298" s="7">
        <f t="shared" si="132"/>
        <v>43387.861435185187</v>
      </c>
      <c r="X298" s="8">
        <f t="shared" si="133"/>
        <v>5.0925925970659591E-3</v>
      </c>
      <c r="Y298" s="8">
        <f t="shared" si="134"/>
        <v>5.0925925970659591E-3</v>
      </c>
      <c r="Z298" s="9"/>
      <c r="AA298" s="9">
        <f t="shared" si="123"/>
        <v>0</v>
      </c>
      <c r="AB298" s="9">
        <f t="shared" si="124"/>
        <v>2.7199074029340409E-3</v>
      </c>
      <c r="AC298" s="9"/>
      <c r="AD298" s="9"/>
    </row>
    <row r="299" spans="1:30" s="6" customFormat="1" x14ac:dyDescent="0.4">
      <c r="A299" s="15" t="str">
        <f t="shared" si="121"/>
        <v>-</v>
      </c>
      <c r="B299" s="15" t="str">
        <f t="shared" si="122"/>
        <v>-</v>
      </c>
      <c r="C299" s="6">
        <v>20</v>
      </c>
      <c r="D299" s="1">
        <v>43387.86209490741</v>
      </c>
      <c r="E299" s="2">
        <v>3368</v>
      </c>
      <c r="F299" s="2" t="s">
        <v>42</v>
      </c>
      <c r="G299" s="2">
        <v>0</v>
      </c>
      <c r="H299" s="2">
        <v>1154</v>
      </c>
      <c r="I299" s="2">
        <v>1</v>
      </c>
      <c r="J299" s="2">
        <v>3</v>
      </c>
      <c r="K299" s="2"/>
      <c r="L299" s="1">
        <v>43387.864374999997</v>
      </c>
      <c r="M299" s="1">
        <v>43387.867604166669</v>
      </c>
      <c r="N299" s="2" t="s">
        <v>38</v>
      </c>
      <c r="O299" s="2" t="s">
        <v>39</v>
      </c>
      <c r="P299" s="2" t="s">
        <v>65</v>
      </c>
      <c r="Q299" s="2" t="s">
        <v>66</v>
      </c>
      <c r="R299" s="1">
        <v>43387.869120370371</v>
      </c>
      <c r="S299" s="1">
        <v>43387.869120370371</v>
      </c>
      <c r="T299" s="1">
        <v>43387.879652777781</v>
      </c>
      <c r="U299" s="1">
        <v>43387.879652777781</v>
      </c>
      <c r="V299" s="2"/>
      <c r="W299" s="7">
        <f t="shared" si="132"/>
        <v>43387.86209490741</v>
      </c>
      <c r="X299" s="8">
        <f t="shared" si="133"/>
        <v>3.2291666720993817E-3</v>
      </c>
      <c r="Y299" s="8">
        <f t="shared" si="134"/>
        <v>9.6875000162981451E-3</v>
      </c>
      <c r="Z299" s="9"/>
      <c r="AA299" s="9">
        <f t="shared" si="123"/>
        <v>0</v>
      </c>
      <c r="AB299" s="9">
        <f t="shared" si="124"/>
        <v>2.2800925871706568E-3</v>
      </c>
      <c r="AC299" s="9"/>
      <c r="AD299" s="9"/>
    </row>
    <row r="300" spans="1:30" s="6" customFormat="1" x14ac:dyDescent="0.4">
      <c r="A300" s="15" t="str">
        <f t="shared" si="121"/>
        <v>★</v>
      </c>
      <c r="B300" s="15" t="str">
        <f t="shared" si="122"/>
        <v>-</v>
      </c>
      <c r="C300" s="6">
        <v>20</v>
      </c>
      <c r="D300" s="1">
        <v>43387.86755787037</v>
      </c>
      <c r="E300" s="2">
        <v>3369</v>
      </c>
      <c r="F300" s="2" t="s">
        <v>18</v>
      </c>
      <c r="G300" s="2">
        <v>2833</v>
      </c>
      <c r="H300" s="2">
        <v>877</v>
      </c>
      <c r="I300" s="2">
        <v>4</v>
      </c>
      <c r="J300" s="2">
        <v>1</v>
      </c>
      <c r="K300" s="2"/>
      <c r="L300" s="1">
        <v>43387.87195601852</v>
      </c>
      <c r="M300" s="1">
        <v>43387.8746875</v>
      </c>
      <c r="N300" s="2" t="s">
        <v>47</v>
      </c>
      <c r="O300" s="2" t="s">
        <v>94</v>
      </c>
      <c r="P300" s="2" t="s">
        <v>76</v>
      </c>
      <c r="Q300" s="2" t="s">
        <v>77</v>
      </c>
      <c r="R300" s="1">
        <v>43387.875</v>
      </c>
      <c r="S300" s="1">
        <v>43387.875</v>
      </c>
      <c r="T300" s="1">
        <v>43387.882685185185</v>
      </c>
      <c r="U300" s="1">
        <v>43387.882685185185</v>
      </c>
      <c r="V300" s="1">
        <v>43387.875</v>
      </c>
      <c r="W300" s="7">
        <f t="shared" si="132"/>
        <v>43387.875</v>
      </c>
      <c r="X300" s="8">
        <f t="shared" si="133"/>
        <v>2.7314814797136933E-3</v>
      </c>
      <c r="Y300" s="8">
        <f t="shared" si="134"/>
        <v>2.7314814797136933E-3</v>
      </c>
      <c r="Z300" s="9"/>
      <c r="AA300" s="9">
        <f t="shared" si="123"/>
        <v>0</v>
      </c>
      <c r="AB300" s="9">
        <f t="shared" si="124"/>
        <v>0</v>
      </c>
      <c r="AC300" s="9"/>
      <c r="AD300" s="9"/>
    </row>
    <row r="301" spans="1:30" s="6" customFormat="1" x14ac:dyDescent="0.4">
      <c r="A301" s="15" t="str">
        <f t="shared" si="121"/>
        <v>-</v>
      </c>
      <c r="B301" s="15" t="str">
        <f t="shared" si="122"/>
        <v>-</v>
      </c>
      <c r="C301" s="6">
        <v>20</v>
      </c>
      <c r="D301" s="1">
        <v>43387.868379629632</v>
      </c>
      <c r="E301" s="2">
        <v>3370</v>
      </c>
      <c r="F301" s="2" t="s">
        <v>37</v>
      </c>
      <c r="G301" s="2">
        <v>0</v>
      </c>
      <c r="H301" s="2">
        <v>976</v>
      </c>
      <c r="I301" s="2">
        <v>8</v>
      </c>
      <c r="J301" s="2">
        <v>2</v>
      </c>
      <c r="K301" s="2"/>
      <c r="L301" s="1">
        <v>43387.871967592589</v>
      </c>
      <c r="M301" s="1">
        <v>43387.882094907407</v>
      </c>
      <c r="N301" s="2" t="s">
        <v>19</v>
      </c>
      <c r="O301" s="2" t="s">
        <v>20</v>
      </c>
      <c r="P301" s="2" t="s">
        <v>31</v>
      </c>
      <c r="Q301" s="2" t="s">
        <v>32</v>
      </c>
      <c r="R301" s="1">
        <v>43387.870381944442</v>
      </c>
      <c r="S301" s="1">
        <v>43387.873472222222</v>
      </c>
      <c r="T301" s="1">
        <v>43387.879016203704</v>
      </c>
      <c r="U301" s="1">
        <v>43387.884282407409</v>
      </c>
      <c r="V301" s="2"/>
      <c r="W301" s="7">
        <f t="shared" si="132"/>
        <v>43387.868379629632</v>
      </c>
      <c r="X301" s="8">
        <f t="shared" si="133"/>
        <v>1.0127314817509614E-2</v>
      </c>
      <c r="Y301" s="8">
        <f t="shared" si="134"/>
        <v>2.0254629635019228E-2</v>
      </c>
      <c r="Z301" s="9"/>
      <c r="AA301" s="9">
        <f t="shared" si="123"/>
        <v>1.5856481477385387E-3</v>
      </c>
      <c r="AB301" s="9">
        <f t="shared" si="124"/>
        <v>3.5879629576811567E-3</v>
      </c>
      <c r="AC301" s="9"/>
      <c r="AD301" s="9"/>
    </row>
    <row r="302" spans="1:30" s="6" customFormat="1" x14ac:dyDescent="0.4">
      <c r="A302" s="15" t="str">
        <f t="shared" si="121"/>
        <v>★</v>
      </c>
      <c r="B302" s="15" t="str">
        <f t="shared" si="122"/>
        <v>-</v>
      </c>
      <c r="C302" s="6">
        <v>20</v>
      </c>
      <c r="D302" s="1">
        <v>43387.871493055558</v>
      </c>
      <c r="E302" s="2">
        <v>3371</v>
      </c>
      <c r="F302" s="2" t="s">
        <v>33</v>
      </c>
      <c r="G302" s="2">
        <v>2817</v>
      </c>
      <c r="H302" s="2">
        <v>1123</v>
      </c>
      <c r="I302" s="2">
        <v>8</v>
      </c>
      <c r="J302" s="2">
        <v>2</v>
      </c>
      <c r="K302" s="2"/>
      <c r="L302" s="1">
        <v>43387.882025462961</v>
      </c>
      <c r="M302" s="1">
        <v>43387.887592592589</v>
      </c>
      <c r="N302" s="2" t="s">
        <v>21</v>
      </c>
      <c r="O302" s="2" t="s">
        <v>22</v>
      </c>
      <c r="P302" s="2" t="s">
        <v>74</v>
      </c>
      <c r="Q302" s="2" t="s">
        <v>75</v>
      </c>
      <c r="R302" s="1">
        <v>43387.881261574075</v>
      </c>
      <c r="S302" s="1">
        <v>43387.881261574075</v>
      </c>
      <c r="T302" s="1">
        <v>43387.891562500001</v>
      </c>
      <c r="U302" s="1">
        <v>43387.891562500001</v>
      </c>
      <c r="V302" s="1">
        <v>43387.875</v>
      </c>
      <c r="W302" s="7">
        <f t="shared" si="132"/>
        <v>43387.875</v>
      </c>
      <c r="X302" s="8">
        <f t="shared" si="133"/>
        <v>5.5671296286163852E-3</v>
      </c>
      <c r="Y302" s="8">
        <f t="shared" si="134"/>
        <v>1.113425925723277E-2</v>
      </c>
      <c r="Z302" s="9"/>
      <c r="AA302" s="9">
        <f t="shared" si="123"/>
        <v>7.6388888555811718E-4</v>
      </c>
      <c r="AB302" s="9">
        <f t="shared" si="124"/>
        <v>7.025462960882578E-3</v>
      </c>
      <c r="AC302" s="9"/>
      <c r="AD302" s="9"/>
    </row>
    <row r="303" spans="1:30" s="6" customFormat="1" x14ac:dyDescent="0.4">
      <c r="A303" s="15" t="str">
        <f>IF(V303&gt;0, "★", "-")</f>
        <v>★</v>
      </c>
      <c r="B303" s="15" t="str">
        <f>IF(K303&gt;0, "☆", "-")</f>
        <v>☆</v>
      </c>
      <c r="C303" s="6">
        <v>20</v>
      </c>
      <c r="D303" s="1">
        <v>43387.534004629626</v>
      </c>
      <c r="E303" s="2">
        <v>3131</v>
      </c>
      <c r="F303" s="2" t="s">
        <v>18</v>
      </c>
      <c r="G303" s="2">
        <v>990</v>
      </c>
      <c r="H303" s="2">
        <v>910</v>
      </c>
      <c r="I303" s="2">
        <v>2</v>
      </c>
      <c r="J303" s="2">
        <v>1</v>
      </c>
      <c r="K303" s="1">
        <v>43387.534155092595</v>
      </c>
      <c r="L303" s="2"/>
      <c r="M303" s="2"/>
      <c r="N303" s="2" t="s">
        <v>78</v>
      </c>
      <c r="O303" s="2" t="s">
        <v>79</v>
      </c>
      <c r="P303" s="2" t="s">
        <v>47</v>
      </c>
      <c r="Q303" s="2" t="s">
        <v>94</v>
      </c>
      <c r="R303" s="1">
        <v>43387.875</v>
      </c>
      <c r="S303" s="2"/>
      <c r="T303" s="1">
        <v>43387.885115740741</v>
      </c>
      <c r="U303" s="2"/>
      <c r="V303" s="1">
        <v>43387.875</v>
      </c>
      <c r="W303" s="7">
        <f>IF(V303&gt;0,V303,D303)</f>
        <v>43387.875</v>
      </c>
      <c r="X303" s="8">
        <f>M303-L303</f>
        <v>0</v>
      </c>
      <c r="Y303" s="8">
        <f>X303*J303</f>
        <v>0</v>
      </c>
      <c r="Z303" s="9"/>
      <c r="AA303" s="9">
        <f>IF(IF(A303="☆",K303-R303,L303-R303)&lt;0,0,IF(A303="☆",K303-R303,L303-R303))</f>
        <v>0</v>
      </c>
      <c r="AB303" s="9">
        <f>IF(IF(B303="☆",(IF(K303&gt;R303,K303-W303,R303-W303)),L303-W303)&lt;0,0,IF(B303="☆",(IF(K303&gt;R303,K303-W303,R303-W303)),L303-W303))</f>
        <v>0</v>
      </c>
      <c r="AC303" s="9"/>
      <c r="AD303" s="9"/>
    </row>
    <row r="304" spans="1:30" s="6" customFormat="1" x14ac:dyDescent="0.4">
      <c r="A304" s="15" t="str">
        <f>IF(V304&gt;0, "★", "-")</f>
        <v>★</v>
      </c>
      <c r="B304" s="15" t="str">
        <f>IF(K304&gt;0, "☆", "-")</f>
        <v>☆</v>
      </c>
      <c r="C304" s="6">
        <v>20</v>
      </c>
      <c r="D304" s="1">
        <v>43387.831342592595</v>
      </c>
      <c r="E304" s="2">
        <v>3355</v>
      </c>
      <c r="F304" s="2" t="s">
        <v>33</v>
      </c>
      <c r="G304" s="2">
        <v>2351</v>
      </c>
      <c r="H304" s="2">
        <v>351</v>
      </c>
      <c r="I304" s="2">
        <v>8</v>
      </c>
      <c r="J304" s="2">
        <v>2</v>
      </c>
      <c r="K304" s="1">
        <v>43387.843761574077</v>
      </c>
      <c r="L304" s="2"/>
      <c r="M304" s="2"/>
      <c r="N304" s="2" t="s">
        <v>67</v>
      </c>
      <c r="O304" s="2" t="s">
        <v>68</v>
      </c>
      <c r="P304" s="2" t="s">
        <v>19</v>
      </c>
      <c r="Q304" s="2" t="s">
        <v>20</v>
      </c>
      <c r="R304" s="1">
        <v>43387.853958333333</v>
      </c>
      <c r="S304" s="2"/>
      <c r="T304" s="1">
        <v>43387.860949074071</v>
      </c>
      <c r="U304" s="2"/>
      <c r="V304" s="1">
        <v>43387.847870370373</v>
      </c>
      <c r="W304" s="7">
        <f>IF(V304&gt;0,V304,D304)</f>
        <v>43387.847870370373</v>
      </c>
      <c r="X304" s="8">
        <f>M304-L304</f>
        <v>0</v>
      </c>
      <c r="Y304" s="8">
        <f>X304*J304</f>
        <v>0</v>
      </c>
      <c r="Z304" s="9"/>
      <c r="AA304" s="9">
        <f>IF(IF(A304="☆",K304-R304,L304-R304)&lt;0,0,IF(A304="☆",K304-R304,L304-R304))</f>
        <v>0</v>
      </c>
      <c r="AB304" s="9">
        <f>IF(IF(B304="☆",(IF(K304&gt;R304,K304-W304,R304-W304)),L304-W304)&lt;0,0,IF(B304="☆",(IF(K304&gt;R304,K304-W304,R304-W304)),L304-W304))</f>
        <v>6.0879629600094631E-3</v>
      </c>
      <c r="AC304" s="9"/>
      <c r="AD304" s="9"/>
    </row>
    <row r="305" spans="1:30" s="6" customFormat="1" x14ac:dyDescent="0.4">
      <c r="A305" s="15" t="str">
        <f>IF(V305&gt;0, "★", "-")</f>
        <v>-</v>
      </c>
      <c r="B305" s="15" t="str">
        <f>IF(K305&gt;0, "☆", "-")</f>
        <v>☆</v>
      </c>
      <c r="C305" s="6">
        <v>20</v>
      </c>
      <c r="D305" s="1">
        <v>43387.83971064815</v>
      </c>
      <c r="E305" s="2">
        <v>3358</v>
      </c>
      <c r="F305" s="2" t="s">
        <v>33</v>
      </c>
      <c r="G305" s="2">
        <v>2837</v>
      </c>
      <c r="H305" s="2">
        <v>800</v>
      </c>
      <c r="I305" s="2">
        <v>9</v>
      </c>
      <c r="J305" s="2">
        <v>2</v>
      </c>
      <c r="K305" s="1">
        <v>43387.839780092596</v>
      </c>
      <c r="L305" s="2"/>
      <c r="M305" s="2"/>
      <c r="N305" s="2" t="s">
        <v>80</v>
      </c>
      <c r="O305" s="2" t="s">
        <v>81</v>
      </c>
      <c r="P305" s="2" t="s">
        <v>25</v>
      </c>
      <c r="Q305" s="2" t="s">
        <v>26</v>
      </c>
      <c r="R305" s="1">
        <v>43387.84412037037</v>
      </c>
      <c r="S305" s="2"/>
      <c r="T305" s="1">
        <v>43387.85527777778</v>
      </c>
      <c r="U305" s="2"/>
      <c r="V305" s="2"/>
      <c r="W305" s="7">
        <f>IF(V305&gt;0,V305,D305)</f>
        <v>43387.83971064815</v>
      </c>
      <c r="X305" s="8">
        <f>M305-L305</f>
        <v>0</v>
      </c>
      <c r="Y305" s="8">
        <f>X305*J305</f>
        <v>0</v>
      </c>
      <c r="Z305" s="9"/>
      <c r="AA305" s="9">
        <f t="shared" si="123"/>
        <v>0</v>
      </c>
      <c r="AB305" s="9">
        <f t="shared" si="124"/>
        <v>4.4097222198615782E-3</v>
      </c>
      <c r="AC305" s="9"/>
      <c r="AD305" s="9"/>
    </row>
    <row r="306" spans="1:30" s="11" customFormat="1" x14ac:dyDescent="0.4">
      <c r="A306" s="26" t="str">
        <f>IF(V306&gt;0, "★", "-")</f>
        <v>★</v>
      </c>
      <c r="B306" s="26" t="str">
        <f>IF(K306&gt;0, "☆", "-")</f>
        <v>☆</v>
      </c>
      <c r="C306" s="11">
        <v>20</v>
      </c>
      <c r="D306" s="3">
        <v>43387.843391203707</v>
      </c>
      <c r="E306" s="4">
        <v>3361</v>
      </c>
      <c r="F306" s="4" t="s">
        <v>18</v>
      </c>
      <c r="G306" s="4">
        <v>2846</v>
      </c>
      <c r="H306" s="4">
        <v>456</v>
      </c>
      <c r="I306" s="4">
        <v>4</v>
      </c>
      <c r="J306" s="4">
        <v>1</v>
      </c>
      <c r="K306" s="3">
        <v>43387.843634259261</v>
      </c>
      <c r="L306" s="4"/>
      <c r="M306" s="4"/>
      <c r="N306" s="4" t="s">
        <v>34</v>
      </c>
      <c r="O306" s="4" t="s">
        <v>35</v>
      </c>
      <c r="P306" s="4" t="s">
        <v>40</v>
      </c>
      <c r="Q306" s="4" t="s">
        <v>41</v>
      </c>
      <c r="R306" s="3">
        <v>43387.847662037035</v>
      </c>
      <c r="S306" s="4"/>
      <c r="T306" s="3">
        <v>43387.861805555556</v>
      </c>
      <c r="U306" s="4"/>
      <c r="V306" s="3">
        <v>43387.416898148149</v>
      </c>
      <c r="W306" s="12">
        <f>IF(V306&gt;0,V306,D306)</f>
        <v>43387.416898148149</v>
      </c>
      <c r="X306" s="27">
        <f>M306-L306</f>
        <v>0</v>
      </c>
      <c r="Y306" s="27">
        <f>X306*J306</f>
        <v>0</v>
      </c>
      <c r="Z306" s="28"/>
      <c r="AA306" s="28">
        <f t="shared" si="123"/>
        <v>0</v>
      </c>
      <c r="AB306" s="28"/>
      <c r="AC306" s="28"/>
      <c r="AD306" s="28"/>
    </row>
  </sheetData>
  <phoneticPr fontId="18"/>
  <conditionalFormatting sqref="A2:AD306">
    <cfRule type="expression" dxfId="7" priority="4">
      <formula>$B2="☆"</formula>
    </cfRule>
  </conditionalFormatting>
  <conditionalFormatting sqref="AF23">
    <cfRule type="expression" dxfId="6" priority="2">
      <formula>$B23="☆"</formula>
    </cfRule>
  </conditionalFormatting>
  <conditionalFormatting sqref="AF24:AF25">
    <cfRule type="expression" dxfId="5" priority="1">
      <formula>$B24="☆"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0"/>
  <sheetViews>
    <sheetView zoomScale="80" zoomScaleNormal="80" workbookViewId="0">
      <pane ySplit="1" topLeftCell="A2" activePane="bottomLeft" state="frozen"/>
      <selection activeCell="O1" sqref="O1"/>
      <selection pane="bottomLeft"/>
    </sheetView>
  </sheetViews>
  <sheetFormatPr defaultColWidth="16" defaultRowHeight="18.75" x14ac:dyDescent="0.4"/>
  <cols>
    <col min="1" max="2" width="7.125" style="10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5"/>
    <col min="27" max="28" width="9.375" bestFit="1" customWidth="1"/>
    <col min="29" max="29" width="17.625" style="5" bestFit="1" customWidth="1"/>
    <col min="30" max="30" width="19.625" style="5" bestFit="1" customWidth="1"/>
  </cols>
  <sheetData>
    <row r="1" spans="1:31" x14ac:dyDescent="0.4">
      <c r="A1" s="36"/>
      <c r="B1" s="36"/>
      <c r="C1" s="36"/>
      <c r="D1" t="s">
        <v>0</v>
      </c>
      <c r="E1" t="s">
        <v>1</v>
      </c>
      <c r="F1" t="s">
        <v>2</v>
      </c>
      <c r="G1" t="s">
        <v>3</v>
      </c>
      <c r="H1" t="s">
        <v>89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36" t="s">
        <v>91</v>
      </c>
      <c r="X1" s="13" t="s">
        <v>84</v>
      </c>
      <c r="Y1" s="14" t="s">
        <v>85</v>
      </c>
      <c r="Z1" s="14" t="s">
        <v>87</v>
      </c>
      <c r="AA1" s="14" t="s">
        <v>90</v>
      </c>
      <c r="AB1" s="14" t="s">
        <v>86</v>
      </c>
      <c r="AC1" s="14" t="s">
        <v>88</v>
      </c>
      <c r="AD1" s="14" t="s">
        <v>92</v>
      </c>
      <c r="AE1" s="14"/>
    </row>
    <row r="2" spans="1:31" s="32" customFormat="1" x14ac:dyDescent="0.4">
      <c r="A2" s="29" t="str">
        <f t="shared" ref="A2:A61" si="0">IF(V2&gt;0, "★", "-")</f>
        <v>★</v>
      </c>
      <c r="B2" s="29" t="str">
        <f t="shared" ref="B2:B61" si="1">IF(K2&gt;0, "☆", "-")</f>
        <v>-</v>
      </c>
      <c r="C2" s="32">
        <v>10</v>
      </c>
      <c r="D2" s="31">
        <v>43388.3984837963</v>
      </c>
      <c r="E2" s="30">
        <v>3378</v>
      </c>
      <c r="F2" s="30" t="s">
        <v>18</v>
      </c>
      <c r="G2" s="30">
        <v>2554</v>
      </c>
      <c r="H2" s="30">
        <v>1217</v>
      </c>
      <c r="I2" s="30">
        <v>1</v>
      </c>
      <c r="J2" s="30">
        <v>1</v>
      </c>
      <c r="K2" s="30"/>
      <c r="L2" s="31">
        <v>43388.504363425927</v>
      </c>
      <c r="M2" s="31">
        <v>43388.512118055558</v>
      </c>
      <c r="N2" s="30" t="s">
        <v>29</v>
      </c>
      <c r="O2" s="30" t="s">
        <v>30</v>
      </c>
      <c r="P2" s="30" t="s">
        <v>47</v>
      </c>
      <c r="Q2" s="30" t="s">
        <v>94</v>
      </c>
      <c r="R2" s="31">
        <v>43388.507488425923</v>
      </c>
      <c r="S2" s="31">
        <v>43388.507488425923</v>
      </c>
      <c r="T2" s="31">
        <v>43388.520601851851</v>
      </c>
      <c r="U2" s="31">
        <v>43388.520601851851</v>
      </c>
      <c r="V2" s="31">
        <v>43388.507488425923</v>
      </c>
      <c r="W2" s="33">
        <f t="shared" ref="W2:W61" si="2">IF(V2&gt;0,V2,D2)</f>
        <v>43388.507488425923</v>
      </c>
      <c r="X2" s="34">
        <f t="shared" ref="X2:X64" si="3">M2-L2</f>
        <v>7.7546296306536533E-3</v>
      </c>
      <c r="Y2" s="34">
        <f t="shared" ref="Y2:Y64" si="4">X2*J2</f>
        <v>7.7546296306536533E-3</v>
      </c>
      <c r="Z2" s="37">
        <f>SUM(Y2:Y41)</f>
        <v>0.39980324071802897</v>
      </c>
      <c r="AA2" s="37">
        <f t="shared" ref="AA2:AA65" si="5">IF(IF(A2="☆",K2-R2,L2-R2)&lt;0,0,IF(A2="☆",K2-R2,L2-R2))</f>
        <v>0</v>
      </c>
      <c r="AB2" s="35">
        <v>0</v>
      </c>
      <c r="AC2" s="35">
        <f>AVERAGE(AB2:AB41)</f>
        <v>4.0579312877334333E-3</v>
      </c>
      <c r="AD2" s="35">
        <f>MEDIAN(AB2:AB41)</f>
        <v>3.4664351842366159E-3</v>
      </c>
    </row>
    <row r="3" spans="1:31" s="6" customFormat="1" x14ac:dyDescent="0.4">
      <c r="A3" s="15" t="str">
        <f t="shared" si="0"/>
        <v>-</v>
      </c>
      <c r="B3" s="15" t="str">
        <f t="shared" si="1"/>
        <v>-</v>
      </c>
      <c r="C3" s="6">
        <v>10</v>
      </c>
      <c r="D3" s="1">
        <v>43388.404374999998</v>
      </c>
      <c r="E3" s="2">
        <v>3379</v>
      </c>
      <c r="F3" s="2" t="s">
        <v>18</v>
      </c>
      <c r="G3" s="2">
        <v>2435</v>
      </c>
      <c r="H3" s="2">
        <v>1091</v>
      </c>
      <c r="I3" s="2">
        <v>10</v>
      </c>
      <c r="J3" s="2">
        <v>1</v>
      </c>
      <c r="K3" s="2"/>
      <c r="L3" s="1">
        <v>43388.41783564815</v>
      </c>
      <c r="M3" s="1">
        <v>43388.424201388887</v>
      </c>
      <c r="N3" s="2" t="s">
        <v>65</v>
      </c>
      <c r="O3" s="2" t="s">
        <v>66</v>
      </c>
      <c r="P3" s="2" t="s">
        <v>80</v>
      </c>
      <c r="Q3" s="2" t="s">
        <v>81</v>
      </c>
      <c r="R3" s="1">
        <v>43388.419745370367</v>
      </c>
      <c r="S3" s="1">
        <v>43388.419745370367</v>
      </c>
      <c r="T3" s="1">
        <v>43388.436643518522</v>
      </c>
      <c r="U3" s="1">
        <v>43388.436643518522</v>
      </c>
      <c r="V3" s="2"/>
      <c r="W3" s="7">
        <f t="shared" si="2"/>
        <v>43388.404374999998</v>
      </c>
      <c r="X3" s="8">
        <f t="shared" si="3"/>
        <v>6.3657407372375019E-3</v>
      </c>
      <c r="Y3" s="8">
        <f t="shared" si="4"/>
        <v>6.3657407372375019E-3</v>
      </c>
      <c r="Z3" s="9"/>
      <c r="AA3" s="9">
        <f t="shared" si="5"/>
        <v>0</v>
      </c>
      <c r="AB3" s="9">
        <f t="shared" ref="AB3:AB6" si="6">IF(IF(B3="☆",(IF(K3&gt;R3,K3-W3,R3-W3)),L3-W3)&lt;0,0,IF(B3="☆",(IF(K3&gt;R3,K3-W3,R3-W3)),L3-W3))</f>
        <v>1.3460648151522037E-2</v>
      </c>
      <c r="AC3" s="9"/>
      <c r="AD3" s="9"/>
    </row>
    <row r="4" spans="1:31" s="6" customFormat="1" x14ac:dyDescent="0.4">
      <c r="A4" s="15" t="str">
        <f t="shared" si="0"/>
        <v>-</v>
      </c>
      <c r="B4" s="15" t="str">
        <f t="shared" si="1"/>
        <v>-</v>
      </c>
      <c r="C4" s="6">
        <v>10</v>
      </c>
      <c r="D4" s="1">
        <v>43388.407141203701</v>
      </c>
      <c r="E4" s="2">
        <v>3380</v>
      </c>
      <c r="F4" s="2" t="s">
        <v>37</v>
      </c>
      <c r="G4" s="2">
        <v>0</v>
      </c>
      <c r="H4" s="2">
        <v>1124</v>
      </c>
      <c r="I4" s="2">
        <v>2</v>
      </c>
      <c r="J4" s="2">
        <v>2</v>
      </c>
      <c r="K4" s="2"/>
      <c r="L4" s="1">
        <v>43388.420856481483</v>
      </c>
      <c r="M4" s="1">
        <v>43388.431319444448</v>
      </c>
      <c r="N4" s="2" t="s">
        <v>19</v>
      </c>
      <c r="O4" s="2" t="s">
        <v>20</v>
      </c>
      <c r="P4" s="2" t="s">
        <v>47</v>
      </c>
      <c r="Q4" s="2" t="s">
        <v>94</v>
      </c>
      <c r="R4" s="1">
        <v>43388.422060185185</v>
      </c>
      <c r="S4" s="1">
        <v>43388.422060185185</v>
      </c>
      <c r="T4" s="1">
        <v>43388.432326388887</v>
      </c>
      <c r="U4" s="1">
        <v>43388.439479166664</v>
      </c>
      <c r="V4" s="2"/>
      <c r="W4" s="7">
        <f t="shared" si="2"/>
        <v>43388.407141203701</v>
      </c>
      <c r="X4" s="8">
        <f t="shared" si="3"/>
        <v>1.0462962964083999E-2</v>
      </c>
      <c r="Y4" s="8">
        <f t="shared" si="4"/>
        <v>2.0925925928167999E-2</v>
      </c>
      <c r="Z4" s="9"/>
      <c r="AA4" s="9">
        <f t="shared" si="5"/>
        <v>0</v>
      </c>
      <c r="AB4" s="9">
        <f t="shared" si="6"/>
        <v>1.3715277782466728E-2</v>
      </c>
      <c r="AC4" s="9"/>
      <c r="AD4" s="9"/>
    </row>
    <row r="5" spans="1:31" s="6" customFormat="1" x14ac:dyDescent="0.4">
      <c r="A5" s="15" t="str">
        <f t="shared" si="0"/>
        <v>-</v>
      </c>
      <c r="B5" s="15" t="str">
        <f t="shared" si="1"/>
        <v>-</v>
      </c>
      <c r="C5" s="6">
        <v>10</v>
      </c>
      <c r="D5" s="1">
        <v>43388.409444444442</v>
      </c>
      <c r="E5" s="2">
        <v>3381</v>
      </c>
      <c r="F5" s="2" t="s">
        <v>18</v>
      </c>
      <c r="G5" s="2">
        <v>1328</v>
      </c>
      <c r="H5" s="2">
        <v>372</v>
      </c>
      <c r="I5" s="2">
        <v>4</v>
      </c>
      <c r="J5" s="2">
        <v>1</v>
      </c>
      <c r="K5" s="2"/>
      <c r="L5" s="1">
        <v>43388.419594907406</v>
      </c>
      <c r="M5" s="1">
        <v>43388.425995370373</v>
      </c>
      <c r="N5" s="2" t="s">
        <v>65</v>
      </c>
      <c r="O5" s="2" t="s">
        <v>66</v>
      </c>
      <c r="P5" s="2" t="s">
        <v>43</v>
      </c>
      <c r="Q5" s="2" t="s">
        <v>44</v>
      </c>
      <c r="R5" s="1">
        <v>43388.419791666667</v>
      </c>
      <c r="S5" s="1">
        <v>43388.420254629629</v>
      </c>
      <c r="T5" s="1">
        <v>43388.435439814813</v>
      </c>
      <c r="U5" s="1">
        <v>43388.436597222222</v>
      </c>
      <c r="V5" s="2"/>
      <c r="W5" s="7">
        <f t="shared" si="2"/>
        <v>43388.409444444442</v>
      </c>
      <c r="X5" s="8">
        <f t="shared" si="3"/>
        <v>6.4004629675764591E-3</v>
      </c>
      <c r="Y5" s="8">
        <f t="shared" si="4"/>
        <v>6.4004629675764591E-3</v>
      </c>
      <c r="Z5" s="9"/>
      <c r="AA5" s="9">
        <f t="shared" si="5"/>
        <v>0</v>
      </c>
      <c r="AB5" s="9">
        <f t="shared" si="6"/>
        <v>1.0150462963792961E-2</v>
      </c>
      <c r="AC5" s="9"/>
      <c r="AD5" s="9"/>
    </row>
    <row r="6" spans="1:31" s="6" customFormat="1" x14ac:dyDescent="0.4">
      <c r="A6" s="15" t="str">
        <f t="shared" si="0"/>
        <v>-</v>
      </c>
      <c r="B6" s="15" t="str">
        <f t="shared" si="1"/>
        <v>-</v>
      </c>
      <c r="C6" s="6">
        <v>10</v>
      </c>
      <c r="D6" s="1">
        <v>43388.409884259258</v>
      </c>
      <c r="E6" s="2">
        <v>3382</v>
      </c>
      <c r="F6" s="2" t="s">
        <v>18</v>
      </c>
      <c r="G6" s="2">
        <v>1885</v>
      </c>
      <c r="H6" s="2">
        <v>1250</v>
      </c>
      <c r="I6" s="2">
        <v>6</v>
      </c>
      <c r="J6" s="2">
        <v>1</v>
      </c>
      <c r="K6" s="2"/>
      <c r="L6" s="1">
        <v>43388.419618055559</v>
      </c>
      <c r="M6" s="1">
        <v>43388.431018518517</v>
      </c>
      <c r="N6" s="2" t="s">
        <v>65</v>
      </c>
      <c r="O6" s="2" t="s">
        <v>66</v>
      </c>
      <c r="P6" s="2" t="s">
        <v>43</v>
      </c>
      <c r="Q6" s="2" t="s">
        <v>44</v>
      </c>
      <c r="R6" s="1">
        <v>43388.420729166668</v>
      </c>
      <c r="S6" s="1">
        <v>43388.420729166668</v>
      </c>
      <c r="T6" s="1">
        <v>43388.436377314814</v>
      </c>
      <c r="U6" s="1">
        <v>43388.436377314814</v>
      </c>
      <c r="V6" s="2"/>
      <c r="W6" s="7">
        <f t="shared" si="2"/>
        <v>43388.409884259258</v>
      </c>
      <c r="X6" s="8">
        <f t="shared" si="3"/>
        <v>1.1400462957681157E-2</v>
      </c>
      <c r="Y6" s="8">
        <f t="shared" si="4"/>
        <v>1.1400462957681157E-2</v>
      </c>
      <c r="Z6" s="9"/>
      <c r="AA6" s="9">
        <f t="shared" si="5"/>
        <v>0</v>
      </c>
      <c r="AB6" s="9">
        <f t="shared" si="6"/>
        <v>9.7337963015888818E-3</v>
      </c>
      <c r="AC6" s="9"/>
      <c r="AD6" s="9"/>
    </row>
    <row r="7" spans="1:31" s="6" customFormat="1" x14ac:dyDescent="0.4">
      <c r="A7" s="15" t="str">
        <f t="shared" si="0"/>
        <v>★</v>
      </c>
      <c r="B7" s="15" t="str">
        <f t="shared" si="1"/>
        <v>-</v>
      </c>
      <c r="C7" s="6">
        <v>10</v>
      </c>
      <c r="D7" s="1">
        <v>43388.415798611109</v>
      </c>
      <c r="E7" s="2">
        <v>3384</v>
      </c>
      <c r="F7" s="2" t="s">
        <v>33</v>
      </c>
      <c r="G7" s="2">
        <v>2860</v>
      </c>
      <c r="H7" s="2">
        <v>1174</v>
      </c>
      <c r="I7" s="2">
        <v>5</v>
      </c>
      <c r="J7" s="2">
        <v>2</v>
      </c>
      <c r="K7" s="2"/>
      <c r="L7" s="1">
        <v>43388.421736111108</v>
      </c>
      <c r="M7" s="1">
        <v>43388.423402777778</v>
      </c>
      <c r="N7" s="2" t="s">
        <v>61</v>
      </c>
      <c r="O7" s="2" t="s">
        <v>62</v>
      </c>
      <c r="P7" s="2" t="s">
        <v>78</v>
      </c>
      <c r="Q7" s="2" t="s">
        <v>79</v>
      </c>
      <c r="R7" s="1">
        <v>43388.422743055555</v>
      </c>
      <c r="S7" s="1">
        <v>43388.422743055555</v>
      </c>
      <c r="T7" s="1">
        <v>43388.428148148145</v>
      </c>
      <c r="U7" s="1">
        <v>43388.428148148145</v>
      </c>
      <c r="V7" s="1">
        <v>43388.417048611111</v>
      </c>
      <c r="W7" s="7">
        <f t="shared" si="2"/>
        <v>43388.417048611111</v>
      </c>
      <c r="X7" s="8">
        <f t="shared" si="3"/>
        <v>1.6666666706441902E-3</v>
      </c>
      <c r="Y7" s="8">
        <f t="shared" si="4"/>
        <v>3.3333333412883803E-3</v>
      </c>
      <c r="Z7" s="9"/>
      <c r="AA7" s="9">
        <f t="shared" si="5"/>
        <v>0</v>
      </c>
      <c r="AB7" s="9">
        <f t="shared" ref="AB7:AB61" si="7">IF(IF(B7="☆",(IF(K7&gt;R7,K7-W7,R7-W7)),L7-W7)&lt;0,0,IF(B7="☆",(IF(K7&gt;R7,K7-W7,R7-W7)),L7-W7))</f>
        <v>4.687499997089617E-3</v>
      </c>
      <c r="AC7" s="9"/>
      <c r="AD7" s="9"/>
    </row>
    <row r="8" spans="1:31" s="6" customFormat="1" x14ac:dyDescent="0.4">
      <c r="A8" s="15" t="str">
        <f t="shared" si="0"/>
        <v>-</v>
      </c>
      <c r="B8" s="15" t="str">
        <f t="shared" si="1"/>
        <v>-</v>
      </c>
      <c r="C8" s="6">
        <v>10</v>
      </c>
      <c r="D8" s="1">
        <v>43388.416597222225</v>
      </c>
      <c r="E8" s="2">
        <v>3385</v>
      </c>
      <c r="F8" s="2" t="s">
        <v>33</v>
      </c>
      <c r="G8" s="2">
        <v>67</v>
      </c>
      <c r="H8" s="2">
        <v>1116</v>
      </c>
      <c r="I8" s="2">
        <v>9</v>
      </c>
      <c r="J8" s="2">
        <v>1</v>
      </c>
      <c r="K8" s="2"/>
      <c r="L8" s="1">
        <v>43388.419594907406</v>
      </c>
      <c r="M8" s="1">
        <v>43388.422592592593</v>
      </c>
      <c r="N8" s="2" t="s">
        <v>74</v>
      </c>
      <c r="O8" s="2" t="s">
        <v>75</v>
      </c>
      <c r="P8" s="2" t="s">
        <v>40</v>
      </c>
      <c r="Q8" s="2" t="s">
        <v>41</v>
      </c>
      <c r="R8" s="1">
        <v>43388.422280092593</v>
      </c>
      <c r="S8" s="1">
        <v>43388.422280092593</v>
      </c>
      <c r="T8" s="1">
        <v>43388.431226851855</v>
      </c>
      <c r="U8" s="1">
        <v>43388.431226851855</v>
      </c>
      <c r="V8" s="2"/>
      <c r="W8" s="7">
        <f t="shared" si="2"/>
        <v>43388.416597222225</v>
      </c>
      <c r="X8" s="8">
        <f t="shared" si="3"/>
        <v>2.9976851874380372E-3</v>
      </c>
      <c r="Y8" s="8">
        <f t="shared" si="4"/>
        <v>2.9976851874380372E-3</v>
      </c>
      <c r="Z8" s="9"/>
      <c r="AA8" s="9">
        <f t="shared" si="5"/>
        <v>0</v>
      </c>
      <c r="AB8" s="9">
        <f t="shared" si="7"/>
        <v>2.9976851801620796E-3</v>
      </c>
      <c r="AC8" s="9"/>
      <c r="AD8" s="9"/>
    </row>
    <row r="9" spans="1:31" s="6" customFormat="1" x14ac:dyDescent="0.4">
      <c r="A9" s="15" t="str">
        <f t="shared" ref="A9:A15" si="8">IF(V9&gt;0, "★", "-")</f>
        <v>-</v>
      </c>
      <c r="B9" s="15" t="str">
        <f t="shared" ref="B9:B15" si="9">IF(K9&gt;0, "☆", "-")</f>
        <v>-</v>
      </c>
      <c r="C9" s="6">
        <v>10</v>
      </c>
      <c r="D9" s="1">
        <v>43388.417361111111</v>
      </c>
      <c r="E9" s="2">
        <v>3386</v>
      </c>
      <c r="F9" s="2" t="s">
        <v>37</v>
      </c>
      <c r="G9" s="2">
        <v>0</v>
      </c>
      <c r="H9" s="2">
        <v>445</v>
      </c>
      <c r="I9" s="2">
        <v>4</v>
      </c>
      <c r="J9" s="2">
        <v>1</v>
      </c>
      <c r="K9" s="2"/>
      <c r="L9" s="1">
        <v>43388.419537037036</v>
      </c>
      <c r="M9" s="1">
        <v>43388.421736111108</v>
      </c>
      <c r="N9" s="2" t="s">
        <v>65</v>
      </c>
      <c r="O9" s="2" t="s">
        <v>66</v>
      </c>
      <c r="P9" s="2" t="s">
        <v>74</v>
      </c>
      <c r="Q9" s="2" t="s">
        <v>75</v>
      </c>
      <c r="R9" s="1">
        <v>43388.420601851853</v>
      </c>
      <c r="S9" s="1">
        <v>43388.420601851853</v>
      </c>
      <c r="T9" s="1">
        <v>43388.428946759261</v>
      </c>
      <c r="U9" s="1">
        <v>43388.428946759261</v>
      </c>
      <c r="V9" s="2"/>
      <c r="W9" s="7">
        <f t="shared" ref="W9:W15" si="10">IF(V9&gt;0,V9,D9)</f>
        <v>43388.417361111111</v>
      </c>
      <c r="X9" s="8">
        <f t="shared" ref="X9:X15" si="11">M9-L9</f>
        <v>2.1990740715409629E-3</v>
      </c>
      <c r="Y9" s="8">
        <f t="shared" ref="Y9:Y15" si="12">X9*J9</f>
        <v>2.1990740715409629E-3</v>
      </c>
      <c r="Z9" s="9"/>
      <c r="AA9" s="9">
        <f t="shared" ref="AA9:AA15" si="13">IF(IF(A9="☆",K9-R9,L9-R9)&lt;0,0,IF(A9="☆",K9-R9,L9-R9))</f>
        <v>0</v>
      </c>
      <c r="AB9" s="9">
        <f t="shared" ref="AB9:AB15" si="14">IF(IF(B9="☆",(IF(K9&gt;R9,K9-W9,R9-W9)),L9-W9)&lt;0,0,IF(B9="☆",(IF(K9&gt;R9,K9-W9,R9-W9)),L9-W9))</f>
        <v>2.1759259252576157E-3</v>
      </c>
      <c r="AC9" s="9"/>
      <c r="AD9" s="9"/>
    </row>
    <row r="10" spans="1:31" s="6" customFormat="1" x14ac:dyDescent="0.4">
      <c r="A10" s="15" t="str">
        <f t="shared" si="8"/>
        <v>-</v>
      </c>
      <c r="B10" s="15" t="str">
        <f t="shared" si="9"/>
        <v>-</v>
      </c>
      <c r="C10" s="6">
        <v>10</v>
      </c>
      <c r="D10" s="1">
        <v>43388.419849537036</v>
      </c>
      <c r="E10" s="2">
        <v>3388</v>
      </c>
      <c r="F10" s="2" t="s">
        <v>69</v>
      </c>
      <c r="G10" s="2">
        <v>2846</v>
      </c>
      <c r="H10" s="2">
        <v>836</v>
      </c>
      <c r="I10" s="2">
        <v>2</v>
      </c>
      <c r="J10" s="2">
        <v>4</v>
      </c>
      <c r="K10" s="2"/>
      <c r="L10" s="1">
        <v>43388.423344907409</v>
      </c>
      <c r="M10" s="1">
        <v>43388.434282407405</v>
      </c>
      <c r="N10" s="2" t="s">
        <v>34</v>
      </c>
      <c r="O10" s="2" t="s">
        <v>35</v>
      </c>
      <c r="P10" s="2" t="s">
        <v>40</v>
      </c>
      <c r="Q10" s="2" t="s">
        <v>41</v>
      </c>
      <c r="R10" s="1">
        <v>43388.425300925926</v>
      </c>
      <c r="S10" s="1">
        <v>43388.425300925926</v>
      </c>
      <c r="T10" s="1">
        <v>43388.442928240744</v>
      </c>
      <c r="U10" s="1">
        <v>43388.442928240744</v>
      </c>
      <c r="V10" s="2"/>
      <c r="W10" s="7">
        <f t="shared" si="10"/>
        <v>43388.419849537036</v>
      </c>
      <c r="X10" s="8">
        <f t="shared" si="11"/>
        <v>1.0937499995634425E-2</v>
      </c>
      <c r="Y10" s="8">
        <f t="shared" si="12"/>
        <v>4.3749999982537702E-2</v>
      </c>
      <c r="Z10" s="9"/>
      <c r="AA10" s="9">
        <f t="shared" si="13"/>
        <v>0</v>
      </c>
      <c r="AB10" s="9">
        <f t="shared" si="14"/>
        <v>3.4953703725477681E-3</v>
      </c>
      <c r="AC10" s="9"/>
      <c r="AD10" s="9"/>
    </row>
    <row r="11" spans="1:31" s="6" customFormat="1" x14ac:dyDescent="0.4">
      <c r="A11" s="15" t="str">
        <f t="shared" si="8"/>
        <v>-</v>
      </c>
      <c r="B11" s="15" t="str">
        <f t="shared" si="9"/>
        <v>-</v>
      </c>
      <c r="C11" s="6">
        <v>10</v>
      </c>
      <c r="D11" s="1">
        <v>43388.420567129629</v>
      </c>
      <c r="E11" s="2">
        <v>3389</v>
      </c>
      <c r="F11" s="2" t="s">
        <v>42</v>
      </c>
      <c r="G11" s="2">
        <v>0</v>
      </c>
      <c r="H11" s="2">
        <v>1208</v>
      </c>
      <c r="I11" s="2">
        <v>6</v>
      </c>
      <c r="J11" s="2">
        <v>2</v>
      </c>
      <c r="K11" s="2"/>
      <c r="L11" s="1">
        <v>43388.423425925925</v>
      </c>
      <c r="M11" s="1">
        <v>43388.428287037037</v>
      </c>
      <c r="N11" s="2" t="s">
        <v>70</v>
      </c>
      <c r="O11" s="2" t="s">
        <v>71</v>
      </c>
      <c r="P11" s="2" t="s">
        <v>59</v>
      </c>
      <c r="Q11" s="2" t="s">
        <v>60</v>
      </c>
      <c r="R11" s="1">
        <v>43388.426516203705</v>
      </c>
      <c r="S11" s="1">
        <v>43388.426516203705</v>
      </c>
      <c r="T11" s="1">
        <v>43388.431631944448</v>
      </c>
      <c r="U11" s="1">
        <v>43388.431631944448</v>
      </c>
      <c r="V11" s="2"/>
      <c r="W11" s="7">
        <f t="shared" si="10"/>
        <v>43388.420567129629</v>
      </c>
      <c r="X11" s="8">
        <f t="shared" si="11"/>
        <v>4.8611111124046147E-3</v>
      </c>
      <c r="Y11" s="8">
        <f t="shared" si="12"/>
        <v>9.7222222248092294E-3</v>
      </c>
      <c r="Z11" s="9"/>
      <c r="AA11" s="9">
        <f t="shared" si="13"/>
        <v>0</v>
      </c>
      <c r="AB11" s="9">
        <f t="shared" si="14"/>
        <v>2.8587962951860391E-3</v>
      </c>
      <c r="AC11" s="9"/>
      <c r="AD11" s="9"/>
    </row>
    <row r="12" spans="1:31" s="6" customFormat="1" x14ac:dyDescent="0.4">
      <c r="A12" s="15" t="str">
        <f t="shared" si="8"/>
        <v>-</v>
      </c>
      <c r="B12" s="15" t="str">
        <f t="shared" si="9"/>
        <v>-</v>
      </c>
      <c r="C12" s="6">
        <v>10</v>
      </c>
      <c r="D12" s="1">
        <v>43388.426539351851</v>
      </c>
      <c r="E12" s="2">
        <v>3390</v>
      </c>
      <c r="F12" s="2" t="s">
        <v>33</v>
      </c>
      <c r="G12" s="2">
        <v>2137</v>
      </c>
      <c r="H12" s="2">
        <v>500</v>
      </c>
      <c r="I12" s="2">
        <v>5</v>
      </c>
      <c r="J12" s="2">
        <v>1</v>
      </c>
      <c r="K12" s="2"/>
      <c r="L12" s="1">
        <v>43388.431932870371</v>
      </c>
      <c r="M12" s="1">
        <v>43388.443541666667</v>
      </c>
      <c r="N12" s="2" t="s">
        <v>50</v>
      </c>
      <c r="O12" s="2" t="s">
        <v>51</v>
      </c>
      <c r="P12" s="2" t="s">
        <v>27</v>
      </c>
      <c r="Q12" s="2" t="s">
        <v>28</v>
      </c>
      <c r="R12" s="1">
        <v>43388.435023148151</v>
      </c>
      <c r="S12" s="1">
        <v>43388.435023148151</v>
      </c>
      <c r="T12" s="1">
        <v>43388.443819444445</v>
      </c>
      <c r="U12" s="1">
        <v>43388.446006944447</v>
      </c>
      <c r="V12" s="2"/>
      <c r="W12" s="7">
        <f t="shared" si="10"/>
        <v>43388.426539351851</v>
      </c>
      <c r="X12" s="8">
        <f t="shared" si="11"/>
        <v>1.1608796296059154E-2</v>
      </c>
      <c r="Y12" s="8">
        <f t="shared" si="12"/>
        <v>1.1608796296059154E-2</v>
      </c>
      <c r="Z12" s="38"/>
      <c r="AA12" s="38">
        <f t="shared" si="13"/>
        <v>0</v>
      </c>
      <c r="AB12" s="9">
        <f t="shared" si="14"/>
        <v>5.393518520577345E-3</v>
      </c>
      <c r="AC12" s="9"/>
      <c r="AD12" s="9"/>
    </row>
    <row r="13" spans="1:31" s="6" customFormat="1" x14ac:dyDescent="0.4">
      <c r="A13" s="15" t="str">
        <f t="shared" si="8"/>
        <v>-</v>
      </c>
      <c r="B13" s="15" t="str">
        <f t="shared" si="9"/>
        <v>-</v>
      </c>
      <c r="C13" s="6">
        <v>10</v>
      </c>
      <c r="D13" s="1">
        <v>43388.42763888889</v>
      </c>
      <c r="E13" s="2">
        <v>3391</v>
      </c>
      <c r="F13" s="2" t="s">
        <v>42</v>
      </c>
      <c r="G13" s="2">
        <v>0</v>
      </c>
      <c r="H13" s="2">
        <v>1292</v>
      </c>
      <c r="I13" s="2">
        <v>8</v>
      </c>
      <c r="J13" s="2">
        <v>1</v>
      </c>
      <c r="K13" s="2"/>
      <c r="L13" s="1">
        <v>43388.431516203702</v>
      </c>
      <c r="M13" s="1">
        <v>43388.433668981481</v>
      </c>
      <c r="N13" s="2" t="s">
        <v>65</v>
      </c>
      <c r="O13" s="2" t="s">
        <v>66</v>
      </c>
      <c r="P13" s="2" t="s">
        <v>50</v>
      </c>
      <c r="Q13" s="2" t="s">
        <v>51</v>
      </c>
      <c r="R13" s="1">
        <v>43388.437418981484</v>
      </c>
      <c r="S13" s="1">
        <v>43388.437418981484</v>
      </c>
      <c r="T13" s="1">
        <v>43388.442372685182</v>
      </c>
      <c r="U13" s="1">
        <v>43388.442372685182</v>
      </c>
      <c r="V13" s="2"/>
      <c r="W13" s="7">
        <f t="shared" si="10"/>
        <v>43388.42763888889</v>
      </c>
      <c r="X13" s="8">
        <f t="shared" si="11"/>
        <v>2.1527777789742686E-3</v>
      </c>
      <c r="Y13" s="8">
        <f t="shared" si="12"/>
        <v>2.1527777789742686E-3</v>
      </c>
      <c r="Z13" s="9"/>
      <c r="AA13" s="9">
        <f t="shared" si="13"/>
        <v>0</v>
      </c>
      <c r="AB13" s="9">
        <f t="shared" si="14"/>
        <v>3.8773148116888478E-3</v>
      </c>
      <c r="AC13" s="9"/>
      <c r="AD13" s="9"/>
    </row>
    <row r="14" spans="1:31" s="6" customFormat="1" x14ac:dyDescent="0.4">
      <c r="A14" s="15" t="str">
        <f t="shared" si="8"/>
        <v>-</v>
      </c>
      <c r="B14" s="15" t="str">
        <f t="shared" si="9"/>
        <v>-</v>
      </c>
      <c r="C14" s="6">
        <v>10</v>
      </c>
      <c r="D14" s="1">
        <v>43388.428298611114</v>
      </c>
      <c r="E14" s="2">
        <v>3392</v>
      </c>
      <c r="F14" s="2" t="s">
        <v>37</v>
      </c>
      <c r="G14" s="2">
        <v>0</v>
      </c>
      <c r="H14" s="2">
        <v>424</v>
      </c>
      <c r="I14" s="2">
        <v>4</v>
      </c>
      <c r="J14" s="2">
        <v>1</v>
      </c>
      <c r="K14" s="2"/>
      <c r="L14" s="1">
        <v>43388.433055555557</v>
      </c>
      <c r="M14" s="1">
        <v>43388.436249999999</v>
      </c>
      <c r="N14" s="2" t="s">
        <v>74</v>
      </c>
      <c r="O14" s="2" t="s">
        <v>75</v>
      </c>
      <c r="P14" s="2" t="s">
        <v>55</v>
      </c>
      <c r="Q14" s="2" t="s">
        <v>56</v>
      </c>
      <c r="R14" s="1">
        <v>43388.435648148145</v>
      </c>
      <c r="S14" s="1">
        <v>43388.435648148145</v>
      </c>
      <c r="T14" s="1">
        <v>43388.441574074073</v>
      </c>
      <c r="U14" s="1">
        <v>43388.441574074073</v>
      </c>
      <c r="V14" s="2"/>
      <c r="W14" s="7">
        <f t="shared" si="10"/>
        <v>43388.428298611114</v>
      </c>
      <c r="X14" s="8">
        <f t="shared" si="11"/>
        <v>3.1944444417604245E-3</v>
      </c>
      <c r="Y14" s="8">
        <f t="shared" si="12"/>
        <v>3.1944444417604245E-3</v>
      </c>
      <c r="Z14" s="9"/>
      <c r="AA14" s="9">
        <f t="shared" si="13"/>
        <v>0</v>
      </c>
      <c r="AB14" s="9">
        <f t="shared" si="14"/>
        <v>4.756944443215616E-3</v>
      </c>
      <c r="AC14" s="9"/>
      <c r="AD14" s="9"/>
    </row>
    <row r="15" spans="1:31" s="6" customFormat="1" x14ac:dyDescent="0.4">
      <c r="A15" s="15" t="str">
        <f t="shared" si="8"/>
        <v>-</v>
      </c>
      <c r="B15" s="15" t="str">
        <f t="shared" si="9"/>
        <v>-</v>
      </c>
      <c r="C15" s="6">
        <v>10</v>
      </c>
      <c r="D15" s="1">
        <v>43388.429050925923</v>
      </c>
      <c r="E15" s="2">
        <v>3393</v>
      </c>
      <c r="F15" s="2" t="s">
        <v>18</v>
      </c>
      <c r="G15" s="2">
        <v>1358</v>
      </c>
      <c r="H15" s="2">
        <v>1027</v>
      </c>
      <c r="I15" s="2">
        <v>9</v>
      </c>
      <c r="J15" s="2">
        <v>1</v>
      </c>
      <c r="K15" s="2"/>
      <c r="L15" s="1">
        <v>43388.434340277781</v>
      </c>
      <c r="M15" s="1">
        <v>43388.43849537037</v>
      </c>
      <c r="N15" s="2" t="s">
        <v>19</v>
      </c>
      <c r="O15" s="2" t="s">
        <v>20</v>
      </c>
      <c r="P15" s="2" t="s">
        <v>31</v>
      </c>
      <c r="Q15" s="2" t="s">
        <v>32</v>
      </c>
      <c r="R15" s="1">
        <v>43388.436712962961</v>
      </c>
      <c r="S15" s="1">
        <v>43388.436712962961</v>
      </c>
      <c r="T15" s="1">
        <v>43388.444652777776</v>
      </c>
      <c r="U15" s="1">
        <v>43388.444652777776</v>
      </c>
      <c r="V15" s="2"/>
      <c r="W15" s="7">
        <f t="shared" si="10"/>
        <v>43388.429050925923</v>
      </c>
      <c r="X15" s="8">
        <f t="shared" si="11"/>
        <v>4.1550925889168866E-3</v>
      </c>
      <c r="Y15" s="8">
        <f t="shared" si="12"/>
        <v>4.1550925889168866E-3</v>
      </c>
      <c r="Z15" s="9"/>
      <c r="AA15" s="9">
        <f t="shared" si="13"/>
        <v>0</v>
      </c>
      <c r="AB15" s="9">
        <f t="shared" si="14"/>
        <v>5.289351858664304E-3</v>
      </c>
      <c r="AC15" s="9"/>
      <c r="AD15" s="9"/>
    </row>
    <row r="16" spans="1:31" s="6" customFormat="1" x14ac:dyDescent="0.4">
      <c r="A16" s="15" t="str">
        <f t="shared" si="0"/>
        <v>-</v>
      </c>
      <c r="B16" s="15" t="str">
        <f t="shared" si="1"/>
        <v>-</v>
      </c>
      <c r="C16" s="6">
        <v>10</v>
      </c>
      <c r="D16" s="1">
        <v>43388.430983796294</v>
      </c>
      <c r="E16" s="2">
        <v>3394</v>
      </c>
      <c r="F16" s="2" t="s">
        <v>37</v>
      </c>
      <c r="G16" s="2">
        <v>0</v>
      </c>
      <c r="H16" s="2">
        <v>1253</v>
      </c>
      <c r="I16" s="2">
        <v>7</v>
      </c>
      <c r="J16" s="2">
        <v>4</v>
      </c>
      <c r="K16" s="2"/>
      <c r="L16" s="1">
        <v>43388.435243055559</v>
      </c>
      <c r="M16" s="1">
        <v>43388.440370370372</v>
      </c>
      <c r="N16" s="2" t="s">
        <v>48</v>
      </c>
      <c r="O16" s="2" t="s">
        <v>49</v>
      </c>
      <c r="P16" s="2" t="s">
        <v>19</v>
      </c>
      <c r="Q16" s="2" t="s">
        <v>20</v>
      </c>
      <c r="R16" s="1">
        <v>43388.433518518519</v>
      </c>
      <c r="S16" s="1">
        <v>43388.433518518519</v>
      </c>
      <c r="T16" s="1">
        <v>43388.443252314813</v>
      </c>
      <c r="U16" s="1">
        <v>43388.443252314813</v>
      </c>
      <c r="V16" s="2"/>
      <c r="W16" s="7">
        <f t="shared" si="2"/>
        <v>43388.430983796294</v>
      </c>
      <c r="X16" s="8">
        <f t="shared" si="3"/>
        <v>5.1273148128530011E-3</v>
      </c>
      <c r="Y16" s="8">
        <f t="shared" si="4"/>
        <v>2.0509259251412004E-2</v>
      </c>
      <c r="Z16" s="9"/>
      <c r="AA16" s="9">
        <f t="shared" si="5"/>
        <v>1.7245370399905369E-3</v>
      </c>
      <c r="AB16" s="9">
        <f t="shared" si="7"/>
        <v>4.2592592653818429E-3</v>
      </c>
      <c r="AC16" s="9"/>
      <c r="AD16" s="9"/>
    </row>
    <row r="17" spans="1:30" s="6" customFormat="1" x14ac:dyDescent="0.4">
      <c r="A17" s="15" t="str">
        <f t="shared" ref="A17:A23" si="15">IF(V17&gt;0, "★", "-")</f>
        <v>-</v>
      </c>
      <c r="B17" s="15" t="str">
        <f t="shared" ref="B17:B23" si="16">IF(K17&gt;0, "☆", "-")</f>
        <v>-</v>
      </c>
      <c r="C17" s="6">
        <v>10</v>
      </c>
      <c r="D17" s="1">
        <v>43388.431145833332</v>
      </c>
      <c r="E17" s="2">
        <v>3395</v>
      </c>
      <c r="F17" s="2" t="s">
        <v>37</v>
      </c>
      <c r="G17" s="2">
        <v>0</v>
      </c>
      <c r="H17" s="2">
        <v>1225</v>
      </c>
      <c r="I17" s="2">
        <v>6</v>
      </c>
      <c r="J17" s="2">
        <v>2</v>
      </c>
      <c r="K17" s="2"/>
      <c r="L17" s="1">
        <v>43388.434444444443</v>
      </c>
      <c r="M17" s="1">
        <v>43388.450358796297</v>
      </c>
      <c r="N17" s="2" t="s">
        <v>43</v>
      </c>
      <c r="O17" s="2" t="s">
        <v>44</v>
      </c>
      <c r="P17" s="2" t="s">
        <v>31</v>
      </c>
      <c r="Q17" s="2" t="s">
        <v>32</v>
      </c>
      <c r="R17" s="1">
        <v>43388.432650462964</v>
      </c>
      <c r="S17" s="1">
        <v>43388.432650462964</v>
      </c>
      <c r="T17" s="1">
        <v>43388.44263888889</v>
      </c>
      <c r="U17" s="1">
        <v>43388.44263888889</v>
      </c>
      <c r="V17" s="2"/>
      <c r="W17" s="7">
        <f t="shared" ref="W17:W23" si="17">IF(V17&gt;0,V17,D17)</f>
        <v>43388.431145833332</v>
      </c>
      <c r="X17" s="8">
        <f t="shared" ref="X17:X23" si="18">M17-L17</f>
        <v>1.5914351854007691E-2</v>
      </c>
      <c r="Y17" s="8">
        <f t="shared" ref="Y17:Y23" si="19">X17*J17</f>
        <v>3.1828703708015382E-2</v>
      </c>
      <c r="Z17" s="9"/>
      <c r="AA17" s="9">
        <f t="shared" ref="AA17:AA23" si="20">IF(IF(A17="☆",K17-R17,L17-R17)&lt;0,0,IF(A17="☆",K17-R17,L17-R17))</f>
        <v>1.7939814788405783E-3</v>
      </c>
      <c r="AB17" s="9">
        <f t="shared" si="7"/>
        <v>3.2986111109494232E-3</v>
      </c>
      <c r="AC17" s="9"/>
      <c r="AD17" s="9"/>
    </row>
    <row r="18" spans="1:30" s="6" customFormat="1" x14ac:dyDescent="0.4">
      <c r="A18" s="15" t="str">
        <f t="shared" si="15"/>
        <v>-</v>
      </c>
      <c r="B18" s="15" t="str">
        <f t="shared" si="16"/>
        <v>-</v>
      </c>
      <c r="C18" s="6">
        <v>10</v>
      </c>
      <c r="D18" s="1">
        <v>43388.431238425925</v>
      </c>
      <c r="E18" s="2">
        <v>3396</v>
      </c>
      <c r="F18" s="2" t="s">
        <v>42</v>
      </c>
      <c r="G18" s="2">
        <v>0</v>
      </c>
      <c r="H18" s="2">
        <v>722</v>
      </c>
      <c r="I18" s="2">
        <v>5</v>
      </c>
      <c r="J18" s="2">
        <v>2</v>
      </c>
      <c r="K18" s="2"/>
      <c r="L18" s="1">
        <v>43388.433449074073</v>
      </c>
      <c r="M18" s="1">
        <v>43388.445208333331</v>
      </c>
      <c r="N18" s="2" t="s">
        <v>34</v>
      </c>
      <c r="O18" s="2" t="s">
        <v>35</v>
      </c>
      <c r="P18" s="2" t="s">
        <v>72</v>
      </c>
      <c r="Q18" s="2" t="s">
        <v>73</v>
      </c>
      <c r="R18" s="1">
        <v>43388.437210648146</v>
      </c>
      <c r="S18" s="1">
        <v>43388.437210648146</v>
      </c>
      <c r="T18" s="1">
        <v>43388.455451388887</v>
      </c>
      <c r="U18" s="1">
        <v>43388.455451388887</v>
      </c>
      <c r="V18" s="2"/>
      <c r="W18" s="7">
        <f t="shared" si="17"/>
        <v>43388.431238425925</v>
      </c>
      <c r="X18" s="8">
        <f t="shared" si="18"/>
        <v>1.1759259257814847E-2</v>
      </c>
      <c r="Y18" s="8">
        <f t="shared" si="19"/>
        <v>2.3518518515629694E-2</v>
      </c>
      <c r="Z18" s="9"/>
      <c r="AA18" s="9">
        <f t="shared" si="20"/>
        <v>0</v>
      </c>
      <c r="AB18" s="9">
        <f t="shared" ref="AB18:AB23" si="21">IF(IF(B18="☆",(IF(K18&gt;R18,K18-W18,R18-W18)),L18-W18)&lt;0,0,IF(B18="☆",(IF(K18&gt;R18,K18-W18,R18-W18)),L18-W18))</f>
        <v>2.2106481483206153E-3</v>
      </c>
      <c r="AC18" s="9"/>
      <c r="AD18" s="9"/>
    </row>
    <row r="19" spans="1:30" s="6" customFormat="1" x14ac:dyDescent="0.4">
      <c r="A19" s="15" t="str">
        <f t="shared" si="15"/>
        <v>★</v>
      </c>
      <c r="B19" s="15" t="str">
        <f t="shared" si="16"/>
        <v>-</v>
      </c>
      <c r="C19" s="6">
        <v>10</v>
      </c>
      <c r="D19" s="1">
        <v>43388.432060185187</v>
      </c>
      <c r="E19" s="2">
        <v>3397</v>
      </c>
      <c r="F19" s="2" t="s">
        <v>37</v>
      </c>
      <c r="G19" s="2">
        <v>0</v>
      </c>
      <c r="H19" s="2">
        <v>342</v>
      </c>
      <c r="I19" s="2">
        <v>10</v>
      </c>
      <c r="J19" s="2">
        <v>1</v>
      </c>
      <c r="K19" s="2"/>
      <c r="L19" s="1">
        <v>43388.608171296299</v>
      </c>
      <c r="M19" s="1">
        <v>43388.617905092593</v>
      </c>
      <c r="N19" s="2" t="s">
        <v>48</v>
      </c>
      <c r="O19" s="2" t="s">
        <v>49</v>
      </c>
      <c r="P19" s="2" t="s">
        <v>19</v>
      </c>
      <c r="Q19" s="2" t="s">
        <v>20</v>
      </c>
      <c r="R19" s="1">
        <v>43388.604166666664</v>
      </c>
      <c r="S19" s="1">
        <v>43388.605520833335</v>
      </c>
      <c r="T19" s="1">
        <v>43388.611817129633</v>
      </c>
      <c r="U19" s="1">
        <v>43388.6171412037</v>
      </c>
      <c r="V19" s="1">
        <v>43388.604166666664</v>
      </c>
      <c r="W19" s="7">
        <f t="shared" si="17"/>
        <v>43388.604166666664</v>
      </c>
      <c r="X19" s="8">
        <f t="shared" si="18"/>
        <v>9.7337962943129241E-3</v>
      </c>
      <c r="Y19" s="8">
        <f t="shared" si="19"/>
        <v>9.7337962943129241E-3</v>
      </c>
      <c r="Z19" s="9"/>
      <c r="AA19" s="9">
        <f t="shared" si="20"/>
        <v>4.0046296344371513E-3</v>
      </c>
      <c r="AB19" s="9">
        <f t="shared" si="21"/>
        <v>4.0046296344371513E-3</v>
      </c>
      <c r="AC19" s="9"/>
      <c r="AD19" s="9"/>
    </row>
    <row r="20" spans="1:30" s="6" customFormat="1" x14ac:dyDescent="0.4">
      <c r="A20" s="15" t="str">
        <f t="shared" si="15"/>
        <v>-</v>
      </c>
      <c r="B20" s="15" t="str">
        <f t="shared" si="16"/>
        <v>-</v>
      </c>
      <c r="C20" s="6">
        <v>10</v>
      </c>
      <c r="D20" s="1">
        <v>43388.434548611112</v>
      </c>
      <c r="E20" s="2">
        <v>3398</v>
      </c>
      <c r="F20" s="2" t="s">
        <v>33</v>
      </c>
      <c r="G20" s="2">
        <v>2391</v>
      </c>
      <c r="H20" s="2">
        <v>1091</v>
      </c>
      <c r="I20" s="2">
        <v>10</v>
      </c>
      <c r="J20" s="2">
        <v>1</v>
      </c>
      <c r="K20" s="2"/>
      <c r="L20" s="1">
        <v>43388.437291666669</v>
      </c>
      <c r="M20" s="1">
        <v>43388.439282407409</v>
      </c>
      <c r="N20" s="2" t="s">
        <v>23</v>
      </c>
      <c r="O20" s="2" t="s">
        <v>24</v>
      </c>
      <c r="P20" s="2" t="s">
        <v>67</v>
      </c>
      <c r="Q20" s="2" t="s">
        <v>68</v>
      </c>
      <c r="R20" s="1">
        <v>43388.436354166668</v>
      </c>
      <c r="S20" s="1">
        <v>43388.436354166668</v>
      </c>
      <c r="T20" s="1">
        <v>43388.442233796297</v>
      </c>
      <c r="U20" s="1">
        <v>43388.442233796297</v>
      </c>
      <c r="V20" s="2"/>
      <c r="W20" s="7">
        <f t="shared" si="17"/>
        <v>43388.434548611112</v>
      </c>
      <c r="X20" s="8">
        <f t="shared" si="18"/>
        <v>1.9907407404389232E-3</v>
      </c>
      <c r="Y20" s="8">
        <f t="shared" si="19"/>
        <v>1.9907407404389232E-3</v>
      </c>
      <c r="Z20" s="9"/>
      <c r="AA20" s="9">
        <f t="shared" si="20"/>
        <v>9.3750000087311491E-4</v>
      </c>
      <c r="AB20" s="9">
        <f t="shared" si="21"/>
        <v>2.7430555564933456E-3</v>
      </c>
      <c r="AC20" s="9"/>
      <c r="AD20" s="9"/>
    </row>
    <row r="21" spans="1:30" s="6" customFormat="1" x14ac:dyDescent="0.4">
      <c r="A21" s="15" t="str">
        <f t="shared" si="15"/>
        <v>-</v>
      </c>
      <c r="B21" s="15" t="str">
        <f t="shared" si="16"/>
        <v>-</v>
      </c>
      <c r="C21" s="6">
        <v>10</v>
      </c>
      <c r="D21" s="1">
        <v>43388.436736111114</v>
      </c>
      <c r="E21" s="2">
        <v>3399</v>
      </c>
      <c r="F21" s="2" t="s">
        <v>33</v>
      </c>
      <c r="G21" s="2">
        <v>2041</v>
      </c>
      <c r="H21" s="2">
        <v>622</v>
      </c>
      <c r="I21" s="2">
        <v>3</v>
      </c>
      <c r="J21" s="2">
        <v>1</v>
      </c>
      <c r="K21" s="2"/>
      <c r="L21" s="1">
        <v>43388.440532407411</v>
      </c>
      <c r="M21" s="1">
        <v>43388.445347222223</v>
      </c>
      <c r="N21" s="2" t="s">
        <v>38</v>
      </c>
      <c r="O21" s="2" t="s">
        <v>39</v>
      </c>
      <c r="P21" s="2" t="s">
        <v>43</v>
      </c>
      <c r="Q21" s="2" t="s">
        <v>44</v>
      </c>
      <c r="R21" s="1">
        <v>43388.444525462961</v>
      </c>
      <c r="S21" s="1">
        <v>43388.444525462961</v>
      </c>
      <c r="T21" s="1">
        <v>43388.455277777779</v>
      </c>
      <c r="U21" s="1">
        <v>43388.455277777779</v>
      </c>
      <c r="V21" s="2"/>
      <c r="W21" s="7">
        <f t="shared" si="17"/>
        <v>43388.436736111114</v>
      </c>
      <c r="X21" s="8">
        <f t="shared" si="18"/>
        <v>4.8148148125619628E-3</v>
      </c>
      <c r="Y21" s="8">
        <f t="shared" si="19"/>
        <v>4.8148148125619628E-3</v>
      </c>
      <c r="Z21" s="9"/>
      <c r="AA21" s="9">
        <f t="shared" si="20"/>
        <v>0</v>
      </c>
      <c r="AB21" s="9">
        <f t="shared" si="21"/>
        <v>3.796296296059154E-3</v>
      </c>
      <c r="AC21" s="9"/>
      <c r="AD21" s="9"/>
    </row>
    <row r="22" spans="1:30" s="6" customFormat="1" x14ac:dyDescent="0.4">
      <c r="A22" s="15" t="str">
        <f t="shared" si="15"/>
        <v>★</v>
      </c>
      <c r="B22" s="15" t="str">
        <f t="shared" si="16"/>
        <v>-</v>
      </c>
      <c r="C22" s="6">
        <v>10</v>
      </c>
      <c r="D22" s="1">
        <v>43388.437615740739</v>
      </c>
      <c r="E22" s="2">
        <v>3400</v>
      </c>
      <c r="F22" s="2" t="s">
        <v>18</v>
      </c>
      <c r="G22" s="2">
        <v>1585</v>
      </c>
      <c r="H22" s="2">
        <v>456</v>
      </c>
      <c r="I22" s="2">
        <v>7</v>
      </c>
      <c r="J22" s="2">
        <v>2</v>
      </c>
      <c r="K22" s="2"/>
      <c r="L22" s="1">
        <v>43388.501145833332</v>
      </c>
      <c r="M22" s="1">
        <v>43388.507754629631</v>
      </c>
      <c r="N22" s="2" t="s">
        <v>19</v>
      </c>
      <c r="O22" s="2" t="s">
        <v>20</v>
      </c>
      <c r="P22" s="2" t="s">
        <v>47</v>
      </c>
      <c r="Q22" s="2" t="s">
        <v>94</v>
      </c>
      <c r="R22" s="1">
        <v>43388.500023148146</v>
      </c>
      <c r="S22" s="1">
        <v>43388.500023148146</v>
      </c>
      <c r="T22" s="1">
        <v>43388.510289351849</v>
      </c>
      <c r="U22" s="1">
        <v>43388.516828703701</v>
      </c>
      <c r="V22" s="1">
        <v>43388.500023148146</v>
      </c>
      <c r="W22" s="7">
        <f t="shared" si="17"/>
        <v>43388.500023148146</v>
      </c>
      <c r="X22" s="8">
        <f t="shared" si="18"/>
        <v>6.6087962986784987E-3</v>
      </c>
      <c r="Y22" s="8">
        <f t="shared" si="19"/>
        <v>1.3217592597356997E-2</v>
      </c>
      <c r="Z22" s="9"/>
      <c r="AA22" s="9">
        <f t="shared" si="20"/>
        <v>1.1226851856918074E-3</v>
      </c>
      <c r="AB22" s="9">
        <f t="shared" si="21"/>
        <v>1.1226851856918074E-3</v>
      </c>
      <c r="AC22" s="9"/>
      <c r="AD22" s="9"/>
    </row>
    <row r="23" spans="1:30" s="6" customFormat="1" x14ac:dyDescent="0.4">
      <c r="A23" s="15" t="str">
        <f t="shared" si="15"/>
        <v>-</v>
      </c>
      <c r="B23" s="15" t="str">
        <f t="shared" si="16"/>
        <v>-</v>
      </c>
      <c r="C23" s="6">
        <v>10</v>
      </c>
      <c r="D23" s="1">
        <v>43388.442847222221</v>
      </c>
      <c r="E23" s="2">
        <v>3402</v>
      </c>
      <c r="F23" s="2" t="s">
        <v>37</v>
      </c>
      <c r="G23" s="2">
        <v>0</v>
      </c>
      <c r="H23" s="2">
        <v>858</v>
      </c>
      <c r="I23" s="2">
        <v>3</v>
      </c>
      <c r="J23" s="2">
        <v>2</v>
      </c>
      <c r="K23" s="2"/>
      <c r="L23" s="1">
        <v>43388.447129629632</v>
      </c>
      <c r="M23" s="1">
        <v>43388.459548611114</v>
      </c>
      <c r="N23" s="2" t="s">
        <v>43</v>
      </c>
      <c r="O23" s="2" t="s">
        <v>44</v>
      </c>
      <c r="P23" s="2" t="s">
        <v>34</v>
      </c>
      <c r="Q23" s="2" t="s">
        <v>35</v>
      </c>
      <c r="R23" s="1">
        <v>43388.450162037036</v>
      </c>
      <c r="S23" s="1">
        <v>43388.450162037036</v>
      </c>
      <c r="T23" s="1">
        <v>43388.462395833332</v>
      </c>
      <c r="U23" s="1">
        <v>43388.467951388891</v>
      </c>
      <c r="V23" s="2"/>
      <c r="W23" s="7">
        <f t="shared" si="17"/>
        <v>43388.442847222221</v>
      </c>
      <c r="X23" s="8">
        <f t="shared" si="18"/>
        <v>1.2418981481459923E-2</v>
      </c>
      <c r="Y23" s="8">
        <f t="shared" si="19"/>
        <v>2.4837962962919846E-2</v>
      </c>
      <c r="Z23" s="9"/>
      <c r="AA23" s="9">
        <f t="shared" si="20"/>
        <v>0</v>
      </c>
      <c r="AB23" s="9">
        <f t="shared" si="21"/>
        <v>4.28240741166519E-3</v>
      </c>
      <c r="AC23" s="9"/>
      <c r="AD23" s="9"/>
    </row>
    <row r="24" spans="1:30" s="6" customFormat="1" x14ac:dyDescent="0.4">
      <c r="A24" s="15" t="str">
        <f t="shared" si="0"/>
        <v>-</v>
      </c>
      <c r="B24" s="15" t="str">
        <f t="shared" si="1"/>
        <v>-</v>
      </c>
      <c r="C24" s="6">
        <v>10</v>
      </c>
      <c r="D24" s="1">
        <v>43388.442893518521</v>
      </c>
      <c r="E24" s="2">
        <v>3403</v>
      </c>
      <c r="F24" s="2" t="s">
        <v>37</v>
      </c>
      <c r="G24" s="2">
        <v>0</v>
      </c>
      <c r="H24" s="2">
        <v>1189</v>
      </c>
      <c r="I24" s="2">
        <v>2</v>
      </c>
      <c r="J24" s="2">
        <v>1</v>
      </c>
      <c r="K24" s="2"/>
      <c r="L24" s="1">
        <v>43388.446331018517</v>
      </c>
      <c r="M24" s="1">
        <v>43388.449224537035</v>
      </c>
      <c r="N24" s="2" t="s">
        <v>55</v>
      </c>
      <c r="O24" s="2" t="s">
        <v>56</v>
      </c>
      <c r="P24" s="2" t="s">
        <v>40</v>
      </c>
      <c r="Q24" s="2" t="s">
        <v>41</v>
      </c>
      <c r="R24" s="1">
        <v>43388.447685185187</v>
      </c>
      <c r="S24" s="1">
        <v>43388.447685185187</v>
      </c>
      <c r="T24" s="1">
        <v>43388.452916666669</v>
      </c>
      <c r="U24" s="1">
        <v>43388.452916666669</v>
      </c>
      <c r="V24" s="2"/>
      <c r="W24" s="7">
        <f t="shared" si="2"/>
        <v>43388.442893518521</v>
      </c>
      <c r="X24" s="8">
        <f t="shared" si="3"/>
        <v>2.8935185182490386E-3</v>
      </c>
      <c r="Y24" s="8">
        <f t="shared" si="4"/>
        <v>2.8935185182490386E-3</v>
      </c>
      <c r="Z24" s="9"/>
      <c r="AA24" s="9">
        <f t="shared" si="5"/>
        <v>0</v>
      </c>
      <c r="AB24" s="9">
        <f t="shared" si="7"/>
        <v>3.4374999959254637E-3</v>
      </c>
      <c r="AC24" s="9"/>
      <c r="AD24" s="9"/>
    </row>
    <row r="25" spans="1:30" s="6" customFormat="1" x14ac:dyDescent="0.4">
      <c r="A25" s="15" t="str">
        <f>IF(V25&gt;0, "★", "-")</f>
        <v>-</v>
      </c>
      <c r="B25" s="15" t="str">
        <f>IF(K25&gt;0, "☆", "-")</f>
        <v>-</v>
      </c>
      <c r="C25" s="6">
        <v>10</v>
      </c>
      <c r="D25" s="1">
        <v>43388.443090277775</v>
      </c>
      <c r="E25" s="2">
        <v>3404</v>
      </c>
      <c r="F25" s="2" t="s">
        <v>37</v>
      </c>
      <c r="G25" s="2">
        <v>0</v>
      </c>
      <c r="H25" s="2">
        <v>980</v>
      </c>
      <c r="I25" s="2">
        <v>8</v>
      </c>
      <c r="J25" s="2">
        <v>2</v>
      </c>
      <c r="K25" s="2"/>
      <c r="L25" s="1">
        <v>43388.448865740742</v>
      </c>
      <c r="M25" s="1">
        <v>43388.463263888887</v>
      </c>
      <c r="N25" s="2" t="s">
        <v>38</v>
      </c>
      <c r="O25" s="2" t="s">
        <v>39</v>
      </c>
      <c r="P25" s="2" t="s">
        <v>47</v>
      </c>
      <c r="Q25" s="2" t="s">
        <v>94</v>
      </c>
      <c r="R25" s="1">
        <v>43388.448541666665</v>
      </c>
      <c r="S25" s="1">
        <v>43388.448541666665</v>
      </c>
      <c r="T25" s="1">
        <v>43388.461030092592</v>
      </c>
      <c r="U25" s="1">
        <v>43388.461030092592</v>
      </c>
      <c r="V25" s="2"/>
      <c r="W25" s="7">
        <f>IF(V25&gt;0,V25,D25)</f>
        <v>43388.443090277775</v>
      </c>
      <c r="X25" s="8">
        <f t="shared" si="3"/>
        <v>1.4398148145119194E-2</v>
      </c>
      <c r="Y25" s="8">
        <f t="shared" si="4"/>
        <v>2.8796296290238388E-2</v>
      </c>
      <c r="Z25" s="9"/>
      <c r="AA25" s="9">
        <f t="shared" si="5"/>
        <v>3.2407407707069069E-4</v>
      </c>
      <c r="AB25" s="9">
        <f>IF(IF(B25="☆",(IF(K25&gt;R25,K25-W25,R25-W25)),L25-W25)&lt;0,0,IF(B25="☆",(IF(K25&gt;R25,K25-W25,R25-W25)),L25-W25))</f>
        <v>5.7754629669943824E-3</v>
      </c>
      <c r="AC25" s="9"/>
      <c r="AD25" s="9"/>
    </row>
    <row r="26" spans="1:30" s="6" customFormat="1" x14ac:dyDescent="0.4">
      <c r="A26" s="15" t="str">
        <f t="shared" si="0"/>
        <v>-</v>
      </c>
      <c r="B26" s="15" t="str">
        <f t="shared" si="1"/>
        <v>-</v>
      </c>
      <c r="C26" s="6">
        <v>10</v>
      </c>
      <c r="D26" s="1">
        <v>43388.44458333333</v>
      </c>
      <c r="E26" s="2">
        <v>3405</v>
      </c>
      <c r="F26" s="2" t="s">
        <v>37</v>
      </c>
      <c r="G26" s="2">
        <v>0</v>
      </c>
      <c r="H26" s="2">
        <v>1043</v>
      </c>
      <c r="I26" s="2">
        <v>3</v>
      </c>
      <c r="J26" s="2">
        <v>1</v>
      </c>
      <c r="K26" s="2"/>
      <c r="L26" s="1">
        <v>43388.447025462963</v>
      </c>
      <c r="M26" s="1">
        <v>43388.454398148147</v>
      </c>
      <c r="N26" s="2" t="s">
        <v>43</v>
      </c>
      <c r="O26" s="2" t="s">
        <v>44</v>
      </c>
      <c r="P26" s="2" t="s">
        <v>27</v>
      </c>
      <c r="Q26" s="2" t="s">
        <v>28</v>
      </c>
      <c r="R26" s="1">
        <v>43388.447442129633</v>
      </c>
      <c r="S26" s="1">
        <v>43388.447442129633</v>
      </c>
      <c r="T26" s="1">
        <v>43388.4608912037</v>
      </c>
      <c r="U26" s="1">
        <v>43388.4608912037</v>
      </c>
      <c r="V26" s="2"/>
      <c r="W26" s="7">
        <f t="shared" si="2"/>
        <v>43388.44458333333</v>
      </c>
      <c r="X26" s="8">
        <f t="shared" si="3"/>
        <v>7.3726851842366159E-3</v>
      </c>
      <c r="Y26" s="8">
        <f t="shared" si="4"/>
        <v>7.3726851842366159E-3</v>
      </c>
      <c r="Z26" s="9"/>
      <c r="AA26" s="9">
        <f t="shared" si="5"/>
        <v>0</v>
      </c>
      <c r="AB26" s="9">
        <f t="shared" si="7"/>
        <v>2.4421296329819597E-3</v>
      </c>
      <c r="AC26" s="9"/>
      <c r="AD26" s="9"/>
    </row>
    <row r="27" spans="1:30" s="6" customFormat="1" x14ac:dyDescent="0.4">
      <c r="A27" s="15" t="str">
        <f t="shared" si="0"/>
        <v>★</v>
      </c>
      <c r="B27" s="15" t="str">
        <f t="shared" si="1"/>
        <v>-</v>
      </c>
      <c r="C27" s="6">
        <v>10</v>
      </c>
      <c r="D27" s="1">
        <v>43388.445243055554</v>
      </c>
      <c r="E27" s="2">
        <v>3406</v>
      </c>
      <c r="F27" s="2" t="s">
        <v>33</v>
      </c>
      <c r="G27" s="2">
        <v>2617</v>
      </c>
      <c r="H27" s="2">
        <v>1208</v>
      </c>
      <c r="I27" s="2">
        <v>5</v>
      </c>
      <c r="J27" s="2">
        <v>1</v>
      </c>
      <c r="K27" s="2"/>
      <c r="L27" s="1">
        <v>43388.449490740742</v>
      </c>
      <c r="M27" s="1">
        <v>43388.453310185185</v>
      </c>
      <c r="N27" s="2" t="s">
        <v>57</v>
      </c>
      <c r="O27" s="2" t="s">
        <v>58</v>
      </c>
      <c r="P27" s="2" t="s">
        <v>70</v>
      </c>
      <c r="Q27" s="2" t="s">
        <v>71</v>
      </c>
      <c r="R27" s="1">
        <v>43388.448275462964</v>
      </c>
      <c r="S27" s="1">
        <v>43388.448275462964</v>
      </c>
      <c r="T27" s="1">
        <v>43388.458680555559</v>
      </c>
      <c r="U27" s="1">
        <v>43388.458680555559</v>
      </c>
      <c r="V27" s="1">
        <v>43388.447199074071</v>
      </c>
      <c r="W27" s="7">
        <f t="shared" si="2"/>
        <v>43388.447199074071</v>
      </c>
      <c r="X27" s="8">
        <f t="shared" si="3"/>
        <v>3.8194444423425011E-3</v>
      </c>
      <c r="Y27" s="8">
        <f t="shared" si="4"/>
        <v>3.8194444423425011E-3</v>
      </c>
      <c r="Z27" s="9"/>
      <c r="AA27" s="9">
        <f t="shared" si="5"/>
        <v>1.2152777781011537E-3</v>
      </c>
      <c r="AB27" s="9">
        <f t="shared" si="7"/>
        <v>2.2916666712262668E-3</v>
      </c>
      <c r="AC27" s="9"/>
      <c r="AD27" s="9"/>
    </row>
    <row r="28" spans="1:30" s="6" customFormat="1" x14ac:dyDescent="0.4">
      <c r="A28" s="15" t="str">
        <f t="shared" si="0"/>
        <v>-</v>
      </c>
      <c r="B28" s="15" t="str">
        <f t="shared" si="1"/>
        <v>-</v>
      </c>
      <c r="C28" s="6">
        <v>10</v>
      </c>
      <c r="D28" s="1">
        <v>43388.4455787037</v>
      </c>
      <c r="E28" s="2">
        <v>3407</v>
      </c>
      <c r="F28" s="2" t="s">
        <v>37</v>
      </c>
      <c r="G28" s="2">
        <v>0</v>
      </c>
      <c r="H28" s="2">
        <v>1008</v>
      </c>
      <c r="I28" s="2">
        <v>6</v>
      </c>
      <c r="J28" s="2">
        <v>2</v>
      </c>
      <c r="K28" s="2"/>
      <c r="L28" s="1">
        <v>43388.455312500002</v>
      </c>
      <c r="M28" s="1">
        <v>43388.461747685185</v>
      </c>
      <c r="N28" s="2" t="s">
        <v>43</v>
      </c>
      <c r="O28" s="2" t="s">
        <v>44</v>
      </c>
      <c r="P28" s="2" t="s">
        <v>19</v>
      </c>
      <c r="Q28" s="2" t="s">
        <v>20</v>
      </c>
      <c r="R28" s="1">
        <v>43388.453668981485</v>
      </c>
      <c r="S28" s="1">
        <v>43388.453668981485</v>
      </c>
      <c r="T28" s="1">
        <v>43388.464884259258</v>
      </c>
      <c r="U28" s="1">
        <v>43388.464884259258</v>
      </c>
      <c r="V28" s="2"/>
      <c r="W28" s="7">
        <f t="shared" si="2"/>
        <v>43388.4455787037</v>
      </c>
      <c r="X28" s="8">
        <f t="shared" si="3"/>
        <v>6.435185183363501E-3</v>
      </c>
      <c r="Y28" s="8">
        <f t="shared" si="4"/>
        <v>1.2870370366727002E-2</v>
      </c>
      <c r="Z28" s="9"/>
      <c r="AA28" s="9">
        <f t="shared" si="5"/>
        <v>1.6435185170848854E-3</v>
      </c>
      <c r="AB28" s="9">
        <f t="shared" si="7"/>
        <v>9.7337963015888818E-3</v>
      </c>
      <c r="AC28" s="9"/>
      <c r="AD28" s="9"/>
    </row>
    <row r="29" spans="1:30" s="6" customFormat="1" x14ac:dyDescent="0.4">
      <c r="A29" s="15" t="str">
        <f t="shared" si="0"/>
        <v>-</v>
      </c>
      <c r="B29" s="15" t="str">
        <f t="shared" si="1"/>
        <v>-</v>
      </c>
      <c r="C29" s="6">
        <v>10</v>
      </c>
      <c r="D29" s="1">
        <v>43388.44636574074</v>
      </c>
      <c r="E29" s="2">
        <v>3408</v>
      </c>
      <c r="F29" s="2" t="s">
        <v>42</v>
      </c>
      <c r="G29" s="2">
        <v>0</v>
      </c>
      <c r="H29" s="2">
        <v>421</v>
      </c>
      <c r="I29" s="2">
        <v>9</v>
      </c>
      <c r="J29" s="2">
        <v>1</v>
      </c>
      <c r="K29" s="2"/>
      <c r="L29" s="1">
        <v>43388.447094907409</v>
      </c>
      <c r="M29" s="1">
        <v>43388.449108796296</v>
      </c>
      <c r="N29" s="2" t="s">
        <v>50</v>
      </c>
      <c r="O29" s="2" t="s">
        <v>51</v>
      </c>
      <c r="P29" s="2" t="s">
        <v>78</v>
      </c>
      <c r="Q29" s="2" t="s">
        <v>79</v>
      </c>
      <c r="R29" s="1">
        <v>43388.44740740741</v>
      </c>
      <c r="S29" s="1">
        <v>43388.44740740741</v>
      </c>
      <c r="T29" s="1">
        <v>43388.452870370369</v>
      </c>
      <c r="U29" s="1">
        <v>43388.452870370369</v>
      </c>
      <c r="V29" s="2"/>
      <c r="W29" s="7">
        <f t="shared" si="2"/>
        <v>43388.44636574074</v>
      </c>
      <c r="X29" s="8">
        <f t="shared" si="3"/>
        <v>2.0138888867222704E-3</v>
      </c>
      <c r="Y29" s="8">
        <f t="shared" si="4"/>
        <v>2.0138888867222704E-3</v>
      </c>
      <c r="Z29" s="9"/>
      <c r="AA29" s="9">
        <f t="shared" si="5"/>
        <v>0</v>
      </c>
      <c r="AB29" s="9">
        <f t="shared" si="7"/>
        <v>7.2916666977107525E-4</v>
      </c>
      <c r="AC29" s="9"/>
      <c r="AD29" s="9"/>
    </row>
    <row r="30" spans="1:30" s="6" customFormat="1" x14ac:dyDescent="0.4">
      <c r="A30" s="15" t="str">
        <f t="shared" si="0"/>
        <v>-</v>
      </c>
      <c r="B30" s="15" t="str">
        <f t="shared" ref="B30:B43" si="22">IF(K30&gt;0, "☆", "-")</f>
        <v>-</v>
      </c>
      <c r="C30" s="6">
        <v>10</v>
      </c>
      <c r="D30" s="1">
        <v>43388.452951388892</v>
      </c>
      <c r="E30" s="2">
        <v>3409</v>
      </c>
      <c r="F30" s="2" t="s">
        <v>37</v>
      </c>
      <c r="G30" s="2">
        <v>0</v>
      </c>
      <c r="H30" s="2">
        <v>553</v>
      </c>
      <c r="I30" s="2">
        <v>8</v>
      </c>
      <c r="J30" s="2">
        <v>4</v>
      </c>
      <c r="K30" s="2"/>
      <c r="L30" s="1">
        <v>43388.457465277781</v>
      </c>
      <c r="M30" s="1">
        <v>43388.470196759263</v>
      </c>
      <c r="N30" s="2" t="s">
        <v>43</v>
      </c>
      <c r="O30" s="2" t="s">
        <v>44</v>
      </c>
      <c r="P30" s="2" t="s">
        <v>72</v>
      </c>
      <c r="Q30" s="2" t="s">
        <v>73</v>
      </c>
      <c r="R30" s="1">
        <v>43388.458101851851</v>
      </c>
      <c r="S30" s="1">
        <v>43388.458101851851</v>
      </c>
      <c r="T30" s="1">
        <v>43388.469247685185</v>
      </c>
      <c r="U30" s="1">
        <v>43388.469247685185</v>
      </c>
      <c r="V30" s="2"/>
      <c r="W30" s="7">
        <f t="shared" ref="W30:W43" si="23">IF(V30&gt;0,V30,D30)</f>
        <v>43388.452951388892</v>
      </c>
      <c r="X30" s="8">
        <f t="shared" ref="X30:X43" si="24">M30-L30</f>
        <v>1.2731481481750961E-2</v>
      </c>
      <c r="Y30" s="8">
        <f t="shared" ref="Y30:Y43" si="25">X30*J30</f>
        <v>5.0925925927003846E-2</v>
      </c>
      <c r="Z30" s="9"/>
      <c r="AA30" s="9">
        <f t="shared" si="5"/>
        <v>0</v>
      </c>
      <c r="AB30" s="9">
        <f>IF(IF(B30="☆",(IF(K30&gt;R30,K30-W30,R30-W30)),L30-W30)&lt;0,0,IF(B30="☆",(IF(K30&gt;R30,K30-W30,R30-W30)),L30-W30))</f>
        <v>4.5138888890505768E-3</v>
      </c>
      <c r="AC30" s="9"/>
      <c r="AD30" s="9"/>
    </row>
    <row r="31" spans="1:30" s="6" customFormat="1" x14ac:dyDescent="0.4">
      <c r="A31" s="15" t="str">
        <f t="shared" ref="A31:A42" si="26">IF(V31&gt;0, "★", "-")</f>
        <v>-</v>
      </c>
      <c r="B31" s="15" t="str">
        <f t="shared" si="22"/>
        <v>-</v>
      </c>
      <c r="C31" s="6">
        <v>10</v>
      </c>
      <c r="D31" s="1">
        <v>43388.454004629632</v>
      </c>
      <c r="E31" s="2">
        <v>3410</v>
      </c>
      <c r="F31" s="2" t="s">
        <v>37</v>
      </c>
      <c r="G31" s="2">
        <v>0</v>
      </c>
      <c r="H31" s="2">
        <v>787</v>
      </c>
      <c r="I31" s="2">
        <v>7</v>
      </c>
      <c r="J31" s="2">
        <v>2</v>
      </c>
      <c r="K31" s="2"/>
      <c r="L31" s="1">
        <v>43388.461840277778</v>
      </c>
      <c r="M31" s="1">
        <v>43388.468078703707</v>
      </c>
      <c r="N31" s="2" t="s">
        <v>43</v>
      </c>
      <c r="O31" s="2" t="s">
        <v>44</v>
      </c>
      <c r="P31" s="2" t="s">
        <v>19</v>
      </c>
      <c r="Q31" s="2" t="s">
        <v>20</v>
      </c>
      <c r="R31" s="1">
        <v>43388.460347222222</v>
      </c>
      <c r="S31" s="1">
        <v>43388.460347222222</v>
      </c>
      <c r="T31" s="1">
        <v>43388.471562500003</v>
      </c>
      <c r="U31" s="1">
        <v>43388.472951388889</v>
      </c>
      <c r="V31" s="2"/>
      <c r="W31" s="7">
        <f t="shared" si="23"/>
        <v>43388.454004629632</v>
      </c>
      <c r="X31" s="8">
        <f t="shared" si="24"/>
        <v>6.2384259290411137E-3</v>
      </c>
      <c r="Y31" s="8">
        <f t="shared" si="25"/>
        <v>1.2476851858082227E-2</v>
      </c>
      <c r="Z31" s="9"/>
      <c r="AA31" s="9">
        <f t="shared" ref="AA31:AA42" si="27">IF(IF(A31="☆",K31-R31,L31-R31)&lt;0,0,IF(A31="☆",K31-R31,L31-R31))</f>
        <v>1.4930555553291924E-3</v>
      </c>
      <c r="AB31" s="9">
        <f>IF(IF(B31="☆",(IF(K31&gt;R31,K31-W31,R31-W31)),L31-W31)&lt;0,0,IF(B31="☆",(IF(K31&gt;R31,K31-W31,R31-W31)),L31-W31))</f>
        <v>7.8356481462833472E-3</v>
      </c>
      <c r="AC31" s="9"/>
      <c r="AD31" s="9"/>
    </row>
    <row r="32" spans="1:30" s="6" customFormat="1" x14ac:dyDescent="0.4">
      <c r="A32" s="15" t="str">
        <f t="shared" si="26"/>
        <v>-</v>
      </c>
      <c r="B32" s="15" t="str">
        <f t="shared" si="22"/>
        <v>-</v>
      </c>
      <c r="C32" s="6">
        <v>10</v>
      </c>
      <c r="D32" s="1">
        <v>43388.458136574074</v>
      </c>
      <c r="E32" s="2">
        <v>3411</v>
      </c>
      <c r="F32" s="2" t="s">
        <v>37</v>
      </c>
      <c r="G32" s="2">
        <v>0</v>
      </c>
      <c r="H32" s="2">
        <v>699</v>
      </c>
      <c r="I32" s="2">
        <v>7</v>
      </c>
      <c r="J32" s="2">
        <v>2</v>
      </c>
      <c r="K32" s="2"/>
      <c r="L32" s="1">
        <v>43388.461921296293</v>
      </c>
      <c r="M32" s="1">
        <v>43388.468032407407</v>
      </c>
      <c r="N32" s="2" t="s">
        <v>43</v>
      </c>
      <c r="O32" s="2" t="s">
        <v>44</v>
      </c>
      <c r="P32" s="2" t="s">
        <v>19</v>
      </c>
      <c r="Q32" s="2" t="s">
        <v>20</v>
      </c>
      <c r="R32" s="1">
        <v>43388.461041666669</v>
      </c>
      <c r="S32" s="1">
        <v>43388.461041666669</v>
      </c>
      <c r="T32" s="1">
        <v>43388.472256944442</v>
      </c>
      <c r="U32" s="1">
        <v>43388.471574074072</v>
      </c>
      <c r="V32" s="2"/>
      <c r="W32" s="7">
        <f t="shared" si="23"/>
        <v>43388.458136574074</v>
      </c>
      <c r="X32" s="8">
        <f t="shared" si="24"/>
        <v>6.1111111135687679E-3</v>
      </c>
      <c r="Y32" s="8">
        <f t="shared" si="25"/>
        <v>1.2222222227137536E-2</v>
      </c>
      <c r="Z32" s="9"/>
      <c r="AA32" s="9">
        <f t="shared" si="27"/>
        <v>8.7962962425081059E-4</v>
      </c>
      <c r="AB32" s="9">
        <f>IF(IF(B32="☆",(IF(K32&gt;R32,K32-W32,R32-W32)),L32-W32)&lt;0,0,IF(B32="☆",(IF(K32&gt;R32,K32-W32,R32-W32)),L32-W32))</f>
        <v>3.7847222192795016E-3</v>
      </c>
      <c r="AC32" s="9"/>
      <c r="AD32" s="9"/>
    </row>
    <row r="33" spans="1:32" s="6" customFormat="1" x14ac:dyDescent="0.4">
      <c r="A33" s="15" t="str">
        <f t="shared" si="26"/>
        <v>★</v>
      </c>
      <c r="B33" s="15" t="str">
        <f t="shared" si="22"/>
        <v>☆</v>
      </c>
      <c r="C33" s="6">
        <v>10</v>
      </c>
      <c r="D33" s="1">
        <v>43388.300196759257</v>
      </c>
      <c r="E33" s="2">
        <v>3372</v>
      </c>
      <c r="F33" s="2" t="s">
        <v>33</v>
      </c>
      <c r="G33" s="2">
        <v>2270</v>
      </c>
      <c r="H33" s="2">
        <v>315</v>
      </c>
      <c r="I33" s="2">
        <v>1</v>
      </c>
      <c r="J33" s="2">
        <v>1</v>
      </c>
      <c r="K33" s="1">
        <v>43388.692175925928</v>
      </c>
      <c r="L33" s="2"/>
      <c r="M33" s="2"/>
      <c r="N33" s="2" t="s">
        <v>31</v>
      </c>
      <c r="O33" s="2" t="s">
        <v>32</v>
      </c>
      <c r="P33" s="2" t="s">
        <v>27</v>
      </c>
      <c r="Q33" s="2" t="s">
        <v>28</v>
      </c>
      <c r="R33" s="1">
        <v>43388.764236111114</v>
      </c>
      <c r="S33" s="2"/>
      <c r="T33" s="1">
        <v>43388.774386574078</v>
      </c>
      <c r="U33" s="2"/>
      <c r="V33" s="1">
        <v>43388.764236111114</v>
      </c>
      <c r="W33" s="7">
        <f t="shared" si="23"/>
        <v>43388.764236111114</v>
      </c>
      <c r="X33" s="8">
        <f t="shared" si="24"/>
        <v>0</v>
      </c>
      <c r="Y33" s="8">
        <f t="shared" si="25"/>
        <v>0</v>
      </c>
      <c r="Z33" s="9"/>
      <c r="AA33" s="9">
        <f t="shared" si="27"/>
        <v>0</v>
      </c>
      <c r="AB33" s="9">
        <f>IF(IF(B33="☆",(IF(K33&gt;R33,K33-W33,R33-W33)),L33-W33)&lt;0,0,IF(B33="☆",(IF(K33&gt;R33,K33-W33,R33-W33)),L33-W33))</f>
        <v>0</v>
      </c>
      <c r="AC33" s="9"/>
      <c r="AD33" s="9"/>
    </row>
    <row r="34" spans="1:32" s="6" customFormat="1" x14ac:dyDescent="0.4">
      <c r="A34" s="15" t="str">
        <f t="shared" si="26"/>
        <v>★</v>
      </c>
      <c r="B34" s="15" t="str">
        <f t="shared" si="22"/>
        <v>☆</v>
      </c>
      <c r="C34" s="6">
        <v>10</v>
      </c>
      <c r="D34" s="1">
        <v>43388.309444444443</v>
      </c>
      <c r="E34" s="2">
        <v>3373</v>
      </c>
      <c r="F34" s="2" t="s">
        <v>18</v>
      </c>
      <c r="G34" s="2">
        <v>2800</v>
      </c>
      <c r="H34" s="2">
        <v>373</v>
      </c>
      <c r="I34" s="2">
        <v>5</v>
      </c>
      <c r="J34" s="2">
        <v>4</v>
      </c>
      <c r="K34" s="1">
        <v>43388.310219907406</v>
      </c>
      <c r="L34" s="2"/>
      <c r="M34" s="2"/>
      <c r="N34" s="2" t="s">
        <v>19</v>
      </c>
      <c r="O34" s="2" t="s">
        <v>20</v>
      </c>
      <c r="P34" s="2" t="s">
        <v>29</v>
      </c>
      <c r="Q34" s="2" t="s">
        <v>30</v>
      </c>
      <c r="R34" s="1">
        <v>43388.420104166667</v>
      </c>
      <c r="S34" s="2"/>
      <c r="T34" s="1">
        <v>43388.431180555555</v>
      </c>
      <c r="U34" s="2"/>
      <c r="V34" s="1">
        <v>43388.35460648148</v>
      </c>
      <c r="W34" s="7">
        <f t="shared" si="23"/>
        <v>43388.35460648148</v>
      </c>
      <c r="X34" s="8">
        <f t="shared" si="24"/>
        <v>0</v>
      </c>
      <c r="Y34" s="8">
        <f t="shared" si="25"/>
        <v>0</v>
      </c>
      <c r="Z34" s="9"/>
      <c r="AA34" s="9">
        <f t="shared" si="27"/>
        <v>0</v>
      </c>
      <c r="AB34" s="9"/>
      <c r="AC34" s="9"/>
      <c r="AD34" s="9"/>
    </row>
    <row r="35" spans="1:32" s="6" customFormat="1" x14ac:dyDescent="0.4">
      <c r="A35" s="15" t="str">
        <f t="shared" si="26"/>
        <v>★</v>
      </c>
      <c r="B35" s="15" t="str">
        <f t="shared" si="22"/>
        <v>☆</v>
      </c>
      <c r="C35" s="6">
        <v>10</v>
      </c>
      <c r="D35" s="1">
        <v>43388.338043981479</v>
      </c>
      <c r="E35" s="2">
        <v>3374</v>
      </c>
      <c r="F35" s="2" t="s">
        <v>33</v>
      </c>
      <c r="G35" s="2">
        <v>2544</v>
      </c>
      <c r="H35" s="2">
        <v>660</v>
      </c>
      <c r="I35" s="2">
        <v>1</v>
      </c>
      <c r="J35" s="2">
        <v>1</v>
      </c>
      <c r="K35" s="1">
        <v>43388.338402777779</v>
      </c>
      <c r="L35" s="2"/>
      <c r="M35" s="2"/>
      <c r="N35" s="2" t="s">
        <v>61</v>
      </c>
      <c r="O35" s="2" t="s">
        <v>62</v>
      </c>
      <c r="P35" s="2" t="s">
        <v>59</v>
      </c>
      <c r="Q35" s="2" t="s">
        <v>60</v>
      </c>
      <c r="R35" s="1">
        <v>43388.507361111115</v>
      </c>
      <c r="S35" s="2"/>
      <c r="T35" s="1">
        <v>43388.516539351855</v>
      </c>
      <c r="U35" s="2"/>
      <c r="V35" s="1">
        <v>43388.507361111115</v>
      </c>
      <c r="W35" s="7">
        <f t="shared" si="23"/>
        <v>43388.507361111115</v>
      </c>
      <c r="X35" s="8">
        <f t="shared" si="24"/>
        <v>0</v>
      </c>
      <c r="Y35" s="8">
        <f t="shared" si="25"/>
        <v>0</v>
      </c>
      <c r="Z35" s="9"/>
      <c r="AA35" s="9">
        <f t="shared" si="27"/>
        <v>0</v>
      </c>
      <c r="AB35" s="9">
        <f t="shared" ref="AB35:AB43" si="28">IF(IF(B35="☆",(IF(K35&gt;R35,K35-W35,R35-W35)),L35-W35)&lt;0,0,IF(B35="☆",(IF(K35&gt;R35,K35-W35,R35-W35)),L35-W35))</f>
        <v>0</v>
      </c>
      <c r="AC35" s="9"/>
      <c r="AD35" s="9"/>
      <c r="AF35" s="42" t="s">
        <v>110</v>
      </c>
    </row>
    <row r="36" spans="1:32" s="6" customFormat="1" x14ac:dyDescent="0.4">
      <c r="A36" s="15" t="str">
        <f t="shared" si="26"/>
        <v>★</v>
      </c>
      <c r="B36" s="15" t="str">
        <f t="shared" si="22"/>
        <v>☆</v>
      </c>
      <c r="C36" s="6">
        <v>10</v>
      </c>
      <c r="D36" s="1">
        <v>43388.338761574072</v>
      </c>
      <c r="E36" s="2">
        <v>3375</v>
      </c>
      <c r="F36" s="2" t="s">
        <v>33</v>
      </c>
      <c r="G36" s="2">
        <v>2544</v>
      </c>
      <c r="H36" s="2">
        <v>344</v>
      </c>
      <c r="I36" s="2">
        <v>1</v>
      </c>
      <c r="J36" s="2">
        <v>1</v>
      </c>
      <c r="K36" s="1">
        <v>43388.340081018519</v>
      </c>
      <c r="L36" s="2"/>
      <c r="M36" s="2"/>
      <c r="N36" s="2" t="s">
        <v>61</v>
      </c>
      <c r="O36" s="2" t="s">
        <v>62</v>
      </c>
      <c r="P36" s="2" t="s">
        <v>59</v>
      </c>
      <c r="Q36" s="2" t="s">
        <v>60</v>
      </c>
      <c r="R36" s="1">
        <v>43388.514305555553</v>
      </c>
      <c r="S36" s="2"/>
      <c r="T36" s="1">
        <v>43388.5234837963</v>
      </c>
      <c r="U36" s="2"/>
      <c r="V36" s="1">
        <v>43388.514305555553</v>
      </c>
      <c r="W36" s="7">
        <f t="shared" si="23"/>
        <v>43388.514305555553</v>
      </c>
      <c r="X36" s="8">
        <f t="shared" si="24"/>
        <v>0</v>
      </c>
      <c r="Y36" s="8">
        <f t="shared" si="25"/>
        <v>0</v>
      </c>
      <c r="Z36" s="9"/>
      <c r="AA36" s="9">
        <f t="shared" si="27"/>
        <v>0</v>
      </c>
      <c r="AB36" s="9"/>
      <c r="AC36" s="9"/>
      <c r="AD36" s="9"/>
      <c r="AF36" s="42" t="s">
        <v>109</v>
      </c>
    </row>
    <row r="37" spans="1:32" s="6" customFormat="1" x14ac:dyDescent="0.4">
      <c r="A37" s="15" t="str">
        <f t="shared" si="26"/>
        <v>★</v>
      </c>
      <c r="B37" s="15" t="str">
        <f t="shared" si="22"/>
        <v>☆</v>
      </c>
      <c r="C37" s="6">
        <v>10</v>
      </c>
      <c r="D37" s="1">
        <v>43388.356759259259</v>
      </c>
      <c r="E37" s="2">
        <v>3376</v>
      </c>
      <c r="F37" s="2" t="s">
        <v>33</v>
      </c>
      <c r="G37" s="2">
        <v>2845</v>
      </c>
      <c r="H37" s="2">
        <v>1030</v>
      </c>
      <c r="I37" s="2">
        <v>5</v>
      </c>
      <c r="J37" s="2">
        <v>1</v>
      </c>
      <c r="K37" s="1">
        <v>43388.366643518515</v>
      </c>
      <c r="L37" s="2"/>
      <c r="M37" s="2"/>
      <c r="N37" s="2" t="s">
        <v>80</v>
      </c>
      <c r="O37" s="2" t="s">
        <v>81</v>
      </c>
      <c r="P37" s="2" t="s">
        <v>38</v>
      </c>
      <c r="Q37" s="2" t="s">
        <v>39</v>
      </c>
      <c r="R37" s="1">
        <v>43388.746736111112</v>
      </c>
      <c r="S37" s="2"/>
      <c r="T37" s="1">
        <v>43388.762777777774</v>
      </c>
      <c r="U37" s="2"/>
      <c r="V37" s="1">
        <v>43388.746736111112</v>
      </c>
      <c r="W37" s="7">
        <f t="shared" si="23"/>
        <v>43388.746736111112</v>
      </c>
      <c r="X37" s="8">
        <f t="shared" si="24"/>
        <v>0</v>
      </c>
      <c r="Y37" s="8">
        <f t="shared" si="25"/>
        <v>0</v>
      </c>
      <c r="Z37" s="9"/>
      <c r="AA37" s="9">
        <f t="shared" si="27"/>
        <v>0</v>
      </c>
      <c r="AB37" s="9">
        <f t="shared" si="28"/>
        <v>0</v>
      </c>
      <c r="AC37" s="9"/>
      <c r="AD37" s="9"/>
    </row>
    <row r="38" spans="1:32" s="6" customFormat="1" x14ac:dyDescent="0.4">
      <c r="A38" s="15" t="str">
        <f t="shared" si="26"/>
        <v>★</v>
      </c>
      <c r="B38" s="15" t="str">
        <f t="shared" si="22"/>
        <v>☆</v>
      </c>
      <c r="C38" s="6">
        <v>10</v>
      </c>
      <c r="D38" s="1">
        <v>43388.387916666667</v>
      </c>
      <c r="E38" s="2">
        <v>3377</v>
      </c>
      <c r="F38" s="2" t="s">
        <v>18</v>
      </c>
      <c r="G38" s="2">
        <v>2846</v>
      </c>
      <c r="H38" s="2">
        <v>677</v>
      </c>
      <c r="I38" s="2">
        <v>5</v>
      </c>
      <c r="J38" s="2">
        <v>1</v>
      </c>
      <c r="K38" s="1">
        <v>43388.419166666667</v>
      </c>
      <c r="L38" s="2"/>
      <c r="M38" s="2"/>
      <c r="N38" s="2" t="s">
        <v>34</v>
      </c>
      <c r="O38" s="2" t="s">
        <v>35</v>
      </c>
      <c r="P38" s="2" t="s">
        <v>40</v>
      </c>
      <c r="Q38" s="2" t="s">
        <v>41</v>
      </c>
      <c r="R38" s="1">
        <v>43388.419479166667</v>
      </c>
      <c r="S38" s="2"/>
      <c r="T38" s="1">
        <v>43388.433622685188</v>
      </c>
      <c r="U38" s="2"/>
      <c r="V38" s="1">
        <v>43388.416932870372</v>
      </c>
      <c r="W38" s="7">
        <f t="shared" si="23"/>
        <v>43388.416932870372</v>
      </c>
      <c r="X38" s="8">
        <f t="shared" si="24"/>
        <v>0</v>
      </c>
      <c r="Y38" s="8">
        <f t="shared" si="25"/>
        <v>0</v>
      </c>
      <c r="Z38" s="9"/>
      <c r="AA38" s="9">
        <f t="shared" si="27"/>
        <v>0</v>
      </c>
      <c r="AB38" s="9">
        <f t="shared" si="28"/>
        <v>2.5462962948950008E-3</v>
      </c>
      <c r="AC38" s="9"/>
      <c r="AD38" s="9"/>
    </row>
    <row r="39" spans="1:32" s="6" customFormat="1" x14ac:dyDescent="0.4">
      <c r="A39" s="15" t="str">
        <f t="shared" si="26"/>
        <v>★</v>
      </c>
      <c r="B39" s="15" t="str">
        <f t="shared" si="22"/>
        <v>☆</v>
      </c>
      <c r="C39" s="6">
        <v>10</v>
      </c>
      <c r="D39" s="1">
        <v>43388.412210648145</v>
      </c>
      <c r="E39" s="2">
        <v>3383</v>
      </c>
      <c r="F39" s="2" t="s">
        <v>33</v>
      </c>
      <c r="G39" s="2">
        <v>2860</v>
      </c>
      <c r="H39" s="2">
        <v>1072</v>
      </c>
      <c r="I39" s="2">
        <v>1</v>
      </c>
      <c r="J39" s="2">
        <v>2</v>
      </c>
      <c r="K39" s="1">
        <v>43388.415370370371</v>
      </c>
      <c r="L39" s="2"/>
      <c r="M39" s="2"/>
      <c r="N39" s="2" t="s">
        <v>61</v>
      </c>
      <c r="O39" s="2" t="s">
        <v>62</v>
      </c>
      <c r="P39" s="2" t="s">
        <v>78</v>
      </c>
      <c r="Q39" s="2" t="s">
        <v>79</v>
      </c>
      <c r="R39" s="1">
        <v>43388.419618055559</v>
      </c>
      <c r="S39" s="2"/>
      <c r="T39" s="1">
        <v>43388.425023148149</v>
      </c>
      <c r="U39" s="2"/>
      <c r="V39" s="1">
        <v>43388.416817129626</v>
      </c>
      <c r="W39" s="7">
        <f t="shared" si="23"/>
        <v>43388.416817129626</v>
      </c>
      <c r="X39" s="8">
        <f t="shared" si="24"/>
        <v>0</v>
      </c>
      <c r="Y39" s="8">
        <f t="shared" si="25"/>
        <v>0</v>
      </c>
      <c r="Z39" s="9"/>
      <c r="AA39" s="9">
        <f t="shared" si="27"/>
        <v>0</v>
      </c>
      <c r="AB39" s="9">
        <f t="shared" si="28"/>
        <v>2.80092593311565E-3</v>
      </c>
      <c r="AC39" s="9"/>
      <c r="AD39" s="9"/>
    </row>
    <row r="40" spans="1:32" s="6" customFormat="1" x14ac:dyDescent="0.4">
      <c r="A40" s="15" t="str">
        <f t="shared" si="26"/>
        <v>★</v>
      </c>
      <c r="B40" s="15" t="str">
        <f t="shared" si="22"/>
        <v>☆</v>
      </c>
      <c r="C40" s="6">
        <v>10</v>
      </c>
      <c r="D40" s="1">
        <v>43388.417743055557</v>
      </c>
      <c r="E40" s="2">
        <v>3387</v>
      </c>
      <c r="F40" s="2" t="s">
        <v>37</v>
      </c>
      <c r="G40" s="2">
        <v>0</v>
      </c>
      <c r="H40" s="2">
        <v>725</v>
      </c>
      <c r="I40" s="2">
        <v>7</v>
      </c>
      <c r="J40" s="2">
        <v>1</v>
      </c>
      <c r="K40" s="1">
        <v>43388.418541666666</v>
      </c>
      <c r="L40" s="2"/>
      <c r="M40" s="2"/>
      <c r="N40" s="2" t="s">
        <v>48</v>
      </c>
      <c r="O40" s="2" t="s">
        <v>49</v>
      </c>
      <c r="P40" s="2" t="s">
        <v>19</v>
      </c>
      <c r="Q40" s="2" t="s">
        <v>20</v>
      </c>
      <c r="R40" s="1">
        <v>43388.604166666664</v>
      </c>
      <c r="S40" s="2"/>
      <c r="T40" s="1">
        <v>43388.611817129633</v>
      </c>
      <c r="U40" s="2"/>
      <c r="V40" s="1">
        <v>43388.604166666664</v>
      </c>
      <c r="W40" s="7">
        <f t="shared" si="23"/>
        <v>43388.604166666664</v>
      </c>
      <c r="X40" s="8">
        <f t="shared" si="24"/>
        <v>0</v>
      </c>
      <c r="Y40" s="8">
        <f t="shared" si="25"/>
        <v>0</v>
      </c>
      <c r="Z40" s="9"/>
      <c r="AA40" s="9">
        <f t="shared" si="27"/>
        <v>0</v>
      </c>
      <c r="AB40" s="9">
        <f t="shared" si="28"/>
        <v>0</v>
      </c>
      <c r="AC40" s="9"/>
      <c r="AD40" s="9"/>
    </row>
    <row r="41" spans="1:32" s="11" customFormat="1" x14ac:dyDescent="0.4">
      <c r="A41" s="26" t="str">
        <f t="shared" si="26"/>
        <v>★</v>
      </c>
      <c r="B41" s="26" t="str">
        <f t="shared" si="22"/>
        <v>☆</v>
      </c>
      <c r="C41" s="11">
        <v>10</v>
      </c>
      <c r="D41" s="3">
        <v>43388.442060185182</v>
      </c>
      <c r="E41" s="4">
        <v>3401</v>
      </c>
      <c r="F41" s="4" t="s">
        <v>33</v>
      </c>
      <c r="G41" s="4">
        <v>2617</v>
      </c>
      <c r="H41" s="4">
        <v>914</v>
      </c>
      <c r="I41" s="4">
        <v>2</v>
      </c>
      <c r="J41" s="4">
        <v>1</v>
      </c>
      <c r="K41" s="3">
        <v>43388.444039351853</v>
      </c>
      <c r="L41" s="4"/>
      <c r="M41" s="4"/>
      <c r="N41" s="4" t="s">
        <v>45</v>
      </c>
      <c r="O41" s="4" t="s">
        <v>46</v>
      </c>
      <c r="P41" s="4" t="s">
        <v>70</v>
      </c>
      <c r="Q41" s="4" t="s">
        <v>71</v>
      </c>
      <c r="R41" s="3">
        <v>43388.448194444441</v>
      </c>
      <c r="S41" s="4"/>
      <c r="T41" s="3">
        <v>43388.459131944444</v>
      </c>
      <c r="U41" s="4"/>
      <c r="V41" s="3">
        <v>43388.448194444441</v>
      </c>
      <c r="W41" s="12">
        <f t="shared" si="23"/>
        <v>43388.448194444441</v>
      </c>
      <c r="X41" s="27">
        <f t="shared" si="24"/>
        <v>0</v>
      </c>
      <c r="Y41" s="27">
        <f t="shared" si="25"/>
        <v>0</v>
      </c>
      <c r="Z41" s="28"/>
      <c r="AA41" s="28">
        <f t="shared" si="27"/>
        <v>0</v>
      </c>
      <c r="AB41" s="28">
        <f t="shared" si="28"/>
        <v>0</v>
      </c>
      <c r="AC41" s="28"/>
      <c r="AD41" s="28"/>
    </row>
    <row r="42" spans="1:32" s="32" customFormat="1" x14ac:dyDescent="0.4">
      <c r="A42" s="29" t="str">
        <f t="shared" si="26"/>
        <v>-</v>
      </c>
      <c r="B42" s="29" t="str">
        <f t="shared" si="22"/>
        <v>-</v>
      </c>
      <c r="C42" s="32">
        <v>11</v>
      </c>
      <c r="D42" s="31">
        <v>43388.461817129632</v>
      </c>
      <c r="E42" s="30">
        <v>3412</v>
      </c>
      <c r="F42" s="30" t="s">
        <v>18</v>
      </c>
      <c r="G42" s="30">
        <v>2351</v>
      </c>
      <c r="H42" s="30">
        <v>453</v>
      </c>
      <c r="I42" s="30">
        <v>3</v>
      </c>
      <c r="J42" s="30">
        <v>1</v>
      </c>
      <c r="K42" s="30"/>
      <c r="L42" s="31">
        <v>43388.465462962966</v>
      </c>
      <c r="M42" s="31">
        <v>43388.468900462962</v>
      </c>
      <c r="N42" s="30" t="s">
        <v>50</v>
      </c>
      <c r="O42" s="30" t="s">
        <v>51</v>
      </c>
      <c r="P42" s="30" t="s">
        <v>59</v>
      </c>
      <c r="Q42" s="30" t="s">
        <v>60</v>
      </c>
      <c r="R42" s="31">
        <v>43388.466319444444</v>
      </c>
      <c r="S42" s="31">
        <v>43388.466319444444</v>
      </c>
      <c r="T42" s="31">
        <v>43388.475138888891</v>
      </c>
      <c r="U42" s="31">
        <v>43388.475138888891</v>
      </c>
      <c r="V42" s="30"/>
      <c r="W42" s="33">
        <f t="shared" si="23"/>
        <v>43388.461817129632</v>
      </c>
      <c r="X42" s="34">
        <f t="shared" si="24"/>
        <v>3.4374999959254637E-3</v>
      </c>
      <c r="Y42" s="34">
        <f t="shared" si="25"/>
        <v>3.4374999959254637E-3</v>
      </c>
      <c r="Z42" s="37">
        <f>SUM(Y42:Y54)</f>
        <v>8.0821759271202609E-2</v>
      </c>
      <c r="AA42" s="37">
        <f t="shared" si="27"/>
        <v>0</v>
      </c>
      <c r="AB42" s="35">
        <f t="shared" si="28"/>
        <v>3.645833334303461E-3</v>
      </c>
      <c r="AC42" s="35">
        <f>AVERAGE(AB42:AB54)</f>
        <v>2.6282051280409526E-3</v>
      </c>
      <c r="AD42" s="35">
        <f>MEDIAN(AB42:AB54)</f>
        <v>1.2731481474475004E-3</v>
      </c>
    </row>
    <row r="43" spans="1:32" s="6" customFormat="1" x14ac:dyDescent="0.4">
      <c r="A43" s="15" t="str">
        <f t="shared" si="0"/>
        <v>-</v>
      </c>
      <c r="B43" s="15" t="str">
        <f t="shared" si="22"/>
        <v>-</v>
      </c>
      <c r="C43" s="6">
        <v>11</v>
      </c>
      <c r="D43" s="1">
        <v>43388.462511574071</v>
      </c>
      <c r="E43" s="2">
        <v>3413</v>
      </c>
      <c r="F43" s="2" t="s">
        <v>42</v>
      </c>
      <c r="G43" s="2">
        <v>0</v>
      </c>
      <c r="H43" s="2">
        <v>608</v>
      </c>
      <c r="I43" s="2">
        <v>1</v>
      </c>
      <c r="J43" s="2">
        <v>2</v>
      </c>
      <c r="K43" s="2"/>
      <c r="L43" s="1">
        <v>43388.466458333336</v>
      </c>
      <c r="M43" s="1">
        <v>43388.470439814817</v>
      </c>
      <c r="N43" s="2" t="s">
        <v>65</v>
      </c>
      <c r="O43" s="2" t="s">
        <v>66</v>
      </c>
      <c r="P43" s="2" t="s">
        <v>38</v>
      </c>
      <c r="Q43" s="2" t="s">
        <v>39</v>
      </c>
      <c r="R43" s="1">
        <v>43388.466620370367</v>
      </c>
      <c r="S43" s="1">
        <v>43388.466620370367</v>
      </c>
      <c r="T43" s="1">
        <v>43388.475358796299</v>
      </c>
      <c r="U43" s="1">
        <v>43388.475358796299</v>
      </c>
      <c r="V43" s="2"/>
      <c r="W43" s="7">
        <f t="shared" si="23"/>
        <v>43388.462511574071</v>
      </c>
      <c r="X43" s="8">
        <f t="shared" si="24"/>
        <v>3.9814814808778465E-3</v>
      </c>
      <c r="Y43" s="8">
        <f t="shared" si="25"/>
        <v>7.962962961755693E-3</v>
      </c>
      <c r="Z43" s="9"/>
      <c r="AA43" s="9">
        <f t="shared" si="5"/>
        <v>0</v>
      </c>
      <c r="AB43" s="9">
        <f t="shared" si="28"/>
        <v>3.9467592650908045E-3</v>
      </c>
      <c r="AC43" s="9"/>
      <c r="AD43" s="9"/>
    </row>
    <row r="44" spans="1:32" s="6" customFormat="1" x14ac:dyDescent="0.4">
      <c r="A44" s="15" t="str">
        <f t="shared" si="0"/>
        <v>-</v>
      </c>
      <c r="B44" s="15" t="str">
        <f t="shared" si="1"/>
        <v>-</v>
      </c>
      <c r="C44" s="6">
        <v>11</v>
      </c>
      <c r="D44" s="1">
        <v>43388.46435185185</v>
      </c>
      <c r="E44" s="2">
        <v>3415</v>
      </c>
      <c r="F44" s="2" t="s">
        <v>42</v>
      </c>
      <c r="G44" s="2">
        <v>0</v>
      </c>
      <c r="H44" s="2">
        <v>794</v>
      </c>
      <c r="I44" s="2">
        <v>9</v>
      </c>
      <c r="J44" s="2">
        <v>1</v>
      </c>
      <c r="K44" s="2"/>
      <c r="L44" s="1">
        <v>43388.465624999997</v>
      </c>
      <c r="M44" s="1">
        <v>43388.4690625</v>
      </c>
      <c r="N44" s="2" t="s">
        <v>78</v>
      </c>
      <c r="O44" s="2" t="s">
        <v>79</v>
      </c>
      <c r="P44" s="2" t="s">
        <v>19</v>
      </c>
      <c r="Q44" s="2" t="s">
        <v>20</v>
      </c>
      <c r="R44" s="1">
        <v>43388.46707175926</v>
      </c>
      <c r="S44" s="1">
        <v>43388.46707175926</v>
      </c>
      <c r="T44" s="1">
        <v>43388.474618055552</v>
      </c>
      <c r="U44" s="1">
        <v>43388.474618055552</v>
      </c>
      <c r="V44" s="2"/>
      <c r="W44" s="7">
        <f t="shared" si="2"/>
        <v>43388.46435185185</v>
      </c>
      <c r="X44" s="8">
        <f t="shared" si="3"/>
        <v>3.4375000032014214E-3</v>
      </c>
      <c r="Y44" s="8">
        <f t="shared" si="4"/>
        <v>3.4375000032014214E-3</v>
      </c>
      <c r="Z44" s="9"/>
      <c r="AA44" s="9">
        <f t="shared" si="5"/>
        <v>0</v>
      </c>
      <c r="AB44" s="9">
        <f t="shared" si="7"/>
        <v>1.2731481474475004E-3</v>
      </c>
      <c r="AC44" s="9"/>
      <c r="AD44" s="9"/>
    </row>
    <row r="45" spans="1:32" s="6" customFormat="1" x14ac:dyDescent="0.4">
      <c r="A45" s="15" t="str">
        <f>IF(V45&gt;0, "★", "-")</f>
        <v>-</v>
      </c>
      <c r="B45" s="15" t="str">
        <f>IF(K45&gt;0, "☆", "-")</f>
        <v>-</v>
      </c>
      <c r="C45" s="6">
        <v>11</v>
      </c>
      <c r="D45" s="1">
        <v>43388.47184027778</v>
      </c>
      <c r="E45" s="2">
        <v>3416</v>
      </c>
      <c r="F45" s="2" t="s">
        <v>42</v>
      </c>
      <c r="G45" s="2">
        <v>0</v>
      </c>
      <c r="H45" s="2">
        <v>569</v>
      </c>
      <c r="I45" s="2">
        <v>8</v>
      </c>
      <c r="J45" s="2">
        <v>1</v>
      </c>
      <c r="K45" s="2"/>
      <c r="L45" s="1">
        <v>43388.472870370373</v>
      </c>
      <c r="M45" s="1">
        <v>43388.481296296297</v>
      </c>
      <c r="N45" s="2" t="s">
        <v>63</v>
      </c>
      <c r="O45" s="2" t="s">
        <v>64</v>
      </c>
      <c r="P45" s="2" t="s">
        <v>50</v>
      </c>
      <c r="Q45" s="2" t="s">
        <v>51</v>
      </c>
      <c r="R45" s="1">
        <v>43388.473923611113</v>
      </c>
      <c r="S45" s="1">
        <v>43388.473923611113</v>
      </c>
      <c r="T45" s="1">
        <v>43388.488877314812</v>
      </c>
      <c r="U45" s="1">
        <v>43388.488877314812</v>
      </c>
      <c r="V45" s="2"/>
      <c r="W45" s="7">
        <f>IF(V45&gt;0,V45,D45)</f>
        <v>43388.47184027778</v>
      </c>
      <c r="X45" s="8">
        <f>M45-L45</f>
        <v>8.4259259238024242E-3</v>
      </c>
      <c r="Y45" s="8">
        <f>X45*J45</f>
        <v>8.4259259238024242E-3</v>
      </c>
      <c r="Z45" s="9"/>
      <c r="AA45" s="9">
        <f>IF(IF(A45="☆",K45-R45,L45-R45)&lt;0,0,IF(A45="☆",K45-R45,L45-R45))</f>
        <v>0</v>
      </c>
      <c r="AB45" s="9">
        <f>IF(IF(B45="☆",(IF(K45&gt;R45,K45-W45,R45-W45)),L45-W45)&lt;0,0,IF(B45="☆",(IF(K45&gt;R45,K45-W45,R45-W45)),L45-W45))</f>
        <v>1.0300925932824612E-3</v>
      </c>
      <c r="AC45" s="9"/>
      <c r="AD45" s="9"/>
    </row>
    <row r="46" spans="1:32" s="6" customFormat="1" x14ac:dyDescent="0.4">
      <c r="A46" s="15" t="str">
        <f>IF(V46&gt;0, "★", "-")</f>
        <v>-</v>
      </c>
      <c r="B46" s="15" t="str">
        <f>IF(K46&gt;0, "☆", "-")</f>
        <v>-</v>
      </c>
      <c r="C46" s="6">
        <v>11</v>
      </c>
      <c r="D46" s="1">
        <v>43388.479432870372</v>
      </c>
      <c r="E46" s="2">
        <v>3417</v>
      </c>
      <c r="F46" s="2" t="s">
        <v>69</v>
      </c>
      <c r="G46" s="2">
        <v>2535</v>
      </c>
      <c r="H46" s="2">
        <v>1095</v>
      </c>
      <c r="I46" s="2">
        <v>3</v>
      </c>
      <c r="J46" s="2">
        <v>1</v>
      </c>
      <c r="K46" s="2"/>
      <c r="L46" s="1">
        <v>43388.481342592589</v>
      </c>
      <c r="M46" s="1">
        <v>43388.486203703702</v>
      </c>
      <c r="N46" s="2" t="s">
        <v>23</v>
      </c>
      <c r="O46" s="2" t="s">
        <v>24</v>
      </c>
      <c r="P46" s="2" t="s">
        <v>43</v>
      </c>
      <c r="Q46" s="2" t="s">
        <v>44</v>
      </c>
      <c r="R46" s="1">
        <v>43388.482199074075</v>
      </c>
      <c r="S46" s="1">
        <v>43388.482199074075</v>
      </c>
      <c r="T46" s="1">
        <v>43388.496608796297</v>
      </c>
      <c r="U46" s="1">
        <v>43388.496608796297</v>
      </c>
      <c r="V46" s="2"/>
      <c r="W46" s="7">
        <f>IF(V46&gt;0,V46,D46)</f>
        <v>43388.479432870372</v>
      </c>
      <c r="X46" s="8">
        <f>M46-L46</f>
        <v>4.8611111124046147E-3</v>
      </c>
      <c r="Y46" s="8">
        <f>X46*J46</f>
        <v>4.8611111124046147E-3</v>
      </c>
      <c r="Z46" s="9"/>
      <c r="AA46" s="9">
        <f>IF(IF(A46="☆",K46-R46,L46-R46)&lt;0,0,IF(A46="☆",K46-R46,L46-R46))</f>
        <v>0</v>
      </c>
      <c r="AB46" s="9">
        <f>IF(IF(B46="☆",(IF(K46&gt;R46,K46-W46,R46-W46)),L46-W46)&lt;0,0,IF(B46="☆",(IF(K46&gt;R46,K46-W46,R46-W46)),L46-W46))</f>
        <v>1.9097222175332718E-3</v>
      </c>
      <c r="AC46" s="9"/>
      <c r="AD46" s="9"/>
    </row>
    <row r="47" spans="1:32" s="6" customFormat="1" x14ac:dyDescent="0.4">
      <c r="A47" s="15" t="str">
        <f>IF(V47&gt;0, "★", "-")</f>
        <v>-</v>
      </c>
      <c r="B47" s="15" t="str">
        <f>IF(K47&gt;0, "☆", "-")</f>
        <v>-</v>
      </c>
      <c r="C47" s="6">
        <v>11</v>
      </c>
      <c r="D47" s="1">
        <v>43388.480624999997</v>
      </c>
      <c r="E47" s="2">
        <v>3418</v>
      </c>
      <c r="F47" s="2" t="s">
        <v>33</v>
      </c>
      <c r="G47" s="2">
        <v>2041</v>
      </c>
      <c r="H47" s="2">
        <v>1144</v>
      </c>
      <c r="I47" s="2">
        <v>9</v>
      </c>
      <c r="J47" s="2">
        <v>1</v>
      </c>
      <c r="K47" s="2"/>
      <c r="L47" s="1">
        <v>43388.481469907405</v>
      </c>
      <c r="M47" s="1">
        <v>43388.486712962964</v>
      </c>
      <c r="N47" s="2" t="s">
        <v>43</v>
      </c>
      <c r="O47" s="2" t="s">
        <v>44</v>
      </c>
      <c r="P47" s="2" t="s">
        <v>57</v>
      </c>
      <c r="Q47" s="2" t="s">
        <v>58</v>
      </c>
      <c r="R47" s="1">
        <v>43388.481666666667</v>
      </c>
      <c r="S47" s="1">
        <v>43388.481666666667</v>
      </c>
      <c r="T47" s="1">
        <v>43388.491284722222</v>
      </c>
      <c r="U47" s="1">
        <v>43388.491284722222</v>
      </c>
      <c r="V47" s="2"/>
      <c r="W47" s="7">
        <f>IF(V47&gt;0,V47,D47)</f>
        <v>43388.480624999997</v>
      </c>
      <c r="X47" s="8">
        <f>M47-L47</f>
        <v>5.2430555588216521E-3</v>
      </c>
      <c r="Y47" s="8">
        <f>X47*J47</f>
        <v>5.2430555588216521E-3</v>
      </c>
      <c r="Z47" s="9"/>
      <c r="AA47" s="9">
        <f>IF(IF(A47="☆",K47-R47,L47-R47)&lt;0,0,IF(A47="☆",K47-R47,L47-R47))</f>
        <v>0</v>
      </c>
      <c r="AB47" s="9">
        <f>IF(IF(B47="☆",(IF(K47&gt;R47,K47-W47,R47-W47)),L47-W47)&lt;0,0,IF(B47="☆",(IF(K47&gt;R47,K47-W47,R47-W47)),L47-W47))</f>
        <v>8.4490740846376866E-4</v>
      </c>
      <c r="AC47" s="9"/>
      <c r="AD47" s="9"/>
    </row>
    <row r="48" spans="1:32" s="6" customFormat="1" x14ac:dyDescent="0.4">
      <c r="A48" s="15" t="str">
        <f t="shared" si="0"/>
        <v>-</v>
      </c>
      <c r="B48" s="15" t="str">
        <f t="shared" si="1"/>
        <v>-</v>
      </c>
      <c r="C48" s="6">
        <v>11</v>
      </c>
      <c r="D48" s="1">
        <v>43388.485069444447</v>
      </c>
      <c r="E48" s="2">
        <v>3419</v>
      </c>
      <c r="F48" s="2" t="s">
        <v>69</v>
      </c>
      <c r="G48" s="2">
        <v>2846</v>
      </c>
      <c r="H48" s="2">
        <v>311</v>
      </c>
      <c r="I48" s="2">
        <v>9</v>
      </c>
      <c r="J48" s="2">
        <v>4</v>
      </c>
      <c r="K48" s="2"/>
      <c r="L48" s="1">
        <v>43388.489016203705</v>
      </c>
      <c r="M48" s="1">
        <v>43388.494537037041</v>
      </c>
      <c r="N48" s="2" t="s">
        <v>72</v>
      </c>
      <c r="O48" s="2" t="s">
        <v>73</v>
      </c>
      <c r="P48" s="2" t="s">
        <v>25</v>
      </c>
      <c r="Q48" s="2" t="s">
        <v>26</v>
      </c>
      <c r="R48" s="1">
        <v>43388.490925925929</v>
      </c>
      <c r="S48" s="1">
        <v>43388.490925925929</v>
      </c>
      <c r="T48" s="1">
        <v>43388.504189814812</v>
      </c>
      <c r="U48" s="1">
        <v>43388.504189814812</v>
      </c>
      <c r="V48" s="2"/>
      <c r="W48" s="7">
        <f t="shared" si="2"/>
        <v>43388.485069444447</v>
      </c>
      <c r="X48" s="8">
        <f t="shared" si="3"/>
        <v>5.5208333360496908E-3</v>
      </c>
      <c r="Y48" s="8">
        <f t="shared" si="4"/>
        <v>2.2083333344198763E-2</v>
      </c>
      <c r="Z48" s="9"/>
      <c r="AA48" s="9">
        <f t="shared" si="5"/>
        <v>0</v>
      </c>
      <c r="AB48" s="9">
        <f t="shared" si="7"/>
        <v>3.9467592578148469E-3</v>
      </c>
      <c r="AC48" s="9"/>
      <c r="AD48" s="9"/>
    </row>
    <row r="49" spans="1:30" s="6" customFormat="1" x14ac:dyDescent="0.4">
      <c r="A49" s="15" t="str">
        <f t="shared" si="0"/>
        <v>★</v>
      </c>
      <c r="B49" s="15" t="str">
        <f t="shared" si="1"/>
        <v>-</v>
      </c>
      <c r="C49" s="6">
        <v>11</v>
      </c>
      <c r="D49" s="1">
        <v>43388.485277777778</v>
      </c>
      <c r="E49" s="2">
        <v>3420</v>
      </c>
      <c r="F49" s="2" t="s">
        <v>37</v>
      </c>
      <c r="G49" s="2">
        <v>0</v>
      </c>
      <c r="H49" s="2">
        <v>1104</v>
      </c>
      <c r="I49" s="2">
        <v>5</v>
      </c>
      <c r="J49" s="2">
        <v>1</v>
      </c>
      <c r="K49" s="2"/>
      <c r="L49" s="1">
        <v>43388.498749999999</v>
      </c>
      <c r="M49" s="1">
        <v>43388.503240740742</v>
      </c>
      <c r="N49" s="2" t="s">
        <v>43</v>
      </c>
      <c r="O49" s="2" t="s">
        <v>44</v>
      </c>
      <c r="P49" s="2" t="s">
        <v>74</v>
      </c>
      <c r="Q49" s="2" t="s">
        <v>75</v>
      </c>
      <c r="R49" s="1">
        <v>43388.501388888886</v>
      </c>
      <c r="S49" s="1">
        <v>43388.501388888886</v>
      </c>
      <c r="T49" s="1">
        <v>43388.51059027778</v>
      </c>
      <c r="U49" s="1">
        <v>43388.510937500003</v>
      </c>
      <c r="V49" s="1">
        <v>43388.501388888886</v>
      </c>
      <c r="W49" s="7">
        <f t="shared" si="2"/>
        <v>43388.501388888886</v>
      </c>
      <c r="X49" s="8">
        <f t="shared" si="3"/>
        <v>4.4907407427672297E-3</v>
      </c>
      <c r="Y49" s="8">
        <f t="shared" si="4"/>
        <v>4.4907407427672297E-3</v>
      </c>
      <c r="Z49" s="9"/>
      <c r="AA49" s="9">
        <f t="shared" si="5"/>
        <v>0</v>
      </c>
      <c r="AB49" s="9">
        <f t="shared" si="7"/>
        <v>0</v>
      </c>
      <c r="AC49" s="9"/>
      <c r="AD49" s="9"/>
    </row>
    <row r="50" spans="1:30" s="6" customFormat="1" x14ac:dyDescent="0.4">
      <c r="A50" s="15" t="str">
        <f t="shared" si="0"/>
        <v>★</v>
      </c>
      <c r="B50" s="15" t="str">
        <f t="shared" si="1"/>
        <v>-</v>
      </c>
      <c r="C50" s="6">
        <v>11</v>
      </c>
      <c r="D50" s="1">
        <v>43388.48810185185</v>
      </c>
      <c r="E50" s="2">
        <v>3422</v>
      </c>
      <c r="F50" s="2" t="s">
        <v>37</v>
      </c>
      <c r="G50" s="2">
        <v>0</v>
      </c>
      <c r="H50" s="2">
        <v>476</v>
      </c>
      <c r="I50" s="2">
        <v>6</v>
      </c>
      <c r="J50" s="2">
        <v>1</v>
      </c>
      <c r="K50" s="2"/>
      <c r="L50" s="1">
        <v>43388.498831018522</v>
      </c>
      <c r="M50" s="1">
        <v>43388.503252314818</v>
      </c>
      <c r="N50" s="2" t="s">
        <v>43</v>
      </c>
      <c r="O50" s="2" t="s">
        <v>44</v>
      </c>
      <c r="P50" s="2" t="s">
        <v>40</v>
      </c>
      <c r="Q50" s="2" t="s">
        <v>41</v>
      </c>
      <c r="R50" s="1">
        <v>43388.502083333333</v>
      </c>
      <c r="S50" s="1">
        <v>43388.502083333333</v>
      </c>
      <c r="T50" s="1">
        <v>43388.509733796294</v>
      </c>
      <c r="U50" s="1">
        <v>43388.509733796294</v>
      </c>
      <c r="V50" s="1">
        <v>43388.502083333333</v>
      </c>
      <c r="W50" s="7">
        <f t="shared" si="2"/>
        <v>43388.502083333333</v>
      </c>
      <c r="X50" s="8">
        <f t="shared" si="3"/>
        <v>4.4212962966412306E-3</v>
      </c>
      <c r="Y50" s="8">
        <f t="shared" si="4"/>
        <v>4.4212962966412306E-3</v>
      </c>
      <c r="Z50" s="9"/>
      <c r="AA50" s="9">
        <f t="shared" si="5"/>
        <v>0</v>
      </c>
      <c r="AB50" s="9">
        <f t="shared" si="7"/>
        <v>0</v>
      </c>
      <c r="AC50" s="9"/>
      <c r="AD50" s="9"/>
    </row>
    <row r="51" spans="1:30" s="6" customFormat="1" x14ac:dyDescent="0.4">
      <c r="A51" s="15" t="str">
        <f t="shared" si="0"/>
        <v>-</v>
      </c>
      <c r="B51" s="15" t="str">
        <f t="shared" si="1"/>
        <v>-</v>
      </c>
      <c r="C51" s="6">
        <v>11</v>
      </c>
      <c r="D51" s="1">
        <v>43388.496458333335</v>
      </c>
      <c r="E51" s="2">
        <v>3423</v>
      </c>
      <c r="F51" s="2" t="s">
        <v>69</v>
      </c>
      <c r="G51" s="2">
        <v>2535</v>
      </c>
      <c r="H51" s="2">
        <v>1139</v>
      </c>
      <c r="I51" s="2">
        <v>5</v>
      </c>
      <c r="J51" s="2">
        <v>1</v>
      </c>
      <c r="K51" s="2"/>
      <c r="L51" s="1">
        <v>43388.497083333335</v>
      </c>
      <c r="M51" s="1">
        <v>43388.508391203701</v>
      </c>
      <c r="N51" s="2" t="s">
        <v>43</v>
      </c>
      <c r="O51" s="2" t="s">
        <v>44</v>
      </c>
      <c r="P51" s="2" t="s">
        <v>50</v>
      </c>
      <c r="Q51" s="2" t="s">
        <v>51</v>
      </c>
      <c r="R51" s="1">
        <v>43388.501736111109</v>
      </c>
      <c r="S51" s="1">
        <v>43388.501736111109</v>
      </c>
      <c r="T51" s="1">
        <v>43388.517870370371</v>
      </c>
      <c r="U51" s="1">
        <v>43388.517870370371</v>
      </c>
      <c r="V51" s="2"/>
      <c r="W51" s="7">
        <f t="shared" si="2"/>
        <v>43388.496458333335</v>
      </c>
      <c r="X51" s="8">
        <f t="shared" si="3"/>
        <v>1.130787036527181E-2</v>
      </c>
      <c r="Y51" s="8">
        <f t="shared" si="4"/>
        <v>1.130787036527181E-2</v>
      </c>
      <c r="Z51" s="9"/>
      <c r="AA51" s="9">
        <f t="shared" si="5"/>
        <v>0</v>
      </c>
      <c r="AB51" s="9">
        <f t="shared" si="7"/>
        <v>6.2500000058207661E-4</v>
      </c>
      <c r="AC51" s="9"/>
      <c r="AD51" s="9"/>
    </row>
    <row r="52" spans="1:30" s="6" customFormat="1" x14ac:dyDescent="0.4">
      <c r="A52" s="15" t="str">
        <f t="shared" si="0"/>
        <v>-</v>
      </c>
      <c r="B52" s="15" t="str">
        <f t="shared" si="1"/>
        <v>-</v>
      </c>
      <c r="C52" s="6">
        <v>11</v>
      </c>
      <c r="D52" s="1">
        <v>43388.499560185184</v>
      </c>
      <c r="E52" s="2">
        <v>3424</v>
      </c>
      <c r="F52" s="2" t="s">
        <v>33</v>
      </c>
      <c r="G52" s="2">
        <v>2137</v>
      </c>
      <c r="H52" s="2">
        <v>1229</v>
      </c>
      <c r="I52" s="2">
        <v>9</v>
      </c>
      <c r="J52" s="2">
        <v>1</v>
      </c>
      <c r="K52" s="2"/>
      <c r="L52" s="1">
        <v>43388.511354166665</v>
      </c>
      <c r="M52" s="1">
        <v>43388.516504629632</v>
      </c>
      <c r="N52" s="2" t="s">
        <v>27</v>
      </c>
      <c r="O52" s="2" t="s">
        <v>28</v>
      </c>
      <c r="P52" s="2" t="s">
        <v>72</v>
      </c>
      <c r="Q52" s="2" t="s">
        <v>73</v>
      </c>
      <c r="R52" s="1">
        <v>43388.50513888889</v>
      </c>
      <c r="S52" s="1">
        <v>43388.50513888889</v>
      </c>
      <c r="T52" s="1">
        <v>43388.51458333333</v>
      </c>
      <c r="U52" s="1">
        <v>43388.51458333333</v>
      </c>
      <c r="V52" s="2"/>
      <c r="W52" s="7">
        <f t="shared" si="2"/>
        <v>43388.499560185184</v>
      </c>
      <c r="X52" s="8">
        <f t="shared" si="3"/>
        <v>5.1504629664123058E-3</v>
      </c>
      <c r="Y52" s="8">
        <f t="shared" si="4"/>
        <v>5.1504629664123058E-3</v>
      </c>
      <c r="Z52" s="9"/>
      <c r="AA52" s="9">
        <f t="shared" si="5"/>
        <v>6.2152777754818089E-3</v>
      </c>
      <c r="AB52" s="9">
        <f t="shared" si="7"/>
        <v>1.1793981480877846E-2</v>
      </c>
      <c r="AC52" s="9"/>
      <c r="AD52" s="9"/>
    </row>
    <row r="53" spans="1:30" s="6" customFormat="1" x14ac:dyDescent="0.4">
      <c r="A53" s="15" t="str">
        <f>IF(V53&gt;0, "★", "-")</f>
        <v>★</v>
      </c>
      <c r="B53" s="15" t="str">
        <f>IF(K53&gt;0, "☆", "-")</f>
        <v>☆</v>
      </c>
      <c r="C53" s="6">
        <v>11</v>
      </c>
      <c r="D53" s="1">
        <v>43388.464189814818</v>
      </c>
      <c r="E53" s="2">
        <v>3414</v>
      </c>
      <c r="F53" s="2" t="s">
        <v>37</v>
      </c>
      <c r="G53" s="2">
        <v>0</v>
      </c>
      <c r="H53" s="2">
        <v>745</v>
      </c>
      <c r="I53" s="2">
        <v>7</v>
      </c>
      <c r="J53" s="2">
        <v>1</v>
      </c>
      <c r="K53" s="1">
        <v>43388.464756944442</v>
      </c>
      <c r="L53" s="2"/>
      <c r="M53" s="2"/>
      <c r="N53" s="2" t="s">
        <v>43</v>
      </c>
      <c r="O53" s="2" t="s">
        <v>44</v>
      </c>
      <c r="P53" s="2" t="s">
        <v>40</v>
      </c>
      <c r="Q53" s="2" t="s">
        <v>41</v>
      </c>
      <c r="R53" s="1">
        <v>43388.510011574072</v>
      </c>
      <c r="S53" s="2"/>
      <c r="T53" s="1">
        <v>43388.519236111111</v>
      </c>
      <c r="U53" s="2"/>
      <c r="V53" s="1">
        <v>43388.504861111112</v>
      </c>
      <c r="W53" s="7">
        <f>IF(V53&gt;0,V53,D53)</f>
        <v>43388.504861111112</v>
      </c>
      <c r="X53" s="8">
        <f>M53-L53</f>
        <v>0</v>
      </c>
      <c r="Y53" s="8">
        <f>X53*J53</f>
        <v>0</v>
      </c>
      <c r="Z53" s="9"/>
      <c r="AA53" s="9">
        <f>IF(IF(A53="☆",K53-R53,L53-R53)&lt;0,0,IF(A53="☆",K53-R53,L53-R53))</f>
        <v>0</v>
      </c>
      <c r="AB53" s="9">
        <f>IF(IF(B53="☆",(IF(K53&gt;R53,K53-W53,R53-W53)),L53-W53)&lt;0,0,IF(B53="☆",(IF(K53&gt;R53,K53-W53,R53-W53)),L53-W53))</f>
        <v>5.1504629591363482E-3</v>
      </c>
      <c r="AC53" s="9"/>
      <c r="AD53" s="9"/>
    </row>
    <row r="54" spans="1:30" s="11" customFormat="1" x14ac:dyDescent="0.4">
      <c r="A54" s="26" t="str">
        <f>IF(V54&gt;0, "★", "-")</f>
        <v>★</v>
      </c>
      <c r="B54" s="26" t="str">
        <f>IF(K54&gt;0, "☆", "-")</f>
        <v>☆</v>
      </c>
      <c r="C54" s="11">
        <v>11</v>
      </c>
      <c r="D54" s="3">
        <v>43388.48678240741</v>
      </c>
      <c r="E54" s="4">
        <v>3421</v>
      </c>
      <c r="F54" s="4" t="s">
        <v>33</v>
      </c>
      <c r="G54" s="4">
        <v>2872</v>
      </c>
      <c r="H54" s="4">
        <v>496</v>
      </c>
      <c r="I54" s="4">
        <v>3</v>
      </c>
      <c r="J54" s="4">
        <v>1</v>
      </c>
      <c r="K54" s="3">
        <v>43388.487569444442</v>
      </c>
      <c r="L54" s="4"/>
      <c r="M54" s="4"/>
      <c r="N54" s="4" t="s">
        <v>93</v>
      </c>
      <c r="O54" s="4" t="s">
        <v>36</v>
      </c>
      <c r="P54" s="4" t="s">
        <v>19</v>
      </c>
      <c r="Q54" s="4" t="s">
        <v>20</v>
      </c>
      <c r="R54" s="3">
        <v>43388.694490740738</v>
      </c>
      <c r="S54" s="4"/>
      <c r="T54" s="3">
        <v>43388.702002314814</v>
      </c>
      <c r="U54" s="4"/>
      <c r="V54" s="3">
        <v>43388.694490740738</v>
      </c>
      <c r="W54" s="12">
        <f>IF(V54&gt;0,V54,D54)</f>
        <v>43388.694490740738</v>
      </c>
      <c r="X54" s="27">
        <f>M54-L54</f>
        <v>0</v>
      </c>
      <c r="Y54" s="27">
        <f>X54*J54</f>
        <v>0</v>
      </c>
      <c r="Z54" s="28"/>
      <c r="AA54" s="28">
        <f>IF(IF(A54="☆",K54-R54,L54-R54)&lt;0,0,IF(A54="☆",K54-R54,L54-R54))</f>
        <v>0</v>
      </c>
      <c r="AB54" s="28">
        <f>IF(IF(B54="☆",(IF(K54&gt;R54,K54-W54,R54-W54)),L54-W54)&lt;0,0,IF(B54="☆",(IF(K54&gt;R54,K54-W54,R54-W54)),L54-W54))</f>
        <v>0</v>
      </c>
      <c r="AC54" s="28"/>
      <c r="AD54" s="28"/>
    </row>
    <row r="55" spans="1:30" s="32" customFormat="1" x14ac:dyDescent="0.4">
      <c r="A55" s="29" t="str">
        <f t="shared" si="0"/>
        <v>★</v>
      </c>
      <c r="B55" s="29" t="str">
        <f t="shared" si="1"/>
        <v>-</v>
      </c>
      <c r="C55" s="32">
        <v>12</v>
      </c>
      <c r="D55" s="31">
        <v>43388.507256944446</v>
      </c>
      <c r="E55" s="30">
        <v>3425</v>
      </c>
      <c r="F55" s="30" t="s">
        <v>18</v>
      </c>
      <c r="G55" s="30">
        <v>2041</v>
      </c>
      <c r="H55" s="30">
        <v>657</v>
      </c>
      <c r="I55" s="30">
        <v>1</v>
      </c>
      <c r="J55" s="30">
        <v>1</v>
      </c>
      <c r="K55" s="30"/>
      <c r="L55" s="31">
        <v>43388.514108796298</v>
      </c>
      <c r="M55" s="31">
        <v>43388.51840277778</v>
      </c>
      <c r="N55" s="30" t="s">
        <v>72</v>
      </c>
      <c r="O55" s="30" t="s">
        <v>73</v>
      </c>
      <c r="P55" s="30" t="s">
        <v>59</v>
      </c>
      <c r="Q55" s="30" t="s">
        <v>60</v>
      </c>
      <c r="R55" s="31">
        <v>43388.517939814818</v>
      </c>
      <c r="S55" s="31">
        <v>43388.517939814818</v>
      </c>
      <c r="T55" s="31">
        <v>43388.524178240739</v>
      </c>
      <c r="U55" s="31">
        <v>43388.524178240739</v>
      </c>
      <c r="V55" s="31">
        <v>43388.513935185183</v>
      </c>
      <c r="W55" s="33">
        <f t="shared" si="2"/>
        <v>43388.513935185183</v>
      </c>
      <c r="X55" s="34">
        <f t="shared" si="3"/>
        <v>4.2939814811688848E-3</v>
      </c>
      <c r="Y55" s="34">
        <f t="shared" si="4"/>
        <v>4.2939814811688848E-3</v>
      </c>
      <c r="Z55" s="35">
        <f>SUM(Y55:Y71)</f>
        <v>0.14040509259211831</v>
      </c>
      <c r="AA55" s="35">
        <f t="shared" si="5"/>
        <v>0</v>
      </c>
      <c r="AB55" s="35">
        <f t="shared" si="7"/>
        <v>1.7361111531499773E-4</v>
      </c>
      <c r="AC55" s="35">
        <f>AVERAGE(AB55:AB71)</f>
        <v>2.12554466270376E-3</v>
      </c>
      <c r="AD55" s="35">
        <f>MEDIAN(AB55:AB71)</f>
        <v>2.1643518484779634E-3</v>
      </c>
    </row>
    <row r="56" spans="1:30" s="6" customFormat="1" x14ac:dyDescent="0.4">
      <c r="A56" s="15" t="str">
        <f>IF(V56&gt;0, "★", "-")</f>
        <v>-</v>
      </c>
      <c r="B56" s="15" t="str">
        <f>IF(K56&gt;0, "☆", "-")</f>
        <v>-</v>
      </c>
      <c r="C56" s="6">
        <v>12</v>
      </c>
      <c r="D56" s="1">
        <v>43388.508530092593</v>
      </c>
      <c r="E56" s="2">
        <v>3426</v>
      </c>
      <c r="F56" s="2" t="s">
        <v>37</v>
      </c>
      <c r="G56" s="2">
        <v>0</v>
      </c>
      <c r="H56" s="2">
        <v>313</v>
      </c>
      <c r="I56" s="2">
        <v>8</v>
      </c>
      <c r="J56" s="2">
        <v>2</v>
      </c>
      <c r="K56" s="2"/>
      <c r="L56" s="1">
        <v>43388.510937500003</v>
      </c>
      <c r="M56" s="1">
        <v>43388.516782407409</v>
      </c>
      <c r="N56" s="2" t="s">
        <v>19</v>
      </c>
      <c r="O56" s="2" t="s">
        <v>20</v>
      </c>
      <c r="P56" s="2" t="s">
        <v>43</v>
      </c>
      <c r="Q56" s="2" t="s">
        <v>44</v>
      </c>
      <c r="R56" s="1">
        <v>43388.511203703703</v>
      </c>
      <c r="S56" s="1">
        <v>43388.511203703703</v>
      </c>
      <c r="T56" s="1">
        <v>43388.521886574075</v>
      </c>
      <c r="U56" s="1">
        <v>43388.521886574075</v>
      </c>
      <c r="V56" s="2"/>
      <c r="W56" s="7">
        <f>IF(V56&gt;0,V56,D56)</f>
        <v>43388.508530092593</v>
      </c>
      <c r="X56" s="8">
        <f>M56-L56</f>
        <v>5.8449074058444239E-3</v>
      </c>
      <c r="Y56" s="8">
        <f>X56*J56</f>
        <v>1.1689814811688848E-2</v>
      </c>
      <c r="Z56" s="9"/>
      <c r="AA56" s="9">
        <f t="shared" si="5"/>
        <v>0</v>
      </c>
      <c r="AB56" s="9">
        <f>IF(IF(B56="☆",(IF(K56&gt;R56,K56-W56,R56-W56)),L56-W56)&lt;0,0,IF(B56="☆",(IF(K56&gt;R56,K56-W56,R56-W56)),L56-W56))</f>
        <v>2.4074074099189602E-3</v>
      </c>
      <c r="AC56" s="9"/>
      <c r="AD56" s="9"/>
    </row>
    <row r="57" spans="1:30" s="6" customFormat="1" x14ac:dyDescent="0.4">
      <c r="A57" s="15" t="str">
        <f>IF(V57&gt;0, "★", "-")</f>
        <v>-</v>
      </c>
      <c r="B57" s="15" t="str">
        <f>IF(K57&gt;0, "☆", "-")</f>
        <v>-</v>
      </c>
      <c r="C57" s="6">
        <v>12</v>
      </c>
      <c r="D57" s="1">
        <v>43388.510347222225</v>
      </c>
      <c r="E57" s="2">
        <v>3427</v>
      </c>
      <c r="F57" s="2" t="s">
        <v>42</v>
      </c>
      <c r="G57" s="2">
        <v>0</v>
      </c>
      <c r="H57" s="2">
        <v>515</v>
      </c>
      <c r="I57" s="2">
        <v>7</v>
      </c>
      <c r="J57" s="2">
        <v>1</v>
      </c>
      <c r="K57" s="2"/>
      <c r="L57" s="1">
        <v>43388.514340277776</v>
      </c>
      <c r="M57" s="1">
        <v>43388.522372685184</v>
      </c>
      <c r="N57" s="2" t="s">
        <v>59</v>
      </c>
      <c r="O57" s="2" t="s">
        <v>60</v>
      </c>
      <c r="P57" s="2" t="s">
        <v>67</v>
      </c>
      <c r="Q57" s="2" t="s">
        <v>68</v>
      </c>
      <c r="R57" s="1">
        <v>43388.51462962963</v>
      </c>
      <c r="S57" s="1">
        <v>43388.515393518515</v>
      </c>
      <c r="T57" s="1">
        <v>43388.528090277781</v>
      </c>
      <c r="U57" s="1">
        <v>43388.531724537039</v>
      </c>
      <c r="V57" s="2"/>
      <c r="W57" s="7">
        <f>IF(V57&gt;0,V57,D57)</f>
        <v>43388.510347222225</v>
      </c>
      <c r="X57" s="8">
        <f>M57-L57</f>
        <v>8.0324074078816921E-3</v>
      </c>
      <c r="Y57" s="8">
        <f>X57*J57</f>
        <v>8.0324074078816921E-3</v>
      </c>
      <c r="Z57" s="9"/>
      <c r="AA57" s="9">
        <f>IF(IF(A57="☆",K57-R57,L57-R57)&lt;0,0,IF(A57="☆",K57-R57,L57-R57))</f>
        <v>0</v>
      </c>
      <c r="AB57" s="9">
        <f>IF(IF(B57="☆",(IF(K57&gt;R57,K57-W57,R57-W57)),L57-W57)&lt;0,0,IF(B57="☆",(IF(K57&gt;R57,K57-W57,R57-W57)),L57-W57))</f>
        <v>3.9930555503815413E-3</v>
      </c>
      <c r="AC57" s="9"/>
      <c r="AD57" s="9"/>
    </row>
    <row r="58" spans="1:30" s="6" customFormat="1" x14ac:dyDescent="0.4">
      <c r="A58" s="15" t="str">
        <f>IF(V58&gt;0, "★", "-")</f>
        <v>-</v>
      </c>
      <c r="B58" s="15" t="str">
        <f>IF(K58&gt;0, "☆", "-")</f>
        <v>-</v>
      </c>
      <c r="C58" s="6">
        <v>12</v>
      </c>
      <c r="D58" s="1">
        <v>43388.512164351851</v>
      </c>
      <c r="E58" s="2">
        <v>3428</v>
      </c>
      <c r="F58" s="2" t="s">
        <v>18</v>
      </c>
      <c r="G58" s="2">
        <v>2351</v>
      </c>
      <c r="H58" s="2">
        <v>966</v>
      </c>
      <c r="I58" s="2">
        <v>7</v>
      </c>
      <c r="J58" s="2">
        <v>1</v>
      </c>
      <c r="K58" s="2"/>
      <c r="L58" s="1">
        <v>43388.514236111114</v>
      </c>
      <c r="M58" s="1">
        <v>43388.519444444442</v>
      </c>
      <c r="N58" s="2" t="s">
        <v>59</v>
      </c>
      <c r="O58" s="2" t="s">
        <v>60</v>
      </c>
      <c r="P58" s="2" t="s">
        <v>50</v>
      </c>
      <c r="Q58" s="2" t="s">
        <v>51</v>
      </c>
      <c r="R58" s="1">
        <v>43388.515046296299</v>
      </c>
      <c r="S58" s="1">
        <v>43388.515046296299</v>
      </c>
      <c r="T58" s="1">
        <v>43388.526099537034</v>
      </c>
      <c r="U58" s="1">
        <v>43388.526099537034</v>
      </c>
      <c r="V58" s="2"/>
      <c r="W58" s="7">
        <f>IF(V58&gt;0,V58,D58)</f>
        <v>43388.512164351851</v>
      </c>
      <c r="X58" s="8">
        <f>M58-L58</f>
        <v>5.2083333284826949E-3</v>
      </c>
      <c r="Y58" s="8">
        <f>X58*J58</f>
        <v>5.2083333284826949E-3</v>
      </c>
      <c r="Z58" s="9"/>
      <c r="AA58" s="9">
        <f>IF(IF(A58="☆",K58-R58,L58-R58)&lt;0,0,IF(A58="☆",K58-R58,L58-R58))</f>
        <v>0</v>
      </c>
      <c r="AB58" s="9">
        <f>IF(IF(B58="☆",(IF(K58&gt;R58,K58-W58,R58-W58)),L58-W58)&lt;0,0,IF(B58="☆",(IF(K58&gt;R58,K58-W58,R58-W58)),L58-W58))</f>
        <v>2.0717592633445747E-3</v>
      </c>
      <c r="AC58" s="9"/>
      <c r="AD58" s="9"/>
    </row>
    <row r="59" spans="1:30" s="6" customFormat="1" ht="18" customHeight="1" x14ac:dyDescent="0.4">
      <c r="A59" s="15" t="str">
        <f>IF(V59&gt;0, "★", "-")</f>
        <v>-</v>
      </c>
      <c r="B59" s="15" t="str">
        <f>IF(K59&gt;0, "☆", "-")</f>
        <v>-</v>
      </c>
      <c r="C59" s="6">
        <v>12</v>
      </c>
      <c r="D59" s="1">
        <v>43388.516319444447</v>
      </c>
      <c r="E59" s="2">
        <v>3429</v>
      </c>
      <c r="F59" s="2" t="s">
        <v>18</v>
      </c>
      <c r="G59" s="2">
        <v>2840</v>
      </c>
      <c r="H59" s="2">
        <v>610</v>
      </c>
      <c r="I59" s="2">
        <v>2</v>
      </c>
      <c r="J59" s="2">
        <v>4</v>
      </c>
      <c r="K59" s="2"/>
      <c r="L59" s="1">
        <v>43388.521377314813</v>
      </c>
      <c r="M59" s="1">
        <v>43388.524965277778</v>
      </c>
      <c r="N59" s="2" t="s">
        <v>61</v>
      </c>
      <c r="O59" s="2" t="s">
        <v>62</v>
      </c>
      <c r="P59" s="2" t="s">
        <v>65</v>
      </c>
      <c r="Q59" s="2" t="s">
        <v>66</v>
      </c>
      <c r="R59" s="1">
        <v>43388.519259259258</v>
      </c>
      <c r="S59" s="1">
        <v>43388.519259259258</v>
      </c>
      <c r="T59" s="1">
        <v>43388.529270833336</v>
      </c>
      <c r="U59" s="1">
        <v>43388.529270833336</v>
      </c>
      <c r="V59" s="2"/>
      <c r="W59" s="7">
        <f>IF(V59&gt;0,V59,D59)</f>
        <v>43388.516319444447</v>
      </c>
      <c r="X59" s="8">
        <f>M59-L59</f>
        <v>3.5879629649571143E-3</v>
      </c>
      <c r="Y59" s="8">
        <f>X59*J59</f>
        <v>1.4351851859828457E-2</v>
      </c>
      <c r="Z59" s="9"/>
      <c r="AA59" s="9">
        <f>IF(IF(A59="☆",K59-R59,L59-R59)&lt;0,0,IF(A59="☆",K59-R59,L59-R59))</f>
        <v>2.118055555911269E-3</v>
      </c>
      <c r="AB59" s="9">
        <f>IF(IF(B59="☆",(IF(K59&gt;R59,K59-W59,R59-W59)),L59-W59)&lt;0,0,IF(B59="☆",(IF(K59&gt;R59,K59-W59,R59-W59)),L59-W59))</f>
        <v>5.057870366727002E-3</v>
      </c>
      <c r="AC59" s="9"/>
      <c r="AD59" s="9"/>
    </row>
    <row r="60" spans="1:30" s="6" customFormat="1" x14ac:dyDescent="0.4">
      <c r="A60" s="15" t="str">
        <f>IF(V60&gt;0, "★", "-")</f>
        <v>-</v>
      </c>
      <c r="B60" s="15" t="str">
        <f t="shared" si="1"/>
        <v>-</v>
      </c>
      <c r="C60" s="6">
        <v>12</v>
      </c>
      <c r="D60" s="1">
        <v>43388.517476851855</v>
      </c>
      <c r="E60" s="2">
        <v>3430</v>
      </c>
      <c r="F60" s="2" t="s">
        <v>69</v>
      </c>
      <c r="G60" s="2">
        <v>2535</v>
      </c>
      <c r="H60" s="2">
        <v>1002</v>
      </c>
      <c r="I60" s="2">
        <v>7</v>
      </c>
      <c r="J60" s="2">
        <v>1</v>
      </c>
      <c r="K60" s="2"/>
      <c r="L60" s="1">
        <v>43388.519641203704</v>
      </c>
      <c r="M60" s="1">
        <v>43388.52815972222</v>
      </c>
      <c r="N60" s="2" t="s">
        <v>50</v>
      </c>
      <c r="O60" s="2" t="s">
        <v>51</v>
      </c>
      <c r="P60" s="2" t="s">
        <v>31</v>
      </c>
      <c r="Q60" s="2" t="s">
        <v>32</v>
      </c>
      <c r="R60" s="1">
        <v>43388.524189814816</v>
      </c>
      <c r="S60" s="1">
        <v>43388.524189814816</v>
      </c>
      <c r="T60" s="1">
        <v>43388.540023148147</v>
      </c>
      <c r="U60" s="1">
        <v>43388.540023148147</v>
      </c>
      <c r="V60" s="2"/>
      <c r="W60" s="7">
        <f t="shared" si="2"/>
        <v>43388.517476851855</v>
      </c>
      <c r="X60" s="8">
        <f t="shared" si="3"/>
        <v>8.5185185162117705E-3</v>
      </c>
      <c r="Y60" s="8">
        <f t="shared" si="4"/>
        <v>8.5185185162117705E-3</v>
      </c>
      <c r="Z60" s="9"/>
      <c r="AA60" s="9">
        <f t="shared" si="5"/>
        <v>0</v>
      </c>
      <c r="AB60" s="9">
        <f t="shared" si="7"/>
        <v>2.1643518484779634E-3</v>
      </c>
      <c r="AC60" s="9"/>
      <c r="AD60" s="9"/>
    </row>
    <row r="61" spans="1:30" s="6" customFormat="1" x14ac:dyDescent="0.4">
      <c r="A61" s="15" t="str">
        <f t="shared" si="0"/>
        <v>-</v>
      </c>
      <c r="B61" s="15" t="str">
        <f t="shared" si="1"/>
        <v>-</v>
      </c>
      <c r="C61" s="6">
        <v>12</v>
      </c>
      <c r="D61" s="1">
        <v>43388.52039351852</v>
      </c>
      <c r="E61" s="2">
        <v>3431</v>
      </c>
      <c r="F61" s="2" t="s">
        <v>37</v>
      </c>
      <c r="G61" s="2">
        <v>0</v>
      </c>
      <c r="H61" s="2">
        <v>1249</v>
      </c>
      <c r="I61" s="2">
        <v>1</v>
      </c>
      <c r="J61" s="2">
        <v>2</v>
      </c>
      <c r="K61" s="2"/>
      <c r="L61" s="1">
        <v>43388.523923611108</v>
      </c>
      <c r="M61" s="1">
        <v>43388.534502314818</v>
      </c>
      <c r="N61" s="2" t="s">
        <v>34</v>
      </c>
      <c r="O61" s="2" t="s">
        <v>35</v>
      </c>
      <c r="P61" s="2" t="s">
        <v>43</v>
      </c>
      <c r="Q61" s="2" t="s">
        <v>44</v>
      </c>
      <c r="R61" s="1">
        <v>43388.527928240743</v>
      </c>
      <c r="S61" s="1">
        <v>43388.527928240743</v>
      </c>
      <c r="T61" s="1">
        <v>43388.541817129626</v>
      </c>
      <c r="U61" s="1">
        <v>43388.541817129626</v>
      </c>
      <c r="V61" s="2"/>
      <c r="W61" s="7">
        <f t="shared" si="2"/>
        <v>43388.52039351852</v>
      </c>
      <c r="X61" s="8">
        <f t="shared" si="3"/>
        <v>1.057870371005265E-2</v>
      </c>
      <c r="Y61" s="8">
        <f t="shared" si="4"/>
        <v>2.1157407420105301E-2</v>
      </c>
      <c r="Z61" s="9"/>
      <c r="AA61" s="9">
        <f t="shared" si="5"/>
        <v>0</v>
      </c>
      <c r="AB61" s="9">
        <f t="shared" si="7"/>
        <v>3.53009258833481E-3</v>
      </c>
      <c r="AC61" s="9"/>
      <c r="AD61" s="9"/>
    </row>
    <row r="62" spans="1:30" s="6" customFormat="1" x14ac:dyDescent="0.4">
      <c r="A62" s="15" t="str">
        <f>IF(V62&gt;0, "★", "-")</f>
        <v>-</v>
      </c>
      <c r="B62" s="15" t="str">
        <f>IF(K62&gt;0, "☆", "-")</f>
        <v>-</v>
      </c>
      <c r="C62" s="6">
        <v>12</v>
      </c>
      <c r="D62" s="1">
        <v>43388.524189814816</v>
      </c>
      <c r="E62" s="2">
        <v>3432</v>
      </c>
      <c r="F62" s="2" t="s">
        <v>37</v>
      </c>
      <c r="G62" s="2">
        <v>0</v>
      </c>
      <c r="H62" s="2">
        <v>753</v>
      </c>
      <c r="I62" s="2">
        <v>8</v>
      </c>
      <c r="J62" s="2">
        <v>1</v>
      </c>
      <c r="K62" s="2"/>
      <c r="L62" s="1">
        <v>43388.526307870372</v>
      </c>
      <c r="M62" s="1">
        <v>43388.529618055552</v>
      </c>
      <c r="N62" s="2" t="s">
        <v>82</v>
      </c>
      <c r="O62" s="2" t="s">
        <v>83</v>
      </c>
      <c r="P62" s="2" t="s">
        <v>52</v>
      </c>
      <c r="Q62" s="2" t="s">
        <v>53</v>
      </c>
      <c r="R62" s="1">
        <v>43388.526944444442</v>
      </c>
      <c r="S62" s="1">
        <v>43388.526944444442</v>
      </c>
      <c r="T62" s="1">
        <v>43388.531817129631</v>
      </c>
      <c r="U62" s="1">
        <v>43388.531817129631</v>
      </c>
      <c r="V62" s="2"/>
      <c r="W62" s="7">
        <f>IF(V62&gt;0,V62,D62)</f>
        <v>43388.524189814816</v>
      </c>
      <c r="X62" s="8">
        <f t="shared" si="3"/>
        <v>3.3101851804531179E-3</v>
      </c>
      <c r="Y62" s="8">
        <f t="shared" si="4"/>
        <v>3.3101851804531179E-3</v>
      </c>
      <c r="Z62" s="9"/>
      <c r="AA62" s="9">
        <f t="shared" si="5"/>
        <v>0</v>
      </c>
      <c r="AB62" s="9">
        <f>IF(IF(B62="☆",(IF(K62&gt;R62,K62-W62,R62-W62)),L62-W62)&lt;0,0,IF(B62="☆",(IF(K62&gt;R62,K62-W62,R62-W62)),L62-W62))</f>
        <v>2.118055555911269E-3</v>
      </c>
      <c r="AC62" s="9"/>
      <c r="AD62" s="9"/>
    </row>
    <row r="63" spans="1:30" s="6" customFormat="1" x14ac:dyDescent="0.4">
      <c r="A63" s="15" t="str">
        <f t="shared" ref="A63:A119" si="29">IF(V63&gt;0, "★", "-")</f>
        <v>-</v>
      </c>
      <c r="B63" s="15" t="str">
        <f t="shared" ref="B63:B119" si="30">IF(K63&gt;0, "☆", "-")</f>
        <v>-</v>
      </c>
      <c r="C63" s="6">
        <v>12</v>
      </c>
      <c r="D63" s="1">
        <v>43388.526412037034</v>
      </c>
      <c r="E63" s="2">
        <v>3433</v>
      </c>
      <c r="F63" s="2" t="s">
        <v>37</v>
      </c>
      <c r="G63" s="2">
        <v>0</v>
      </c>
      <c r="H63" s="2">
        <v>618</v>
      </c>
      <c r="I63" s="2">
        <v>1</v>
      </c>
      <c r="J63" s="2">
        <v>1</v>
      </c>
      <c r="K63" s="2"/>
      <c r="L63" s="1">
        <v>43388.528969907406</v>
      </c>
      <c r="M63" s="1">
        <v>43388.534386574072</v>
      </c>
      <c r="N63" s="2" t="s">
        <v>48</v>
      </c>
      <c r="O63" s="2" t="s">
        <v>49</v>
      </c>
      <c r="P63" s="2" t="s">
        <v>43</v>
      </c>
      <c r="Q63" s="2" t="s">
        <v>44</v>
      </c>
      <c r="R63" s="1">
        <v>43388.532094907408</v>
      </c>
      <c r="S63" s="1">
        <v>43388.532094907408</v>
      </c>
      <c r="T63" s="1">
        <v>43388.540381944447</v>
      </c>
      <c r="U63" s="1">
        <v>43388.540381944447</v>
      </c>
      <c r="V63" s="2"/>
      <c r="W63" s="7">
        <f t="shared" ref="W63:W119" si="31">IF(V63&gt;0,V63,D63)</f>
        <v>43388.526412037034</v>
      </c>
      <c r="X63" s="8">
        <f t="shared" si="3"/>
        <v>5.4166666668606922E-3</v>
      </c>
      <c r="Y63" s="8">
        <f t="shared" si="4"/>
        <v>5.4166666668606922E-3</v>
      </c>
      <c r="Z63" s="9"/>
      <c r="AA63" s="9">
        <f t="shared" si="5"/>
        <v>0</v>
      </c>
      <c r="AB63" s="9">
        <f t="shared" ref="AB63:AB119" si="32">IF(IF(B63="☆",(IF(K63&gt;R63,K63-W63,R63-W63)),L63-W63)&lt;0,0,IF(B63="☆",(IF(K63&gt;R63,K63-W63,R63-W63)),L63-W63))</f>
        <v>2.5578703716746531E-3</v>
      </c>
      <c r="AC63" s="9"/>
      <c r="AD63" s="9"/>
    </row>
    <row r="64" spans="1:30" s="6" customFormat="1" x14ac:dyDescent="0.4">
      <c r="A64" s="15" t="str">
        <f t="shared" si="29"/>
        <v>★</v>
      </c>
      <c r="B64" s="15" t="str">
        <f t="shared" si="30"/>
        <v>-</v>
      </c>
      <c r="C64" s="6">
        <v>12</v>
      </c>
      <c r="D64" s="1">
        <v>43388.529722222222</v>
      </c>
      <c r="E64" s="2">
        <v>3434</v>
      </c>
      <c r="F64" s="2" t="s">
        <v>33</v>
      </c>
      <c r="G64" s="2">
        <v>2872</v>
      </c>
      <c r="H64" s="2">
        <v>808</v>
      </c>
      <c r="I64" s="2">
        <v>9</v>
      </c>
      <c r="J64" s="2">
        <v>1</v>
      </c>
      <c r="K64" s="2"/>
      <c r="L64" s="1">
        <v>43388.698935185188</v>
      </c>
      <c r="M64" s="1">
        <v>43388.70212962963</v>
      </c>
      <c r="N64" s="2" t="s">
        <v>93</v>
      </c>
      <c r="O64" s="2" t="s">
        <v>36</v>
      </c>
      <c r="P64" s="2" t="s">
        <v>19</v>
      </c>
      <c r="Q64" s="2" t="s">
        <v>20</v>
      </c>
      <c r="R64" s="1">
        <v>43388.699305555558</v>
      </c>
      <c r="S64" s="1">
        <v>43388.700428240743</v>
      </c>
      <c r="T64" s="1">
        <v>43388.706817129627</v>
      </c>
      <c r="U64" s="1">
        <v>43388.707939814813</v>
      </c>
      <c r="V64" s="1">
        <v>43388.694803240738</v>
      </c>
      <c r="W64" s="7">
        <f t="shared" si="31"/>
        <v>43388.694803240738</v>
      </c>
      <c r="X64" s="8">
        <f t="shared" si="3"/>
        <v>3.1944444417604245E-3</v>
      </c>
      <c r="Y64" s="8">
        <f t="shared" si="4"/>
        <v>3.1944444417604245E-3</v>
      </c>
      <c r="Z64" s="9"/>
      <c r="AA64" s="9">
        <f t="shared" si="5"/>
        <v>0</v>
      </c>
      <c r="AB64" s="9">
        <f t="shared" si="32"/>
        <v>4.1319444499094971E-3</v>
      </c>
      <c r="AC64" s="9"/>
      <c r="AD64" s="9"/>
    </row>
    <row r="65" spans="1:32" s="6" customFormat="1" x14ac:dyDescent="0.4">
      <c r="A65" s="15" t="str">
        <f>IF(V65&gt;0, "★", "-")</f>
        <v>★</v>
      </c>
      <c r="B65" s="15" t="str">
        <f>IF(K65&gt;0, "☆", "-")</f>
        <v>-</v>
      </c>
      <c r="C65" s="6">
        <v>12</v>
      </c>
      <c r="D65" s="1">
        <v>43388.532997685186</v>
      </c>
      <c r="E65" s="2">
        <v>3435</v>
      </c>
      <c r="F65" s="2" t="s">
        <v>33</v>
      </c>
      <c r="G65" s="2">
        <v>2845</v>
      </c>
      <c r="H65" s="2">
        <v>855</v>
      </c>
      <c r="I65" s="2">
        <v>8</v>
      </c>
      <c r="J65" s="2">
        <v>1</v>
      </c>
      <c r="K65" s="2"/>
      <c r="L65" s="1">
        <v>43388.743449074071</v>
      </c>
      <c r="M65" s="1">
        <v>43388.761446759258</v>
      </c>
      <c r="N65" s="2" t="s">
        <v>80</v>
      </c>
      <c r="O65" s="2" t="s">
        <v>81</v>
      </c>
      <c r="P65" s="2" t="s">
        <v>38</v>
      </c>
      <c r="Q65" s="2" t="s">
        <v>39</v>
      </c>
      <c r="R65" s="1">
        <v>43388.746712962966</v>
      </c>
      <c r="S65" s="1">
        <v>43388.746712962966</v>
      </c>
      <c r="T65" s="1">
        <v>43388.762754629628</v>
      </c>
      <c r="U65" s="1">
        <v>43388.772974537038</v>
      </c>
      <c r="V65" s="1">
        <v>43388.746712962966</v>
      </c>
      <c r="W65" s="7">
        <f>IF(V65&gt;0,V65,D65)</f>
        <v>43388.746712962966</v>
      </c>
      <c r="X65" s="8">
        <f>M65-L65</f>
        <v>1.7997685186855961E-2</v>
      </c>
      <c r="Y65" s="8">
        <f>X65*J65</f>
        <v>1.7997685186855961E-2</v>
      </c>
      <c r="Z65" s="9"/>
      <c r="AA65" s="9">
        <f t="shared" si="5"/>
        <v>0</v>
      </c>
      <c r="AB65" s="9">
        <f>IF(IF(B65="☆",(IF(K65&gt;R65,K65-W65,R65-W65)),L65-W65)&lt;0,0,IF(B65="☆",(IF(K65&gt;R65,K65-W65,R65-W65)),L65-W65))</f>
        <v>0</v>
      </c>
      <c r="AC65" s="9"/>
      <c r="AD65" s="9"/>
    </row>
    <row r="66" spans="1:32" s="6" customFormat="1" x14ac:dyDescent="0.4">
      <c r="A66" s="15" t="str">
        <f>IF(V66&gt;0, "★", "-")</f>
        <v>★</v>
      </c>
      <c r="B66" s="15" t="str">
        <f>IF(K66&gt;0, "☆", "-")</f>
        <v>-</v>
      </c>
      <c r="C66" s="6">
        <v>12</v>
      </c>
      <c r="D66" s="1">
        <v>43388.536898148152</v>
      </c>
      <c r="E66" s="2">
        <v>3438</v>
      </c>
      <c r="F66" s="2" t="s">
        <v>33</v>
      </c>
      <c r="G66" s="2">
        <v>2879</v>
      </c>
      <c r="H66" s="2">
        <v>664</v>
      </c>
      <c r="I66" s="2">
        <v>8</v>
      </c>
      <c r="J66" s="2">
        <v>3</v>
      </c>
      <c r="K66" s="2"/>
      <c r="L66" s="1">
        <v>43388.76934027778</v>
      </c>
      <c r="M66" s="1">
        <v>43388.775219907409</v>
      </c>
      <c r="N66" s="2" t="s">
        <v>38</v>
      </c>
      <c r="O66" s="2" t="s">
        <v>39</v>
      </c>
      <c r="P66" s="2" t="s">
        <v>72</v>
      </c>
      <c r="Q66" s="2" t="s">
        <v>73</v>
      </c>
      <c r="R66" s="1">
        <v>43388.76798611111</v>
      </c>
      <c r="S66" s="1">
        <v>43388.771539351852</v>
      </c>
      <c r="T66" s="1">
        <v>43388.783043981479</v>
      </c>
      <c r="U66" s="1">
        <v>43388.786597222221</v>
      </c>
      <c r="V66" s="1">
        <v>43388.76798611111</v>
      </c>
      <c r="W66" s="7">
        <f>IF(V66&gt;0,V66,D66)</f>
        <v>43388.76798611111</v>
      </c>
      <c r="X66" s="8">
        <f>M66-L66</f>
        <v>5.8796296289074235E-3</v>
      </c>
      <c r="Y66" s="8">
        <f>X66*J66</f>
        <v>1.763888888672227E-2</v>
      </c>
      <c r="Z66" s="9"/>
      <c r="AA66" s="9">
        <f>IF(IF(A66="☆",K66-R66,L66-R66)&lt;0,0,IF(A66="☆",K66-R66,L66-R66))</f>
        <v>1.3541666703531519E-3</v>
      </c>
      <c r="AB66" s="9">
        <f>IF(IF(B66="☆",(IF(K66&gt;R66,K66-W66,R66-W66)),L66-W66)&lt;0,0,IF(B66="☆",(IF(K66&gt;R66,K66-W66,R66-W66)),L66-W66))</f>
        <v>1.3541666703531519E-3</v>
      </c>
      <c r="AC66" s="9"/>
      <c r="AD66" s="9"/>
    </row>
    <row r="67" spans="1:32" s="6" customFormat="1" x14ac:dyDescent="0.4">
      <c r="A67" s="15" t="str">
        <f>IF(V67&gt;0, "★", "-")</f>
        <v>-</v>
      </c>
      <c r="B67" s="15" t="str">
        <f>IF(K67&gt;0, "☆", "-")</f>
        <v>-</v>
      </c>
      <c r="C67" s="6">
        <v>12</v>
      </c>
      <c r="D67" s="1">
        <v>43388.537557870368</v>
      </c>
      <c r="E67" s="2">
        <v>3439</v>
      </c>
      <c r="F67" s="2" t="s">
        <v>37</v>
      </c>
      <c r="G67" s="2">
        <v>0</v>
      </c>
      <c r="H67" s="2">
        <v>557</v>
      </c>
      <c r="I67" s="2">
        <v>8</v>
      </c>
      <c r="J67" s="2">
        <v>2</v>
      </c>
      <c r="K67" s="2"/>
      <c r="L67" s="1">
        <v>43388.540173611109</v>
      </c>
      <c r="M67" s="1">
        <v>43388.546157407407</v>
      </c>
      <c r="N67" s="2" t="s">
        <v>43</v>
      </c>
      <c r="O67" s="2" t="s">
        <v>44</v>
      </c>
      <c r="P67" s="2" t="s">
        <v>72</v>
      </c>
      <c r="Q67" s="2" t="s">
        <v>73</v>
      </c>
      <c r="R67" s="1">
        <v>43388.542141203703</v>
      </c>
      <c r="S67" s="1">
        <v>43388.542141203703</v>
      </c>
      <c r="T67" s="1">
        <v>43388.550995370373</v>
      </c>
      <c r="U67" s="1">
        <v>43388.550995370373</v>
      </c>
      <c r="V67" s="2"/>
      <c r="W67" s="7">
        <f>IF(V67&gt;0,V67,D67)</f>
        <v>43388.537557870368</v>
      </c>
      <c r="X67" s="8">
        <f>M67-L67</f>
        <v>5.9837962980964221E-3</v>
      </c>
      <c r="Y67" s="8">
        <f>X67*J67</f>
        <v>1.1967592596192844E-2</v>
      </c>
      <c r="Z67" s="9"/>
      <c r="AA67" s="9">
        <f>IF(IF(A67="☆",K67-R67,L67-R67)&lt;0,0,IF(A67="☆",K67-R67,L67-R67))</f>
        <v>0</v>
      </c>
      <c r="AB67" s="9">
        <f>IF(IF(B67="☆",(IF(K67&gt;R67,K67-W67,R67-W67)),L67-W67)&lt;0,0,IF(B67="☆",(IF(K67&gt;R67,K67-W67,R67-W67)),L67-W67))</f>
        <v>2.6157407410209998E-3</v>
      </c>
      <c r="AC67" s="9"/>
      <c r="AD67" s="9"/>
    </row>
    <row r="68" spans="1:32" s="6" customFormat="1" x14ac:dyDescent="0.4">
      <c r="A68" s="15" t="str">
        <f>IF(V68&gt;0, "★", "-")</f>
        <v>-</v>
      </c>
      <c r="B68" s="15" t="str">
        <f>IF(K68&gt;0, "☆", "-")</f>
        <v>-</v>
      </c>
      <c r="C68" s="6">
        <v>12</v>
      </c>
      <c r="D68" s="1">
        <v>43388.541006944448</v>
      </c>
      <c r="E68" s="2">
        <v>3440</v>
      </c>
      <c r="F68" s="2" t="s">
        <v>69</v>
      </c>
      <c r="G68" s="2">
        <v>2535</v>
      </c>
      <c r="H68" s="2">
        <v>619</v>
      </c>
      <c r="I68" s="2">
        <v>4</v>
      </c>
      <c r="J68" s="2">
        <v>1</v>
      </c>
      <c r="K68" s="2"/>
      <c r="L68" s="1">
        <v>43388.543900462966</v>
      </c>
      <c r="M68" s="1">
        <v>43388.548368055555</v>
      </c>
      <c r="N68" s="2" t="s">
        <v>31</v>
      </c>
      <c r="O68" s="2" t="s">
        <v>32</v>
      </c>
      <c r="P68" s="2" t="s">
        <v>19</v>
      </c>
      <c r="Q68" s="2" t="s">
        <v>20</v>
      </c>
      <c r="R68" s="1">
        <v>43388.543645833335</v>
      </c>
      <c r="S68" s="1">
        <v>43388.543645833335</v>
      </c>
      <c r="T68" s="1">
        <v>43388.552245370367</v>
      </c>
      <c r="U68" s="1">
        <v>43388.552245370367</v>
      </c>
      <c r="V68" s="2"/>
      <c r="W68" s="7">
        <f>IF(V68&gt;0,V68,D68)</f>
        <v>43388.541006944448</v>
      </c>
      <c r="X68" s="8">
        <f>M68-L68</f>
        <v>4.4675925892079249E-3</v>
      </c>
      <c r="Y68" s="8">
        <f>X68*J68</f>
        <v>4.4675925892079249E-3</v>
      </c>
      <c r="Z68" s="9"/>
      <c r="AA68" s="9">
        <f t="shared" ref="AA68:AA119" si="33">IF(IF(A68="☆",K68-R68,L68-R68)&lt;0,0,IF(A68="☆",K68-R68,L68-R68))</f>
        <v>2.546296309446916E-4</v>
      </c>
      <c r="AB68" s="9">
        <f>IF(IF(B68="☆",(IF(K68&gt;R68,K68-W68,R68-W68)),L68-W68)&lt;0,0,IF(B68="☆",(IF(K68&gt;R68,K68-W68,R68-W68)),L68-W68))</f>
        <v>2.8935185182490386E-3</v>
      </c>
      <c r="AC68" s="9"/>
      <c r="AD68" s="9"/>
    </row>
    <row r="69" spans="1:32" s="6" customFormat="1" x14ac:dyDescent="0.4">
      <c r="A69" s="15" t="str">
        <f t="shared" si="29"/>
        <v>★</v>
      </c>
      <c r="B69" s="15" t="str">
        <f t="shared" si="30"/>
        <v>-</v>
      </c>
      <c r="C69" s="6">
        <v>12</v>
      </c>
      <c r="D69" s="1">
        <v>43388.541203703702</v>
      </c>
      <c r="E69" s="2">
        <v>3441</v>
      </c>
      <c r="F69" s="2" t="s">
        <v>33</v>
      </c>
      <c r="G69" s="2">
        <v>2273</v>
      </c>
      <c r="H69" s="2">
        <v>464</v>
      </c>
      <c r="I69" s="2">
        <v>10</v>
      </c>
      <c r="J69" s="2">
        <v>1</v>
      </c>
      <c r="K69" s="2"/>
      <c r="L69" s="1">
        <v>43388.546203703707</v>
      </c>
      <c r="M69" s="1">
        <v>43388.549363425926</v>
      </c>
      <c r="N69" s="2" t="s">
        <v>43</v>
      </c>
      <c r="O69" s="2" t="s">
        <v>44</v>
      </c>
      <c r="P69" s="2" t="s">
        <v>48</v>
      </c>
      <c r="Q69" s="2" t="s">
        <v>49</v>
      </c>
      <c r="R69" s="1">
        <v>43388.548622685186</v>
      </c>
      <c r="S69" s="1">
        <v>43388.548622685186</v>
      </c>
      <c r="T69" s="1">
        <v>43388.556550925925</v>
      </c>
      <c r="U69" s="1">
        <v>43388.556550925925</v>
      </c>
      <c r="V69" s="1">
        <v>43388.545138888891</v>
      </c>
      <c r="W69" s="7">
        <f t="shared" si="31"/>
        <v>43388.545138888891</v>
      </c>
      <c r="X69" s="8">
        <f t="shared" ref="X69:X119" si="34">M69-L69</f>
        <v>3.159722218697425E-3</v>
      </c>
      <c r="Y69" s="8">
        <f t="shared" ref="Y69:Y119" si="35">X69*J69</f>
        <v>3.159722218697425E-3</v>
      </c>
      <c r="Z69" s="9"/>
      <c r="AA69" s="9">
        <f t="shared" si="33"/>
        <v>0</v>
      </c>
      <c r="AB69" s="9">
        <f t="shared" si="32"/>
        <v>1.0648148163454607E-3</v>
      </c>
      <c r="AC69" s="9"/>
      <c r="AD69" s="9"/>
    </row>
    <row r="70" spans="1:32" s="6" customFormat="1" x14ac:dyDescent="0.4">
      <c r="A70" s="15" t="str">
        <f>IF(V70&gt;0, "★", "-")</f>
        <v>★</v>
      </c>
      <c r="B70" s="15" t="str">
        <f>IF(K70&gt;0, "☆", "-")</f>
        <v>☆</v>
      </c>
      <c r="C70" s="6">
        <v>12</v>
      </c>
      <c r="D70" s="1">
        <v>43388.53534722222</v>
      </c>
      <c r="E70" s="2">
        <v>3436</v>
      </c>
      <c r="F70" s="2" t="s">
        <v>33</v>
      </c>
      <c r="G70" s="2">
        <v>2879</v>
      </c>
      <c r="H70" s="2">
        <v>582</v>
      </c>
      <c r="I70" s="2">
        <v>8</v>
      </c>
      <c r="J70" s="2">
        <v>3</v>
      </c>
      <c r="K70" s="1">
        <v>43388.535532407404</v>
      </c>
      <c r="L70" s="2"/>
      <c r="M70" s="2"/>
      <c r="N70" s="2" t="s">
        <v>50</v>
      </c>
      <c r="O70" s="2" t="s">
        <v>51</v>
      </c>
      <c r="P70" s="2" t="s">
        <v>72</v>
      </c>
      <c r="Q70" s="2" t="s">
        <v>73</v>
      </c>
      <c r="R70" s="1">
        <v>43388.771435185183</v>
      </c>
      <c r="S70" s="2"/>
      <c r="T70" s="1">
        <v>43388.789930555555</v>
      </c>
      <c r="U70" s="2"/>
      <c r="V70" s="1">
        <v>43388.771435185183</v>
      </c>
      <c r="W70" s="7">
        <f>IF(V70&gt;0,V70,D70)</f>
        <v>43388.771435185183</v>
      </c>
      <c r="X70" s="8">
        <f>M70-L70</f>
        <v>0</v>
      </c>
      <c r="Y70" s="8">
        <f>X70*J70</f>
        <v>0</v>
      </c>
      <c r="Z70" s="9"/>
      <c r="AA70" s="9">
        <f>IF(IF(A70="☆",K70-R70,L70-R70)&lt;0,0,IF(A70="☆",K70-R70,L70-R70))</f>
        <v>0</v>
      </c>
      <c r="AB70" s="9">
        <f>IF(IF(B70="☆",(IF(K70&gt;R70,K70-W70,R70-W70)),L70-W70)&lt;0,0,IF(B70="☆",(IF(K70&gt;R70,K70-W70,R70-W70)),L70-W70))</f>
        <v>0</v>
      </c>
      <c r="AC70" s="9"/>
      <c r="AD70" s="9"/>
      <c r="AF70" s="42" t="s">
        <v>111</v>
      </c>
    </row>
    <row r="71" spans="1:32" s="11" customFormat="1" x14ac:dyDescent="0.4">
      <c r="A71" s="26" t="str">
        <f>IF(V71&gt;0, "★", "-")</f>
        <v>★</v>
      </c>
      <c r="B71" s="26" t="str">
        <f>IF(K71&gt;0, "☆", "-")</f>
        <v>☆</v>
      </c>
      <c r="C71" s="11">
        <v>12</v>
      </c>
      <c r="D71" s="3">
        <v>43388.536006944443</v>
      </c>
      <c r="E71" s="4">
        <v>3437</v>
      </c>
      <c r="F71" s="4" t="s">
        <v>33</v>
      </c>
      <c r="G71" s="4">
        <v>2879</v>
      </c>
      <c r="H71" s="4">
        <v>318</v>
      </c>
      <c r="I71" s="4">
        <v>8</v>
      </c>
      <c r="J71" s="4">
        <v>3</v>
      </c>
      <c r="K71" s="3">
        <v>43388.53634259259</v>
      </c>
      <c r="L71" s="4"/>
      <c r="M71" s="4"/>
      <c r="N71" s="4" t="s">
        <v>50</v>
      </c>
      <c r="O71" s="4" t="s">
        <v>51</v>
      </c>
      <c r="P71" s="4" t="s">
        <v>72</v>
      </c>
      <c r="Q71" s="4" t="s">
        <v>73</v>
      </c>
      <c r="R71" s="3">
        <v>43388.767777777779</v>
      </c>
      <c r="S71" s="4"/>
      <c r="T71" s="3">
        <v>43388.786273148151</v>
      </c>
      <c r="U71" s="4"/>
      <c r="V71" s="3">
        <v>43388.767777777779</v>
      </c>
      <c r="W71" s="12">
        <f>IF(V71&gt;0,V71,D71)</f>
        <v>43388.767777777779</v>
      </c>
      <c r="X71" s="27">
        <f>M71-L71</f>
        <v>0</v>
      </c>
      <c r="Y71" s="27">
        <f>X71*J71</f>
        <v>0</v>
      </c>
      <c r="Z71" s="39"/>
      <c r="AA71" s="39">
        <f>IF(IF(A71="☆",K71-R71,L71-R71)&lt;0,0,IF(A71="☆",K71-R71,L71-R71))</f>
        <v>0</v>
      </c>
      <c r="AB71" s="28">
        <f>IF(IF(B71="☆",(IF(K71&gt;R71,K71-W71,R71-W71)),L71-W71)&lt;0,0,IF(B71="☆",(IF(K71&gt;R71,K71-W71,R71-W71)),L71-W71))</f>
        <v>0</v>
      </c>
      <c r="AC71" s="28"/>
      <c r="AD71" s="28"/>
      <c r="AF71" s="42" t="s">
        <v>112</v>
      </c>
    </row>
    <row r="72" spans="1:32" s="32" customFormat="1" x14ac:dyDescent="0.4">
      <c r="A72" s="29" t="str">
        <f t="shared" si="29"/>
        <v>★</v>
      </c>
      <c r="B72" s="29" t="str">
        <f t="shared" si="30"/>
        <v>-</v>
      </c>
      <c r="C72" s="32">
        <v>13</v>
      </c>
      <c r="D72" s="31">
        <v>43388.543981481482</v>
      </c>
      <c r="E72" s="30">
        <v>3442</v>
      </c>
      <c r="F72" s="30" t="s">
        <v>18</v>
      </c>
      <c r="G72" s="30">
        <v>2875</v>
      </c>
      <c r="H72" s="30">
        <v>1144</v>
      </c>
      <c r="I72" s="30">
        <v>2</v>
      </c>
      <c r="J72" s="30">
        <v>2</v>
      </c>
      <c r="K72" s="30"/>
      <c r="L72" s="31">
        <v>43388.550046296295</v>
      </c>
      <c r="M72" s="31">
        <v>43388.567129629628</v>
      </c>
      <c r="N72" s="30" t="s">
        <v>52</v>
      </c>
      <c r="O72" s="30" t="s">
        <v>53</v>
      </c>
      <c r="P72" s="30" t="s">
        <v>31</v>
      </c>
      <c r="Q72" s="30" t="s">
        <v>32</v>
      </c>
      <c r="R72" s="31">
        <v>43388.548611111109</v>
      </c>
      <c r="S72" s="31">
        <v>43388.548819444448</v>
      </c>
      <c r="T72" s="31">
        <v>43388.561076388891</v>
      </c>
      <c r="U72" s="31">
        <v>43388.56858796296</v>
      </c>
      <c r="V72" s="31">
        <v>43388.548611111109</v>
      </c>
      <c r="W72" s="33">
        <f t="shared" si="31"/>
        <v>43388.548611111109</v>
      </c>
      <c r="X72" s="34">
        <f t="shared" si="34"/>
        <v>1.7083333332266193E-2</v>
      </c>
      <c r="Y72" s="34">
        <f t="shared" si="35"/>
        <v>3.4166666664532386E-2</v>
      </c>
      <c r="Z72" s="35">
        <f>SUM(Y72:Y95)</f>
        <v>0.25521990739798639</v>
      </c>
      <c r="AA72" s="35">
        <f t="shared" si="33"/>
        <v>1.4351851859828457E-3</v>
      </c>
      <c r="AB72" s="35">
        <f t="shared" si="32"/>
        <v>1.4351851859828457E-3</v>
      </c>
      <c r="AC72" s="35">
        <f>AVERAGE(AB72:AB95)</f>
        <v>3.2359182093083896E-3</v>
      </c>
      <c r="AD72" s="35">
        <f>MEDIAN(AB72:AB95)</f>
        <v>3.0787037067057099E-3</v>
      </c>
    </row>
    <row r="73" spans="1:32" s="6" customFormat="1" x14ac:dyDescent="0.4">
      <c r="A73" s="15" t="str">
        <f>IF(V73&gt;0, "★", "-")</f>
        <v>-</v>
      </c>
      <c r="B73" s="15" t="str">
        <f t="shared" si="30"/>
        <v>-</v>
      </c>
      <c r="C73" s="6">
        <v>13</v>
      </c>
      <c r="D73" s="1">
        <v>43388.552442129629</v>
      </c>
      <c r="E73" s="2">
        <v>3444</v>
      </c>
      <c r="F73" s="2" t="s">
        <v>18</v>
      </c>
      <c r="G73" s="2">
        <v>2036</v>
      </c>
      <c r="H73" s="2">
        <v>1034</v>
      </c>
      <c r="I73" s="2">
        <v>3</v>
      </c>
      <c r="J73" s="2">
        <v>1</v>
      </c>
      <c r="K73" s="2"/>
      <c r="L73" s="1">
        <v>43388.553726851853</v>
      </c>
      <c r="M73" s="1">
        <v>43388.562037037038</v>
      </c>
      <c r="N73" s="2" t="s">
        <v>52</v>
      </c>
      <c r="O73" s="2" t="s">
        <v>53</v>
      </c>
      <c r="P73" s="2" t="s">
        <v>76</v>
      </c>
      <c r="Q73" s="2" t="s">
        <v>77</v>
      </c>
      <c r="R73" s="1">
        <v>43388.554270833331</v>
      </c>
      <c r="S73" s="1">
        <v>43388.554270833331</v>
      </c>
      <c r="T73" s="1">
        <v>43388.562002314815</v>
      </c>
      <c r="U73" s="1">
        <v>43388.562002314815</v>
      </c>
      <c r="V73" s="2"/>
      <c r="W73" s="7">
        <f t="shared" si="31"/>
        <v>43388.552442129629</v>
      </c>
      <c r="X73" s="8">
        <f t="shared" si="34"/>
        <v>8.3101851851097308E-3</v>
      </c>
      <c r="Y73" s="8">
        <f t="shared" si="35"/>
        <v>8.3101851851097308E-3</v>
      </c>
      <c r="Z73" s="9"/>
      <c r="AA73" s="9">
        <f t="shared" si="33"/>
        <v>0</v>
      </c>
      <c r="AB73" s="9">
        <f t="shared" si="32"/>
        <v>1.2847222242271528E-3</v>
      </c>
      <c r="AC73" s="9"/>
      <c r="AD73" s="9"/>
    </row>
    <row r="74" spans="1:32" s="6" customFormat="1" x14ac:dyDescent="0.4">
      <c r="A74" s="15" t="str">
        <f>IF(V74&gt;0, "★", "-")</f>
        <v>-</v>
      </c>
      <c r="B74" s="15" t="str">
        <f t="shared" si="30"/>
        <v>-</v>
      </c>
      <c r="C74" s="6">
        <v>13</v>
      </c>
      <c r="D74" s="1">
        <v>43388.553414351853</v>
      </c>
      <c r="E74" s="2">
        <v>3445</v>
      </c>
      <c r="F74" s="2" t="s">
        <v>33</v>
      </c>
      <c r="G74" s="2">
        <v>2105</v>
      </c>
      <c r="H74" s="2">
        <v>388</v>
      </c>
      <c r="I74" s="2">
        <v>2</v>
      </c>
      <c r="J74" s="2">
        <v>1</v>
      </c>
      <c r="K74" s="2"/>
      <c r="L74" s="1">
        <v>43388.555532407408</v>
      </c>
      <c r="M74" s="1">
        <v>43388.573611111111</v>
      </c>
      <c r="N74" s="2" t="s">
        <v>34</v>
      </c>
      <c r="O74" s="2" t="s">
        <v>35</v>
      </c>
      <c r="P74" s="2" t="s">
        <v>57</v>
      </c>
      <c r="Q74" s="2" t="s">
        <v>58</v>
      </c>
      <c r="R74" s="1">
        <v>43388.555914351855</v>
      </c>
      <c r="S74" s="1">
        <v>43388.555914351855</v>
      </c>
      <c r="T74" s="1">
        <v>43388.579965277779</v>
      </c>
      <c r="U74" s="1">
        <v>43388.579965277779</v>
      </c>
      <c r="V74" s="2"/>
      <c r="W74" s="7">
        <f t="shared" si="31"/>
        <v>43388.553414351853</v>
      </c>
      <c r="X74" s="8">
        <f t="shared" si="34"/>
        <v>1.8078703702485655E-2</v>
      </c>
      <c r="Y74" s="8">
        <f t="shared" si="35"/>
        <v>1.8078703702485655E-2</v>
      </c>
      <c r="Z74" s="9"/>
      <c r="AA74" s="9">
        <f t="shared" si="33"/>
        <v>0</v>
      </c>
      <c r="AB74" s="9">
        <f t="shared" si="32"/>
        <v>2.118055555911269E-3</v>
      </c>
      <c r="AC74" s="9"/>
      <c r="AD74" s="9"/>
    </row>
    <row r="75" spans="1:32" s="6" customFormat="1" x14ac:dyDescent="0.4">
      <c r="A75" s="15" t="str">
        <f t="shared" si="29"/>
        <v>★</v>
      </c>
      <c r="B75" s="15" t="str">
        <f t="shared" si="30"/>
        <v>-</v>
      </c>
      <c r="C75" s="6">
        <v>13</v>
      </c>
      <c r="D75" s="1">
        <v>43388.557210648149</v>
      </c>
      <c r="E75" s="2">
        <v>3448</v>
      </c>
      <c r="F75" s="2" t="s">
        <v>33</v>
      </c>
      <c r="G75" s="2">
        <v>2871</v>
      </c>
      <c r="H75" s="2">
        <v>482</v>
      </c>
      <c r="I75" s="2">
        <v>6</v>
      </c>
      <c r="J75" s="2">
        <v>4</v>
      </c>
      <c r="K75" s="2"/>
      <c r="L75" s="1">
        <v>43388.561874999999</v>
      </c>
      <c r="M75" s="1">
        <v>43388.574444444443</v>
      </c>
      <c r="N75" s="2" t="s">
        <v>47</v>
      </c>
      <c r="O75" s="2" t="s">
        <v>94</v>
      </c>
      <c r="P75" s="2" t="s">
        <v>78</v>
      </c>
      <c r="Q75" s="2" t="s">
        <v>79</v>
      </c>
      <c r="R75" s="1">
        <v>43388.567511574074</v>
      </c>
      <c r="S75" s="1">
        <v>43388.567511574074</v>
      </c>
      <c r="T75" s="1">
        <v>43388.582268518519</v>
      </c>
      <c r="U75" s="1">
        <v>43388.587893518517</v>
      </c>
      <c r="V75" s="1">
        <v>43388.561006944445</v>
      </c>
      <c r="W75" s="7">
        <f t="shared" si="31"/>
        <v>43388.561006944445</v>
      </c>
      <c r="X75" s="8">
        <f t="shared" si="34"/>
        <v>1.2569444443215616E-2</v>
      </c>
      <c r="Y75" s="8">
        <f t="shared" si="35"/>
        <v>5.0277777772862464E-2</v>
      </c>
      <c r="Z75" s="9"/>
      <c r="AA75" s="9">
        <f t="shared" si="33"/>
        <v>0</v>
      </c>
      <c r="AB75" s="9">
        <f t="shared" si="32"/>
        <v>8.6805555474711582E-4</v>
      </c>
      <c r="AC75" s="9"/>
      <c r="AD75" s="9"/>
    </row>
    <row r="76" spans="1:32" s="6" customFormat="1" x14ac:dyDescent="0.4">
      <c r="A76" s="15" t="str">
        <f t="shared" si="29"/>
        <v>-</v>
      </c>
      <c r="B76" s="15" t="str">
        <f t="shared" si="30"/>
        <v>-</v>
      </c>
      <c r="C76" s="6">
        <v>13</v>
      </c>
      <c r="D76" s="1">
        <v>43388.559108796297</v>
      </c>
      <c r="E76" s="2">
        <v>3449</v>
      </c>
      <c r="F76" s="2" t="s">
        <v>33</v>
      </c>
      <c r="G76" s="2">
        <v>1338</v>
      </c>
      <c r="H76" s="2">
        <v>687</v>
      </c>
      <c r="I76" s="2">
        <v>4</v>
      </c>
      <c r="J76" s="2">
        <v>1</v>
      </c>
      <c r="K76" s="2"/>
      <c r="L76" s="1">
        <v>43388.563067129631</v>
      </c>
      <c r="M76" s="1">
        <v>43388.567314814813</v>
      </c>
      <c r="N76" s="2" t="s">
        <v>38</v>
      </c>
      <c r="O76" s="2" t="s">
        <v>39</v>
      </c>
      <c r="P76" s="2" t="s">
        <v>65</v>
      </c>
      <c r="Q76" s="2" t="s">
        <v>66</v>
      </c>
      <c r="R76" s="1">
        <v>43388.564270833333</v>
      </c>
      <c r="S76" s="1">
        <v>43388.564270833333</v>
      </c>
      <c r="T76" s="1">
        <v>43388.573067129626</v>
      </c>
      <c r="U76" s="1">
        <v>43388.573067129626</v>
      </c>
      <c r="V76" s="2"/>
      <c r="W76" s="7">
        <f t="shared" si="31"/>
        <v>43388.559108796297</v>
      </c>
      <c r="X76" s="8">
        <f t="shared" si="34"/>
        <v>4.2476851813262329E-3</v>
      </c>
      <c r="Y76" s="8">
        <f t="shared" si="35"/>
        <v>4.2476851813262329E-3</v>
      </c>
      <c r="Z76" s="9"/>
      <c r="AA76" s="9">
        <f t="shared" si="33"/>
        <v>0</v>
      </c>
      <c r="AB76" s="9">
        <f t="shared" si="32"/>
        <v>3.9583333345944993E-3</v>
      </c>
      <c r="AC76" s="9"/>
      <c r="AD76" s="9"/>
    </row>
    <row r="77" spans="1:32" s="6" customFormat="1" x14ac:dyDescent="0.4">
      <c r="A77" s="15" t="str">
        <f t="shared" ref="A77:A84" si="36">IF(V77&gt;0, "★", "-")</f>
        <v>-</v>
      </c>
      <c r="B77" s="15" t="str">
        <f t="shared" ref="B77:B84" si="37">IF(K77&gt;0, "☆", "-")</f>
        <v>-</v>
      </c>
      <c r="C77" s="6">
        <v>13</v>
      </c>
      <c r="D77" s="1">
        <v>43388.560706018521</v>
      </c>
      <c r="E77" s="2">
        <v>3451</v>
      </c>
      <c r="F77" s="2" t="s">
        <v>33</v>
      </c>
      <c r="G77" s="2">
        <v>2727</v>
      </c>
      <c r="H77" s="2">
        <v>1076</v>
      </c>
      <c r="I77" s="2">
        <v>6</v>
      </c>
      <c r="J77" s="2">
        <v>2</v>
      </c>
      <c r="K77" s="2"/>
      <c r="L77" s="1">
        <v>43388.561678240738</v>
      </c>
      <c r="M77" s="1">
        <v>43388.566435185188</v>
      </c>
      <c r="N77" s="2" t="s">
        <v>47</v>
      </c>
      <c r="O77" s="2" t="s">
        <v>94</v>
      </c>
      <c r="P77" s="2" t="s">
        <v>34</v>
      </c>
      <c r="Q77" s="2" t="s">
        <v>35</v>
      </c>
      <c r="R77" s="1">
        <v>43388.563807870371</v>
      </c>
      <c r="S77" s="1">
        <v>43388.563807870371</v>
      </c>
      <c r="T77" s="1">
        <v>43388.579930555556</v>
      </c>
      <c r="U77" s="1">
        <v>43388.579930555556</v>
      </c>
      <c r="V77" s="2"/>
      <c r="W77" s="7">
        <f t="shared" ref="W77:W84" si="38">IF(V77&gt;0,V77,D77)</f>
        <v>43388.560706018521</v>
      </c>
      <c r="X77" s="8">
        <f t="shared" ref="X77:X84" si="39">M77-L77</f>
        <v>4.7569444504915737E-3</v>
      </c>
      <c r="Y77" s="8">
        <f t="shared" ref="Y77:Y84" si="40">X77*J77</f>
        <v>9.5138889009831473E-3</v>
      </c>
      <c r="Z77" s="9"/>
      <c r="AA77" s="9">
        <f t="shared" ref="AA77:AA84" si="41">IF(IF(A77="☆",K77-R77,L77-R77)&lt;0,0,IF(A77="☆",K77-R77,L77-R77))</f>
        <v>0</v>
      </c>
      <c r="AB77" s="9">
        <f t="shared" ref="AB77:AB84" si="42">IF(IF(B77="☆",(IF(K77&gt;R77,K77-W77,R77-W77)),L77-W77)&lt;0,0,IF(B77="☆",(IF(K77&gt;R77,K77-W77,R77-W77)),L77-W77))</f>
        <v>9.7222221666015685E-4</v>
      </c>
      <c r="AC77" s="9"/>
      <c r="AD77" s="9"/>
    </row>
    <row r="78" spans="1:32" s="6" customFormat="1" x14ac:dyDescent="0.4">
      <c r="A78" s="15" t="str">
        <f t="shared" si="36"/>
        <v>★</v>
      </c>
      <c r="B78" s="15" t="str">
        <f t="shared" si="37"/>
        <v>-</v>
      </c>
      <c r="C78" s="6">
        <v>13</v>
      </c>
      <c r="D78" s="1">
        <v>43388.561412037037</v>
      </c>
      <c r="E78" s="2">
        <v>3452</v>
      </c>
      <c r="F78" s="2" t="s">
        <v>18</v>
      </c>
      <c r="G78" s="2">
        <v>2884</v>
      </c>
      <c r="H78" s="2">
        <v>875</v>
      </c>
      <c r="I78" s="2">
        <v>2</v>
      </c>
      <c r="J78" s="2">
        <v>3</v>
      </c>
      <c r="K78" s="2"/>
      <c r="L78" s="1">
        <v>43388.650219907409</v>
      </c>
      <c r="M78" s="1">
        <v>43388.661724537036</v>
      </c>
      <c r="N78" s="2" t="s">
        <v>72</v>
      </c>
      <c r="O78" s="2" t="s">
        <v>73</v>
      </c>
      <c r="P78" s="2" t="s">
        <v>31</v>
      </c>
      <c r="Q78" s="2" t="s">
        <v>32</v>
      </c>
      <c r="R78" s="1">
        <v>43388.64634259259</v>
      </c>
      <c r="S78" s="1">
        <v>43388.646377314813</v>
      </c>
      <c r="T78" s="1">
        <v>43388.659884259258</v>
      </c>
      <c r="U78" s="1">
        <v>43388.665682870371</v>
      </c>
      <c r="V78" s="1">
        <v>43388.64634259259</v>
      </c>
      <c r="W78" s="7">
        <f t="shared" si="38"/>
        <v>43388.64634259259</v>
      </c>
      <c r="X78" s="8">
        <f t="shared" si="39"/>
        <v>1.1504629626870155E-2</v>
      </c>
      <c r="Y78" s="8">
        <f t="shared" si="40"/>
        <v>3.4513888880610466E-2</v>
      </c>
      <c r="Z78" s="9"/>
      <c r="AA78" s="9">
        <f t="shared" si="41"/>
        <v>3.8773148189648055E-3</v>
      </c>
      <c r="AB78" s="9">
        <f t="shared" si="42"/>
        <v>3.8773148189648055E-3</v>
      </c>
      <c r="AC78" s="9"/>
      <c r="AD78" s="9"/>
    </row>
    <row r="79" spans="1:32" s="6" customFormat="1" x14ac:dyDescent="0.4">
      <c r="A79" s="15" t="str">
        <f t="shared" si="36"/>
        <v>-</v>
      </c>
      <c r="B79" s="15" t="str">
        <f t="shared" si="37"/>
        <v>-</v>
      </c>
      <c r="C79" s="6">
        <v>13</v>
      </c>
      <c r="D79" s="1">
        <v>43388.569745370369</v>
      </c>
      <c r="E79" s="2">
        <v>3453</v>
      </c>
      <c r="F79" s="2" t="s">
        <v>42</v>
      </c>
      <c r="G79" s="2">
        <v>0</v>
      </c>
      <c r="H79" s="2">
        <v>426</v>
      </c>
      <c r="I79" s="2">
        <v>6</v>
      </c>
      <c r="J79" s="2">
        <v>2</v>
      </c>
      <c r="K79" s="2"/>
      <c r="L79" s="1">
        <v>43388.572662037041</v>
      </c>
      <c r="M79" s="1">
        <v>43388.579942129632</v>
      </c>
      <c r="N79" s="2" t="s">
        <v>61</v>
      </c>
      <c r="O79" s="2" t="s">
        <v>62</v>
      </c>
      <c r="P79" s="2" t="s">
        <v>27</v>
      </c>
      <c r="Q79" s="2" t="s">
        <v>28</v>
      </c>
      <c r="R79" s="1">
        <v>43388.573576388888</v>
      </c>
      <c r="S79" s="1">
        <v>43388.573576388888</v>
      </c>
      <c r="T79" s="1">
        <v>43388.58965277778</v>
      </c>
      <c r="U79" s="1">
        <v>43388.58965277778</v>
      </c>
      <c r="V79" s="2"/>
      <c r="W79" s="7">
        <f t="shared" si="38"/>
        <v>43388.569745370369</v>
      </c>
      <c r="X79" s="8">
        <f t="shared" si="39"/>
        <v>7.2800925918272696E-3</v>
      </c>
      <c r="Y79" s="8">
        <f t="shared" si="40"/>
        <v>1.4560185183654539E-2</v>
      </c>
      <c r="Z79" s="9"/>
      <c r="AA79" s="9">
        <f t="shared" si="41"/>
        <v>0</v>
      </c>
      <c r="AB79" s="9">
        <f t="shared" si="42"/>
        <v>2.9166666718083434E-3</v>
      </c>
      <c r="AC79" s="9"/>
      <c r="AD79" s="9"/>
    </row>
    <row r="80" spans="1:32" s="6" customFormat="1" x14ac:dyDescent="0.4">
      <c r="A80" s="15" t="str">
        <f t="shared" si="36"/>
        <v>-</v>
      </c>
      <c r="B80" s="15" t="str">
        <f t="shared" si="37"/>
        <v>-</v>
      </c>
      <c r="C80" s="6">
        <v>13</v>
      </c>
      <c r="D80" s="1">
        <v>43388.570011574076</v>
      </c>
      <c r="E80" s="2">
        <v>3454</v>
      </c>
      <c r="F80" s="2" t="s">
        <v>42</v>
      </c>
      <c r="G80" s="2">
        <v>0</v>
      </c>
      <c r="H80" s="2">
        <v>853</v>
      </c>
      <c r="I80" s="2">
        <v>4</v>
      </c>
      <c r="J80" s="2">
        <v>1</v>
      </c>
      <c r="K80" s="2"/>
      <c r="L80" s="1">
        <v>43388.574282407404</v>
      </c>
      <c r="M80" s="1">
        <v>43388.577037037037</v>
      </c>
      <c r="N80" s="2" t="s">
        <v>29</v>
      </c>
      <c r="O80" s="2" t="s">
        <v>30</v>
      </c>
      <c r="P80" s="2" t="s">
        <v>65</v>
      </c>
      <c r="Q80" s="2" t="s">
        <v>66</v>
      </c>
      <c r="R80" s="1">
        <v>43388.577719907407</v>
      </c>
      <c r="S80" s="1">
        <v>43388.577719907407</v>
      </c>
      <c r="T80" s="1">
        <v>43388.586469907408</v>
      </c>
      <c r="U80" s="1">
        <v>43388.586469907408</v>
      </c>
      <c r="V80" s="2"/>
      <c r="W80" s="7">
        <f t="shared" si="38"/>
        <v>43388.570011574076</v>
      </c>
      <c r="X80" s="8">
        <f t="shared" si="39"/>
        <v>2.754629633272998E-3</v>
      </c>
      <c r="Y80" s="8">
        <f t="shared" si="40"/>
        <v>2.754629633272998E-3</v>
      </c>
      <c r="Z80" s="9"/>
      <c r="AA80" s="9">
        <f t="shared" si="41"/>
        <v>0</v>
      </c>
      <c r="AB80" s="9">
        <f t="shared" si="42"/>
        <v>4.27083332760958E-3</v>
      </c>
      <c r="AC80" s="9"/>
      <c r="AD80" s="9"/>
    </row>
    <row r="81" spans="1:30" s="6" customFormat="1" x14ac:dyDescent="0.4">
      <c r="A81" s="15" t="str">
        <f t="shared" si="36"/>
        <v>-</v>
      </c>
      <c r="B81" s="15" t="str">
        <f t="shared" si="37"/>
        <v>-</v>
      </c>
      <c r="C81" s="6">
        <v>13</v>
      </c>
      <c r="D81" s="1">
        <v>43388.570567129631</v>
      </c>
      <c r="E81" s="2">
        <v>3456</v>
      </c>
      <c r="F81" s="2" t="s">
        <v>18</v>
      </c>
      <c r="G81" s="2">
        <v>985</v>
      </c>
      <c r="H81" s="2">
        <v>886</v>
      </c>
      <c r="I81" s="2">
        <v>7</v>
      </c>
      <c r="J81" s="2">
        <v>1</v>
      </c>
      <c r="K81" s="2"/>
      <c r="L81" s="1">
        <v>43388.573807870373</v>
      </c>
      <c r="M81" s="1">
        <v>43388.578506944446</v>
      </c>
      <c r="N81" s="2" t="s">
        <v>47</v>
      </c>
      <c r="O81" s="2" t="s">
        <v>94</v>
      </c>
      <c r="P81" s="2" t="s">
        <v>70</v>
      </c>
      <c r="Q81" s="2" t="s">
        <v>71</v>
      </c>
      <c r="R81" s="1">
        <v>43388.57408564815</v>
      </c>
      <c r="S81" s="1">
        <v>43388.574525462966</v>
      </c>
      <c r="T81" s="1">
        <v>43388.581458333334</v>
      </c>
      <c r="U81" s="1">
        <v>43388.58189814815</v>
      </c>
      <c r="V81" s="2"/>
      <c r="W81" s="7">
        <f t="shared" si="38"/>
        <v>43388.570567129631</v>
      </c>
      <c r="X81" s="8">
        <f t="shared" si="39"/>
        <v>4.6990740738692693E-3</v>
      </c>
      <c r="Y81" s="8">
        <f t="shared" si="40"/>
        <v>4.6990740738692693E-3</v>
      </c>
      <c r="Z81" s="9"/>
      <c r="AA81" s="9">
        <f t="shared" si="41"/>
        <v>0</v>
      </c>
      <c r="AB81" s="9">
        <f t="shared" si="42"/>
        <v>3.2407407416030765E-3</v>
      </c>
      <c r="AC81" s="9"/>
      <c r="AD81" s="9"/>
    </row>
    <row r="82" spans="1:30" s="6" customFormat="1" x14ac:dyDescent="0.4">
      <c r="A82" s="15" t="str">
        <f t="shared" si="36"/>
        <v>-</v>
      </c>
      <c r="B82" s="15" t="str">
        <f t="shared" si="37"/>
        <v>-</v>
      </c>
      <c r="C82" s="6">
        <v>13</v>
      </c>
      <c r="D82" s="1">
        <v>43388.571377314816</v>
      </c>
      <c r="E82" s="2">
        <v>3457</v>
      </c>
      <c r="F82" s="2" t="s">
        <v>18</v>
      </c>
      <c r="G82" s="2">
        <v>2865</v>
      </c>
      <c r="H82" s="2">
        <v>477</v>
      </c>
      <c r="I82" s="2">
        <v>7</v>
      </c>
      <c r="J82" s="2">
        <v>2</v>
      </c>
      <c r="K82" s="2"/>
      <c r="L82" s="1">
        <v>43388.57371527778</v>
      </c>
      <c r="M82" s="1">
        <v>43388.586631944447</v>
      </c>
      <c r="N82" s="2" t="s">
        <v>47</v>
      </c>
      <c r="O82" s="2" t="s">
        <v>94</v>
      </c>
      <c r="P82" s="2" t="s">
        <v>38</v>
      </c>
      <c r="Q82" s="2" t="s">
        <v>39</v>
      </c>
      <c r="R82" s="1">
        <v>43388.573831018519</v>
      </c>
      <c r="S82" s="1">
        <v>43388.573831018519</v>
      </c>
      <c r="T82" s="1">
        <v>43388.590486111112</v>
      </c>
      <c r="U82" s="1">
        <v>43388.590486111112</v>
      </c>
      <c r="V82" s="2"/>
      <c r="W82" s="7">
        <f t="shared" si="38"/>
        <v>43388.571377314816</v>
      </c>
      <c r="X82" s="8">
        <f t="shared" si="39"/>
        <v>1.2916666666569654E-2</v>
      </c>
      <c r="Y82" s="8">
        <f t="shared" si="40"/>
        <v>2.5833333333139308E-2</v>
      </c>
      <c r="Z82" s="9"/>
      <c r="AA82" s="9">
        <f t="shared" si="41"/>
        <v>0</v>
      </c>
      <c r="AB82" s="9">
        <f t="shared" si="42"/>
        <v>2.3379629637929611E-3</v>
      </c>
      <c r="AC82" s="9"/>
      <c r="AD82" s="9"/>
    </row>
    <row r="83" spans="1:30" s="6" customFormat="1" x14ac:dyDescent="0.4">
      <c r="A83" s="15" t="str">
        <f t="shared" si="36"/>
        <v>-</v>
      </c>
      <c r="B83" s="15" t="str">
        <f t="shared" si="37"/>
        <v>-</v>
      </c>
      <c r="C83" s="6">
        <v>13</v>
      </c>
      <c r="D83" s="1">
        <v>43388.573113425926</v>
      </c>
      <c r="E83" s="2">
        <v>3458</v>
      </c>
      <c r="F83" s="2" t="s">
        <v>33</v>
      </c>
      <c r="G83" s="2">
        <v>2328</v>
      </c>
      <c r="H83" s="2">
        <v>1140</v>
      </c>
      <c r="I83" s="2">
        <v>1</v>
      </c>
      <c r="J83" s="2">
        <v>1</v>
      </c>
      <c r="K83" s="2"/>
      <c r="L83" s="1">
        <v>43388.576469907406</v>
      </c>
      <c r="M83" s="1">
        <v>43388.580057870371</v>
      </c>
      <c r="N83" s="2" t="s">
        <v>67</v>
      </c>
      <c r="O83" s="2" t="s">
        <v>68</v>
      </c>
      <c r="P83" s="2" t="s">
        <v>19</v>
      </c>
      <c r="Q83" s="2" t="s">
        <v>20</v>
      </c>
      <c r="R83" s="1">
        <v>43388.578032407408</v>
      </c>
      <c r="S83" s="1">
        <v>43388.578032407408</v>
      </c>
      <c r="T83" s="1">
        <v>43388.584328703706</v>
      </c>
      <c r="U83" s="1">
        <v>43388.584328703706</v>
      </c>
      <c r="V83" s="2"/>
      <c r="W83" s="7">
        <f t="shared" si="38"/>
        <v>43388.573113425926</v>
      </c>
      <c r="X83" s="8">
        <f t="shared" si="39"/>
        <v>3.5879629649571143E-3</v>
      </c>
      <c r="Y83" s="8">
        <f t="shared" si="40"/>
        <v>3.5879629649571143E-3</v>
      </c>
      <c r="Z83" s="9"/>
      <c r="AA83" s="9">
        <f t="shared" si="41"/>
        <v>0</v>
      </c>
      <c r="AB83" s="9">
        <f t="shared" si="42"/>
        <v>3.3564814802957699E-3</v>
      </c>
      <c r="AC83" s="9"/>
      <c r="AD83" s="9"/>
    </row>
    <row r="84" spans="1:30" s="6" customFormat="1" x14ac:dyDescent="0.4">
      <c r="A84" s="15" t="str">
        <f t="shared" si="36"/>
        <v>-</v>
      </c>
      <c r="B84" s="15" t="str">
        <f t="shared" si="37"/>
        <v>-</v>
      </c>
      <c r="C84" s="6">
        <v>13</v>
      </c>
      <c r="D84" s="1">
        <v>43388.57371527778</v>
      </c>
      <c r="E84" s="2">
        <v>3459</v>
      </c>
      <c r="F84" s="2" t="s">
        <v>37</v>
      </c>
      <c r="G84" s="2">
        <v>0</v>
      </c>
      <c r="H84" s="2">
        <v>1231</v>
      </c>
      <c r="I84" s="2">
        <v>3</v>
      </c>
      <c r="J84" s="2">
        <v>1</v>
      </c>
      <c r="K84" s="2"/>
      <c r="L84" s="1">
        <v>43388.578668981485</v>
      </c>
      <c r="M84" s="1">
        <v>43388.58320601852</v>
      </c>
      <c r="N84" s="2" t="s">
        <v>74</v>
      </c>
      <c r="O84" s="2" t="s">
        <v>75</v>
      </c>
      <c r="P84" s="2" t="s">
        <v>65</v>
      </c>
      <c r="Q84" s="2" t="s">
        <v>66</v>
      </c>
      <c r="R84" s="1">
        <v>43388.583738425928</v>
      </c>
      <c r="S84" s="1">
        <v>43388.583738425928</v>
      </c>
      <c r="T84" s="1">
        <v>43388.595370370371</v>
      </c>
      <c r="U84" s="1">
        <v>43388.595370370371</v>
      </c>
      <c r="V84" s="2"/>
      <c r="W84" s="7">
        <f t="shared" si="38"/>
        <v>43388.57371527778</v>
      </c>
      <c r="X84" s="8">
        <f t="shared" si="39"/>
        <v>4.537037035333924E-3</v>
      </c>
      <c r="Y84" s="8">
        <f t="shared" si="40"/>
        <v>4.537037035333924E-3</v>
      </c>
      <c r="Z84" s="9"/>
      <c r="AA84" s="9">
        <f t="shared" si="41"/>
        <v>0</v>
      </c>
      <c r="AB84" s="9">
        <f t="shared" si="42"/>
        <v>4.9537037048139609E-3</v>
      </c>
      <c r="AC84" s="9"/>
      <c r="AD84" s="9"/>
    </row>
    <row r="85" spans="1:30" s="6" customFormat="1" x14ac:dyDescent="0.4">
      <c r="A85" s="15" t="str">
        <f t="shared" si="29"/>
        <v>-</v>
      </c>
      <c r="B85" s="15" t="str">
        <f t="shared" si="30"/>
        <v>-</v>
      </c>
      <c r="C85" s="6">
        <v>13</v>
      </c>
      <c r="D85" s="1">
        <v>43388.573807870373</v>
      </c>
      <c r="E85" s="2">
        <v>3460</v>
      </c>
      <c r="F85" s="2" t="s">
        <v>69</v>
      </c>
      <c r="G85" s="2">
        <v>2846</v>
      </c>
      <c r="H85" s="2">
        <v>435</v>
      </c>
      <c r="I85" s="2">
        <v>2</v>
      </c>
      <c r="J85" s="2">
        <v>4</v>
      </c>
      <c r="K85" s="2"/>
      <c r="L85" s="1">
        <v>43388.584062499998</v>
      </c>
      <c r="M85" s="1">
        <v>43388.588043981479</v>
      </c>
      <c r="N85" s="2" t="s">
        <v>25</v>
      </c>
      <c r="O85" s="2" t="s">
        <v>26</v>
      </c>
      <c r="P85" s="2" t="s">
        <v>34</v>
      </c>
      <c r="Q85" s="2" t="s">
        <v>35</v>
      </c>
      <c r="R85" s="1">
        <v>43388.585925925923</v>
      </c>
      <c r="S85" s="1">
        <v>43388.585925925923</v>
      </c>
      <c r="T85" s="1">
        <v>43388.595555555556</v>
      </c>
      <c r="U85" s="1">
        <v>43388.595555555556</v>
      </c>
      <c r="V85" s="2"/>
      <c r="W85" s="7">
        <f t="shared" si="31"/>
        <v>43388.573807870373</v>
      </c>
      <c r="X85" s="8">
        <f t="shared" si="34"/>
        <v>3.9814814808778465E-3</v>
      </c>
      <c r="Y85" s="8">
        <f t="shared" si="35"/>
        <v>1.5925925923511386E-2</v>
      </c>
      <c r="Z85" s="9"/>
      <c r="AA85" s="9">
        <f t="shared" si="33"/>
        <v>0</v>
      </c>
      <c r="AB85" s="9">
        <f t="shared" si="32"/>
        <v>1.0254629625706002E-2</v>
      </c>
      <c r="AC85" s="9"/>
      <c r="AD85" s="9"/>
    </row>
    <row r="86" spans="1:30" s="6" customFormat="1" x14ac:dyDescent="0.4">
      <c r="A86" s="15" t="str">
        <f t="shared" si="29"/>
        <v>-</v>
      </c>
      <c r="B86" s="15" t="str">
        <f t="shared" si="30"/>
        <v>-</v>
      </c>
      <c r="C86" s="6">
        <v>13</v>
      </c>
      <c r="D86" s="1">
        <v>43388.578819444447</v>
      </c>
      <c r="E86" s="2">
        <v>3463</v>
      </c>
      <c r="F86" s="2" t="s">
        <v>33</v>
      </c>
      <c r="G86" s="2">
        <v>2105</v>
      </c>
      <c r="H86" s="2">
        <v>1009</v>
      </c>
      <c r="I86" s="2">
        <v>8</v>
      </c>
      <c r="J86" s="2">
        <v>1</v>
      </c>
      <c r="K86" s="2"/>
      <c r="L86" s="1">
        <v>43388.58520833333</v>
      </c>
      <c r="M86" s="1">
        <v>43388.588912037034</v>
      </c>
      <c r="N86" s="2" t="s">
        <v>57</v>
      </c>
      <c r="O86" s="2" t="s">
        <v>58</v>
      </c>
      <c r="P86" s="2" t="s">
        <v>52</v>
      </c>
      <c r="Q86" s="2" t="s">
        <v>53</v>
      </c>
      <c r="R86" s="1">
        <v>43388.586226851854</v>
      </c>
      <c r="S86" s="1">
        <v>43388.586226851854</v>
      </c>
      <c r="T86" s="1">
        <v>43388.593206018515</v>
      </c>
      <c r="U86" s="1">
        <v>43388.592002314814</v>
      </c>
      <c r="V86" s="2"/>
      <c r="W86" s="7">
        <f t="shared" si="31"/>
        <v>43388.578819444447</v>
      </c>
      <c r="X86" s="8">
        <f t="shared" si="34"/>
        <v>3.7037037036498077E-3</v>
      </c>
      <c r="Y86" s="8">
        <f t="shared" si="35"/>
        <v>3.7037037036498077E-3</v>
      </c>
      <c r="Z86" s="9"/>
      <c r="AA86" s="9">
        <f t="shared" si="33"/>
        <v>0</v>
      </c>
      <c r="AB86" s="9">
        <f t="shared" si="32"/>
        <v>6.388888883520849E-3</v>
      </c>
      <c r="AC86" s="9"/>
      <c r="AD86" s="9"/>
    </row>
    <row r="87" spans="1:30" s="6" customFormat="1" x14ac:dyDescent="0.4">
      <c r="A87" s="15" t="str">
        <f t="shared" si="29"/>
        <v>-</v>
      </c>
      <c r="B87" s="15" t="str">
        <f t="shared" si="30"/>
        <v>-</v>
      </c>
      <c r="C87" s="6">
        <v>13</v>
      </c>
      <c r="D87" s="1">
        <v>43388.580462962964</v>
      </c>
      <c r="E87" s="2">
        <v>3464</v>
      </c>
      <c r="F87" s="2" t="s">
        <v>42</v>
      </c>
      <c r="G87" s="2">
        <v>0</v>
      </c>
      <c r="H87" s="2">
        <v>898</v>
      </c>
      <c r="I87" s="2">
        <v>7</v>
      </c>
      <c r="J87" s="2">
        <v>1</v>
      </c>
      <c r="K87" s="2"/>
      <c r="L87" s="1">
        <v>43388.585057870368</v>
      </c>
      <c r="M87" s="1">
        <v>43388.601377314815</v>
      </c>
      <c r="N87" s="2" t="s">
        <v>61</v>
      </c>
      <c r="O87" s="2" t="s">
        <v>62</v>
      </c>
      <c r="P87" s="2" t="s">
        <v>57</v>
      </c>
      <c r="Q87" s="2" t="s">
        <v>58</v>
      </c>
      <c r="R87" s="1">
        <v>43388.586018518516</v>
      </c>
      <c r="S87" s="1">
        <v>43388.586018518516</v>
      </c>
      <c r="T87" s="1">
        <v>43388.604178240741</v>
      </c>
      <c r="U87" s="1">
        <v>43388.604178240741</v>
      </c>
      <c r="V87" s="2"/>
      <c r="W87" s="7">
        <f t="shared" si="31"/>
        <v>43388.580462962964</v>
      </c>
      <c r="X87" s="8">
        <f t="shared" si="34"/>
        <v>1.6319444446708076E-2</v>
      </c>
      <c r="Y87" s="8">
        <f t="shared" si="35"/>
        <v>1.6319444446708076E-2</v>
      </c>
      <c r="Z87" s="9"/>
      <c r="AA87" s="9">
        <f t="shared" si="33"/>
        <v>0</v>
      </c>
      <c r="AB87" s="9">
        <f t="shared" si="32"/>
        <v>4.5949074046802707E-3</v>
      </c>
      <c r="AC87" s="9"/>
      <c r="AD87" s="9"/>
    </row>
    <row r="88" spans="1:30" s="6" customFormat="1" x14ac:dyDescent="0.4">
      <c r="A88" s="15" t="str">
        <f t="shared" si="29"/>
        <v>-</v>
      </c>
      <c r="B88" s="15" t="str">
        <f t="shared" si="30"/>
        <v>-</v>
      </c>
      <c r="C88" s="6">
        <v>13</v>
      </c>
      <c r="D88" s="1">
        <v>43388.581504629627</v>
      </c>
      <c r="E88" s="2">
        <v>3465</v>
      </c>
      <c r="F88" s="2" t="s">
        <v>33</v>
      </c>
      <c r="G88" s="2">
        <v>2092</v>
      </c>
      <c r="H88" s="2">
        <v>578</v>
      </c>
      <c r="I88" s="2">
        <v>4</v>
      </c>
      <c r="J88" s="2">
        <v>1</v>
      </c>
      <c r="K88" s="2"/>
      <c r="L88" s="1">
        <v>43388.584918981483</v>
      </c>
      <c r="M88" s="1">
        <v>43388.589108796295</v>
      </c>
      <c r="N88" s="2" t="s">
        <v>82</v>
      </c>
      <c r="O88" s="2" t="s">
        <v>83</v>
      </c>
      <c r="P88" s="2" t="s">
        <v>19</v>
      </c>
      <c r="Q88" s="2" t="s">
        <v>20</v>
      </c>
      <c r="R88" s="1">
        <v>43388.584999999999</v>
      </c>
      <c r="S88" s="1">
        <v>43388.584999999999</v>
      </c>
      <c r="T88" s="1">
        <v>43388.595034722224</v>
      </c>
      <c r="U88" s="1">
        <v>43388.595034722224</v>
      </c>
      <c r="V88" s="2"/>
      <c r="W88" s="7">
        <f t="shared" si="31"/>
        <v>43388.581504629627</v>
      </c>
      <c r="X88" s="8">
        <f t="shared" si="34"/>
        <v>4.1898148119798861E-3</v>
      </c>
      <c r="Y88" s="8">
        <f t="shared" si="35"/>
        <v>4.1898148119798861E-3</v>
      </c>
      <c r="Z88" s="9"/>
      <c r="AA88" s="9">
        <f t="shared" si="33"/>
        <v>0</v>
      </c>
      <c r="AB88" s="9">
        <f t="shared" si="32"/>
        <v>3.4143518569180742E-3</v>
      </c>
      <c r="AC88" s="9"/>
      <c r="AD88" s="9"/>
    </row>
    <row r="89" spans="1:30" s="6" customFormat="1" x14ac:dyDescent="0.4">
      <c r="A89" s="15" t="str">
        <f t="shared" ref="A89:A95" si="43">IF(V89&gt;0, "★", "-")</f>
        <v>★</v>
      </c>
      <c r="B89" s="15" t="str">
        <f t="shared" ref="B89:B95" si="44">IF(K89&gt;0, "☆", "-")</f>
        <v>☆</v>
      </c>
      <c r="C89" s="6">
        <v>13</v>
      </c>
      <c r="D89" s="1">
        <v>43388.544236111113</v>
      </c>
      <c r="E89" s="2">
        <v>3443</v>
      </c>
      <c r="F89" s="2" t="s">
        <v>18</v>
      </c>
      <c r="G89" s="2">
        <v>2512</v>
      </c>
      <c r="H89" s="2">
        <v>323</v>
      </c>
      <c r="I89" s="2">
        <v>2</v>
      </c>
      <c r="J89" s="2">
        <v>1</v>
      </c>
      <c r="K89" s="1">
        <v>43388.56108796296</v>
      </c>
      <c r="L89" s="1">
        <v>43388.560914351852</v>
      </c>
      <c r="M89" s="2"/>
      <c r="N89" s="2" t="s">
        <v>19</v>
      </c>
      <c r="O89" s="2" t="s">
        <v>20</v>
      </c>
      <c r="P89" s="2" t="s">
        <v>31</v>
      </c>
      <c r="Q89" s="2" t="s">
        <v>32</v>
      </c>
      <c r="R89" s="1">
        <v>43388.559953703705</v>
      </c>
      <c r="S89" s="1">
        <v>43388.559953703705</v>
      </c>
      <c r="T89" s="1">
        <v>43388.567893518521</v>
      </c>
      <c r="U89" s="2"/>
      <c r="V89" s="1">
        <v>43388.559953703705</v>
      </c>
      <c r="W89" s="7">
        <f t="shared" ref="W89:W95" si="45">IF(V89&gt;0,V89,D89)</f>
        <v>43388.559953703705</v>
      </c>
      <c r="X89" s="8"/>
      <c r="Y89" s="8"/>
      <c r="Z89" s="9"/>
      <c r="AA89" s="9">
        <f t="shared" ref="AA89:AA95" si="46">IF(IF(A89="☆",K89-R89,L89-R89)&lt;0,0,IF(A89="☆",K89-R89,L89-R89))</f>
        <v>9.6064814715646207E-4</v>
      </c>
      <c r="AB89" s="9">
        <f t="shared" ref="AB89:AB95" si="47">IF(IF(B89="☆",(IF(K89&gt;R89,K89-W89,R89-W89)),L89-W89)&lt;0,0,IF(B89="☆",(IF(K89&gt;R89,K89-W89,R89-W89)),L89-W89))</f>
        <v>1.1342592551955022E-3</v>
      </c>
      <c r="AC89" s="9"/>
      <c r="AD89" s="9"/>
    </row>
    <row r="90" spans="1:30" s="6" customFormat="1" x14ac:dyDescent="0.4">
      <c r="A90" s="15" t="str">
        <f t="shared" si="43"/>
        <v>-</v>
      </c>
      <c r="B90" s="15" t="str">
        <f t="shared" si="44"/>
        <v>☆</v>
      </c>
      <c r="C90" s="6">
        <v>13</v>
      </c>
      <c r="D90" s="1">
        <v>43388.554467592592</v>
      </c>
      <c r="E90" s="2">
        <v>3446</v>
      </c>
      <c r="F90" s="2" t="s">
        <v>33</v>
      </c>
      <c r="G90" s="2">
        <v>2727</v>
      </c>
      <c r="H90" s="2">
        <v>1278</v>
      </c>
      <c r="I90" s="2">
        <v>3</v>
      </c>
      <c r="J90" s="2">
        <v>1</v>
      </c>
      <c r="K90" s="1">
        <v>43388.557453703703</v>
      </c>
      <c r="L90" s="2"/>
      <c r="M90" s="2"/>
      <c r="N90" s="2" t="s">
        <v>47</v>
      </c>
      <c r="O90" s="2" t="s">
        <v>94</v>
      </c>
      <c r="P90" s="2" t="s">
        <v>34</v>
      </c>
      <c r="Q90" s="2" t="s">
        <v>35</v>
      </c>
      <c r="R90" s="1">
        <v>43388.558263888888</v>
      </c>
      <c r="S90" s="2"/>
      <c r="T90" s="1">
        <v>43388.570520833331</v>
      </c>
      <c r="U90" s="2"/>
      <c r="V90" s="2"/>
      <c r="W90" s="7">
        <f t="shared" si="45"/>
        <v>43388.554467592592</v>
      </c>
      <c r="X90" s="8">
        <f t="shared" ref="X90:X95" si="48">M90-L90</f>
        <v>0</v>
      </c>
      <c r="Y90" s="8">
        <f t="shared" ref="Y90:Y95" si="49">X90*J90</f>
        <v>0</v>
      </c>
      <c r="Z90" s="9"/>
      <c r="AA90" s="9">
        <f t="shared" si="46"/>
        <v>0</v>
      </c>
      <c r="AB90" s="9">
        <f t="shared" si="47"/>
        <v>3.796296296059154E-3</v>
      </c>
      <c r="AC90" s="9"/>
      <c r="AD90" s="9"/>
    </row>
    <row r="91" spans="1:30" s="6" customFormat="1" x14ac:dyDescent="0.4">
      <c r="A91" s="15" t="str">
        <f t="shared" si="43"/>
        <v>★</v>
      </c>
      <c r="B91" s="15" t="str">
        <f t="shared" si="44"/>
        <v>☆</v>
      </c>
      <c r="C91" s="6">
        <v>13</v>
      </c>
      <c r="D91" s="1">
        <v>43388.555763888886</v>
      </c>
      <c r="E91" s="2">
        <v>3447</v>
      </c>
      <c r="F91" s="2" t="s">
        <v>37</v>
      </c>
      <c r="G91" s="2">
        <v>0</v>
      </c>
      <c r="H91" s="2">
        <v>1105</v>
      </c>
      <c r="I91" s="2">
        <v>2</v>
      </c>
      <c r="J91" s="2">
        <v>3</v>
      </c>
      <c r="K91" s="1">
        <v>43388.557141203702</v>
      </c>
      <c r="L91" s="2"/>
      <c r="M91" s="2"/>
      <c r="N91" s="2" t="s">
        <v>40</v>
      </c>
      <c r="O91" s="2" t="s">
        <v>41</v>
      </c>
      <c r="P91" s="2" t="s">
        <v>31</v>
      </c>
      <c r="Q91" s="2" t="s">
        <v>32</v>
      </c>
      <c r="R91" s="1">
        <v>43388.645833333336</v>
      </c>
      <c r="S91" s="2"/>
      <c r="T91" s="1">
        <v>43388.658668981479</v>
      </c>
      <c r="U91" s="2"/>
      <c r="V91" s="1">
        <v>43388.645833333336</v>
      </c>
      <c r="W91" s="7">
        <f t="shared" si="45"/>
        <v>43388.645833333336</v>
      </c>
      <c r="X91" s="8">
        <f t="shared" si="48"/>
        <v>0</v>
      </c>
      <c r="Y91" s="8">
        <f t="shared" si="49"/>
        <v>0</v>
      </c>
      <c r="Z91" s="9"/>
      <c r="AA91" s="9">
        <f t="shared" si="46"/>
        <v>0</v>
      </c>
      <c r="AB91" s="9">
        <f t="shared" si="47"/>
        <v>0</v>
      </c>
      <c r="AC91" s="9"/>
      <c r="AD91" s="9"/>
    </row>
    <row r="92" spans="1:30" s="6" customFormat="1" x14ac:dyDescent="0.4">
      <c r="A92" s="15" t="str">
        <f t="shared" si="43"/>
        <v>★</v>
      </c>
      <c r="B92" s="15" t="str">
        <f t="shared" si="44"/>
        <v>☆</v>
      </c>
      <c r="C92" s="6">
        <v>13</v>
      </c>
      <c r="D92" s="1">
        <v>43388.559293981481</v>
      </c>
      <c r="E92" s="2">
        <v>3450</v>
      </c>
      <c r="F92" s="2" t="s">
        <v>37</v>
      </c>
      <c r="G92" s="2">
        <v>0</v>
      </c>
      <c r="H92" s="2">
        <v>522</v>
      </c>
      <c r="I92" s="2">
        <v>5</v>
      </c>
      <c r="J92" s="2">
        <v>1</v>
      </c>
      <c r="K92" s="1">
        <v>43388.559629629628</v>
      </c>
      <c r="L92" s="2"/>
      <c r="M92" s="2"/>
      <c r="N92" s="2" t="s">
        <v>48</v>
      </c>
      <c r="O92" s="2" t="s">
        <v>49</v>
      </c>
      <c r="P92" s="2" t="s">
        <v>19</v>
      </c>
      <c r="Q92" s="2" t="s">
        <v>20</v>
      </c>
      <c r="R92" s="1">
        <v>43388.683333333334</v>
      </c>
      <c r="S92" s="2"/>
      <c r="T92" s="1">
        <v>43388.690983796296</v>
      </c>
      <c r="U92" s="2"/>
      <c r="V92" s="1">
        <v>43388.683333333334</v>
      </c>
      <c r="W92" s="7">
        <f t="shared" si="45"/>
        <v>43388.683333333334</v>
      </c>
      <c r="X92" s="8">
        <f t="shared" si="48"/>
        <v>0</v>
      </c>
      <c r="Y92" s="8">
        <f t="shared" si="49"/>
        <v>0</v>
      </c>
      <c r="Z92" s="9"/>
      <c r="AA92" s="9">
        <f t="shared" si="46"/>
        <v>0</v>
      </c>
      <c r="AB92" s="9">
        <f t="shared" si="47"/>
        <v>0</v>
      </c>
      <c r="AC92" s="9"/>
      <c r="AD92" s="9"/>
    </row>
    <row r="93" spans="1:30" s="6" customFormat="1" x14ac:dyDescent="0.4">
      <c r="A93" s="15" t="str">
        <f t="shared" si="43"/>
        <v>-</v>
      </c>
      <c r="B93" s="15" t="str">
        <f t="shared" si="44"/>
        <v>☆</v>
      </c>
      <c r="C93" s="6">
        <v>13</v>
      </c>
      <c r="D93" s="1">
        <v>43388.570543981485</v>
      </c>
      <c r="E93" s="2">
        <v>3455</v>
      </c>
      <c r="F93" s="2" t="s">
        <v>42</v>
      </c>
      <c r="G93" s="2">
        <v>0</v>
      </c>
      <c r="H93" s="2">
        <v>854</v>
      </c>
      <c r="I93" s="2">
        <v>5</v>
      </c>
      <c r="J93" s="2">
        <v>1</v>
      </c>
      <c r="K93" s="1">
        <v>43388.583032407405</v>
      </c>
      <c r="L93" s="2"/>
      <c r="M93" s="2"/>
      <c r="N93" s="2" t="s">
        <v>38</v>
      </c>
      <c r="O93" s="2" t="s">
        <v>39</v>
      </c>
      <c r="P93" s="2" t="s">
        <v>27</v>
      </c>
      <c r="Q93" s="2" t="s">
        <v>28</v>
      </c>
      <c r="R93" s="1">
        <v>43388.581817129627</v>
      </c>
      <c r="S93" s="2"/>
      <c r="T93" s="1">
        <v>43388.593472222223</v>
      </c>
      <c r="U93" s="2"/>
      <c r="V93" s="2"/>
      <c r="W93" s="7">
        <f t="shared" si="45"/>
        <v>43388.570543981485</v>
      </c>
      <c r="X93" s="8">
        <f t="shared" si="48"/>
        <v>0</v>
      </c>
      <c r="Y93" s="8">
        <f t="shared" si="49"/>
        <v>0</v>
      </c>
      <c r="Z93" s="9"/>
      <c r="AA93" s="9">
        <f t="shared" si="46"/>
        <v>0</v>
      </c>
      <c r="AB93" s="9">
        <f t="shared" si="47"/>
        <v>1.2488425920309965E-2</v>
      </c>
      <c r="AC93" s="9"/>
      <c r="AD93" s="9"/>
    </row>
    <row r="94" spans="1:30" s="6" customFormat="1" x14ac:dyDescent="0.4">
      <c r="A94" s="15" t="str">
        <f t="shared" si="43"/>
        <v>★</v>
      </c>
      <c r="B94" s="15" t="str">
        <f t="shared" si="44"/>
        <v>☆</v>
      </c>
      <c r="C94" s="6">
        <v>13</v>
      </c>
      <c r="D94" s="1">
        <v>43388.574212962965</v>
      </c>
      <c r="E94" s="2">
        <v>3461</v>
      </c>
      <c r="F94" s="2" t="s">
        <v>33</v>
      </c>
      <c r="G94" s="2">
        <v>1585</v>
      </c>
      <c r="H94" s="2">
        <v>1129</v>
      </c>
      <c r="I94" s="2">
        <v>5</v>
      </c>
      <c r="J94" s="2">
        <v>2</v>
      </c>
      <c r="K94" s="1">
        <v>43388.587534722225</v>
      </c>
      <c r="L94" s="2"/>
      <c r="M94" s="2"/>
      <c r="N94" s="2" t="s">
        <v>47</v>
      </c>
      <c r="O94" s="2" t="s">
        <v>94</v>
      </c>
      <c r="P94" s="2" t="s">
        <v>25</v>
      </c>
      <c r="Q94" s="2" t="s">
        <v>26</v>
      </c>
      <c r="R94" s="1">
        <v>43388.614814814813</v>
      </c>
      <c r="S94" s="2"/>
      <c r="T94" s="1">
        <v>43388.624895833331</v>
      </c>
      <c r="U94" s="2"/>
      <c r="V94" s="1">
        <v>43388.614814814813</v>
      </c>
      <c r="W94" s="7">
        <f t="shared" si="45"/>
        <v>43388.614814814813</v>
      </c>
      <c r="X94" s="8">
        <f t="shared" si="48"/>
        <v>0</v>
      </c>
      <c r="Y94" s="8">
        <f t="shared" si="49"/>
        <v>0</v>
      </c>
      <c r="Z94" s="9"/>
      <c r="AA94" s="9">
        <f t="shared" si="46"/>
        <v>0</v>
      </c>
      <c r="AB94" s="9">
        <f t="shared" si="47"/>
        <v>0</v>
      </c>
      <c r="AC94" s="9"/>
      <c r="AD94" s="9"/>
    </row>
    <row r="95" spans="1:30" s="11" customFormat="1" x14ac:dyDescent="0.4">
      <c r="A95" s="26" t="str">
        <f t="shared" si="43"/>
        <v>★</v>
      </c>
      <c r="B95" s="26" t="str">
        <f t="shared" si="44"/>
        <v>☆</v>
      </c>
      <c r="C95" s="11">
        <v>13</v>
      </c>
      <c r="D95" s="3">
        <v>43388.578645833331</v>
      </c>
      <c r="E95" s="4">
        <v>3462</v>
      </c>
      <c r="F95" s="4" t="s">
        <v>18</v>
      </c>
      <c r="G95" s="4">
        <v>990</v>
      </c>
      <c r="H95" s="4">
        <v>1248</v>
      </c>
      <c r="I95" s="4">
        <v>4</v>
      </c>
      <c r="J95" s="4">
        <v>1</v>
      </c>
      <c r="K95" s="3">
        <v>43388.610694444447</v>
      </c>
      <c r="L95" s="4"/>
      <c r="M95" s="4"/>
      <c r="N95" s="4" t="s">
        <v>34</v>
      </c>
      <c r="O95" s="4" t="s">
        <v>35</v>
      </c>
      <c r="P95" s="4" t="s">
        <v>47</v>
      </c>
      <c r="Q95" s="4" t="s">
        <v>94</v>
      </c>
      <c r="R95" s="3">
        <v>43388.828472222223</v>
      </c>
      <c r="S95" s="4"/>
      <c r="T95" s="3">
        <v>43388.841261574074</v>
      </c>
      <c r="U95" s="4"/>
      <c r="V95" s="3">
        <v>43388.828472222223</v>
      </c>
      <c r="W95" s="12">
        <f t="shared" si="45"/>
        <v>43388.828472222223</v>
      </c>
      <c r="X95" s="27">
        <f t="shared" si="48"/>
        <v>0</v>
      </c>
      <c r="Y95" s="27">
        <f t="shared" si="49"/>
        <v>0</v>
      </c>
      <c r="Z95" s="28"/>
      <c r="AA95" s="28">
        <f t="shared" si="46"/>
        <v>0</v>
      </c>
      <c r="AB95" s="28">
        <f t="shared" si="47"/>
        <v>0</v>
      </c>
      <c r="AC95" s="28"/>
      <c r="AD95" s="28"/>
    </row>
    <row r="96" spans="1:30" s="32" customFormat="1" x14ac:dyDescent="0.4">
      <c r="A96" s="29" t="str">
        <f t="shared" si="29"/>
        <v>-</v>
      </c>
      <c r="B96" s="29" t="str">
        <f t="shared" si="30"/>
        <v>-</v>
      </c>
      <c r="C96" s="32">
        <v>14</v>
      </c>
      <c r="D96" s="31">
        <v>43388.585416666669</v>
      </c>
      <c r="E96" s="30">
        <v>3466</v>
      </c>
      <c r="F96" s="30" t="s">
        <v>18</v>
      </c>
      <c r="G96" s="30">
        <v>2840</v>
      </c>
      <c r="H96" s="30">
        <v>430</v>
      </c>
      <c r="I96" s="30">
        <v>6</v>
      </c>
      <c r="J96" s="30">
        <v>4</v>
      </c>
      <c r="K96" s="30"/>
      <c r="L96" s="31">
        <v>43388.58997685185</v>
      </c>
      <c r="M96" s="31">
        <v>43388.603078703702</v>
      </c>
      <c r="N96" s="30" t="s">
        <v>65</v>
      </c>
      <c r="O96" s="30" t="s">
        <v>66</v>
      </c>
      <c r="P96" s="30" t="s">
        <v>31</v>
      </c>
      <c r="Q96" s="30" t="s">
        <v>32</v>
      </c>
      <c r="R96" s="31">
        <v>43388.590497685182</v>
      </c>
      <c r="S96" s="31">
        <v>43388.590497685182</v>
      </c>
      <c r="T96" s="31">
        <v>43388.605081018519</v>
      </c>
      <c r="U96" s="31">
        <v>43388.605081018519</v>
      </c>
      <c r="V96" s="30"/>
      <c r="W96" s="33">
        <f t="shared" si="31"/>
        <v>43388.585416666669</v>
      </c>
      <c r="X96" s="34">
        <f t="shared" si="34"/>
        <v>1.3101851851388346E-2</v>
      </c>
      <c r="Y96" s="34">
        <f t="shared" si="35"/>
        <v>5.2407407405553386E-2</v>
      </c>
      <c r="Z96" s="35">
        <f>SUM(Y96:Y127)</f>
        <v>0.28951388890709495</v>
      </c>
      <c r="AA96" s="35">
        <f t="shared" si="33"/>
        <v>0</v>
      </c>
      <c r="AB96" s="35">
        <f t="shared" si="32"/>
        <v>4.5601851816172712E-3</v>
      </c>
      <c r="AC96" s="35">
        <f>AVERAGE(AB96:AB127)</f>
        <v>4.1424334488056047E-3</v>
      </c>
      <c r="AD96" s="35">
        <f>MEDIAN(AB96:AB127)</f>
        <v>3.7499999998544808E-3</v>
      </c>
    </row>
    <row r="97" spans="1:30" s="6" customFormat="1" x14ac:dyDescent="0.4">
      <c r="A97" s="15" t="str">
        <f>IF(V97&gt;0, "★", "-")</f>
        <v>-</v>
      </c>
      <c r="B97" s="15" t="str">
        <f>IF(K97&gt;0, "☆", "-")</f>
        <v>-</v>
      </c>
      <c r="C97" s="6">
        <v>14</v>
      </c>
      <c r="D97" s="1">
        <v>43388.585428240738</v>
      </c>
      <c r="E97" s="2">
        <v>3467</v>
      </c>
      <c r="F97" s="2" t="s">
        <v>33</v>
      </c>
      <c r="G97" s="2">
        <v>2082</v>
      </c>
      <c r="H97" s="2">
        <v>1182</v>
      </c>
      <c r="I97" s="2">
        <v>8</v>
      </c>
      <c r="J97" s="2">
        <v>1</v>
      </c>
      <c r="K97" s="2"/>
      <c r="L97" s="1">
        <v>43388.589085648149</v>
      </c>
      <c r="M97" s="1">
        <v>43388.595370370371</v>
      </c>
      <c r="N97" s="2" t="s">
        <v>52</v>
      </c>
      <c r="O97" s="2" t="s">
        <v>53</v>
      </c>
      <c r="P97" s="2" t="s">
        <v>21</v>
      </c>
      <c r="Q97" s="2" t="s">
        <v>22</v>
      </c>
      <c r="R97" s="1">
        <v>43388.592002314814</v>
      </c>
      <c r="S97" s="1">
        <v>43388.592002314814</v>
      </c>
      <c r="T97" s="1">
        <v>43388.603634259256</v>
      </c>
      <c r="U97" s="1">
        <v>43388.603634259256</v>
      </c>
      <c r="V97" s="2"/>
      <c r="W97" s="7">
        <f>IF(V97&gt;0,V97,D97)</f>
        <v>43388.585428240738</v>
      </c>
      <c r="X97" s="8">
        <f>M97-L97</f>
        <v>6.284722221607808E-3</v>
      </c>
      <c r="Y97" s="8">
        <f>X97*J97</f>
        <v>6.284722221607808E-3</v>
      </c>
      <c r="Z97" s="9"/>
      <c r="AA97" s="9">
        <f t="shared" si="33"/>
        <v>0</v>
      </c>
      <c r="AB97" s="9">
        <f>IF(IF(B97="☆",(IF(K97&gt;R97,K97-W97,R97-W97)),L97-W97)&lt;0,0,IF(B97="☆",(IF(K97&gt;R97,K97-W97,R97-W97)),L97-W97))</f>
        <v>3.6574074110831134E-3</v>
      </c>
      <c r="AC97" s="9"/>
      <c r="AD97" s="9"/>
    </row>
    <row r="98" spans="1:30" s="6" customFormat="1" x14ac:dyDescent="0.4">
      <c r="A98" s="15" t="str">
        <f>IF(V98&gt;0, "★", "-")</f>
        <v>-</v>
      </c>
      <c r="B98" s="15" t="str">
        <f>IF(K98&gt;0, "☆", "-")</f>
        <v>-</v>
      </c>
      <c r="C98" s="6">
        <v>14</v>
      </c>
      <c r="D98" s="1">
        <v>43388.585509259261</v>
      </c>
      <c r="E98" s="2">
        <v>3468</v>
      </c>
      <c r="F98" s="2" t="s">
        <v>37</v>
      </c>
      <c r="G98" s="2">
        <v>0</v>
      </c>
      <c r="H98" s="2">
        <v>638</v>
      </c>
      <c r="I98" s="2">
        <v>7</v>
      </c>
      <c r="J98" s="2">
        <v>1</v>
      </c>
      <c r="K98" s="2"/>
      <c r="L98" s="1">
        <v>43388.587546296294</v>
      </c>
      <c r="M98" s="1">
        <v>43388.593935185185</v>
      </c>
      <c r="N98" s="2" t="s">
        <v>38</v>
      </c>
      <c r="O98" s="2" t="s">
        <v>39</v>
      </c>
      <c r="P98" s="2" t="s">
        <v>27</v>
      </c>
      <c r="Q98" s="2" t="s">
        <v>28</v>
      </c>
      <c r="R98" s="1">
        <v>43388.589247685188</v>
      </c>
      <c r="S98" s="1">
        <v>43388.589247685188</v>
      </c>
      <c r="T98" s="1">
        <v>43388.600902777776</v>
      </c>
      <c r="U98" s="1">
        <v>43388.600902777776</v>
      </c>
      <c r="V98" s="2"/>
      <c r="W98" s="7">
        <f>IF(V98&gt;0,V98,D98)</f>
        <v>43388.585509259261</v>
      </c>
      <c r="X98" s="8">
        <f>M98-L98</f>
        <v>6.3888888907968067E-3</v>
      </c>
      <c r="Y98" s="8">
        <f>X98*J98</f>
        <v>6.3888888907968067E-3</v>
      </c>
      <c r="Z98" s="9"/>
      <c r="AA98" s="9">
        <f t="shared" si="33"/>
        <v>0</v>
      </c>
      <c r="AB98" s="9">
        <f>IF(IF(B98="☆",(IF(K98&gt;R98,K98-W98,R98-W98)),L98-W98)&lt;0,0,IF(B98="☆",(IF(K98&gt;R98,K98-W98,R98-W98)),L98-W98))</f>
        <v>2.0370370330056176E-3</v>
      </c>
      <c r="AC98" s="9"/>
      <c r="AD98" s="9"/>
    </row>
    <row r="99" spans="1:30" s="6" customFormat="1" x14ac:dyDescent="0.4">
      <c r="A99" s="15" t="str">
        <f>IF(V99&gt;0, "★", "-")</f>
        <v>-</v>
      </c>
      <c r="B99" s="15" t="str">
        <f>IF(K99&gt;0, "☆", "-")</f>
        <v>-</v>
      </c>
      <c r="C99" s="6">
        <v>14</v>
      </c>
      <c r="D99" s="1">
        <v>43388.587557870371</v>
      </c>
      <c r="E99" s="2">
        <v>3469</v>
      </c>
      <c r="F99" s="2" t="s">
        <v>18</v>
      </c>
      <c r="G99" s="2">
        <v>985</v>
      </c>
      <c r="H99" s="2">
        <v>936</v>
      </c>
      <c r="I99" s="2">
        <v>2</v>
      </c>
      <c r="J99" s="2">
        <v>1</v>
      </c>
      <c r="K99" s="2"/>
      <c r="L99" s="1">
        <v>43388.59306712963</v>
      </c>
      <c r="M99" s="1">
        <v>43388.598425925928</v>
      </c>
      <c r="N99" s="2" t="s">
        <v>70</v>
      </c>
      <c r="O99" s="2" t="s">
        <v>71</v>
      </c>
      <c r="P99" s="2" t="s">
        <v>82</v>
      </c>
      <c r="Q99" s="2" t="s">
        <v>83</v>
      </c>
      <c r="R99" s="1">
        <v>43388.595509259256</v>
      </c>
      <c r="S99" s="1">
        <v>43388.595509259256</v>
      </c>
      <c r="T99" s="1">
        <v>43388.603379629632</v>
      </c>
      <c r="U99" s="1">
        <v>43388.603379629632</v>
      </c>
      <c r="V99" s="2"/>
      <c r="W99" s="7">
        <f>IF(V99&gt;0,V99,D99)</f>
        <v>43388.587557870371</v>
      </c>
      <c r="X99" s="8">
        <f>M99-L99</f>
        <v>5.3587962975143455E-3</v>
      </c>
      <c r="Y99" s="8">
        <f>X99*J99</f>
        <v>5.3587962975143455E-3</v>
      </c>
      <c r="Z99" s="9"/>
      <c r="AA99" s="9">
        <f t="shared" si="33"/>
        <v>0</v>
      </c>
      <c r="AB99" s="9">
        <f>IF(IF(B99="☆",(IF(K99&gt;R99,K99-W99,R99-W99)),L99-W99)&lt;0,0,IF(B99="☆",(IF(K99&gt;R99,K99-W99,R99-W99)),L99-W99))</f>
        <v>5.5092592592700385E-3</v>
      </c>
      <c r="AC99" s="9"/>
      <c r="AD99" s="9"/>
    </row>
    <row r="100" spans="1:30" s="6" customFormat="1" x14ac:dyDescent="0.4">
      <c r="A100" s="15" t="str">
        <f t="shared" si="29"/>
        <v>★</v>
      </c>
      <c r="B100" s="15" t="str">
        <f t="shared" si="30"/>
        <v>-</v>
      </c>
      <c r="C100" s="6">
        <v>14</v>
      </c>
      <c r="D100" s="1">
        <v>43388.588391203702</v>
      </c>
      <c r="E100" s="2">
        <v>3470</v>
      </c>
      <c r="F100" s="2" t="s">
        <v>33</v>
      </c>
      <c r="G100" s="2">
        <v>1585</v>
      </c>
      <c r="H100" s="2">
        <v>1241</v>
      </c>
      <c r="I100" s="2">
        <v>5</v>
      </c>
      <c r="J100" s="2">
        <v>2</v>
      </c>
      <c r="K100" s="2"/>
      <c r="L100" s="1">
        <v>43388.600312499999</v>
      </c>
      <c r="M100" s="1">
        <v>43388.605995370373</v>
      </c>
      <c r="N100" s="2" t="s">
        <v>47</v>
      </c>
      <c r="O100" s="2" t="s">
        <v>94</v>
      </c>
      <c r="P100" s="2" t="s">
        <v>25</v>
      </c>
      <c r="Q100" s="2" t="s">
        <v>26</v>
      </c>
      <c r="R100" s="1">
        <v>43388.604189814818</v>
      </c>
      <c r="S100" s="1">
        <v>43388.604189814818</v>
      </c>
      <c r="T100" s="1">
        <v>43388.614270833335</v>
      </c>
      <c r="U100" s="1">
        <v>43388.614270833335</v>
      </c>
      <c r="V100" s="1">
        <v>43388.604189814818</v>
      </c>
      <c r="W100" s="7">
        <f t="shared" si="31"/>
        <v>43388.604189814818</v>
      </c>
      <c r="X100" s="8">
        <f t="shared" si="34"/>
        <v>5.6828703745850362E-3</v>
      </c>
      <c r="Y100" s="8">
        <f t="shared" si="35"/>
        <v>1.1365740749170072E-2</v>
      </c>
      <c r="Z100" s="9"/>
      <c r="AA100" s="9">
        <f t="shared" si="33"/>
        <v>0</v>
      </c>
      <c r="AB100" s="9">
        <f t="shared" si="32"/>
        <v>0</v>
      </c>
      <c r="AC100" s="9"/>
      <c r="AD100" s="9"/>
    </row>
    <row r="101" spans="1:30" s="6" customFormat="1" x14ac:dyDescent="0.4">
      <c r="A101" s="15" t="str">
        <f t="shared" si="29"/>
        <v>-</v>
      </c>
      <c r="B101" s="15" t="str">
        <f t="shared" si="30"/>
        <v>-</v>
      </c>
      <c r="C101" s="6">
        <v>14</v>
      </c>
      <c r="D101" s="1">
        <v>43388.589675925927</v>
      </c>
      <c r="E101" s="2">
        <v>3471</v>
      </c>
      <c r="F101" s="2" t="s">
        <v>37</v>
      </c>
      <c r="G101" s="2">
        <v>0</v>
      </c>
      <c r="H101" s="2">
        <v>1084</v>
      </c>
      <c r="I101" s="2">
        <v>3</v>
      </c>
      <c r="J101" s="2">
        <v>1</v>
      </c>
      <c r="K101" s="2"/>
      <c r="L101" s="1">
        <v>43388.592002314814</v>
      </c>
      <c r="M101" s="1">
        <v>43388.596307870372</v>
      </c>
      <c r="N101" s="2" t="s">
        <v>25</v>
      </c>
      <c r="O101" s="2" t="s">
        <v>26</v>
      </c>
      <c r="P101" s="2" t="s">
        <v>19</v>
      </c>
      <c r="Q101" s="2" t="s">
        <v>20</v>
      </c>
      <c r="R101" s="1">
        <v>43388.592847222222</v>
      </c>
      <c r="S101" s="1">
        <v>43388.592847222222</v>
      </c>
      <c r="T101" s="1">
        <v>43388.601018518515</v>
      </c>
      <c r="U101" s="1">
        <v>43388.601018518515</v>
      </c>
      <c r="V101" s="2"/>
      <c r="W101" s="7">
        <f t="shared" si="31"/>
        <v>43388.589675925927</v>
      </c>
      <c r="X101" s="8">
        <f t="shared" si="34"/>
        <v>4.3055555579485372E-3</v>
      </c>
      <c r="Y101" s="8">
        <f t="shared" si="35"/>
        <v>4.3055555579485372E-3</v>
      </c>
      <c r="Z101" s="9"/>
      <c r="AA101" s="9">
        <f t="shared" si="33"/>
        <v>0</v>
      </c>
      <c r="AB101" s="9">
        <f t="shared" si="32"/>
        <v>2.3263888870133087E-3</v>
      </c>
      <c r="AC101" s="9"/>
      <c r="AD101" s="9"/>
    </row>
    <row r="102" spans="1:30" s="6" customFormat="1" x14ac:dyDescent="0.4">
      <c r="A102" s="15" t="str">
        <f t="shared" si="29"/>
        <v>-</v>
      </c>
      <c r="B102" s="15" t="str">
        <f t="shared" si="30"/>
        <v>-</v>
      </c>
      <c r="C102" s="6">
        <v>14</v>
      </c>
      <c r="D102" s="1">
        <v>43388.593263888892</v>
      </c>
      <c r="E102" s="2">
        <v>3473</v>
      </c>
      <c r="F102" s="2" t="s">
        <v>18</v>
      </c>
      <c r="G102" s="2">
        <v>1743</v>
      </c>
      <c r="H102" s="2">
        <v>572</v>
      </c>
      <c r="I102" s="2">
        <v>6</v>
      </c>
      <c r="J102" s="2">
        <v>1</v>
      </c>
      <c r="K102" s="2"/>
      <c r="L102" s="1">
        <v>43388.598449074074</v>
      </c>
      <c r="M102" s="1">
        <v>43388.606273148151</v>
      </c>
      <c r="N102" s="2" t="s">
        <v>65</v>
      </c>
      <c r="O102" s="2" t="s">
        <v>66</v>
      </c>
      <c r="P102" s="2" t="s">
        <v>43</v>
      </c>
      <c r="Q102" s="2" t="s">
        <v>44</v>
      </c>
      <c r="R102" s="1">
        <v>43388.600092592591</v>
      </c>
      <c r="S102" s="1">
        <v>43388.600092592591</v>
      </c>
      <c r="T102" s="1">
        <v>43388.620636574073</v>
      </c>
      <c r="U102" s="1">
        <v>43388.620636574073</v>
      </c>
      <c r="V102" s="2"/>
      <c r="W102" s="7">
        <f t="shared" si="31"/>
        <v>43388.593263888892</v>
      </c>
      <c r="X102" s="8">
        <f t="shared" si="34"/>
        <v>7.8240740767796524E-3</v>
      </c>
      <c r="Y102" s="8">
        <f t="shared" si="35"/>
        <v>7.8240740767796524E-3</v>
      </c>
      <c r="Z102" s="9"/>
      <c r="AA102" s="9">
        <f t="shared" si="33"/>
        <v>0</v>
      </c>
      <c r="AB102" s="9">
        <f t="shared" si="32"/>
        <v>5.1851851821993478E-3</v>
      </c>
      <c r="AC102" s="9"/>
      <c r="AD102" s="9"/>
    </row>
    <row r="103" spans="1:30" s="6" customFormat="1" x14ac:dyDescent="0.4">
      <c r="A103" s="15" t="str">
        <f>IF(V103&gt;0, "★", "-")</f>
        <v>-</v>
      </c>
      <c r="B103" s="15" t="str">
        <f>IF(K103&gt;0, "☆", "-")</f>
        <v>-</v>
      </c>
      <c r="C103" s="6">
        <v>14</v>
      </c>
      <c r="D103" s="1">
        <v>43388.593287037038</v>
      </c>
      <c r="E103" s="2">
        <v>3474</v>
      </c>
      <c r="F103" s="2" t="s">
        <v>42</v>
      </c>
      <c r="G103" s="2">
        <v>0</v>
      </c>
      <c r="H103" s="2">
        <v>491</v>
      </c>
      <c r="I103" s="2">
        <v>6</v>
      </c>
      <c r="J103" s="2">
        <v>1</v>
      </c>
      <c r="K103" s="2"/>
      <c r="L103" s="1">
        <v>43388.598414351851</v>
      </c>
      <c r="M103" s="1">
        <v>43388.609166666669</v>
      </c>
      <c r="N103" s="2" t="s">
        <v>65</v>
      </c>
      <c r="O103" s="2" t="s">
        <v>66</v>
      </c>
      <c r="P103" s="2" t="s">
        <v>80</v>
      </c>
      <c r="Q103" s="2" t="s">
        <v>81</v>
      </c>
      <c r="R103" s="1">
        <v>43388.598240740743</v>
      </c>
      <c r="S103" s="1">
        <v>43388.598240740743</v>
      </c>
      <c r="T103" s="1">
        <v>43388.627291666664</v>
      </c>
      <c r="U103" s="1">
        <v>43388.627291666664</v>
      </c>
      <c r="V103" s="2"/>
      <c r="W103" s="7">
        <f>IF(V103&gt;0,V103,D103)</f>
        <v>43388.593287037038</v>
      </c>
      <c r="X103" s="8">
        <f t="shared" si="34"/>
        <v>1.0752314818091691E-2</v>
      </c>
      <c r="Y103" s="8">
        <f t="shared" si="35"/>
        <v>1.0752314818091691E-2</v>
      </c>
      <c r="Z103" s="9"/>
      <c r="AA103" s="9">
        <f t="shared" si="33"/>
        <v>1.7361110803904012E-4</v>
      </c>
      <c r="AB103" s="9">
        <f>IF(IF(B103="☆",(IF(K103&gt;R103,K103-W103,R103-W103)),L103-W103)&lt;0,0,IF(B103="☆",(IF(K103&gt;R103,K103-W103,R103-W103)),L103-W103))</f>
        <v>5.1273148128530011E-3</v>
      </c>
      <c r="AC103" s="9"/>
      <c r="AD103" s="9"/>
    </row>
    <row r="104" spans="1:30" s="6" customFormat="1" x14ac:dyDescent="0.4">
      <c r="A104" s="15" t="str">
        <f>IF(V104&gt;0, "★", "-")</f>
        <v>-</v>
      </c>
      <c r="B104" s="15" t="str">
        <f>IF(K104&gt;0, "☆", "-")</f>
        <v>-</v>
      </c>
      <c r="C104" s="6">
        <v>14</v>
      </c>
      <c r="D104" s="1">
        <v>43388.594027777777</v>
      </c>
      <c r="E104" s="2">
        <v>3475</v>
      </c>
      <c r="F104" s="2" t="s">
        <v>37</v>
      </c>
      <c r="G104" s="2">
        <v>0</v>
      </c>
      <c r="H104" s="2">
        <v>358</v>
      </c>
      <c r="I104" s="2">
        <v>3</v>
      </c>
      <c r="J104" s="2">
        <v>2</v>
      </c>
      <c r="K104" s="2"/>
      <c r="L104" s="1">
        <v>43388.59516203704</v>
      </c>
      <c r="M104" s="1">
        <v>43388.600798611114</v>
      </c>
      <c r="N104" s="2" t="s">
        <v>61</v>
      </c>
      <c r="O104" s="2" t="s">
        <v>62</v>
      </c>
      <c r="P104" s="2" t="s">
        <v>31</v>
      </c>
      <c r="Q104" s="2" t="s">
        <v>32</v>
      </c>
      <c r="R104" s="1">
        <v>43388.595949074072</v>
      </c>
      <c r="S104" s="1">
        <v>43388.595949074072</v>
      </c>
      <c r="T104" s="1">
        <v>43388.607743055552</v>
      </c>
      <c r="U104" s="1">
        <v>43388.607743055552</v>
      </c>
      <c r="V104" s="2"/>
      <c r="W104" s="7">
        <f>IF(V104&gt;0,V104,D104)</f>
        <v>43388.594027777777</v>
      </c>
      <c r="X104" s="8">
        <f t="shared" si="34"/>
        <v>5.6365740747423843E-3</v>
      </c>
      <c r="Y104" s="8">
        <f t="shared" si="35"/>
        <v>1.1273148149484769E-2</v>
      </c>
      <c r="Z104" s="9"/>
      <c r="AA104" s="9">
        <f t="shared" si="33"/>
        <v>0</v>
      </c>
      <c r="AB104" s="9">
        <f>IF(IF(B104="☆",(IF(K104&gt;R104,K104-W104,R104-W104)),L104-W104)&lt;0,0,IF(B104="☆",(IF(K104&gt;R104,K104-W104,R104-W104)),L104-W104))</f>
        <v>1.1342592624714598E-3</v>
      </c>
      <c r="AC104" s="9"/>
      <c r="AD104" s="9"/>
    </row>
    <row r="105" spans="1:30" s="6" customFormat="1" x14ac:dyDescent="0.4">
      <c r="A105" s="15" t="str">
        <f t="shared" si="29"/>
        <v>-</v>
      </c>
      <c r="B105" s="15" t="str">
        <f t="shared" si="30"/>
        <v>-</v>
      </c>
      <c r="C105" s="6">
        <v>14</v>
      </c>
      <c r="D105" s="1">
        <v>43388.597233796296</v>
      </c>
      <c r="E105" s="2">
        <v>3477</v>
      </c>
      <c r="F105" s="2" t="s">
        <v>18</v>
      </c>
      <c r="G105" s="2">
        <v>1960</v>
      </c>
      <c r="H105" s="2">
        <v>600</v>
      </c>
      <c r="I105" s="2">
        <v>4</v>
      </c>
      <c r="J105" s="2">
        <v>1</v>
      </c>
      <c r="K105" s="2"/>
      <c r="L105" s="1">
        <v>43388.602858796294</v>
      </c>
      <c r="M105" s="1">
        <v>43388.60738425926</v>
      </c>
      <c r="N105" s="2" t="s">
        <v>65</v>
      </c>
      <c r="O105" s="2" t="s">
        <v>66</v>
      </c>
      <c r="P105" s="2" t="s">
        <v>19</v>
      </c>
      <c r="Q105" s="2" t="s">
        <v>20</v>
      </c>
      <c r="R105" s="1">
        <v>43388.608252314814</v>
      </c>
      <c r="S105" s="1">
        <v>43388.608252314814</v>
      </c>
      <c r="T105" s="1">
        <v>43388.615671296298</v>
      </c>
      <c r="U105" s="1">
        <v>43388.615671296298</v>
      </c>
      <c r="V105" s="2"/>
      <c r="W105" s="7">
        <f t="shared" si="31"/>
        <v>43388.597233796296</v>
      </c>
      <c r="X105" s="8">
        <f t="shared" si="34"/>
        <v>4.5254629658302292E-3</v>
      </c>
      <c r="Y105" s="8">
        <f t="shared" si="35"/>
        <v>4.5254629658302292E-3</v>
      </c>
      <c r="Z105" s="9"/>
      <c r="AA105" s="9">
        <f t="shared" si="33"/>
        <v>0</v>
      </c>
      <c r="AB105" s="9">
        <f t="shared" si="32"/>
        <v>5.6249999979627319E-3</v>
      </c>
      <c r="AC105" s="9"/>
      <c r="AD105" s="9"/>
    </row>
    <row r="106" spans="1:30" s="6" customFormat="1" x14ac:dyDescent="0.4">
      <c r="A106" s="15" t="str">
        <f t="shared" si="29"/>
        <v>-</v>
      </c>
      <c r="B106" s="15" t="str">
        <f t="shared" si="30"/>
        <v>-</v>
      </c>
      <c r="C106" s="6">
        <v>14</v>
      </c>
      <c r="D106" s="1">
        <v>43388.599490740744</v>
      </c>
      <c r="E106" s="2">
        <v>3478</v>
      </c>
      <c r="F106" s="2" t="s">
        <v>33</v>
      </c>
      <c r="G106" s="2">
        <v>2860</v>
      </c>
      <c r="H106" s="2">
        <v>1180</v>
      </c>
      <c r="I106" s="2">
        <v>8</v>
      </c>
      <c r="J106" s="2">
        <v>2</v>
      </c>
      <c r="K106" s="2"/>
      <c r="L106" s="1">
        <v>43388.602048611108</v>
      </c>
      <c r="M106" s="1">
        <v>43388.605636574073</v>
      </c>
      <c r="N106" s="2" t="s">
        <v>78</v>
      </c>
      <c r="O106" s="2" t="s">
        <v>79</v>
      </c>
      <c r="P106" s="2" t="s">
        <v>65</v>
      </c>
      <c r="Q106" s="2" t="s">
        <v>66</v>
      </c>
      <c r="R106" s="1">
        <v>43388.605150462965</v>
      </c>
      <c r="S106" s="1">
        <v>43388.605439814812</v>
      </c>
      <c r="T106" s="1">
        <v>43388.616018518522</v>
      </c>
      <c r="U106" s="1">
        <v>43388.616307870368</v>
      </c>
      <c r="V106" s="2"/>
      <c r="W106" s="7">
        <f t="shared" si="31"/>
        <v>43388.599490740744</v>
      </c>
      <c r="X106" s="8">
        <f t="shared" si="34"/>
        <v>3.5879629649571143E-3</v>
      </c>
      <c r="Y106" s="8">
        <f t="shared" si="35"/>
        <v>7.1759259299142286E-3</v>
      </c>
      <c r="Z106" s="9"/>
      <c r="AA106" s="9">
        <f t="shared" si="33"/>
        <v>0</v>
      </c>
      <c r="AB106" s="9">
        <f t="shared" si="32"/>
        <v>2.5578703643986955E-3</v>
      </c>
      <c r="AC106" s="9"/>
      <c r="AD106" s="9"/>
    </row>
    <row r="107" spans="1:30" s="6" customFormat="1" x14ac:dyDescent="0.4">
      <c r="A107" s="15" t="str">
        <f t="shared" si="29"/>
        <v>★</v>
      </c>
      <c r="B107" s="15" t="str">
        <f t="shared" si="30"/>
        <v>-</v>
      </c>
      <c r="C107" s="6">
        <v>14</v>
      </c>
      <c r="D107" s="1">
        <v>43388.599930555552</v>
      </c>
      <c r="E107" s="2">
        <v>3479</v>
      </c>
      <c r="F107" s="2" t="s">
        <v>18</v>
      </c>
      <c r="G107" s="2">
        <v>2224</v>
      </c>
      <c r="H107" s="2">
        <v>866</v>
      </c>
      <c r="I107" s="2">
        <v>8</v>
      </c>
      <c r="J107" s="2">
        <v>3</v>
      </c>
      <c r="K107" s="2"/>
      <c r="L107" s="1">
        <v>43388.645949074074</v>
      </c>
      <c r="M107" s="1">
        <v>43388.654687499999</v>
      </c>
      <c r="N107" s="2" t="s">
        <v>61</v>
      </c>
      <c r="O107" s="2" t="s">
        <v>62</v>
      </c>
      <c r="P107" s="2" t="s">
        <v>43</v>
      </c>
      <c r="Q107" s="2" t="s">
        <v>44</v>
      </c>
      <c r="R107" s="1">
        <v>43388.646168981482</v>
      </c>
      <c r="S107" s="1">
        <v>43388.646168981482</v>
      </c>
      <c r="T107" s="1">
        <v>43388.659305555557</v>
      </c>
      <c r="U107" s="1">
        <v>43388.667233796295</v>
      </c>
      <c r="V107" s="1">
        <v>43388.646168981482</v>
      </c>
      <c r="W107" s="7">
        <f t="shared" si="31"/>
        <v>43388.646168981482</v>
      </c>
      <c r="X107" s="8">
        <f t="shared" si="34"/>
        <v>8.7384259240934625E-3</v>
      </c>
      <c r="Y107" s="8">
        <f t="shared" si="35"/>
        <v>2.6215277772280388E-2</v>
      </c>
      <c r="Z107" s="9"/>
      <c r="AA107" s="9">
        <f t="shared" si="33"/>
        <v>0</v>
      </c>
      <c r="AB107" s="9">
        <f t="shared" si="32"/>
        <v>0</v>
      </c>
      <c r="AC107" s="9"/>
      <c r="AD107" s="9"/>
    </row>
    <row r="108" spans="1:30" s="6" customFormat="1" x14ac:dyDescent="0.4">
      <c r="A108" s="15" t="str">
        <f t="shared" si="29"/>
        <v>-</v>
      </c>
      <c r="B108" s="15" t="str">
        <f t="shared" si="30"/>
        <v>-</v>
      </c>
      <c r="C108" s="6">
        <v>14</v>
      </c>
      <c r="D108" s="1">
        <v>43388.600949074076</v>
      </c>
      <c r="E108" s="2">
        <v>3480</v>
      </c>
      <c r="F108" s="2" t="s">
        <v>33</v>
      </c>
      <c r="G108" s="2">
        <v>1706</v>
      </c>
      <c r="H108" s="2">
        <v>1011</v>
      </c>
      <c r="I108" s="2">
        <v>3</v>
      </c>
      <c r="J108" s="2">
        <v>1</v>
      </c>
      <c r="K108" s="2"/>
      <c r="L108" s="1">
        <v>43388.606458333335</v>
      </c>
      <c r="M108" s="1">
        <v>43388.611087962963</v>
      </c>
      <c r="N108" s="2" t="s">
        <v>34</v>
      </c>
      <c r="O108" s="2" t="s">
        <v>35</v>
      </c>
      <c r="P108" s="2" t="s">
        <v>27</v>
      </c>
      <c r="Q108" s="2" t="s">
        <v>28</v>
      </c>
      <c r="R108" s="1">
        <v>43388.609942129631</v>
      </c>
      <c r="S108" s="1">
        <v>43388.609942129631</v>
      </c>
      <c r="T108" s="1">
        <v>43388.618391203701</v>
      </c>
      <c r="U108" s="1">
        <v>43388.618391203701</v>
      </c>
      <c r="V108" s="2"/>
      <c r="W108" s="7">
        <f t="shared" si="31"/>
        <v>43388.600949074076</v>
      </c>
      <c r="X108" s="8">
        <f t="shared" si="34"/>
        <v>4.6296296277432702E-3</v>
      </c>
      <c r="Y108" s="8">
        <f t="shared" si="35"/>
        <v>4.6296296277432702E-3</v>
      </c>
      <c r="Z108" s="9"/>
      <c r="AA108" s="9">
        <f t="shared" si="33"/>
        <v>0</v>
      </c>
      <c r="AB108" s="9">
        <f t="shared" si="32"/>
        <v>5.5092592592700385E-3</v>
      </c>
      <c r="AC108" s="9"/>
      <c r="AD108" s="9"/>
    </row>
    <row r="109" spans="1:30" s="6" customFormat="1" x14ac:dyDescent="0.4">
      <c r="A109" s="15" t="str">
        <f>IF(V109&gt;0, "★", "-")</f>
        <v>-</v>
      </c>
      <c r="B109" s="15" t="str">
        <f>IF(K109&gt;0, "☆", "-")</f>
        <v>-</v>
      </c>
      <c r="C109" s="6">
        <v>14</v>
      </c>
      <c r="D109" s="1">
        <v>43388.605486111112</v>
      </c>
      <c r="E109" s="2">
        <v>3481</v>
      </c>
      <c r="F109" s="2" t="s">
        <v>18</v>
      </c>
      <c r="G109" s="2">
        <v>2886</v>
      </c>
      <c r="H109" s="2">
        <v>433</v>
      </c>
      <c r="I109" s="2">
        <v>10</v>
      </c>
      <c r="J109" s="2">
        <v>2</v>
      </c>
      <c r="K109" s="2"/>
      <c r="L109" s="1">
        <v>43388.612673611111</v>
      </c>
      <c r="M109" s="1">
        <v>43388.618263888886</v>
      </c>
      <c r="N109" s="2" t="s">
        <v>31</v>
      </c>
      <c r="O109" s="2" t="s">
        <v>32</v>
      </c>
      <c r="P109" s="2" t="s">
        <v>50</v>
      </c>
      <c r="Q109" s="2" t="s">
        <v>51</v>
      </c>
      <c r="R109" s="1">
        <v>43388.608194444445</v>
      </c>
      <c r="S109" s="1">
        <v>43388.614282407405</v>
      </c>
      <c r="T109" s="1">
        <v>43388.62295138889</v>
      </c>
      <c r="U109" s="1">
        <v>43388.62903935185</v>
      </c>
      <c r="V109" s="2"/>
      <c r="W109" s="7">
        <f>IF(V109&gt;0,V109,D109)</f>
        <v>43388.605486111112</v>
      </c>
      <c r="X109" s="8">
        <f>M109-L109</f>
        <v>5.5902777748997323E-3</v>
      </c>
      <c r="Y109" s="8">
        <f>X109*J109</f>
        <v>1.1180555549799465E-2</v>
      </c>
      <c r="Z109" s="9"/>
      <c r="AA109" s="9">
        <f>IF(IF(A109="☆",K109-R109,L109-R109)&lt;0,0,IF(A109="☆",K109-R109,L109-R109))</f>
        <v>4.4791666659875773E-3</v>
      </c>
      <c r="AB109" s="9">
        <f>IF(IF(B109="☆",(IF(K109&gt;R109,K109-W109,R109-W109)),L109-W109)&lt;0,0,IF(B109="☆",(IF(K109&gt;R109,K109-W109,R109-W109)),L109-W109))</f>
        <v>7.1874999994179234E-3</v>
      </c>
      <c r="AC109" s="9"/>
      <c r="AD109" s="9"/>
    </row>
    <row r="110" spans="1:30" s="6" customFormat="1" x14ac:dyDescent="0.4">
      <c r="A110" s="15" t="str">
        <f>IF(V110&gt;0, "★", "-")</f>
        <v>-</v>
      </c>
      <c r="B110" s="15" t="str">
        <f>IF(K110&gt;0, "☆", "-")</f>
        <v>-</v>
      </c>
      <c r="C110" s="6">
        <v>14</v>
      </c>
      <c r="D110" s="1">
        <v>43388.608726851853</v>
      </c>
      <c r="E110" s="2">
        <v>3482</v>
      </c>
      <c r="F110" s="2" t="s">
        <v>33</v>
      </c>
      <c r="G110" s="2">
        <v>2082</v>
      </c>
      <c r="H110" s="2">
        <v>836</v>
      </c>
      <c r="I110" s="2">
        <v>8</v>
      </c>
      <c r="J110" s="2">
        <v>1</v>
      </c>
      <c r="K110" s="2"/>
      <c r="L110" s="1">
        <v>43388.612071759257</v>
      </c>
      <c r="M110" s="1">
        <v>43388.615370370368</v>
      </c>
      <c r="N110" s="2" t="s">
        <v>21</v>
      </c>
      <c r="O110" s="2" t="s">
        <v>22</v>
      </c>
      <c r="P110" s="2" t="s">
        <v>61</v>
      </c>
      <c r="Q110" s="2" t="s">
        <v>62</v>
      </c>
      <c r="R110" s="1">
        <v>43388.615567129629</v>
      </c>
      <c r="S110" s="1">
        <v>43388.615567129629</v>
      </c>
      <c r="T110" s="1">
        <v>43388.624675925923</v>
      </c>
      <c r="U110" s="1">
        <v>43388.624675925923</v>
      </c>
      <c r="V110" s="2"/>
      <c r="W110" s="7">
        <f>IF(V110&gt;0,V110,D110)</f>
        <v>43388.608726851853</v>
      </c>
      <c r="X110" s="8">
        <f>M110-L110</f>
        <v>3.2986111109494232E-3</v>
      </c>
      <c r="Y110" s="8">
        <f>X110*J110</f>
        <v>3.2986111109494232E-3</v>
      </c>
      <c r="Z110" s="9"/>
      <c r="AA110" s="9">
        <f>IF(IF(A110="☆",K110-R110,L110-R110)&lt;0,0,IF(A110="☆",K110-R110,L110-R110))</f>
        <v>0</v>
      </c>
      <c r="AB110" s="9">
        <f>IF(IF(B110="☆",(IF(K110&gt;R110,K110-W110,R110-W110)),L110-W110)&lt;0,0,IF(B110="☆",(IF(K110&gt;R110,K110-W110,R110-W110)),L110-W110))</f>
        <v>3.3449074035161175E-3</v>
      </c>
      <c r="AC110" s="9"/>
      <c r="AD110" s="9"/>
    </row>
    <row r="111" spans="1:30" s="6" customFormat="1" x14ac:dyDescent="0.4">
      <c r="A111" s="15" t="str">
        <f>IF(V111&gt;0, "★", "-")</f>
        <v>-</v>
      </c>
      <c r="B111" s="15" t="str">
        <f>IF(K111&gt;0, "☆", "-")</f>
        <v>-</v>
      </c>
      <c r="C111" s="6">
        <v>14</v>
      </c>
      <c r="D111" s="1">
        <v>43388.608749999999</v>
      </c>
      <c r="E111" s="2">
        <v>3484</v>
      </c>
      <c r="F111" s="2" t="s">
        <v>18</v>
      </c>
      <c r="G111" s="2">
        <v>2894</v>
      </c>
      <c r="H111" s="2">
        <v>640</v>
      </c>
      <c r="I111" s="2">
        <v>5</v>
      </c>
      <c r="J111" s="2">
        <v>1</v>
      </c>
      <c r="K111" s="2"/>
      <c r="L111" s="1">
        <v>43388.610474537039</v>
      </c>
      <c r="M111" s="1">
        <v>43388.615891203706</v>
      </c>
      <c r="N111" s="2" t="s">
        <v>21</v>
      </c>
      <c r="O111" s="2" t="s">
        <v>22</v>
      </c>
      <c r="P111" s="2" t="s">
        <v>47</v>
      </c>
      <c r="Q111" s="2" t="s">
        <v>94</v>
      </c>
      <c r="R111" s="1">
        <v>43388.61010416667</v>
      </c>
      <c r="S111" s="1">
        <v>43388.610486111109</v>
      </c>
      <c r="T111" s="1">
        <v>43388.619710648149</v>
      </c>
      <c r="U111" s="1">
        <v>43388.621550925927</v>
      </c>
      <c r="V111" s="2"/>
      <c r="W111" s="7">
        <f>IF(V111&gt;0,V111,D111)</f>
        <v>43388.608749999999</v>
      </c>
      <c r="X111" s="8">
        <f>M111-L111</f>
        <v>5.4166666668606922E-3</v>
      </c>
      <c r="Y111" s="8">
        <f>X111*J111</f>
        <v>5.4166666668606922E-3</v>
      </c>
      <c r="Z111" s="9"/>
      <c r="AA111" s="9">
        <f>IF(IF(A111="☆",K111-R111,L111-R111)&lt;0,0,IF(A111="☆",K111-R111,L111-R111))</f>
        <v>3.7037036963738501E-4</v>
      </c>
      <c r="AB111" s="9">
        <f>IF(IF(B111="☆",(IF(K111&gt;R111,K111-W111,R111-W111)),L111-W111)&lt;0,0,IF(B111="☆",(IF(K111&gt;R111,K111-W111,R111-W111)),L111-W111))</f>
        <v>1.7245370399905369E-3</v>
      </c>
      <c r="AC111" s="9"/>
      <c r="AD111" s="9"/>
    </row>
    <row r="112" spans="1:30" s="6" customFormat="1" x14ac:dyDescent="0.4">
      <c r="A112" s="15" t="str">
        <f t="shared" si="29"/>
        <v>-</v>
      </c>
      <c r="B112" s="15" t="str">
        <f t="shared" si="30"/>
        <v>-</v>
      </c>
      <c r="C112" s="6">
        <v>14</v>
      </c>
      <c r="D112" s="1">
        <v>43388.608749999999</v>
      </c>
      <c r="E112" s="2">
        <v>3483</v>
      </c>
      <c r="F112" s="2" t="s">
        <v>18</v>
      </c>
      <c r="G112" s="2">
        <v>2896</v>
      </c>
      <c r="H112" s="2">
        <v>1047</v>
      </c>
      <c r="I112" s="2">
        <v>5</v>
      </c>
      <c r="J112" s="2">
        <v>1</v>
      </c>
      <c r="K112" s="2"/>
      <c r="L112" s="1">
        <v>43388.610671296294</v>
      </c>
      <c r="M112" s="1">
        <v>43388.615949074076</v>
      </c>
      <c r="N112" s="2" t="s">
        <v>21</v>
      </c>
      <c r="O112" s="2" t="s">
        <v>22</v>
      </c>
      <c r="P112" s="2" t="s">
        <v>47</v>
      </c>
      <c r="Q112" s="2" t="s">
        <v>94</v>
      </c>
      <c r="R112" s="1">
        <v>43388.610092592593</v>
      </c>
      <c r="S112" s="1">
        <v>43388.610833333332</v>
      </c>
      <c r="T112" s="1">
        <v>43388.619351851848</v>
      </c>
      <c r="U112" s="1">
        <v>43388.621898148151</v>
      </c>
      <c r="V112" s="2"/>
      <c r="W112" s="7">
        <f t="shared" si="31"/>
        <v>43388.608749999999</v>
      </c>
      <c r="X112" s="8">
        <f t="shared" si="34"/>
        <v>5.2777777818846516E-3</v>
      </c>
      <c r="Y112" s="8">
        <f t="shared" si="35"/>
        <v>5.2777777818846516E-3</v>
      </c>
      <c r="Z112" s="9"/>
      <c r="AA112" s="9">
        <f t="shared" si="33"/>
        <v>5.7870370073942468E-4</v>
      </c>
      <c r="AB112" s="9">
        <f t="shared" si="32"/>
        <v>1.9212962943129241E-3</v>
      </c>
      <c r="AC112" s="9"/>
      <c r="AD112" s="9"/>
    </row>
    <row r="113" spans="1:30" s="6" customFormat="1" x14ac:dyDescent="0.4">
      <c r="A113" s="15" t="str">
        <f>IF(V113&gt;0, "★", "-")</f>
        <v>-</v>
      </c>
      <c r="B113" s="15" t="str">
        <f>IF(K113&gt;0, "☆", "-")</f>
        <v>-</v>
      </c>
      <c r="C113" s="6">
        <v>14</v>
      </c>
      <c r="D113" s="1">
        <v>43388.608888888892</v>
      </c>
      <c r="E113" s="2">
        <v>3485</v>
      </c>
      <c r="F113" s="2" t="s">
        <v>33</v>
      </c>
      <c r="G113" s="2">
        <v>2888</v>
      </c>
      <c r="H113" s="2">
        <v>314</v>
      </c>
      <c r="I113" s="2">
        <v>7</v>
      </c>
      <c r="J113" s="2">
        <v>1</v>
      </c>
      <c r="K113" s="2"/>
      <c r="L113" s="1">
        <v>43388.61273148148</v>
      </c>
      <c r="M113" s="1">
        <v>43388.616168981483</v>
      </c>
      <c r="N113" s="2" t="s">
        <v>65</v>
      </c>
      <c r="O113" s="2" t="s">
        <v>66</v>
      </c>
      <c r="P113" s="2" t="s">
        <v>78</v>
      </c>
      <c r="Q113" s="2" t="s">
        <v>79</v>
      </c>
      <c r="R113" s="1">
        <v>43388.617476851854</v>
      </c>
      <c r="S113" s="1">
        <v>43388.617476851854</v>
      </c>
      <c r="T113" s="1">
        <v>43388.626863425925</v>
      </c>
      <c r="U113" s="1">
        <v>43388.626863425925</v>
      </c>
      <c r="V113" s="2"/>
      <c r="W113" s="7">
        <f>IF(V113&gt;0,V113,D113)</f>
        <v>43388.608888888892</v>
      </c>
      <c r="X113" s="8">
        <f>M113-L113</f>
        <v>3.4375000032014214E-3</v>
      </c>
      <c r="Y113" s="8">
        <f>X113*J113</f>
        <v>3.4375000032014214E-3</v>
      </c>
      <c r="Z113" s="9"/>
      <c r="AA113" s="9">
        <f t="shared" si="33"/>
        <v>0</v>
      </c>
      <c r="AB113" s="9">
        <f>IF(IF(B113="☆",(IF(K113&gt;R113,K113-W113,R113-W113)),L113-W113)&lt;0,0,IF(B113="☆",(IF(K113&gt;R113,K113-W113,R113-W113)),L113-W113))</f>
        <v>3.8425925886258483E-3</v>
      </c>
      <c r="AC113" s="9"/>
      <c r="AD113" s="9"/>
    </row>
    <row r="114" spans="1:30" s="6" customFormat="1" x14ac:dyDescent="0.4">
      <c r="A114" s="15" t="str">
        <f t="shared" si="29"/>
        <v>-</v>
      </c>
      <c r="B114" s="15" t="str">
        <f t="shared" si="30"/>
        <v>-</v>
      </c>
      <c r="C114" s="6">
        <v>14</v>
      </c>
      <c r="D114" s="1">
        <v>43388.609189814815</v>
      </c>
      <c r="E114" s="2">
        <v>3486</v>
      </c>
      <c r="F114" s="2" t="s">
        <v>18</v>
      </c>
      <c r="G114" s="2">
        <v>1334</v>
      </c>
      <c r="H114" s="2">
        <v>956</v>
      </c>
      <c r="I114" s="2">
        <v>1</v>
      </c>
      <c r="J114" s="2">
        <v>1</v>
      </c>
      <c r="K114" s="2"/>
      <c r="L114" s="1">
        <v>43388.613692129627</v>
      </c>
      <c r="M114" s="1">
        <v>43388.617094907408</v>
      </c>
      <c r="N114" s="2" t="s">
        <v>23</v>
      </c>
      <c r="O114" s="2" t="s">
        <v>24</v>
      </c>
      <c r="P114" s="2" t="s">
        <v>48</v>
      </c>
      <c r="Q114" s="2" t="s">
        <v>49</v>
      </c>
      <c r="R114" s="1">
        <v>43388.619062500002</v>
      </c>
      <c r="S114" s="1">
        <v>43388.619062500002</v>
      </c>
      <c r="T114" s="1">
        <v>43388.626840277779</v>
      </c>
      <c r="U114" s="1">
        <v>43388.626840277779</v>
      </c>
      <c r="V114" s="2"/>
      <c r="W114" s="7">
        <f t="shared" si="31"/>
        <v>43388.609189814815</v>
      </c>
      <c r="X114" s="8">
        <f t="shared" si="34"/>
        <v>3.4027777801384218E-3</v>
      </c>
      <c r="Y114" s="8">
        <f t="shared" si="35"/>
        <v>3.4027777801384218E-3</v>
      </c>
      <c r="Z114" s="9"/>
      <c r="AA114" s="9">
        <f t="shared" si="33"/>
        <v>0</v>
      </c>
      <c r="AB114" s="9">
        <f t="shared" si="32"/>
        <v>4.5023148122709244E-3</v>
      </c>
      <c r="AC114" s="9"/>
      <c r="AD114" s="9"/>
    </row>
    <row r="115" spans="1:30" s="6" customFormat="1" x14ac:dyDescent="0.4">
      <c r="A115" s="15" t="str">
        <f t="shared" si="29"/>
        <v>-</v>
      </c>
      <c r="B115" s="15" t="str">
        <f t="shared" si="30"/>
        <v>-</v>
      </c>
      <c r="C115" s="6">
        <v>14</v>
      </c>
      <c r="D115" s="1">
        <v>43388.609733796293</v>
      </c>
      <c r="E115" s="2">
        <v>3487</v>
      </c>
      <c r="F115" s="2" t="s">
        <v>18</v>
      </c>
      <c r="G115" s="2">
        <v>2887</v>
      </c>
      <c r="H115" s="2">
        <v>769</v>
      </c>
      <c r="I115" s="2">
        <v>9</v>
      </c>
      <c r="J115" s="2">
        <v>1</v>
      </c>
      <c r="K115" s="2"/>
      <c r="L115" s="1">
        <v>43388.614236111112</v>
      </c>
      <c r="M115" s="1">
        <v>43388.620335648149</v>
      </c>
      <c r="N115" s="2" t="s">
        <v>65</v>
      </c>
      <c r="O115" s="2" t="s">
        <v>66</v>
      </c>
      <c r="P115" s="2" t="s">
        <v>43</v>
      </c>
      <c r="Q115" s="2" t="s">
        <v>44</v>
      </c>
      <c r="R115" s="1">
        <v>43388.618969907409</v>
      </c>
      <c r="S115" s="1">
        <v>43388.618969907409</v>
      </c>
      <c r="T115" s="1">
        <v>43388.634618055556</v>
      </c>
      <c r="U115" s="1">
        <v>43388.634618055556</v>
      </c>
      <c r="V115" s="2"/>
      <c r="W115" s="7">
        <f t="shared" si="31"/>
        <v>43388.609733796293</v>
      </c>
      <c r="X115" s="8">
        <f t="shared" si="34"/>
        <v>6.0995370367891155E-3</v>
      </c>
      <c r="Y115" s="8">
        <f t="shared" si="35"/>
        <v>6.0995370367891155E-3</v>
      </c>
      <c r="Z115" s="9"/>
      <c r="AA115" s="9">
        <f t="shared" si="33"/>
        <v>0</v>
      </c>
      <c r="AB115" s="9">
        <f t="shared" si="32"/>
        <v>4.5023148195468821E-3</v>
      </c>
      <c r="AC115" s="9"/>
      <c r="AD115" s="9"/>
    </row>
    <row r="116" spans="1:30" s="6" customFormat="1" x14ac:dyDescent="0.4">
      <c r="A116" s="15" t="str">
        <f t="shared" si="29"/>
        <v>-</v>
      </c>
      <c r="B116" s="15" t="str">
        <f t="shared" si="30"/>
        <v>-</v>
      </c>
      <c r="C116" s="6">
        <v>14</v>
      </c>
      <c r="D116" s="1">
        <v>43388.61042824074</v>
      </c>
      <c r="E116" s="2">
        <v>3488</v>
      </c>
      <c r="F116" s="2" t="s">
        <v>33</v>
      </c>
      <c r="G116" s="2">
        <v>2864</v>
      </c>
      <c r="H116" s="2">
        <v>1264</v>
      </c>
      <c r="I116" s="2">
        <v>5</v>
      </c>
      <c r="J116" s="2">
        <v>2</v>
      </c>
      <c r="K116" s="2"/>
      <c r="L116" s="1">
        <v>43388.610532407409</v>
      </c>
      <c r="M116" s="1">
        <v>43388.62222222222</v>
      </c>
      <c r="N116" s="2" t="s">
        <v>31</v>
      </c>
      <c r="O116" s="2" t="s">
        <v>32</v>
      </c>
      <c r="P116" s="2" t="s">
        <v>57</v>
      </c>
      <c r="Q116" s="2" t="s">
        <v>58</v>
      </c>
      <c r="R116" s="1">
        <v>43388.612812500003</v>
      </c>
      <c r="S116" s="1">
        <v>43388.612812500003</v>
      </c>
      <c r="T116" s="1">
        <v>43388.625949074078</v>
      </c>
      <c r="U116" s="1">
        <v>43388.625949074078</v>
      </c>
      <c r="V116" s="2"/>
      <c r="W116" s="7">
        <f t="shared" si="31"/>
        <v>43388.61042824074</v>
      </c>
      <c r="X116" s="8">
        <f t="shared" si="34"/>
        <v>1.1689814811688848E-2</v>
      </c>
      <c r="Y116" s="8">
        <f t="shared" si="35"/>
        <v>2.3379629623377696E-2</v>
      </c>
      <c r="Z116" s="9"/>
      <c r="AA116" s="9">
        <f t="shared" si="33"/>
        <v>0</v>
      </c>
      <c r="AB116" s="9">
        <f t="shared" si="32"/>
        <v>1.0416666918899864E-4</v>
      </c>
      <c r="AC116" s="9"/>
      <c r="AD116" s="9"/>
    </row>
    <row r="117" spans="1:30" s="6" customFormat="1" x14ac:dyDescent="0.4">
      <c r="A117" s="15" t="str">
        <f t="shared" si="29"/>
        <v>-</v>
      </c>
      <c r="B117" s="15" t="str">
        <f t="shared" si="30"/>
        <v>-</v>
      </c>
      <c r="C117" s="6">
        <v>14</v>
      </c>
      <c r="D117" s="1">
        <v>43388.615844907406</v>
      </c>
      <c r="E117" s="2">
        <v>3490</v>
      </c>
      <c r="F117" s="2" t="s">
        <v>18</v>
      </c>
      <c r="G117" s="2">
        <v>1585</v>
      </c>
      <c r="H117" s="2">
        <v>329</v>
      </c>
      <c r="I117" s="2">
        <v>7</v>
      </c>
      <c r="J117" s="2">
        <v>1</v>
      </c>
      <c r="K117" s="2"/>
      <c r="L117" s="1">
        <v>43388.618125000001</v>
      </c>
      <c r="M117" s="1">
        <v>43388.622060185182</v>
      </c>
      <c r="N117" s="2" t="s">
        <v>25</v>
      </c>
      <c r="O117" s="2" t="s">
        <v>26</v>
      </c>
      <c r="P117" s="2" t="s">
        <v>19</v>
      </c>
      <c r="Q117" s="2" t="s">
        <v>20</v>
      </c>
      <c r="R117" s="1">
        <v>43388.619571759256</v>
      </c>
      <c r="S117" s="1">
        <v>43388.619571759256</v>
      </c>
      <c r="T117" s="1">
        <v>43388.627743055556</v>
      </c>
      <c r="U117" s="1">
        <v>43388.627743055556</v>
      </c>
      <c r="V117" s="2"/>
      <c r="W117" s="7">
        <f t="shared" si="31"/>
        <v>43388.615844907406</v>
      </c>
      <c r="X117" s="8">
        <f t="shared" si="34"/>
        <v>3.9351851810351945E-3</v>
      </c>
      <c r="Y117" s="8">
        <f t="shared" si="35"/>
        <v>3.9351851810351945E-3</v>
      </c>
      <c r="Z117" s="9"/>
      <c r="AA117" s="9">
        <f t="shared" si="33"/>
        <v>0</v>
      </c>
      <c r="AB117" s="9">
        <f t="shared" si="32"/>
        <v>2.2800925944466144E-3</v>
      </c>
      <c r="AC117" s="9"/>
      <c r="AD117" s="9"/>
    </row>
    <row r="118" spans="1:30" s="6" customFormat="1" x14ac:dyDescent="0.4">
      <c r="A118" s="15" t="str">
        <f t="shared" si="29"/>
        <v>-</v>
      </c>
      <c r="B118" s="15" t="str">
        <f t="shared" si="30"/>
        <v>-</v>
      </c>
      <c r="C118" s="6">
        <v>14</v>
      </c>
      <c r="D118" s="1">
        <v>43388.616990740738</v>
      </c>
      <c r="E118" s="2">
        <v>3491</v>
      </c>
      <c r="F118" s="2" t="s">
        <v>33</v>
      </c>
      <c r="G118" s="2">
        <v>2871</v>
      </c>
      <c r="H118" s="2">
        <v>660</v>
      </c>
      <c r="I118" s="2">
        <v>6</v>
      </c>
      <c r="J118" s="2">
        <v>4</v>
      </c>
      <c r="K118" s="2"/>
      <c r="L118" s="1">
        <v>43388.618993055556</v>
      </c>
      <c r="M118" s="1">
        <v>43388.626134259262</v>
      </c>
      <c r="N118" s="2" t="s">
        <v>78</v>
      </c>
      <c r="O118" s="2" t="s">
        <v>79</v>
      </c>
      <c r="P118" s="2" t="s">
        <v>47</v>
      </c>
      <c r="Q118" s="2" t="s">
        <v>94</v>
      </c>
      <c r="R118" s="1">
        <v>43388.621655092589</v>
      </c>
      <c r="S118" s="1">
        <v>43388.621655092589</v>
      </c>
      <c r="T118" s="1">
        <v>43388.63385416667</v>
      </c>
      <c r="U118" s="1">
        <v>43388.637627314813</v>
      </c>
      <c r="V118" s="2"/>
      <c r="W118" s="7">
        <f t="shared" si="31"/>
        <v>43388.616990740738</v>
      </c>
      <c r="X118" s="8">
        <f t="shared" si="34"/>
        <v>7.1412037068512291E-3</v>
      </c>
      <c r="Y118" s="8">
        <f t="shared" si="35"/>
        <v>2.8564814827404916E-2</v>
      </c>
      <c r="Z118" s="9"/>
      <c r="AA118" s="9">
        <f t="shared" si="33"/>
        <v>0</v>
      </c>
      <c r="AB118" s="9">
        <f t="shared" si="32"/>
        <v>2.0023148172185756E-3</v>
      </c>
      <c r="AC118" s="9"/>
      <c r="AD118" s="9"/>
    </row>
    <row r="119" spans="1:30" s="6" customFormat="1" x14ac:dyDescent="0.4">
      <c r="A119" s="15" t="str">
        <f t="shared" si="29"/>
        <v>★</v>
      </c>
      <c r="B119" s="15" t="str">
        <f t="shared" si="30"/>
        <v>-</v>
      </c>
      <c r="C119" s="6">
        <v>14</v>
      </c>
      <c r="D119" s="1">
        <v>43388.618437500001</v>
      </c>
      <c r="E119" s="2">
        <v>3492</v>
      </c>
      <c r="F119" s="2" t="s">
        <v>18</v>
      </c>
      <c r="G119" s="2">
        <v>2801</v>
      </c>
      <c r="H119" s="2">
        <v>1210</v>
      </c>
      <c r="I119" s="2">
        <v>6</v>
      </c>
      <c r="J119" s="2">
        <v>1</v>
      </c>
      <c r="K119" s="2"/>
      <c r="L119" s="1">
        <v>43388.624479166669</v>
      </c>
      <c r="M119" s="1">
        <v>43388.644895833335</v>
      </c>
      <c r="N119" s="2" t="s">
        <v>52</v>
      </c>
      <c r="O119" s="2" t="s">
        <v>53</v>
      </c>
      <c r="P119" s="2" t="s">
        <v>50</v>
      </c>
      <c r="Q119" s="2" t="s">
        <v>51</v>
      </c>
      <c r="R119" s="1">
        <v>43388.631793981483</v>
      </c>
      <c r="S119" s="1">
        <v>43388.631793981483</v>
      </c>
      <c r="T119" s="1">
        <v>43388.649907407409</v>
      </c>
      <c r="U119" s="1">
        <v>43388.649907407409</v>
      </c>
      <c r="V119" s="1">
        <v>43388.62877314815</v>
      </c>
      <c r="W119" s="7">
        <f t="shared" si="31"/>
        <v>43388.62877314815</v>
      </c>
      <c r="X119" s="8">
        <f t="shared" si="34"/>
        <v>2.0416666666278616E-2</v>
      </c>
      <c r="Y119" s="8">
        <f t="shared" si="35"/>
        <v>2.0416666666278616E-2</v>
      </c>
      <c r="Z119" s="9"/>
      <c r="AA119" s="9">
        <f t="shared" si="33"/>
        <v>0</v>
      </c>
      <c r="AB119" s="9">
        <f t="shared" si="32"/>
        <v>0</v>
      </c>
      <c r="AC119" s="9"/>
      <c r="AD119" s="9"/>
    </row>
    <row r="120" spans="1:30" s="6" customFormat="1" x14ac:dyDescent="0.4">
      <c r="A120" s="15" t="str">
        <f t="shared" ref="A120:A133" si="50">IF(V120&gt;0, "★", "-")</f>
        <v>-</v>
      </c>
      <c r="B120" s="15" t="str">
        <f t="shared" ref="B120:B133" si="51">IF(K120&gt;0, "☆", "-")</f>
        <v>-</v>
      </c>
      <c r="C120" s="6">
        <v>14</v>
      </c>
      <c r="D120" s="1">
        <v>43388.621562499997</v>
      </c>
      <c r="E120" s="2">
        <v>3494</v>
      </c>
      <c r="F120" s="2" t="s">
        <v>42</v>
      </c>
      <c r="G120" s="2">
        <v>0</v>
      </c>
      <c r="H120" s="2">
        <v>674</v>
      </c>
      <c r="I120" s="2">
        <v>10</v>
      </c>
      <c r="J120" s="2">
        <v>2</v>
      </c>
      <c r="K120" s="2"/>
      <c r="L120" s="1">
        <v>43388.62641203704</v>
      </c>
      <c r="M120" s="1">
        <v>43388.631655092591</v>
      </c>
      <c r="N120" s="2" t="s">
        <v>43</v>
      </c>
      <c r="O120" s="2" t="s">
        <v>44</v>
      </c>
      <c r="P120" s="2" t="s">
        <v>19</v>
      </c>
      <c r="Q120" s="2" t="s">
        <v>20</v>
      </c>
      <c r="R120" s="1">
        <v>43388.628032407411</v>
      </c>
      <c r="S120" s="1">
        <v>43388.62872685185</v>
      </c>
      <c r="T120" s="1">
        <v>43388.639247685183</v>
      </c>
      <c r="U120" s="1">
        <v>43388.63994212963</v>
      </c>
      <c r="V120" s="2"/>
      <c r="W120" s="7">
        <f t="shared" ref="W120:W133" si="52">IF(V120&gt;0,V120,D120)</f>
        <v>43388.621562499997</v>
      </c>
      <c r="X120" s="8">
        <f t="shared" ref="X120:X121" si="53">M120-L120</f>
        <v>5.2430555515456945E-3</v>
      </c>
      <c r="Y120" s="8">
        <f t="shared" ref="Y120:Y121" si="54">X120*J120</f>
        <v>1.0486111103091389E-2</v>
      </c>
      <c r="Z120" s="9"/>
      <c r="AA120" s="9">
        <f t="shared" ref="AA120:AA133" si="55">IF(IF(A120="☆",K120-R120,L120-R120)&lt;0,0,IF(A120="☆",K120-R120,L120-R120))</f>
        <v>0</v>
      </c>
      <c r="AB120" s="9">
        <f t="shared" ref="AB120:AB133" si="56">IF(IF(B120="☆",(IF(K120&gt;R120,K120-W120,R120-W120)),L120-W120)&lt;0,0,IF(B120="☆",(IF(K120&gt;R120,K120-W120,R120-W120)),L120-W120))</f>
        <v>4.8495370429009199E-3</v>
      </c>
      <c r="AC120" s="9"/>
      <c r="AD120" s="9"/>
    </row>
    <row r="121" spans="1:30" s="6" customFormat="1" x14ac:dyDescent="0.4">
      <c r="A121" s="15" t="str">
        <f t="shared" si="50"/>
        <v>-</v>
      </c>
      <c r="B121" s="15" t="str">
        <f t="shared" si="51"/>
        <v>-</v>
      </c>
      <c r="C121" s="6">
        <v>14</v>
      </c>
      <c r="D121" s="1">
        <v>43388.624282407407</v>
      </c>
      <c r="E121" s="2">
        <v>3497</v>
      </c>
      <c r="F121" s="2" t="s">
        <v>33</v>
      </c>
      <c r="G121" s="2">
        <v>2387</v>
      </c>
      <c r="H121" s="2">
        <v>1111</v>
      </c>
      <c r="I121" s="2">
        <v>7</v>
      </c>
      <c r="J121" s="2">
        <v>1</v>
      </c>
      <c r="K121" s="2"/>
      <c r="L121" s="1">
        <v>43388.63108796296</v>
      </c>
      <c r="M121" s="1">
        <v>43388.637199074074</v>
      </c>
      <c r="N121" s="2" t="s">
        <v>27</v>
      </c>
      <c r="O121" s="2" t="s">
        <v>28</v>
      </c>
      <c r="P121" s="2" t="s">
        <v>65</v>
      </c>
      <c r="Q121" s="2" t="s">
        <v>66</v>
      </c>
      <c r="R121" s="1">
        <v>43388.63177083333</v>
      </c>
      <c r="S121" s="1">
        <v>43388.63177083333</v>
      </c>
      <c r="T121" s="1">
        <v>43388.645740740743</v>
      </c>
      <c r="U121" s="1">
        <v>43388.645740740743</v>
      </c>
      <c r="V121" s="2"/>
      <c r="W121" s="7">
        <f t="shared" si="52"/>
        <v>43388.624282407407</v>
      </c>
      <c r="X121" s="8">
        <f t="shared" si="53"/>
        <v>6.1111111135687679E-3</v>
      </c>
      <c r="Y121" s="8">
        <f t="shared" si="54"/>
        <v>6.1111111135687679E-3</v>
      </c>
      <c r="Z121" s="9"/>
      <c r="AA121" s="9">
        <f t="shared" si="55"/>
        <v>0</v>
      </c>
      <c r="AB121" s="9">
        <f t="shared" si="56"/>
        <v>6.805555553000886E-3</v>
      </c>
      <c r="AC121" s="9"/>
      <c r="AD121" s="9"/>
    </row>
    <row r="122" spans="1:30" s="6" customFormat="1" x14ac:dyDescent="0.4">
      <c r="A122" s="15" t="str">
        <f t="shared" si="50"/>
        <v>-</v>
      </c>
      <c r="B122" s="15" t="str">
        <f t="shared" si="51"/>
        <v>☆</v>
      </c>
      <c r="C122" s="6">
        <v>14</v>
      </c>
      <c r="D122" s="1">
        <v>43388.590324074074</v>
      </c>
      <c r="E122" s="2">
        <v>3472</v>
      </c>
      <c r="F122" s="2" t="s">
        <v>18</v>
      </c>
      <c r="G122" s="2">
        <v>1743</v>
      </c>
      <c r="H122" s="2">
        <v>1221</v>
      </c>
      <c r="I122" s="2">
        <v>6</v>
      </c>
      <c r="J122" s="2">
        <v>1</v>
      </c>
      <c r="K122" s="1">
        <v>43388.591458333336</v>
      </c>
      <c r="L122" s="2"/>
      <c r="M122" s="2"/>
      <c r="N122" s="2" t="s">
        <v>65</v>
      </c>
      <c r="O122" s="2" t="s">
        <v>66</v>
      </c>
      <c r="P122" s="2" t="s">
        <v>50</v>
      </c>
      <c r="Q122" s="2" t="s">
        <v>51</v>
      </c>
      <c r="R122" s="1">
        <v>43388.595833333333</v>
      </c>
      <c r="S122" s="2"/>
      <c r="T122" s="1">
        <v>43388.600787037038</v>
      </c>
      <c r="U122" s="2"/>
      <c r="V122" s="2"/>
      <c r="W122" s="7">
        <f t="shared" si="52"/>
        <v>43388.590324074074</v>
      </c>
      <c r="X122" s="8">
        <f t="shared" ref="X122:X133" si="57">M122-L122</f>
        <v>0</v>
      </c>
      <c r="Y122" s="8">
        <f t="shared" ref="Y122:Y133" si="58">X122*J122</f>
        <v>0</v>
      </c>
      <c r="Z122" s="9"/>
      <c r="AA122" s="9">
        <f t="shared" si="55"/>
        <v>0</v>
      </c>
      <c r="AB122" s="9">
        <f t="shared" si="56"/>
        <v>5.5092592592700385E-3</v>
      </c>
      <c r="AC122" s="9"/>
      <c r="AD122" s="9"/>
    </row>
    <row r="123" spans="1:30" s="6" customFormat="1" x14ac:dyDescent="0.4">
      <c r="A123" s="15" t="str">
        <f t="shared" si="50"/>
        <v>★</v>
      </c>
      <c r="B123" s="15" t="str">
        <f t="shared" si="51"/>
        <v>☆</v>
      </c>
      <c r="C123" s="6">
        <v>14</v>
      </c>
      <c r="D123" s="1">
        <v>43388.594247685185</v>
      </c>
      <c r="E123" s="2">
        <v>3476</v>
      </c>
      <c r="F123" s="2" t="s">
        <v>18</v>
      </c>
      <c r="G123" s="2">
        <v>2873</v>
      </c>
      <c r="H123" s="2">
        <v>703</v>
      </c>
      <c r="I123" s="2">
        <v>5</v>
      </c>
      <c r="J123" s="2">
        <v>2</v>
      </c>
      <c r="K123" s="1">
        <v>43388.594606481478</v>
      </c>
      <c r="L123" s="2"/>
      <c r="M123" s="2"/>
      <c r="N123" s="2" t="s">
        <v>72</v>
      </c>
      <c r="O123" s="2" t="s">
        <v>73</v>
      </c>
      <c r="P123" s="2" t="s">
        <v>78</v>
      </c>
      <c r="Q123" s="2" t="s">
        <v>79</v>
      </c>
      <c r="R123" s="1">
        <v>43388.599074074074</v>
      </c>
      <c r="S123" s="2"/>
      <c r="T123" s="1">
        <v>43388.618668981479</v>
      </c>
      <c r="U123" s="2"/>
      <c r="V123" s="1">
        <v>43388.597442129627</v>
      </c>
      <c r="W123" s="7">
        <f t="shared" si="52"/>
        <v>43388.597442129627</v>
      </c>
      <c r="X123" s="8">
        <f t="shared" si="57"/>
        <v>0</v>
      </c>
      <c r="Y123" s="8">
        <f t="shared" si="58"/>
        <v>0</v>
      </c>
      <c r="Z123" s="9"/>
      <c r="AA123" s="9">
        <f t="shared" si="55"/>
        <v>0</v>
      </c>
      <c r="AB123" s="9">
        <f t="shared" si="56"/>
        <v>1.6319444475811906E-3</v>
      </c>
      <c r="AC123" s="9"/>
      <c r="AD123" s="9"/>
    </row>
    <row r="124" spans="1:30" s="6" customFormat="1" x14ac:dyDescent="0.4">
      <c r="A124" s="15" t="str">
        <f t="shared" si="50"/>
        <v>★</v>
      </c>
      <c r="B124" s="15" t="str">
        <f t="shared" si="51"/>
        <v>☆</v>
      </c>
      <c r="C124" s="6">
        <v>14</v>
      </c>
      <c r="D124" s="1">
        <v>43388.610937500001</v>
      </c>
      <c r="E124" s="2">
        <v>3489</v>
      </c>
      <c r="F124" s="2" t="s">
        <v>18</v>
      </c>
      <c r="G124" s="2">
        <v>990</v>
      </c>
      <c r="H124" s="2">
        <v>724</v>
      </c>
      <c r="I124" s="2">
        <v>10</v>
      </c>
      <c r="J124" s="2">
        <v>1</v>
      </c>
      <c r="K124" s="1">
        <v>43388.617928240739</v>
      </c>
      <c r="L124" s="2"/>
      <c r="M124" s="2"/>
      <c r="N124" s="2" t="s">
        <v>74</v>
      </c>
      <c r="O124" s="2" t="s">
        <v>75</v>
      </c>
      <c r="P124" s="2" t="s">
        <v>47</v>
      </c>
      <c r="Q124" s="2" t="s">
        <v>94</v>
      </c>
      <c r="R124" s="1">
        <v>43388.86041666667</v>
      </c>
      <c r="S124" s="2"/>
      <c r="T124" s="1">
        <v>43388.868009259262</v>
      </c>
      <c r="U124" s="2"/>
      <c r="V124" s="1">
        <v>43388.86041666667</v>
      </c>
      <c r="W124" s="7">
        <f t="shared" si="52"/>
        <v>43388.86041666667</v>
      </c>
      <c r="X124" s="8">
        <f t="shared" si="57"/>
        <v>0</v>
      </c>
      <c r="Y124" s="8">
        <f t="shared" si="58"/>
        <v>0</v>
      </c>
      <c r="Z124" s="9"/>
      <c r="AA124" s="9">
        <f t="shared" si="55"/>
        <v>0</v>
      </c>
      <c r="AB124" s="9">
        <f t="shared" si="56"/>
        <v>0</v>
      </c>
      <c r="AC124" s="9"/>
      <c r="AD124" s="9"/>
    </row>
    <row r="125" spans="1:30" s="6" customFormat="1" x14ac:dyDescent="0.4">
      <c r="A125" s="15" t="str">
        <f t="shared" si="50"/>
        <v>-</v>
      </c>
      <c r="B125" s="15" t="str">
        <f t="shared" si="51"/>
        <v>☆</v>
      </c>
      <c r="C125" s="6">
        <v>14</v>
      </c>
      <c r="D125" s="1">
        <v>43388.619247685187</v>
      </c>
      <c r="E125" s="2">
        <v>3493</v>
      </c>
      <c r="F125" s="2" t="s">
        <v>18</v>
      </c>
      <c r="G125" s="2">
        <v>985</v>
      </c>
      <c r="H125" s="2">
        <v>391</v>
      </c>
      <c r="I125" s="2">
        <v>5</v>
      </c>
      <c r="J125" s="2">
        <v>1</v>
      </c>
      <c r="K125" s="1">
        <v>43388.619490740741</v>
      </c>
      <c r="L125" s="2"/>
      <c r="M125" s="2"/>
      <c r="N125" s="2" t="s">
        <v>82</v>
      </c>
      <c r="O125" s="2" t="s">
        <v>83</v>
      </c>
      <c r="P125" s="2" t="s">
        <v>31</v>
      </c>
      <c r="Q125" s="2" t="s">
        <v>32</v>
      </c>
      <c r="R125" s="1">
        <v>43388.625706018516</v>
      </c>
      <c r="S125" s="2"/>
      <c r="T125" s="1">
        <v>43388.634953703702</v>
      </c>
      <c r="U125" s="2"/>
      <c r="V125" s="2"/>
      <c r="W125" s="7">
        <f t="shared" si="52"/>
        <v>43388.619247685187</v>
      </c>
      <c r="X125" s="8">
        <f t="shared" si="57"/>
        <v>0</v>
      </c>
      <c r="Y125" s="8">
        <f t="shared" si="58"/>
        <v>0</v>
      </c>
      <c r="Z125" s="9"/>
      <c r="AA125" s="9">
        <f t="shared" si="55"/>
        <v>0</v>
      </c>
      <c r="AB125" s="9">
        <f t="shared" si="56"/>
        <v>6.4583333296468481E-3</v>
      </c>
      <c r="AC125" s="9"/>
      <c r="AD125" s="9"/>
    </row>
    <row r="126" spans="1:30" s="6" customFormat="1" x14ac:dyDescent="0.4">
      <c r="A126" s="15" t="str">
        <f t="shared" si="50"/>
        <v>-</v>
      </c>
      <c r="B126" s="15" t="str">
        <f t="shared" si="51"/>
        <v>☆</v>
      </c>
      <c r="C126" s="6">
        <v>14</v>
      </c>
      <c r="D126" s="1">
        <v>43388.62222222222</v>
      </c>
      <c r="E126" s="2">
        <v>3495</v>
      </c>
      <c r="F126" s="2" t="s">
        <v>33</v>
      </c>
      <c r="G126" s="2">
        <v>2387</v>
      </c>
      <c r="H126" s="2">
        <v>1199</v>
      </c>
      <c r="I126" s="2">
        <v>8</v>
      </c>
      <c r="J126" s="2">
        <v>1</v>
      </c>
      <c r="K126" s="1">
        <v>43388.624085648145</v>
      </c>
      <c r="L126" s="2"/>
      <c r="M126" s="2"/>
      <c r="N126" s="2" t="s">
        <v>65</v>
      </c>
      <c r="O126" s="2" t="s">
        <v>66</v>
      </c>
      <c r="P126" s="2" t="s">
        <v>27</v>
      </c>
      <c r="Q126" s="2" t="s">
        <v>28</v>
      </c>
      <c r="R126" s="1">
        <v>43388.627256944441</v>
      </c>
      <c r="S126" s="2"/>
      <c r="T126" s="1">
        <v>43388.6403125</v>
      </c>
      <c r="U126" s="2"/>
      <c r="V126" s="2"/>
      <c r="W126" s="7">
        <f t="shared" si="52"/>
        <v>43388.62222222222</v>
      </c>
      <c r="X126" s="8">
        <f t="shared" si="57"/>
        <v>0</v>
      </c>
      <c r="Y126" s="8">
        <f t="shared" si="58"/>
        <v>0</v>
      </c>
      <c r="Z126" s="9"/>
      <c r="AA126" s="9">
        <f t="shared" si="55"/>
        <v>0</v>
      </c>
      <c r="AB126" s="9">
        <f t="shared" si="56"/>
        <v>5.0347222204436548E-3</v>
      </c>
      <c r="AC126" s="9"/>
      <c r="AD126" s="9"/>
    </row>
    <row r="127" spans="1:30" s="11" customFormat="1" x14ac:dyDescent="0.4">
      <c r="A127" s="26" t="str">
        <f t="shared" si="50"/>
        <v>-</v>
      </c>
      <c r="B127" s="26" t="str">
        <f t="shared" si="51"/>
        <v>☆</v>
      </c>
      <c r="C127" s="11">
        <v>14</v>
      </c>
      <c r="D127" s="3">
        <v>43388.623657407406</v>
      </c>
      <c r="E127" s="4">
        <v>3496</v>
      </c>
      <c r="F127" s="4" t="s">
        <v>37</v>
      </c>
      <c r="G127" s="4">
        <v>0</v>
      </c>
      <c r="H127" s="4">
        <v>639</v>
      </c>
      <c r="I127" s="4">
        <v>10</v>
      </c>
      <c r="J127" s="4">
        <v>5</v>
      </c>
      <c r="K127" s="3">
        <v>43388.651284722226</v>
      </c>
      <c r="L127" s="4"/>
      <c r="M127" s="4"/>
      <c r="N127" s="4" t="s">
        <v>43</v>
      </c>
      <c r="O127" s="4" t="s">
        <v>44</v>
      </c>
      <c r="P127" s="4" t="s">
        <v>19</v>
      </c>
      <c r="Q127" s="4" t="s">
        <v>20</v>
      </c>
      <c r="R127" s="3">
        <v>43388.649236111109</v>
      </c>
      <c r="S127" s="4"/>
      <c r="T127" s="3">
        <v>43388.662534722222</v>
      </c>
      <c r="U127" s="4"/>
      <c r="V127" s="4"/>
      <c r="W127" s="12">
        <f t="shared" si="52"/>
        <v>43388.623657407406</v>
      </c>
      <c r="X127" s="27">
        <f t="shared" si="57"/>
        <v>0</v>
      </c>
      <c r="Y127" s="27">
        <f t="shared" si="58"/>
        <v>0</v>
      </c>
      <c r="Z127" s="28"/>
      <c r="AA127" s="28">
        <f t="shared" si="55"/>
        <v>0</v>
      </c>
      <c r="AB127" s="28">
        <f t="shared" si="56"/>
        <v>2.7627314819255844E-2</v>
      </c>
      <c r="AC127" s="28"/>
      <c r="AD127" s="28"/>
    </row>
    <row r="128" spans="1:30" s="32" customFormat="1" x14ac:dyDescent="0.4">
      <c r="A128" s="29" t="str">
        <f t="shared" si="50"/>
        <v>-</v>
      </c>
      <c r="B128" s="29" t="str">
        <f t="shared" si="51"/>
        <v>-</v>
      </c>
      <c r="C128" s="32">
        <v>15</v>
      </c>
      <c r="D128" s="31">
        <v>43388.625243055554</v>
      </c>
      <c r="E128" s="30">
        <v>3498</v>
      </c>
      <c r="F128" s="30" t="s">
        <v>37</v>
      </c>
      <c r="G128" s="30">
        <v>0</v>
      </c>
      <c r="H128" s="30">
        <v>739</v>
      </c>
      <c r="I128" s="30">
        <v>6</v>
      </c>
      <c r="J128" s="30">
        <v>5</v>
      </c>
      <c r="K128" s="30"/>
      <c r="L128" s="31">
        <v>43388.637673611112</v>
      </c>
      <c r="M128" s="31">
        <v>43388.637766203705</v>
      </c>
      <c r="N128" s="30" t="s">
        <v>43</v>
      </c>
      <c r="O128" s="30" t="s">
        <v>44</v>
      </c>
      <c r="P128" s="30" t="s">
        <v>19</v>
      </c>
      <c r="Q128" s="30" t="s">
        <v>20</v>
      </c>
      <c r="R128" s="31">
        <v>43388.634270833332</v>
      </c>
      <c r="S128" s="31">
        <v>43388.634270833332</v>
      </c>
      <c r="T128" s="31">
        <v>43388.647569444445</v>
      </c>
      <c r="U128" s="31">
        <v>43388.647569444445</v>
      </c>
      <c r="V128" s="30"/>
      <c r="W128" s="33">
        <f t="shared" si="52"/>
        <v>43388.625243055554</v>
      </c>
      <c r="X128" s="34">
        <f t="shared" si="57"/>
        <v>9.2592592409346253E-5</v>
      </c>
      <c r="Y128" s="34">
        <f t="shared" si="58"/>
        <v>4.6296296204673126E-4</v>
      </c>
      <c r="Z128" s="35">
        <f>SUM(Y128:Y154)</f>
        <v>0.14524305555096362</v>
      </c>
      <c r="AA128" s="35">
        <f t="shared" si="55"/>
        <v>3.4027777801384218E-3</v>
      </c>
      <c r="AB128" s="35">
        <f t="shared" si="56"/>
        <v>1.2430555558239575E-2</v>
      </c>
      <c r="AC128" s="44">
        <f>AVERAGE(AB128:AB154)</f>
        <v>6.8458333335001953E-3</v>
      </c>
      <c r="AD128" s="35">
        <f>MEDIAN(AB128:AB154)</f>
        <v>5.0694444435066544E-3</v>
      </c>
    </row>
    <row r="129" spans="1:30" s="6" customFormat="1" x14ac:dyDescent="0.4">
      <c r="A129" s="15" t="str">
        <f t="shared" si="50"/>
        <v>★</v>
      </c>
      <c r="B129" s="15" t="str">
        <f t="shared" si="51"/>
        <v>-</v>
      </c>
      <c r="C129" s="6">
        <v>15</v>
      </c>
      <c r="D129" s="1">
        <v>43388.628136574072</v>
      </c>
      <c r="E129" s="2">
        <v>3500</v>
      </c>
      <c r="F129" s="2" t="s">
        <v>18</v>
      </c>
      <c r="G129" s="2">
        <v>2877</v>
      </c>
      <c r="H129" s="2">
        <v>373</v>
      </c>
      <c r="I129" s="2">
        <v>9</v>
      </c>
      <c r="J129" s="2">
        <v>2</v>
      </c>
      <c r="K129" s="2"/>
      <c r="L129" s="1">
        <v>43388.653148148151</v>
      </c>
      <c r="M129" s="1">
        <v>43388.660266203704</v>
      </c>
      <c r="N129" s="2" t="s">
        <v>57</v>
      </c>
      <c r="O129" s="2" t="s">
        <v>58</v>
      </c>
      <c r="P129" s="2" t="s">
        <v>31</v>
      </c>
      <c r="Q129" s="2" t="s">
        <v>32</v>
      </c>
      <c r="R129" s="1">
        <v>43388.635208333333</v>
      </c>
      <c r="S129" s="1">
        <v>43388.635208333333</v>
      </c>
      <c r="T129" s="1">
        <v>43388.649293981478</v>
      </c>
      <c r="U129" s="1">
        <v>43388.649293981478</v>
      </c>
      <c r="V129" s="1">
        <v>43388.635208333333</v>
      </c>
      <c r="W129" s="7">
        <f t="shared" si="52"/>
        <v>43388.635208333333</v>
      </c>
      <c r="X129" s="8">
        <f t="shared" si="57"/>
        <v>7.1180555532919243E-3</v>
      </c>
      <c r="Y129" s="8">
        <f t="shared" si="58"/>
        <v>1.4236111106583849E-2</v>
      </c>
      <c r="Z129" s="9"/>
      <c r="AA129" s="9">
        <f t="shared" si="55"/>
        <v>1.7939814817509614E-2</v>
      </c>
      <c r="AB129" s="9">
        <f t="shared" si="56"/>
        <v>1.7939814817509614E-2</v>
      </c>
      <c r="AC129" s="9"/>
      <c r="AD129" s="9"/>
    </row>
    <row r="130" spans="1:30" s="6" customFormat="1" x14ac:dyDescent="0.4">
      <c r="A130" s="15" t="str">
        <f t="shared" si="50"/>
        <v>-</v>
      </c>
      <c r="B130" s="15" t="str">
        <f t="shared" si="51"/>
        <v>-</v>
      </c>
      <c r="C130" s="6">
        <v>15</v>
      </c>
      <c r="D130" s="1">
        <v>43388.628136574072</v>
      </c>
      <c r="E130" s="2">
        <v>3501</v>
      </c>
      <c r="F130" s="2" t="s">
        <v>42</v>
      </c>
      <c r="G130" s="2">
        <v>0</v>
      </c>
      <c r="H130" s="2">
        <v>781</v>
      </c>
      <c r="I130" s="2">
        <v>8</v>
      </c>
      <c r="J130" s="2">
        <v>1</v>
      </c>
      <c r="K130" s="2"/>
      <c r="L130" s="1">
        <v>43388.631585648145</v>
      </c>
      <c r="M130" s="1">
        <v>43388.650671296295</v>
      </c>
      <c r="N130" s="2" t="s">
        <v>65</v>
      </c>
      <c r="O130" s="2" t="s">
        <v>66</v>
      </c>
      <c r="P130" s="2" t="s">
        <v>40</v>
      </c>
      <c r="Q130" s="2" t="s">
        <v>41</v>
      </c>
      <c r="R130" s="1">
        <v>43388.634502314817</v>
      </c>
      <c r="S130" s="1">
        <v>43388.634502314817</v>
      </c>
      <c r="T130" s="1">
        <v>43388.659548611111</v>
      </c>
      <c r="U130" s="1">
        <v>43388.659548611111</v>
      </c>
      <c r="V130" s="2"/>
      <c r="W130" s="7">
        <f t="shared" si="52"/>
        <v>43388.628136574072</v>
      </c>
      <c r="X130" s="8">
        <f t="shared" si="57"/>
        <v>1.9085648149484769E-2</v>
      </c>
      <c r="Y130" s="8">
        <f t="shared" si="58"/>
        <v>1.9085648149484769E-2</v>
      </c>
      <c r="Z130" s="9"/>
      <c r="AA130" s="9">
        <f t="shared" si="55"/>
        <v>0</v>
      </c>
      <c r="AB130" s="9">
        <f t="shared" si="56"/>
        <v>3.4490740727051161E-3</v>
      </c>
      <c r="AC130" s="9"/>
      <c r="AD130" s="9"/>
    </row>
    <row r="131" spans="1:30" s="6" customFormat="1" x14ac:dyDescent="0.4">
      <c r="A131" s="15" t="str">
        <f t="shared" si="50"/>
        <v>★</v>
      </c>
      <c r="B131" s="15" t="str">
        <f t="shared" si="51"/>
        <v>-</v>
      </c>
      <c r="C131" s="6">
        <v>15</v>
      </c>
      <c r="D131" s="1">
        <v>43388.628761574073</v>
      </c>
      <c r="E131" s="2">
        <v>3502</v>
      </c>
      <c r="F131" s="2" t="s">
        <v>33</v>
      </c>
      <c r="G131" s="2">
        <v>2721</v>
      </c>
      <c r="H131" s="2">
        <v>707</v>
      </c>
      <c r="I131" s="2">
        <v>1</v>
      </c>
      <c r="J131" s="2">
        <v>1</v>
      </c>
      <c r="K131" s="2"/>
      <c r="L131" s="1">
        <v>43388.633958333332</v>
      </c>
      <c r="M131" s="1">
        <v>43388.638611111113</v>
      </c>
      <c r="N131" s="2" t="s">
        <v>23</v>
      </c>
      <c r="O131" s="2" t="s">
        <v>24</v>
      </c>
      <c r="P131" s="2" t="s">
        <v>21</v>
      </c>
      <c r="Q131" s="2" t="s">
        <v>22</v>
      </c>
      <c r="R131" s="1">
        <v>43388.632233796299</v>
      </c>
      <c r="S131" s="1">
        <v>43388.632233796299</v>
      </c>
      <c r="T131" s="1">
        <v>43388.641145833331</v>
      </c>
      <c r="U131" s="1">
        <v>43388.641145833331</v>
      </c>
      <c r="V131" s="1">
        <v>43388.632233796299</v>
      </c>
      <c r="W131" s="7">
        <f t="shared" si="52"/>
        <v>43388.632233796299</v>
      </c>
      <c r="X131" s="8">
        <f t="shared" si="57"/>
        <v>4.652777781302575E-3</v>
      </c>
      <c r="Y131" s="8">
        <f t="shared" si="58"/>
        <v>4.652777781302575E-3</v>
      </c>
      <c r="Z131" s="9"/>
      <c r="AA131" s="9">
        <f t="shared" si="55"/>
        <v>1.7245370327145793E-3</v>
      </c>
      <c r="AB131" s="9">
        <f t="shared" si="56"/>
        <v>1.7245370327145793E-3</v>
      </c>
      <c r="AC131" s="9"/>
      <c r="AD131" s="9"/>
    </row>
    <row r="132" spans="1:30" s="6" customFormat="1" x14ac:dyDescent="0.4">
      <c r="A132" s="15" t="str">
        <f t="shared" si="50"/>
        <v>-</v>
      </c>
      <c r="B132" s="15" t="str">
        <f t="shared" si="51"/>
        <v>-</v>
      </c>
      <c r="C132" s="6">
        <v>15</v>
      </c>
      <c r="D132" s="1">
        <v>43388.62908564815</v>
      </c>
      <c r="E132" s="2">
        <v>3503</v>
      </c>
      <c r="F132" s="2" t="s">
        <v>18</v>
      </c>
      <c r="G132" s="2">
        <v>1200</v>
      </c>
      <c r="H132" s="2">
        <v>1088</v>
      </c>
      <c r="I132" s="2">
        <v>5</v>
      </c>
      <c r="J132" s="2">
        <v>1</v>
      </c>
      <c r="K132" s="2"/>
      <c r="L132" s="1">
        <v>43388.634884259256</v>
      </c>
      <c r="M132" s="1">
        <v>43388.641192129631</v>
      </c>
      <c r="N132" s="2" t="s">
        <v>52</v>
      </c>
      <c r="O132" s="2" t="s">
        <v>53</v>
      </c>
      <c r="P132" s="2" t="s">
        <v>70</v>
      </c>
      <c r="Q132" s="2" t="s">
        <v>71</v>
      </c>
      <c r="R132" s="1">
        <v>43388.63585648148</v>
      </c>
      <c r="S132" s="1">
        <v>43388.63585648148</v>
      </c>
      <c r="T132" s="1">
        <v>43388.644016203703</v>
      </c>
      <c r="U132" s="1">
        <v>43388.644016203703</v>
      </c>
      <c r="V132" s="2"/>
      <c r="W132" s="7">
        <f t="shared" si="52"/>
        <v>43388.62908564815</v>
      </c>
      <c r="X132" s="8">
        <f t="shared" si="57"/>
        <v>6.3078703751671128E-3</v>
      </c>
      <c r="Y132" s="8">
        <f t="shared" si="58"/>
        <v>6.3078703751671128E-3</v>
      </c>
      <c r="Z132" s="9"/>
      <c r="AA132" s="9">
        <f t="shared" si="55"/>
        <v>0</v>
      </c>
      <c r="AB132" s="9">
        <f t="shared" si="56"/>
        <v>5.798611106001772E-3</v>
      </c>
      <c r="AC132" s="9"/>
      <c r="AD132" s="9"/>
    </row>
    <row r="133" spans="1:30" s="6" customFormat="1" x14ac:dyDescent="0.4">
      <c r="A133" s="15" t="str">
        <f t="shared" si="50"/>
        <v>-</v>
      </c>
      <c r="B133" s="15" t="str">
        <f t="shared" si="51"/>
        <v>-</v>
      </c>
      <c r="C133" s="6">
        <v>15</v>
      </c>
      <c r="D133" s="1">
        <v>43388.630682870367</v>
      </c>
      <c r="E133" s="2">
        <v>3504</v>
      </c>
      <c r="F133" s="2" t="s">
        <v>33</v>
      </c>
      <c r="G133" s="2">
        <v>2526</v>
      </c>
      <c r="H133" s="2">
        <v>534</v>
      </c>
      <c r="I133" s="2">
        <v>2</v>
      </c>
      <c r="J133" s="2">
        <v>1</v>
      </c>
      <c r="K133" s="2"/>
      <c r="L133" s="1">
        <v>43388.633576388886</v>
      </c>
      <c r="M133" s="1">
        <v>43388.635775462964</v>
      </c>
      <c r="N133" s="2" t="s">
        <v>50</v>
      </c>
      <c r="O133" s="2" t="s">
        <v>51</v>
      </c>
      <c r="P133" s="2" t="s">
        <v>74</v>
      </c>
      <c r="Q133" s="2" t="s">
        <v>75</v>
      </c>
      <c r="R133" s="1">
        <v>43388.634050925924</v>
      </c>
      <c r="S133" s="1">
        <v>43388.634050925924</v>
      </c>
      <c r="T133" s="1">
        <v>43388.638136574074</v>
      </c>
      <c r="U133" s="1">
        <v>43388.638136574074</v>
      </c>
      <c r="V133" s="2"/>
      <c r="W133" s="7">
        <f t="shared" si="52"/>
        <v>43388.630682870367</v>
      </c>
      <c r="X133" s="8">
        <f t="shared" si="57"/>
        <v>2.1990740788169205E-3</v>
      </c>
      <c r="Y133" s="8">
        <f t="shared" si="58"/>
        <v>2.1990740788169205E-3</v>
      </c>
      <c r="Z133" s="9"/>
      <c r="AA133" s="9">
        <f t="shared" si="55"/>
        <v>0</v>
      </c>
      <c r="AB133" s="9">
        <f t="shared" si="56"/>
        <v>2.8935185182490386E-3</v>
      </c>
      <c r="AC133" s="9"/>
      <c r="AD133" s="9"/>
    </row>
    <row r="134" spans="1:30" s="6" customFormat="1" x14ac:dyDescent="0.4">
      <c r="A134" s="15" t="str">
        <f t="shared" ref="A134:A197" si="59">IF(V134&gt;0, "★", "-")</f>
        <v>-</v>
      </c>
      <c r="B134" s="15" t="str">
        <f t="shared" ref="B134:B171" si="60">IF(K134&gt;0, "☆", "-")</f>
        <v>-</v>
      </c>
      <c r="C134" s="6">
        <v>15</v>
      </c>
      <c r="D134" s="1">
        <v>43388.636932870373</v>
      </c>
      <c r="E134" s="2">
        <v>3506</v>
      </c>
      <c r="F134" s="2" t="s">
        <v>33</v>
      </c>
      <c r="G134" s="2">
        <v>2478</v>
      </c>
      <c r="H134" s="2">
        <v>1095</v>
      </c>
      <c r="I134" s="2">
        <v>3</v>
      </c>
      <c r="J134" s="2">
        <v>1</v>
      </c>
      <c r="K134" s="2"/>
      <c r="L134" s="1">
        <v>43388.640567129631</v>
      </c>
      <c r="M134" s="1">
        <v>43388.653993055559</v>
      </c>
      <c r="N134" s="2" t="s">
        <v>57</v>
      </c>
      <c r="O134" s="2" t="s">
        <v>58</v>
      </c>
      <c r="P134" s="2" t="s">
        <v>38</v>
      </c>
      <c r="Q134" s="2" t="s">
        <v>39</v>
      </c>
      <c r="R134" s="1">
        <v>43388.641689814816</v>
      </c>
      <c r="S134" s="1">
        <v>43388.641689814816</v>
      </c>
      <c r="T134" s="1">
        <v>43388.658136574071</v>
      </c>
      <c r="U134" s="1">
        <v>43388.658136574071</v>
      </c>
      <c r="V134" s="2"/>
      <c r="W134" s="7">
        <f t="shared" ref="W134:W171" si="61">IF(V134&gt;0,V134,D134)</f>
        <v>43388.636932870373</v>
      </c>
      <c r="X134" s="8">
        <f t="shared" ref="X134:X197" si="62">M134-L134</f>
        <v>1.3425925928459037E-2</v>
      </c>
      <c r="Y134" s="8">
        <f t="shared" ref="Y134:Y197" si="63">X134*J134</f>
        <v>1.3425925928459037E-2</v>
      </c>
      <c r="Z134" s="9"/>
      <c r="AA134" s="9">
        <f t="shared" ref="AA134:AA197" si="64">IF(IF(A134="☆",K134-R134,L134-R134)&lt;0,0,IF(A134="☆",K134-R134,L134-R134))</f>
        <v>0</v>
      </c>
      <c r="AB134" s="9">
        <f t="shared" ref="AB134:AB192" si="65">IF(IF(B134="☆",(IF(K134&gt;R134,K134-W134,R134-W134)),L134-W134)&lt;0,0,IF(B134="☆",(IF(K134&gt;R134,K134-W134,R134-W134)),L134-W134))</f>
        <v>3.6342592575238086E-3</v>
      </c>
      <c r="AC134" s="9"/>
      <c r="AD134" s="9"/>
    </row>
    <row r="135" spans="1:30" s="6" customFormat="1" x14ac:dyDescent="0.4">
      <c r="A135" s="15" t="str">
        <f t="shared" si="59"/>
        <v>-</v>
      </c>
      <c r="B135" s="15" t="str">
        <f t="shared" si="60"/>
        <v>-</v>
      </c>
      <c r="C135" s="6">
        <v>15</v>
      </c>
      <c r="D135" s="1">
        <v>43388.643159722225</v>
      </c>
      <c r="E135" s="2">
        <v>3508</v>
      </c>
      <c r="F135" s="2" t="s">
        <v>18</v>
      </c>
      <c r="G135" s="2">
        <v>1200</v>
      </c>
      <c r="H135" s="2">
        <v>1241</v>
      </c>
      <c r="I135" s="2">
        <v>7</v>
      </c>
      <c r="J135" s="2">
        <v>1</v>
      </c>
      <c r="K135" s="2"/>
      <c r="L135" s="1">
        <v>43388.647233796299</v>
      </c>
      <c r="M135" s="1">
        <v>43388.65047453704</v>
      </c>
      <c r="N135" s="2" t="s">
        <v>70</v>
      </c>
      <c r="O135" s="2" t="s">
        <v>71</v>
      </c>
      <c r="P135" s="2" t="s">
        <v>52</v>
      </c>
      <c r="Q135" s="2" t="s">
        <v>53</v>
      </c>
      <c r="R135" s="1">
        <v>43388.647719907407</v>
      </c>
      <c r="S135" s="1">
        <v>43388.647719907407</v>
      </c>
      <c r="T135" s="1">
        <v>43388.653333333335</v>
      </c>
      <c r="U135" s="1">
        <v>43388.653333333335</v>
      </c>
      <c r="V135" s="2"/>
      <c r="W135" s="7">
        <f t="shared" si="61"/>
        <v>43388.643159722225</v>
      </c>
      <c r="X135" s="8">
        <f t="shared" si="62"/>
        <v>3.2407407416030765E-3</v>
      </c>
      <c r="Y135" s="8">
        <f t="shared" si="63"/>
        <v>3.2407407416030765E-3</v>
      </c>
      <c r="Z135" s="9"/>
      <c r="AA135" s="9">
        <f t="shared" si="64"/>
        <v>0</v>
      </c>
      <c r="AB135" s="9">
        <f t="shared" si="65"/>
        <v>4.0740740732871927E-3</v>
      </c>
      <c r="AC135" s="9"/>
      <c r="AD135" s="9"/>
    </row>
    <row r="136" spans="1:30" s="6" customFormat="1" x14ac:dyDescent="0.4">
      <c r="A136" s="15" t="str">
        <f t="shared" si="59"/>
        <v>-</v>
      </c>
      <c r="B136" s="15" t="str">
        <f t="shared" si="60"/>
        <v>-</v>
      </c>
      <c r="C136" s="6">
        <v>15</v>
      </c>
      <c r="D136" s="1">
        <v>43388.643333333333</v>
      </c>
      <c r="E136" s="2">
        <v>3509</v>
      </c>
      <c r="F136" s="2" t="s">
        <v>33</v>
      </c>
      <c r="G136" s="2">
        <v>1756</v>
      </c>
      <c r="H136" s="2">
        <v>1044</v>
      </c>
      <c r="I136" s="2">
        <v>3</v>
      </c>
      <c r="J136" s="2">
        <v>1</v>
      </c>
      <c r="K136" s="2"/>
      <c r="L136" s="1">
        <v>43388.646319444444</v>
      </c>
      <c r="M136" s="1">
        <v>43388.649513888886</v>
      </c>
      <c r="N136" s="2" t="s">
        <v>59</v>
      </c>
      <c r="O136" s="2" t="s">
        <v>60</v>
      </c>
      <c r="P136" s="2" t="s">
        <v>70</v>
      </c>
      <c r="Q136" s="2" t="s">
        <v>71</v>
      </c>
      <c r="R136" s="1">
        <v>43388.64634259259</v>
      </c>
      <c r="S136" s="1">
        <v>43388.64634259259</v>
      </c>
      <c r="T136" s="1">
        <v>43388.651805555557</v>
      </c>
      <c r="U136" s="1">
        <v>43388.651805555557</v>
      </c>
      <c r="V136" s="2"/>
      <c r="W136" s="7">
        <f t="shared" si="61"/>
        <v>43388.643333333333</v>
      </c>
      <c r="X136" s="8">
        <f t="shared" si="62"/>
        <v>3.1944444417604245E-3</v>
      </c>
      <c r="Y136" s="8">
        <f t="shared" si="63"/>
        <v>3.1944444417604245E-3</v>
      </c>
      <c r="Z136" s="9"/>
      <c r="AA136" s="9">
        <f t="shared" si="64"/>
        <v>0</v>
      </c>
      <c r="AB136" s="9">
        <f t="shared" si="65"/>
        <v>2.9861111106583849E-3</v>
      </c>
      <c r="AC136" s="9"/>
      <c r="AD136" s="9"/>
    </row>
    <row r="137" spans="1:30" s="6" customFormat="1" x14ac:dyDescent="0.4">
      <c r="A137" s="15" t="str">
        <f t="shared" si="59"/>
        <v>-</v>
      </c>
      <c r="B137" s="15" t="str">
        <f t="shared" si="60"/>
        <v>-</v>
      </c>
      <c r="C137" s="6">
        <v>15</v>
      </c>
      <c r="D137" s="1">
        <v>43388.645451388889</v>
      </c>
      <c r="E137" s="2">
        <v>3510</v>
      </c>
      <c r="F137" s="2" t="s">
        <v>33</v>
      </c>
      <c r="G137" s="2">
        <v>2886</v>
      </c>
      <c r="H137" s="2">
        <v>1060</v>
      </c>
      <c r="I137" s="2">
        <v>3</v>
      </c>
      <c r="J137" s="2">
        <v>2</v>
      </c>
      <c r="K137" s="2"/>
      <c r="L137" s="1">
        <v>43388.657754629632</v>
      </c>
      <c r="M137" s="1">
        <v>43388.661226851851</v>
      </c>
      <c r="N137" s="2" t="s">
        <v>50</v>
      </c>
      <c r="O137" s="2" t="s">
        <v>51</v>
      </c>
      <c r="P137" s="2" t="s">
        <v>65</v>
      </c>
      <c r="Q137" s="2" t="s">
        <v>66</v>
      </c>
      <c r="R137" s="1">
        <v>43388.664953703701</v>
      </c>
      <c r="S137" s="1">
        <v>43388.664953703701</v>
      </c>
      <c r="T137" s="1">
        <v>43388.673217592594</v>
      </c>
      <c r="U137" s="1">
        <v>43388.673217592594</v>
      </c>
      <c r="V137" s="2"/>
      <c r="W137" s="7">
        <f t="shared" si="61"/>
        <v>43388.645451388889</v>
      </c>
      <c r="X137" s="8">
        <f t="shared" si="62"/>
        <v>3.4722222189884633E-3</v>
      </c>
      <c r="Y137" s="8">
        <f t="shared" si="63"/>
        <v>6.9444444379769266E-3</v>
      </c>
      <c r="Z137" s="9"/>
      <c r="AA137" s="9">
        <f t="shared" si="64"/>
        <v>0</v>
      </c>
      <c r="AB137" s="9">
        <f t="shared" si="65"/>
        <v>1.230324074276723E-2</v>
      </c>
      <c r="AC137" s="9"/>
      <c r="AD137" s="9"/>
    </row>
    <row r="138" spans="1:30" s="6" customFormat="1" x14ac:dyDescent="0.4">
      <c r="A138" s="15" t="str">
        <f t="shared" si="59"/>
        <v>-</v>
      </c>
      <c r="B138" s="15" t="str">
        <f t="shared" si="60"/>
        <v>-</v>
      </c>
      <c r="C138" s="6">
        <v>15</v>
      </c>
      <c r="D138" s="1">
        <v>43388.645520833335</v>
      </c>
      <c r="E138" s="2">
        <v>3511</v>
      </c>
      <c r="F138" s="2" t="s">
        <v>33</v>
      </c>
      <c r="G138" s="2">
        <v>1585</v>
      </c>
      <c r="H138" s="2">
        <v>762</v>
      </c>
      <c r="I138" s="2">
        <v>6</v>
      </c>
      <c r="J138" s="2">
        <v>1</v>
      </c>
      <c r="K138" s="2"/>
      <c r="L138" s="1">
        <v>43388.648136574076</v>
      </c>
      <c r="M138" s="1">
        <v>43388.65115740741</v>
      </c>
      <c r="N138" s="2" t="s">
        <v>19</v>
      </c>
      <c r="O138" s="2" t="s">
        <v>20</v>
      </c>
      <c r="P138" s="2" t="s">
        <v>25</v>
      </c>
      <c r="Q138" s="2" t="s">
        <v>26</v>
      </c>
      <c r="R138" s="1">
        <v>43388.648611111108</v>
      </c>
      <c r="S138" s="1">
        <v>43388.648611111108</v>
      </c>
      <c r="T138" s="1">
        <v>43388.655104166668</v>
      </c>
      <c r="U138" s="1">
        <v>43388.655104166668</v>
      </c>
      <c r="V138" s="2"/>
      <c r="W138" s="7">
        <f t="shared" si="61"/>
        <v>43388.645520833335</v>
      </c>
      <c r="X138" s="8">
        <f t="shared" si="62"/>
        <v>3.0208333337213844E-3</v>
      </c>
      <c r="Y138" s="8">
        <f t="shared" si="63"/>
        <v>3.0208333337213844E-3</v>
      </c>
      <c r="Z138" s="9"/>
      <c r="AA138" s="9">
        <f t="shared" si="64"/>
        <v>0</v>
      </c>
      <c r="AB138" s="9">
        <f t="shared" si="65"/>
        <v>2.6157407410209998E-3</v>
      </c>
      <c r="AC138" s="9"/>
      <c r="AD138" s="9"/>
    </row>
    <row r="139" spans="1:30" s="6" customFormat="1" x14ac:dyDescent="0.4">
      <c r="A139" s="15" t="str">
        <f t="shared" si="59"/>
        <v>-</v>
      </c>
      <c r="B139" s="15" t="str">
        <f t="shared" si="60"/>
        <v>-</v>
      </c>
      <c r="C139" s="6">
        <v>15</v>
      </c>
      <c r="D139" s="1">
        <v>43388.646863425929</v>
      </c>
      <c r="E139" s="2">
        <v>3512</v>
      </c>
      <c r="F139" s="2" t="s">
        <v>33</v>
      </c>
      <c r="G139" s="2">
        <v>2105</v>
      </c>
      <c r="H139" s="2">
        <v>1012</v>
      </c>
      <c r="I139" s="2">
        <v>1</v>
      </c>
      <c r="J139" s="2">
        <v>1</v>
      </c>
      <c r="K139" s="2"/>
      <c r="L139" s="1">
        <v>43388.652291666665</v>
      </c>
      <c r="M139" s="1">
        <v>43388.660925925928</v>
      </c>
      <c r="N139" s="2" t="s">
        <v>59</v>
      </c>
      <c r="O139" s="2" t="s">
        <v>60</v>
      </c>
      <c r="P139" s="2" t="s">
        <v>38</v>
      </c>
      <c r="Q139" s="2" t="s">
        <v>39</v>
      </c>
      <c r="R139" s="1">
        <v>43388.652685185189</v>
      </c>
      <c r="S139" s="1">
        <v>43388.652685185189</v>
      </c>
      <c r="T139" s="1">
        <v>43388.664189814815</v>
      </c>
      <c r="U139" s="1">
        <v>43388.666412037041</v>
      </c>
      <c r="V139" s="2"/>
      <c r="W139" s="7">
        <f t="shared" si="61"/>
        <v>43388.646863425929</v>
      </c>
      <c r="X139" s="8">
        <f t="shared" si="62"/>
        <v>8.6342592621804215E-3</v>
      </c>
      <c r="Y139" s="8">
        <f t="shared" si="63"/>
        <v>8.6342592621804215E-3</v>
      </c>
      <c r="Z139" s="9"/>
      <c r="AA139" s="9">
        <f t="shared" si="64"/>
        <v>0</v>
      </c>
      <c r="AB139" s="9">
        <f t="shared" si="65"/>
        <v>5.428240736364387E-3</v>
      </c>
      <c r="AC139" s="9"/>
      <c r="AD139" s="9"/>
    </row>
    <row r="140" spans="1:30" s="6" customFormat="1" x14ac:dyDescent="0.4">
      <c r="A140" s="15" t="str">
        <f t="shared" si="59"/>
        <v>-</v>
      </c>
      <c r="B140" s="15" t="str">
        <f t="shared" si="60"/>
        <v>-</v>
      </c>
      <c r="C140" s="6">
        <v>15</v>
      </c>
      <c r="D140" s="1">
        <v>43388.648784722223</v>
      </c>
      <c r="E140" s="2">
        <v>3513</v>
      </c>
      <c r="F140" s="2" t="s">
        <v>33</v>
      </c>
      <c r="G140" s="2">
        <v>2526</v>
      </c>
      <c r="H140" s="2">
        <v>658</v>
      </c>
      <c r="I140" s="2">
        <v>5</v>
      </c>
      <c r="J140" s="2">
        <v>1</v>
      </c>
      <c r="K140" s="2"/>
      <c r="L140" s="1">
        <v>43388.660543981481</v>
      </c>
      <c r="M140" s="1">
        <v>43388.668043981481</v>
      </c>
      <c r="N140" s="2" t="s">
        <v>74</v>
      </c>
      <c r="O140" s="2" t="s">
        <v>75</v>
      </c>
      <c r="P140" s="2" t="s">
        <v>52</v>
      </c>
      <c r="Q140" s="2" t="s">
        <v>53</v>
      </c>
      <c r="R140" s="1">
        <v>43388.66269675926</v>
      </c>
      <c r="S140" s="1">
        <v>43388.66269675926</v>
      </c>
      <c r="T140" s="1">
        <v>43388.669618055559</v>
      </c>
      <c r="U140" s="1">
        <v>43388.669618055559</v>
      </c>
      <c r="V140" s="2"/>
      <c r="W140" s="7">
        <f t="shared" si="61"/>
        <v>43388.648784722223</v>
      </c>
      <c r="X140" s="8">
        <f t="shared" si="62"/>
        <v>7.4999999997089617E-3</v>
      </c>
      <c r="Y140" s="8">
        <f t="shared" si="63"/>
        <v>7.4999999997089617E-3</v>
      </c>
      <c r="Z140" s="9"/>
      <c r="AA140" s="9">
        <f t="shared" si="64"/>
        <v>0</v>
      </c>
      <c r="AB140" s="9">
        <f t="shared" si="65"/>
        <v>1.1759259257814847E-2</v>
      </c>
      <c r="AC140" s="9"/>
      <c r="AD140" s="9"/>
    </row>
    <row r="141" spans="1:30" s="6" customFormat="1" x14ac:dyDescent="0.4">
      <c r="A141" s="15" t="str">
        <f t="shared" si="59"/>
        <v>★</v>
      </c>
      <c r="B141" s="15" t="str">
        <f t="shared" si="60"/>
        <v>-</v>
      </c>
      <c r="C141" s="6">
        <v>15</v>
      </c>
      <c r="D141" s="1">
        <v>43388.649537037039</v>
      </c>
      <c r="E141" s="2">
        <v>3514</v>
      </c>
      <c r="F141" s="2" t="s">
        <v>69</v>
      </c>
      <c r="G141" s="2">
        <v>2535</v>
      </c>
      <c r="H141" s="2">
        <v>792</v>
      </c>
      <c r="I141" s="2">
        <v>10</v>
      </c>
      <c r="J141" s="2">
        <v>1</v>
      </c>
      <c r="K141" s="2"/>
      <c r="L141" s="1">
        <v>43388.660150462965</v>
      </c>
      <c r="M141" s="1">
        <v>43388.666747685187</v>
      </c>
      <c r="N141" s="2" t="s">
        <v>34</v>
      </c>
      <c r="O141" s="2" t="s">
        <v>35</v>
      </c>
      <c r="P141" s="2" t="s">
        <v>43</v>
      </c>
      <c r="Q141" s="2" t="s">
        <v>44</v>
      </c>
      <c r="R141" s="1">
        <v>43388.665381944447</v>
      </c>
      <c r="S141" s="1">
        <v>43388.665381944447</v>
      </c>
      <c r="T141" s="1">
        <v>43388.678576388891</v>
      </c>
      <c r="U141" s="1">
        <v>43388.678576388891</v>
      </c>
      <c r="V141" s="1">
        <v>43388.652997685182</v>
      </c>
      <c r="W141" s="7">
        <f t="shared" si="61"/>
        <v>43388.652997685182</v>
      </c>
      <c r="X141" s="8">
        <f t="shared" si="62"/>
        <v>6.5972222218988463E-3</v>
      </c>
      <c r="Y141" s="8">
        <f t="shared" si="63"/>
        <v>6.5972222218988463E-3</v>
      </c>
      <c r="Z141" s="9"/>
      <c r="AA141" s="9">
        <f t="shared" si="64"/>
        <v>0</v>
      </c>
      <c r="AB141" s="9">
        <f t="shared" si="65"/>
        <v>7.1527777836308815E-3</v>
      </c>
      <c r="AC141" s="9"/>
      <c r="AD141" s="9"/>
    </row>
    <row r="142" spans="1:30" s="6" customFormat="1" x14ac:dyDescent="0.4">
      <c r="A142" s="15" t="str">
        <f>IF(V142&gt;0, "★", "-")</f>
        <v>-</v>
      </c>
      <c r="B142" s="15" t="str">
        <f>IF(K142&gt;0, "☆", "-")</f>
        <v>-</v>
      </c>
      <c r="C142" s="6">
        <v>15</v>
      </c>
      <c r="D142" s="1">
        <v>43388.652337962965</v>
      </c>
      <c r="E142" s="2">
        <v>3516</v>
      </c>
      <c r="F142" s="2" t="s">
        <v>37</v>
      </c>
      <c r="G142" s="2">
        <v>0</v>
      </c>
      <c r="H142" s="2">
        <v>623</v>
      </c>
      <c r="I142" s="2">
        <v>1</v>
      </c>
      <c r="J142" s="2">
        <v>1</v>
      </c>
      <c r="K142" s="2"/>
      <c r="L142" s="1">
        <v>43388.657407407409</v>
      </c>
      <c r="M142" s="1">
        <v>43388.665138888886</v>
      </c>
      <c r="N142" s="2" t="s">
        <v>19</v>
      </c>
      <c r="O142" s="2" t="s">
        <v>20</v>
      </c>
      <c r="P142" s="2" t="s">
        <v>43</v>
      </c>
      <c r="Q142" s="2" t="s">
        <v>44</v>
      </c>
      <c r="R142" s="1">
        <v>43388.659814814811</v>
      </c>
      <c r="S142" s="1">
        <v>43388.659814814811</v>
      </c>
      <c r="T142" s="1">
        <v>43388.676817129628</v>
      </c>
      <c r="U142" s="1">
        <v>43388.676817129628</v>
      </c>
      <c r="V142" s="2"/>
      <c r="W142" s="7">
        <f>IF(V142&gt;0,V142,D142)</f>
        <v>43388.652337962965</v>
      </c>
      <c r="X142" s="8">
        <f>M142-L142</f>
        <v>7.7314814770943485E-3</v>
      </c>
      <c r="Y142" s="8">
        <f>X142*J142</f>
        <v>7.7314814770943485E-3</v>
      </c>
      <c r="Z142" s="9"/>
      <c r="AA142" s="9">
        <f>IF(IF(A142="☆",K142-R142,L142-R142)&lt;0,0,IF(A142="☆",K142-R142,L142-R142))</f>
        <v>0</v>
      </c>
      <c r="AB142" s="9">
        <f>IF(IF(B142="☆",(IF(K142&gt;R142,K142-W142,R142-W142)),L142-W142)&lt;0,0,IF(B142="☆",(IF(K142&gt;R142,K142-W142,R142-W142)),L142-W142))</f>
        <v>5.0694444435066544E-3</v>
      </c>
      <c r="AC142" s="9"/>
      <c r="AD142" s="9"/>
    </row>
    <row r="143" spans="1:30" s="6" customFormat="1" x14ac:dyDescent="0.4">
      <c r="A143" s="15" t="str">
        <f>IF(V143&gt;0, "★", "-")</f>
        <v>★</v>
      </c>
      <c r="B143" s="15" t="str">
        <f>IF(K143&gt;0, "☆", "-")</f>
        <v>-</v>
      </c>
      <c r="C143" s="6">
        <v>15</v>
      </c>
      <c r="D143" s="1">
        <v>43388.653437499997</v>
      </c>
      <c r="E143" s="2">
        <v>3518</v>
      </c>
      <c r="F143" s="2" t="s">
        <v>33</v>
      </c>
      <c r="G143" s="2">
        <v>1706</v>
      </c>
      <c r="H143" s="2">
        <v>865</v>
      </c>
      <c r="I143" s="2">
        <v>6</v>
      </c>
      <c r="J143" s="2">
        <v>1</v>
      </c>
      <c r="K143" s="2"/>
      <c r="L143" s="1">
        <v>43388.658946759257</v>
      </c>
      <c r="M143" s="1">
        <v>43388.666215277779</v>
      </c>
      <c r="N143" s="2" t="s">
        <v>52</v>
      </c>
      <c r="O143" s="2" t="s">
        <v>53</v>
      </c>
      <c r="P143" s="2" t="s">
        <v>67</v>
      </c>
      <c r="Q143" s="2" t="s">
        <v>68</v>
      </c>
      <c r="R143" s="1">
        <v>43388.674502314818</v>
      </c>
      <c r="S143" s="1">
        <v>43388.674502314818</v>
      </c>
      <c r="T143" s="1">
        <v>43388.690740740742</v>
      </c>
      <c r="U143" s="1">
        <v>43388.690740740742</v>
      </c>
      <c r="V143" s="1">
        <v>43388.666666666664</v>
      </c>
      <c r="W143" s="7">
        <f>IF(V143&gt;0,V143,D143)</f>
        <v>43388.666666666664</v>
      </c>
      <c r="X143" s="8">
        <f>M143-L143</f>
        <v>7.2685185223235749E-3</v>
      </c>
      <c r="Y143" s="8">
        <f>X143*J143</f>
        <v>7.2685185223235749E-3</v>
      </c>
      <c r="Z143" s="9"/>
      <c r="AA143" s="9">
        <f>IF(IF(A143="☆",K143-R143,L143-R143)&lt;0,0,IF(A143="☆",K143-R143,L143-R143))</f>
        <v>0</v>
      </c>
      <c r="AB143" s="9">
        <f>IF(IF(B143="☆",(IF(K143&gt;R143,K143-W143,R143-W143)),L143-W143)&lt;0,0,IF(B143="☆",(IF(K143&gt;R143,K143-W143,R143-W143)),L143-W143))</f>
        <v>0</v>
      </c>
      <c r="AC143" s="9"/>
      <c r="AD143" s="9"/>
    </row>
    <row r="144" spans="1:30" s="6" customFormat="1" x14ac:dyDescent="0.4">
      <c r="A144" s="15" t="str">
        <f>IF(V144&gt;0, "★", "-")</f>
        <v>-</v>
      </c>
      <c r="B144" s="15" t="str">
        <f>IF(K144&gt;0, "☆", "-")</f>
        <v>-</v>
      </c>
      <c r="C144" s="6">
        <v>15</v>
      </c>
      <c r="D144" s="1">
        <v>43388.659108796295</v>
      </c>
      <c r="E144" s="2">
        <v>3520</v>
      </c>
      <c r="F144" s="2" t="s">
        <v>69</v>
      </c>
      <c r="G144" s="2">
        <v>2898</v>
      </c>
      <c r="H144" s="2">
        <v>897</v>
      </c>
      <c r="I144" s="2">
        <v>4</v>
      </c>
      <c r="J144" s="2">
        <v>2</v>
      </c>
      <c r="K144" s="2"/>
      <c r="L144" s="1">
        <v>43388.661921296298</v>
      </c>
      <c r="M144" s="1">
        <v>43388.666446759256</v>
      </c>
      <c r="N144" s="2" t="s">
        <v>55</v>
      </c>
      <c r="O144" s="2" t="s">
        <v>56</v>
      </c>
      <c r="P144" s="2" t="s">
        <v>25</v>
      </c>
      <c r="Q144" s="2" t="s">
        <v>26</v>
      </c>
      <c r="R144" s="1">
        <v>43388.663043981483</v>
      </c>
      <c r="S144" s="1">
        <v>43388.663043981483</v>
      </c>
      <c r="T144" s="1">
        <v>43388.671585648146</v>
      </c>
      <c r="U144" s="1">
        <v>43388.671585648146</v>
      </c>
      <c r="V144" s="2"/>
      <c r="W144" s="7">
        <f>IF(V144&gt;0,V144,D144)</f>
        <v>43388.659108796295</v>
      </c>
      <c r="X144" s="8">
        <f>M144-L144</f>
        <v>4.5254629585542716E-3</v>
      </c>
      <c r="Y144" s="8">
        <f>X144*J144</f>
        <v>9.0509259171085432E-3</v>
      </c>
      <c r="Z144" s="9"/>
      <c r="AA144" s="9">
        <f>IF(IF(A144="☆",K144-R144,L144-R144)&lt;0,0,IF(A144="☆",K144-R144,L144-R144))</f>
        <v>0</v>
      </c>
      <c r="AB144" s="9">
        <f>IF(IF(B144="☆",(IF(K144&gt;R144,K144-W144,R144-W144)),L144-W144)&lt;0,0,IF(B144="☆",(IF(K144&gt;R144,K144-W144,R144-W144)),L144-W144))</f>
        <v>2.8125000026193447E-3</v>
      </c>
      <c r="AC144" s="9"/>
      <c r="AD144" s="9"/>
    </row>
    <row r="145" spans="1:32" s="6" customFormat="1" x14ac:dyDescent="0.4">
      <c r="A145" s="15" t="str">
        <f t="shared" si="59"/>
        <v>-</v>
      </c>
      <c r="B145" s="15" t="str">
        <f t="shared" si="60"/>
        <v>-</v>
      </c>
      <c r="C145" s="6">
        <v>15</v>
      </c>
      <c r="D145" s="1">
        <v>43388.662835648145</v>
      </c>
      <c r="E145" s="2">
        <v>3522</v>
      </c>
      <c r="F145" s="2" t="s">
        <v>33</v>
      </c>
      <c r="G145" s="2">
        <v>2721</v>
      </c>
      <c r="H145" s="2">
        <v>912</v>
      </c>
      <c r="I145" s="2">
        <v>2</v>
      </c>
      <c r="J145" s="2">
        <v>1</v>
      </c>
      <c r="K145" s="2"/>
      <c r="L145" s="1">
        <v>43388.670370370368</v>
      </c>
      <c r="M145" s="1">
        <v>43388.682349537034</v>
      </c>
      <c r="N145" s="2" t="s">
        <v>21</v>
      </c>
      <c r="O145" s="2" t="s">
        <v>22</v>
      </c>
      <c r="P145" s="2" t="s">
        <v>67</v>
      </c>
      <c r="Q145" s="2" t="s">
        <v>68</v>
      </c>
      <c r="R145" s="1">
        <v>43388.664282407408</v>
      </c>
      <c r="S145" s="1">
        <v>43388.667337962965</v>
      </c>
      <c r="T145" s="1">
        <v>43388.676539351851</v>
      </c>
      <c r="U145" s="1">
        <v>43388.686956018515</v>
      </c>
      <c r="V145" s="2"/>
      <c r="W145" s="7">
        <f t="shared" si="61"/>
        <v>43388.662835648145</v>
      </c>
      <c r="X145" s="8">
        <f t="shared" si="62"/>
        <v>1.1979166665696539E-2</v>
      </c>
      <c r="Y145" s="8">
        <f t="shared" si="63"/>
        <v>1.1979166665696539E-2</v>
      </c>
      <c r="Z145" s="9"/>
      <c r="AA145" s="9">
        <f t="shared" si="64"/>
        <v>6.0879629600094631E-3</v>
      </c>
      <c r="AB145" s="9">
        <f t="shared" si="65"/>
        <v>7.5347222227719612E-3</v>
      </c>
      <c r="AC145" s="9"/>
      <c r="AD145" s="9"/>
    </row>
    <row r="146" spans="1:32" s="6" customFormat="1" x14ac:dyDescent="0.4">
      <c r="A146" s="15" t="str">
        <f t="shared" si="59"/>
        <v>★</v>
      </c>
      <c r="B146" s="15" t="str">
        <f t="shared" si="60"/>
        <v>-</v>
      </c>
      <c r="C146" s="6">
        <v>15</v>
      </c>
      <c r="D146" s="1">
        <v>43388.6643287037</v>
      </c>
      <c r="E146" s="2">
        <v>3523</v>
      </c>
      <c r="F146" s="2" t="s">
        <v>37</v>
      </c>
      <c r="G146" s="2">
        <v>0</v>
      </c>
      <c r="H146" s="2">
        <v>936</v>
      </c>
      <c r="I146" s="2">
        <v>8</v>
      </c>
      <c r="J146" s="2">
        <v>1</v>
      </c>
      <c r="K146" s="2"/>
      <c r="L146" s="1">
        <v>43388.752986111111</v>
      </c>
      <c r="M146" s="1">
        <v>43388.758148148147</v>
      </c>
      <c r="N146" s="2" t="s">
        <v>48</v>
      </c>
      <c r="O146" s="2" t="s">
        <v>49</v>
      </c>
      <c r="P146" s="2" t="s">
        <v>19</v>
      </c>
      <c r="Q146" s="2" t="s">
        <v>20</v>
      </c>
      <c r="R146" s="1">
        <v>43388.756944444445</v>
      </c>
      <c r="S146" s="1">
        <v>43388.756944444445</v>
      </c>
      <c r="T146" s="1">
        <v>43388.764594907407</v>
      </c>
      <c r="U146" s="1">
        <v>43388.765289351853</v>
      </c>
      <c r="V146" s="1">
        <v>43388.756944444445</v>
      </c>
      <c r="W146" s="7">
        <f t="shared" si="61"/>
        <v>43388.756944444445</v>
      </c>
      <c r="X146" s="8">
        <f t="shared" si="62"/>
        <v>5.1620370359160006E-3</v>
      </c>
      <c r="Y146" s="8">
        <f t="shared" si="63"/>
        <v>5.1620370359160006E-3</v>
      </c>
      <c r="Z146" s="9"/>
      <c r="AA146" s="9">
        <f t="shared" si="64"/>
        <v>0</v>
      </c>
      <c r="AB146" s="9">
        <f t="shared" si="65"/>
        <v>0</v>
      </c>
      <c r="AC146" s="9"/>
      <c r="AD146" s="9"/>
    </row>
    <row r="147" spans="1:32" s="6" customFormat="1" x14ac:dyDescent="0.4">
      <c r="A147" s="15" t="str">
        <f t="shared" si="59"/>
        <v>-</v>
      </c>
      <c r="B147" s="15" t="str">
        <f t="shared" si="60"/>
        <v>-</v>
      </c>
      <c r="C147" s="6">
        <v>15</v>
      </c>
      <c r="D147" s="1">
        <v>43388.666608796295</v>
      </c>
      <c r="E147" s="2">
        <v>3524</v>
      </c>
      <c r="F147" s="2" t="s">
        <v>33</v>
      </c>
      <c r="G147" s="2">
        <v>2092</v>
      </c>
      <c r="H147" s="2">
        <v>1253</v>
      </c>
      <c r="I147" s="2">
        <v>3</v>
      </c>
      <c r="J147" s="2">
        <v>1</v>
      </c>
      <c r="K147" s="2"/>
      <c r="L147" s="1">
        <v>43388.668923611112</v>
      </c>
      <c r="M147" s="1">
        <v>43388.673472222225</v>
      </c>
      <c r="N147" s="2" t="s">
        <v>50</v>
      </c>
      <c r="O147" s="2" t="s">
        <v>51</v>
      </c>
      <c r="P147" s="2" t="s">
        <v>23</v>
      </c>
      <c r="Q147" s="2" t="s">
        <v>24</v>
      </c>
      <c r="R147" s="1">
        <v>43388.668715277781</v>
      </c>
      <c r="S147" s="1">
        <v>43388.668715277781</v>
      </c>
      <c r="T147" s="1">
        <v>43388.677615740744</v>
      </c>
      <c r="U147" s="1">
        <v>43388.677615740744</v>
      </c>
      <c r="V147" s="2"/>
      <c r="W147" s="7">
        <f t="shared" si="61"/>
        <v>43388.666608796295</v>
      </c>
      <c r="X147" s="8">
        <f t="shared" si="62"/>
        <v>4.5486111121135764E-3</v>
      </c>
      <c r="Y147" s="8">
        <f t="shared" si="63"/>
        <v>4.5486111121135764E-3</v>
      </c>
      <c r="Z147" s="9"/>
      <c r="AA147" s="9">
        <f t="shared" si="64"/>
        <v>2.0833333110203966E-4</v>
      </c>
      <c r="AB147" s="9">
        <f t="shared" si="65"/>
        <v>2.3148148175096139E-3</v>
      </c>
      <c r="AC147" s="9"/>
      <c r="AD147" s="9"/>
    </row>
    <row r="148" spans="1:32" s="6" customFormat="1" x14ac:dyDescent="0.4">
      <c r="A148" s="15" t="str">
        <f t="shared" ref="A148:A154" si="66">IF(V148&gt;0, "★", "-")</f>
        <v>-</v>
      </c>
      <c r="B148" s="15" t="str">
        <f t="shared" ref="B148:B154" si="67">IF(K148&gt;0, "☆", "-")</f>
        <v>☆</v>
      </c>
      <c r="C148" s="6">
        <v>15</v>
      </c>
      <c r="D148" s="1">
        <v>43388.625914351855</v>
      </c>
      <c r="E148" s="2">
        <v>3499</v>
      </c>
      <c r="F148" s="2" t="s">
        <v>37</v>
      </c>
      <c r="G148" s="2">
        <v>0</v>
      </c>
      <c r="H148" s="2">
        <v>397</v>
      </c>
      <c r="I148" s="2">
        <v>4</v>
      </c>
      <c r="J148" s="2">
        <v>5</v>
      </c>
      <c r="K148" s="1">
        <v>43388.653460648151</v>
      </c>
      <c r="L148" s="2"/>
      <c r="M148" s="2"/>
      <c r="N148" s="2" t="s">
        <v>43</v>
      </c>
      <c r="O148" s="2" t="s">
        <v>44</v>
      </c>
      <c r="P148" s="2" t="s">
        <v>19</v>
      </c>
      <c r="Q148" s="2" t="s">
        <v>20</v>
      </c>
      <c r="R148" s="1">
        <v>43388.651678240742</v>
      </c>
      <c r="S148" s="2"/>
      <c r="T148" s="1">
        <v>43388.664976851855</v>
      </c>
      <c r="U148" s="2"/>
      <c r="V148" s="2"/>
      <c r="W148" s="7">
        <f t="shared" ref="W148:W154" si="68">IF(V148&gt;0,V148,D148)</f>
        <v>43388.625914351855</v>
      </c>
      <c r="X148" s="8">
        <f t="shared" ref="X148:X154" si="69">M148-L148</f>
        <v>0</v>
      </c>
      <c r="Y148" s="8">
        <f t="shared" ref="Y148:Y154" si="70">X148*J148</f>
        <v>0</v>
      </c>
      <c r="Z148" s="9"/>
      <c r="AA148" s="9">
        <f t="shared" ref="AA148:AA154" si="71">IF(IF(A148="☆",K148-R148,L148-R148)&lt;0,0,IF(A148="☆",K148-R148,L148-R148))</f>
        <v>0</v>
      </c>
      <c r="AB148" s="9">
        <f t="shared" ref="AB148:AB153" si="72">IF(IF(B148="☆",(IF(K148&gt;R148,K148-W148,R148-W148)),L148-W148)&lt;0,0,IF(B148="☆",(IF(K148&gt;R148,K148-W148,R148-W148)),L148-W148))</f>
        <v>2.7546296296350192E-2</v>
      </c>
      <c r="AC148" s="9"/>
      <c r="AD148" s="9"/>
    </row>
    <row r="149" spans="1:32" s="6" customFormat="1" x14ac:dyDescent="0.4">
      <c r="A149" s="15" t="str">
        <f t="shared" si="66"/>
        <v>-</v>
      </c>
      <c r="B149" s="15" t="str">
        <f t="shared" si="67"/>
        <v>☆</v>
      </c>
      <c r="C149" s="6">
        <v>15</v>
      </c>
      <c r="D149" s="1">
        <v>43388.635613425926</v>
      </c>
      <c r="E149" s="2">
        <v>3505</v>
      </c>
      <c r="F149" s="2" t="s">
        <v>42</v>
      </c>
      <c r="G149" s="2">
        <v>0</v>
      </c>
      <c r="H149" s="2">
        <v>458</v>
      </c>
      <c r="I149" s="2">
        <v>2</v>
      </c>
      <c r="J149" s="2">
        <v>3</v>
      </c>
      <c r="K149" s="1">
        <v>43388.636192129627</v>
      </c>
      <c r="L149" s="2"/>
      <c r="M149" s="2"/>
      <c r="N149" s="2" t="s">
        <v>82</v>
      </c>
      <c r="O149" s="2" t="s">
        <v>83</v>
      </c>
      <c r="P149" s="2" t="s">
        <v>19</v>
      </c>
      <c r="Q149" s="2" t="s">
        <v>20</v>
      </c>
      <c r="R149" s="1">
        <v>43388.643414351849</v>
      </c>
      <c r="S149" s="2"/>
      <c r="T149" s="1">
        <v>43388.660937499997</v>
      </c>
      <c r="U149" s="2"/>
      <c r="V149" s="2"/>
      <c r="W149" s="7">
        <f t="shared" si="68"/>
        <v>43388.635613425926</v>
      </c>
      <c r="X149" s="8">
        <f t="shared" si="69"/>
        <v>0</v>
      </c>
      <c r="Y149" s="8">
        <f t="shared" si="70"/>
        <v>0</v>
      </c>
      <c r="Z149" s="9"/>
      <c r="AA149" s="9">
        <f t="shared" si="71"/>
        <v>0</v>
      </c>
      <c r="AB149" s="9">
        <f t="shared" si="72"/>
        <v>7.8009259232203476E-3</v>
      </c>
      <c r="AC149" s="9"/>
      <c r="AD149" s="9"/>
    </row>
    <row r="150" spans="1:32" s="6" customFormat="1" x14ac:dyDescent="0.4">
      <c r="A150" s="15" t="str">
        <f t="shared" si="66"/>
        <v>-</v>
      </c>
      <c r="B150" s="15" t="str">
        <f t="shared" si="67"/>
        <v>☆</v>
      </c>
      <c r="C150" s="6">
        <v>15</v>
      </c>
      <c r="D150" s="1">
        <v>43388.637002314812</v>
      </c>
      <c r="E150" s="2">
        <v>3507</v>
      </c>
      <c r="F150" s="2" t="s">
        <v>33</v>
      </c>
      <c r="G150" s="2">
        <v>985</v>
      </c>
      <c r="H150" s="2">
        <v>913</v>
      </c>
      <c r="I150" s="2">
        <v>2</v>
      </c>
      <c r="J150" s="2">
        <v>1</v>
      </c>
      <c r="K150" s="1">
        <v>43388.63722222222</v>
      </c>
      <c r="L150" s="2"/>
      <c r="M150" s="2"/>
      <c r="N150" s="2" t="s">
        <v>82</v>
      </c>
      <c r="O150" s="2" t="s">
        <v>83</v>
      </c>
      <c r="P150" s="2" t="s">
        <v>78</v>
      </c>
      <c r="Q150" s="2" t="s">
        <v>79</v>
      </c>
      <c r="R150" s="1">
        <v>43388.642743055556</v>
      </c>
      <c r="S150" s="2"/>
      <c r="T150" s="1">
        <v>43388.661527777775</v>
      </c>
      <c r="U150" s="2"/>
      <c r="V150" s="2"/>
      <c r="W150" s="7">
        <f t="shared" si="68"/>
        <v>43388.637002314812</v>
      </c>
      <c r="X150" s="8">
        <f t="shared" si="69"/>
        <v>0</v>
      </c>
      <c r="Y150" s="8">
        <f t="shared" si="70"/>
        <v>0</v>
      </c>
      <c r="Z150" s="9"/>
      <c r="AA150" s="9">
        <f t="shared" si="71"/>
        <v>0</v>
      </c>
      <c r="AB150" s="9">
        <f t="shared" si="72"/>
        <v>5.7407407439313829E-3</v>
      </c>
      <c r="AC150" s="9"/>
      <c r="AD150" s="9"/>
    </row>
    <row r="151" spans="1:32" s="6" customFormat="1" x14ac:dyDescent="0.4">
      <c r="A151" s="15" t="str">
        <f t="shared" si="66"/>
        <v>-</v>
      </c>
      <c r="B151" s="15" t="str">
        <f t="shared" si="67"/>
        <v>☆</v>
      </c>
      <c r="C151" s="6">
        <v>15</v>
      </c>
      <c r="D151" s="1">
        <v>43388.650335648148</v>
      </c>
      <c r="E151" s="2">
        <v>3515</v>
      </c>
      <c r="F151" s="2" t="s">
        <v>42</v>
      </c>
      <c r="G151" s="2">
        <v>0</v>
      </c>
      <c r="H151" s="2">
        <v>1090</v>
      </c>
      <c r="I151" s="2">
        <v>4</v>
      </c>
      <c r="J151" s="2">
        <v>1</v>
      </c>
      <c r="K151" s="1">
        <v>43388.651909722219</v>
      </c>
      <c r="L151" s="2"/>
      <c r="M151" s="2"/>
      <c r="N151" s="2" t="s">
        <v>19</v>
      </c>
      <c r="O151" s="2" t="s">
        <v>20</v>
      </c>
      <c r="P151" s="2" t="s">
        <v>43</v>
      </c>
      <c r="Q151" s="2" t="s">
        <v>44</v>
      </c>
      <c r="R151" s="1">
        <v>43388.664976851855</v>
      </c>
      <c r="S151" s="2"/>
      <c r="T151" s="1">
        <v>43388.67496527778</v>
      </c>
      <c r="U151" s="2"/>
      <c r="V151" s="2"/>
      <c r="W151" s="7">
        <f t="shared" si="68"/>
        <v>43388.650335648148</v>
      </c>
      <c r="X151" s="8">
        <f t="shared" si="69"/>
        <v>0</v>
      </c>
      <c r="Y151" s="8">
        <f t="shared" si="70"/>
        <v>0</v>
      </c>
      <c r="Z151" s="9"/>
      <c r="AA151" s="9">
        <f t="shared" si="71"/>
        <v>0</v>
      </c>
      <c r="AB151" s="9">
        <f t="shared" si="72"/>
        <v>1.4641203706560191E-2</v>
      </c>
      <c r="AC151" s="9"/>
      <c r="AD151" s="9"/>
    </row>
    <row r="152" spans="1:32" s="6" customFormat="1" x14ac:dyDescent="0.4">
      <c r="A152" s="15" t="str">
        <f t="shared" si="66"/>
        <v>-</v>
      </c>
      <c r="B152" s="15" t="str">
        <f t="shared" si="67"/>
        <v>☆</v>
      </c>
      <c r="C152" s="6">
        <v>15</v>
      </c>
      <c r="D152" s="1">
        <v>43388.652858796297</v>
      </c>
      <c r="E152" s="2">
        <v>3517</v>
      </c>
      <c r="F152" s="2" t="s">
        <v>33</v>
      </c>
      <c r="G152" s="2">
        <v>1756</v>
      </c>
      <c r="H152" s="2">
        <v>1209</v>
      </c>
      <c r="I152" s="2">
        <v>2</v>
      </c>
      <c r="J152" s="2">
        <v>1</v>
      </c>
      <c r="K152" s="1">
        <v>43388.657048611109</v>
      </c>
      <c r="L152" s="2"/>
      <c r="M152" s="2"/>
      <c r="N152" s="2" t="s">
        <v>59</v>
      </c>
      <c r="O152" s="2" t="s">
        <v>60</v>
      </c>
      <c r="P152" s="2" t="s">
        <v>70</v>
      </c>
      <c r="Q152" s="2" t="s">
        <v>71</v>
      </c>
      <c r="R152" s="1">
        <v>43388.65861111111</v>
      </c>
      <c r="S152" s="2"/>
      <c r="T152" s="1">
        <v>43388.664074074077</v>
      </c>
      <c r="U152" s="2"/>
      <c r="V152" s="2"/>
      <c r="W152" s="7">
        <f t="shared" si="68"/>
        <v>43388.652858796297</v>
      </c>
      <c r="X152" s="8">
        <f t="shared" si="69"/>
        <v>0</v>
      </c>
      <c r="Y152" s="8">
        <f t="shared" si="70"/>
        <v>0</v>
      </c>
      <c r="Z152" s="9"/>
      <c r="AA152" s="9">
        <f t="shared" si="71"/>
        <v>0</v>
      </c>
      <c r="AB152" s="9"/>
      <c r="AC152" s="9"/>
      <c r="AD152" s="9"/>
      <c r="AF152" s="42" t="s">
        <v>113</v>
      </c>
    </row>
    <row r="153" spans="1:32" s="6" customFormat="1" x14ac:dyDescent="0.4">
      <c r="A153" s="15" t="str">
        <f t="shared" si="66"/>
        <v>-</v>
      </c>
      <c r="B153" s="15" t="str">
        <f t="shared" si="67"/>
        <v>☆</v>
      </c>
      <c r="C153" s="6">
        <v>15</v>
      </c>
      <c r="D153" s="1">
        <v>43388.657326388886</v>
      </c>
      <c r="E153" s="2">
        <v>3519</v>
      </c>
      <c r="F153" s="2" t="s">
        <v>33</v>
      </c>
      <c r="G153" s="2">
        <v>1756</v>
      </c>
      <c r="H153" s="2">
        <v>439</v>
      </c>
      <c r="I153" s="2">
        <v>4</v>
      </c>
      <c r="J153" s="2">
        <v>1</v>
      </c>
      <c r="K153" s="1">
        <v>43388.659004629626</v>
      </c>
      <c r="L153" s="2"/>
      <c r="M153" s="2"/>
      <c r="N153" s="2" t="s">
        <v>59</v>
      </c>
      <c r="O153" s="2" t="s">
        <v>60</v>
      </c>
      <c r="P153" s="2" t="s">
        <v>70</v>
      </c>
      <c r="Q153" s="2" t="s">
        <v>71</v>
      </c>
      <c r="R153" s="1">
        <v>43388.660821759258</v>
      </c>
      <c r="S153" s="2"/>
      <c r="T153" s="1">
        <v>43388.666284722225</v>
      </c>
      <c r="U153" s="2"/>
      <c r="V153" s="2"/>
      <c r="W153" s="7">
        <f t="shared" si="68"/>
        <v>43388.657326388886</v>
      </c>
      <c r="X153" s="8">
        <f t="shared" si="69"/>
        <v>0</v>
      </c>
      <c r="Y153" s="8">
        <f t="shared" si="70"/>
        <v>0</v>
      </c>
      <c r="Z153" s="9"/>
      <c r="AA153" s="9">
        <f t="shared" si="71"/>
        <v>0</v>
      </c>
      <c r="AB153" s="9">
        <f t="shared" si="72"/>
        <v>3.4953703725477681E-3</v>
      </c>
      <c r="AC153" s="9"/>
      <c r="AD153" s="9"/>
      <c r="AF153" s="42" t="s">
        <v>114</v>
      </c>
    </row>
    <row r="154" spans="1:32" s="11" customFormat="1" x14ac:dyDescent="0.4">
      <c r="A154" s="26" t="str">
        <f t="shared" si="66"/>
        <v>-</v>
      </c>
      <c r="B154" s="26" t="str">
        <f t="shared" si="67"/>
        <v>☆</v>
      </c>
      <c r="C154" s="11">
        <v>15</v>
      </c>
      <c r="D154" s="3">
        <v>43388.659537037034</v>
      </c>
      <c r="E154" s="4">
        <v>3521</v>
      </c>
      <c r="F154" s="4" t="s">
        <v>33</v>
      </c>
      <c r="G154" s="4">
        <v>1756</v>
      </c>
      <c r="H154" s="4">
        <v>648</v>
      </c>
      <c r="I154" s="4">
        <v>9</v>
      </c>
      <c r="J154" s="4">
        <v>1</v>
      </c>
      <c r="K154" s="3">
        <v>43388.660011574073</v>
      </c>
      <c r="L154" s="4"/>
      <c r="M154" s="4"/>
      <c r="N154" s="4" t="s">
        <v>70</v>
      </c>
      <c r="O154" s="4" t="s">
        <v>71</v>
      </c>
      <c r="P154" s="4" t="s">
        <v>59</v>
      </c>
      <c r="Q154" s="4" t="s">
        <v>60</v>
      </c>
      <c r="R154" s="3">
        <v>43388.666886574072</v>
      </c>
      <c r="S154" s="4"/>
      <c r="T154" s="3">
        <v>43388.671307870369</v>
      </c>
      <c r="U154" s="4"/>
      <c r="V154" s="4"/>
      <c r="W154" s="12">
        <f t="shared" si="68"/>
        <v>43388.659537037034</v>
      </c>
      <c r="X154" s="27">
        <f t="shared" si="69"/>
        <v>0</v>
      </c>
      <c r="Y154" s="27">
        <f t="shared" si="70"/>
        <v>0</v>
      </c>
      <c r="Z154" s="28"/>
      <c r="AA154" s="28">
        <f t="shared" si="71"/>
        <v>0</v>
      </c>
      <c r="AB154" s="28"/>
      <c r="AC154" s="28"/>
      <c r="AD154" s="28"/>
      <c r="AF154" s="42" t="s">
        <v>115</v>
      </c>
    </row>
    <row r="155" spans="1:32" s="32" customFormat="1" x14ac:dyDescent="0.4">
      <c r="A155" s="29" t="str">
        <f t="shared" si="59"/>
        <v>-</v>
      </c>
      <c r="B155" s="29" t="str">
        <f t="shared" si="60"/>
        <v>-</v>
      </c>
      <c r="C155" s="32">
        <v>16</v>
      </c>
      <c r="D155" s="31">
        <v>43388.667280092595</v>
      </c>
      <c r="E155" s="30">
        <v>3525</v>
      </c>
      <c r="F155" s="30" t="s">
        <v>33</v>
      </c>
      <c r="G155" s="30">
        <v>2163</v>
      </c>
      <c r="H155" s="30">
        <v>618</v>
      </c>
      <c r="I155" s="30">
        <v>2</v>
      </c>
      <c r="J155" s="30">
        <v>1</v>
      </c>
      <c r="K155" s="30"/>
      <c r="L155" s="31">
        <v>43388.674155092594</v>
      </c>
      <c r="M155" s="31">
        <v>43388.688437500001</v>
      </c>
      <c r="N155" s="30" t="s">
        <v>55</v>
      </c>
      <c r="O155" s="30" t="s">
        <v>56</v>
      </c>
      <c r="P155" s="30" t="s">
        <v>23</v>
      </c>
      <c r="Q155" s="30" t="s">
        <v>24</v>
      </c>
      <c r="R155" s="31">
        <v>43388.673125000001</v>
      </c>
      <c r="S155" s="31">
        <v>43388.673125000001</v>
      </c>
      <c r="T155" s="31">
        <v>43388.692280092589</v>
      </c>
      <c r="U155" s="31">
        <v>43388.692280092589</v>
      </c>
      <c r="V155" s="30"/>
      <c r="W155" s="33">
        <f t="shared" si="61"/>
        <v>43388.667280092595</v>
      </c>
      <c r="X155" s="34">
        <f t="shared" si="62"/>
        <v>1.4282407406426501E-2</v>
      </c>
      <c r="Y155" s="34">
        <f t="shared" si="63"/>
        <v>1.4282407406426501E-2</v>
      </c>
      <c r="Z155" s="35">
        <f>SUM(Y155:Y181)</f>
        <v>0.21388888886576751</v>
      </c>
      <c r="AA155" s="35">
        <f t="shared" si="64"/>
        <v>1.0300925932824612E-3</v>
      </c>
      <c r="AB155" s="35">
        <f t="shared" si="65"/>
        <v>6.8749999991268851E-3</v>
      </c>
      <c r="AC155" s="44">
        <f>AVERAGE(AB155:AB181)</f>
        <v>3.2398504280046416E-3</v>
      </c>
      <c r="AD155" s="35">
        <f>MEDIAN(AB155:AB181)</f>
        <v>3.5011574072996154E-3</v>
      </c>
    </row>
    <row r="156" spans="1:32" s="6" customFormat="1" x14ac:dyDescent="0.4">
      <c r="A156" s="15" t="str">
        <f t="shared" si="59"/>
        <v>★</v>
      </c>
      <c r="B156" s="15" t="str">
        <f t="shared" si="60"/>
        <v>-</v>
      </c>
      <c r="C156" s="6">
        <v>16</v>
      </c>
      <c r="D156" s="1">
        <v>43388.667939814812</v>
      </c>
      <c r="E156" s="2">
        <v>3527</v>
      </c>
      <c r="F156" s="2" t="s">
        <v>42</v>
      </c>
      <c r="G156" s="2">
        <v>0</v>
      </c>
      <c r="H156" s="2">
        <v>710</v>
      </c>
      <c r="I156" s="2">
        <v>5</v>
      </c>
      <c r="J156" s="2">
        <v>1</v>
      </c>
      <c r="K156" s="2"/>
      <c r="L156" s="1">
        <v>43388.693425925929</v>
      </c>
      <c r="M156" s="1">
        <v>43388.702962962961</v>
      </c>
      <c r="N156" s="2" t="s">
        <v>43</v>
      </c>
      <c r="O156" s="2" t="s">
        <v>44</v>
      </c>
      <c r="P156" s="2" t="s">
        <v>19</v>
      </c>
      <c r="Q156" s="2" t="s">
        <v>20</v>
      </c>
      <c r="R156" s="1">
        <v>43388.694444444445</v>
      </c>
      <c r="S156" s="1">
        <v>43388.694444444445</v>
      </c>
      <c r="T156" s="1">
        <v>43388.704965277779</v>
      </c>
      <c r="U156" s="1">
        <v>43388.710740740738</v>
      </c>
      <c r="V156" s="1">
        <v>43388.694444444445</v>
      </c>
      <c r="W156" s="7">
        <f t="shared" si="61"/>
        <v>43388.694444444445</v>
      </c>
      <c r="X156" s="8">
        <f t="shared" si="62"/>
        <v>9.5370370327145793E-3</v>
      </c>
      <c r="Y156" s="8">
        <f t="shared" si="63"/>
        <v>9.5370370327145793E-3</v>
      </c>
      <c r="Z156" s="9"/>
      <c r="AA156" s="9">
        <f t="shared" si="64"/>
        <v>0</v>
      </c>
      <c r="AB156" s="9">
        <f t="shared" si="65"/>
        <v>0</v>
      </c>
      <c r="AC156" s="9"/>
      <c r="AD156" s="9"/>
    </row>
    <row r="157" spans="1:32" s="6" customFormat="1" x14ac:dyDescent="0.4">
      <c r="A157" s="15" t="str">
        <f t="shared" si="59"/>
        <v>-</v>
      </c>
      <c r="B157" s="15" t="str">
        <f t="shared" si="60"/>
        <v>-</v>
      </c>
      <c r="C157" s="6">
        <v>16</v>
      </c>
      <c r="D157" s="1">
        <v>43388.670902777776</v>
      </c>
      <c r="E157" s="2">
        <v>3528</v>
      </c>
      <c r="F157" s="2" t="s">
        <v>33</v>
      </c>
      <c r="G157" s="2">
        <v>1338</v>
      </c>
      <c r="H157" s="2">
        <v>919</v>
      </c>
      <c r="I157" s="2">
        <v>4</v>
      </c>
      <c r="J157" s="2">
        <v>1</v>
      </c>
      <c r="K157" s="2"/>
      <c r="L157" s="1">
        <v>43388.674062500002</v>
      </c>
      <c r="M157" s="1">
        <v>43388.677881944444</v>
      </c>
      <c r="N157" s="2" t="s">
        <v>65</v>
      </c>
      <c r="O157" s="2" t="s">
        <v>66</v>
      </c>
      <c r="P157" s="2" t="s">
        <v>38</v>
      </c>
      <c r="Q157" s="2" t="s">
        <v>39</v>
      </c>
      <c r="R157" s="1">
        <v>43388.67396990741</v>
      </c>
      <c r="S157" s="1">
        <v>43388.67396990741</v>
      </c>
      <c r="T157" s="1">
        <v>43388.682013888887</v>
      </c>
      <c r="U157" s="1">
        <v>43388.682013888887</v>
      </c>
      <c r="V157" s="2"/>
      <c r="W157" s="7">
        <f t="shared" si="61"/>
        <v>43388.670902777776</v>
      </c>
      <c r="X157" s="8">
        <f t="shared" si="62"/>
        <v>3.8194444423425011E-3</v>
      </c>
      <c r="Y157" s="8">
        <f t="shared" si="63"/>
        <v>3.8194444423425011E-3</v>
      </c>
      <c r="Z157" s="9"/>
      <c r="AA157" s="9">
        <f t="shared" si="64"/>
        <v>9.2592592409346253E-5</v>
      </c>
      <c r="AB157" s="9">
        <f t="shared" si="65"/>
        <v>3.1597222259733826E-3</v>
      </c>
      <c r="AC157" s="9"/>
      <c r="AD157" s="9"/>
    </row>
    <row r="158" spans="1:32" s="6" customFormat="1" x14ac:dyDescent="0.4">
      <c r="A158" s="15" t="str">
        <f t="shared" ref="A158:A165" si="73">IF(V158&gt;0, "★", "-")</f>
        <v>-</v>
      </c>
      <c r="B158" s="15" t="str">
        <f t="shared" ref="B158:B165" si="74">IF(K158&gt;0, "☆", "-")</f>
        <v>-</v>
      </c>
      <c r="C158" s="6">
        <v>16</v>
      </c>
      <c r="D158" s="1">
        <v>43388.672939814816</v>
      </c>
      <c r="E158" s="2">
        <v>3529</v>
      </c>
      <c r="F158" s="2" t="s">
        <v>69</v>
      </c>
      <c r="G158" s="2">
        <v>2535</v>
      </c>
      <c r="H158" s="2">
        <v>1079</v>
      </c>
      <c r="I158" s="2">
        <v>5</v>
      </c>
      <c r="J158" s="2">
        <v>1</v>
      </c>
      <c r="K158" s="2"/>
      <c r="L158" s="1">
        <v>43388.674560185187</v>
      </c>
      <c r="M158" s="1">
        <v>43388.677847222221</v>
      </c>
      <c r="N158" s="2" t="s">
        <v>43</v>
      </c>
      <c r="O158" s="2" t="s">
        <v>44</v>
      </c>
      <c r="P158" s="2" t="s">
        <v>40</v>
      </c>
      <c r="Q158" s="2" t="s">
        <v>41</v>
      </c>
      <c r="R158" s="1">
        <v>43388.676168981481</v>
      </c>
      <c r="S158" s="1">
        <v>43388.676168981481</v>
      </c>
      <c r="T158" s="1">
        <v>43388.683819444443</v>
      </c>
      <c r="U158" s="1">
        <v>43388.683819444443</v>
      </c>
      <c r="V158" s="2"/>
      <c r="W158" s="7">
        <f t="shared" ref="W158:W165" si="75">IF(V158&gt;0,V158,D158)</f>
        <v>43388.672939814816</v>
      </c>
      <c r="X158" s="8">
        <f t="shared" ref="X158:X165" si="76">M158-L158</f>
        <v>3.2870370341697708E-3</v>
      </c>
      <c r="Y158" s="8">
        <f t="shared" ref="Y158:Y165" si="77">X158*J158</f>
        <v>3.2870370341697708E-3</v>
      </c>
      <c r="Z158" s="9"/>
      <c r="AA158" s="9">
        <f t="shared" ref="AA158:AA165" si="78">IF(IF(A158="☆",K158-R158,L158-R158)&lt;0,0,IF(A158="☆",K158-R158,L158-R158))</f>
        <v>0</v>
      </c>
      <c r="AB158" s="9">
        <f t="shared" ref="AB158:AB165" si="79">IF(IF(B158="☆",(IF(K158&gt;R158,K158-W158,R158-W158)),L158-W158)&lt;0,0,IF(B158="☆",(IF(K158&gt;R158,K158-W158,R158-W158)),L158-W158))</f>
        <v>1.6203703708015382E-3</v>
      </c>
      <c r="AC158" s="9"/>
      <c r="AD158" s="9"/>
    </row>
    <row r="159" spans="1:32" s="6" customFormat="1" x14ac:dyDescent="0.4">
      <c r="A159" s="15" t="str">
        <f t="shared" si="73"/>
        <v>★</v>
      </c>
      <c r="B159" s="15" t="str">
        <f t="shared" si="74"/>
        <v>-</v>
      </c>
      <c r="C159" s="6">
        <v>16</v>
      </c>
      <c r="D159" s="1">
        <v>43388.675196759257</v>
      </c>
      <c r="E159" s="2">
        <v>3530</v>
      </c>
      <c r="F159" s="2" t="s">
        <v>18</v>
      </c>
      <c r="G159" s="2">
        <v>2269</v>
      </c>
      <c r="H159" s="2">
        <v>1100</v>
      </c>
      <c r="I159" s="2">
        <v>8</v>
      </c>
      <c r="J159" s="2">
        <v>1</v>
      </c>
      <c r="K159" s="2"/>
      <c r="L159" s="1">
        <v>43388.746319444443</v>
      </c>
      <c r="M159" s="1">
        <v>43388.758113425924</v>
      </c>
      <c r="N159" s="2" t="s">
        <v>55</v>
      </c>
      <c r="O159" s="2" t="s">
        <v>56</v>
      </c>
      <c r="P159" s="2" t="s">
        <v>19</v>
      </c>
      <c r="Q159" s="2" t="s">
        <v>20</v>
      </c>
      <c r="R159" s="1">
        <v>43388.751620370371</v>
      </c>
      <c r="S159" s="1">
        <v>43388.751620370371</v>
      </c>
      <c r="T159" s="1">
        <v>43388.766377314816</v>
      </c>
      <c r="U159" s="1">
        <v>43388.766377314816</v>
      </c>
      <c r="V159" s="1">
        <v>43388.75</v>
      </c>
      <c r="W159" s="7">
        <f t="shared" si="75"/>
        <v>43388.75</v>
      </c>
      <c r="X159" s="8">
        <f t="shared" si="76"/>
        <v>1.1793981480877846E-2</v>
      </c>
      <c r="Y159" s="8">
        <f t="shared" si="77"/>
        <v>1.1793981480877846E-2</v>
      </c>
      <c r="Z159" s="9"/>
      <c r="AA159" s="9">
        <f t="shared" si="78"/>
        <v>0</v>
      </c>
      <c r="AB159" s="9">
        <f t="shared" si="79"/>
        <v>0</v>
      </c>
      <c r="AC159" s="9"/>
      <c r="AD159" s="9"/>
    </row>
    <row r="160" spans="1:32" s="6" customFormat="1" x14ac:dyDescent="0.4">
      <c r="A160" s="15" t="str">
        <f t="shared" si="73"/>
        <v>-</v>
      </c>
      <c r="B160" s="15" t="str">
        <f t="shared" si="74"/>
        <v>-</v>
      </c>
      <c r="C160" s="6">
        <v>16</v>
      </c>
      <c r="D160" s="1">
        <v>43388.677129629628</v>
      </c>
      <c r="E160" s="2">
        <v>3532</v>
      </c>
      <c r="F160" s="2" t="s">
        <v>37</v>
      </c>
      <c r="G160" s="2">
        <v>0</v>
      </c>
      <c r="H160" s="2">
        <v>1254</v>
      </c>
      <c r="I160" s="2">
        <v>5</v>
      </c>
      <c r="J160" s="2">
        <v>1</v>
      </c>
      <c r="K160" s="2"/>
      <c r="L160" s="1">
        <v>43388.678912037038</v>
      </c>
      <c r="M160" s="1">
        <v>43388.682303240741</v>
      </c>
      <c r="N160" s="2" t="s">
        <v>40</v>
      </c>
      <c r="O160" s="2" t="s">
        <v>41</v>
      </c>
      <c r="P160" s="2" t="s">
        <v>43</v>
      </c>
      <c r="Q160" s="2" t="s">
        <v>44</v>
      </c>
      <c r="R160" s="1">
        <v>43388.680208333331</v>
      </c>
      <c r="S160" s="1">
        <v>43388.680208333331</v>
      </c>
      <c r="T160" s="1">
        <v>43388.6875462963</v>
      </c>
      <c r="U160" s="1">
        <v>43388.6875462963</v>
      </c>
      <c r="V160" s="2"/>
      <c r="W160" s="7">
        <f t="shared" si="75"/>
        <v>43388.677129629628</v>
      </c>
      <c r="X160" s="8">
        <f t="shared" si="76"/>
        <v>3.3912037033587694E-3</v>
      </c>
      <c r="Y160" s="8">
        <f t="shared" si="77"/>
        <v>3.3912037033587694E-3</v>
      </c>
      <c r="Z160" s="9"/>
      <c r="AA160" s="9">
        <f t="shared" si="78"/>
        <v>0</v>
      </c>
      <c r="AB160" s="9">
        <f t="shared" si="79"/>
        <v>1.7824074093368836E-3</v>
      </c>
      <c r="AC160" s="9"/>
      <c r="AD160" s="9"/>
    </row>
    <row r="161" spans="1:30" s="6" customFormat="1" x14ac:dyDescent="0.4">
      <c r="A161" s="15" t="str">
        <f t="shared" si="73"/>
        <v>-</v>
      </c>
      <c r="B161" s="15" t="str">
        <f t="shared" si="74"/>
        <v>-</v>
      </c>
      <c r="C161" s="6">
        <v>16</v>
      </c>
      <c r="D161" s="1">
        <v>43388.678715277776</v>
      </c>
      <c r="E161" s="2">
        <v>3533</v>
      </c>
      <c r="F161" s="2" t="s">
        <v>42</v>
      </c>
      <c r="G161" s="2">
        <v>0</v>
      </c>
      <c r="H161" s="2">
        <v>1003</v>
      </c>
      <c r="I161" s="2">
        <v>6</v>
      </c>
      <c r="J161" s="2">
        <v>1</v>
      </c>
      <c r="K161" s="2"/>
      <c r="L161" s="1">
        <v>43388.681018518517</v>
      </c>
      <c r="M161" s="1">
        <v>43388.685601851852</v>
      </c>
      <c r="N161" s="2" t="s">
        <v>34</v>
      </c>
      <c r="O161" s="2" t="s">
        <v>35</v>
      </c>
      <c r="P161" s="2" t="s">
        <v>65</v>
      </c>
      <c r="Q161" s="2" t="s">
        <v>66</v>
      </c>
      <c r="R161" s="1">
        <v>43388.681400462963</v>
      </c>
      <c r="S161" s="1">
        <v>43388.681400462963</v>
      </c>
      <c r="T161" s="1">
        <v>43388.69054398148</v>
      </c>
      <c r="U161" s="1">
        <v>43388.69054398148</v>
      </c>
      <c r="V161" s="2"/>
      <c r="W161" s="7">
        <f t="shared" si="75"/>
        <v>43388.678715277776</v>
      </c>
      <c r="X161" s="8">
        <f t="shared" si="76"/>
        <v>4.5833333351765759E-3</v>
      </c>
      <c r="Y161" s="8">
        <f t="shared" si="77"/>
        <v>4.5833333351765759E-3</v>
      </c>
      <c r="Z161" s="9"/>
      <c r="AA161" s="9">
        <f t="shared" si="78"/>
        <v>0</v>
      </c>
      <c r="AB161" s="9">
        <f t="shared" si="79"/>
        <v>2.3032407407299615E-3</v>
      </c>
      <c r="AC161" s="9"/>
      <c r="AD161" s="9"/>
    </row>
    <row r="162" spans="1:30" s="6" customFormat="1" x14ac:dyDescent="0.4">
      <c r="A162" s="15" t="str">
        <f t="shared" si="73"/>
        <v>★</v>
      </c>
      <c r="B162" s="15" t="str">
        <f t="shared" si="74"/>
        <v>-</v>
      </c>
      <c r="C162" s="6">
        <v>16</v>
      </c>
      <c r="D162" s="1">
        <v>43388.682083333333</v>
      </c>
      <c r="E162" s="2">
        <v>3535</v>
      </c>
      <c r="F162" s="2" t="s">
        <v>18</v>
      </c>
      <c r="G162" s="2">
        <v>2801</v>
      </c>
      <c r="H162" s="2">
        <v>760</v>
      </c>
      <c r="I162" s="2">
        <v>4</v>
      </c>
      <c r="J162" s="2">
        <v>1</v>
      </c>
      <c r="K162" s="2"/>
      <c r="L162" s="1">
        <v>43388.687511574077</v>
      </c>
      <c r="M162" s="1">
        <v>43388.701967592591</v>
      </c>
      <c r="N162" s="2" t="s">
        <v>38</v>
      </c>
      <c r="O162" s="2" t="s">
        <v>39</v>
      </c>
      <c r="P162" s="2" t="s">
        <v>52</v>
      </c>
      <c r="Q162" s="2" t="s">
        <v>53</v>
      </c>
      <c r="R162" s="1">
        <v>43388.68917824074</v>
      </c>
      <c r="S162" s="1">
        <v>43388.68917824074</v>
      </c>
      <c r="T162" s="1">
        <v>43388.700312499997</v>
      </c>
      <c r="U162" s="1">
        <v>43388.700312499997</v>
      </c>
      <c r="V162" s="1">
        <v>43388.681840277779</v>
      </c>
      <c r="W162" s="7">
        <f t="shared" si="75"/>
        <v>43388.681840277779</v>
      </c>
      <c r="X162" s="8">
        <f t="shared" si="76"/>
        <v>1.4456018514465541E-2</v>
      </c>
      <c r="Y162" s="8">
        <f t="shared" si="77"/>
        <v>1.4456018514465541E-2</v>
      </c>
      <c r="Z162" s="9"/>
      <c r="AA162" s="9">
        <f t="shared" si="78"/>
        <v>0</v>
      </c>
      <c r="AB162" s="9">
        <f t="shared" si="79"/>
        <v>5.6712962978053838E-3</v>
      </c>
      <c r="AC162" s="9"/>
      <c r="AD162" s="9"/>
    </row>
    <row r="163" spans="1:30" s="6" customFormat="1" x14ac:dyDescent="0.4">
      <c r="A163" s="15" t="str">
        <f t="shared" si="73"/>
        <v>-</v>
      </c>
      <c r="B163" s="15" t="str">
        <f t="shared" si="74"/>
        <v>-</v>
      </c>
      <c r="C163" s="6">
        <v>16</v>
      </c>
      <c r="D163" s="1">
        <v>43388.682592592595</v>
      </c>
      <c r="E163" s="2">
        <v>3537</v>
      </c>
      <c r="F163" s="2" t="s">
        <v>33</v>
      </c>
      <c r="G163" s="2">
        <v>2526</v>
      </c>
      <c r="H163" s="2">
        <v>787</v>
      </c>
      <c r="I163" s="2">
        <v>5</v>
      </c>
      <c r="J163" s="2">
        <v>1</v>
      </c>
      <c r="K163" s="2"/>
      <c r="L163" s="1">
        <v>43388.685879629629</v>
      </c>
      <c r="M163" s="1">
        <v>43388.701249999998</v>
      </c>
      <c r="N163" s="2" t="s">
        <v>59</v>
      </c>
      <c r="O163" s="2" t="s">
        <v>60</v>
      </c>
      <c r="P163" s="2" t="s">
        <v>50</v>
      </c>
      <c r="Q163" s="2" t="s">
        <v>51</v>
      </c>
      <c r="R163" s="1">
        <v>43388.688796296294</v>
      </c>
      <c r="S163" s="1">
        <v>43388.688796296294</v>
      </c>
      <c r="T163" s="1">
        <v>43388.70758101852</v>
      </c>
      <c r="U163" s="1">
        <v>43388.70758101852</v>
      </c>
      <c r="V163" s="2"/>
      <c r="W163" s="7">
        <f t="shared" si="75"/>
        <v>43388.682592592595</v>
      </c>
      <c r="X163" s="8">
        <f t="shared" si="76"/>
        <v>1.5370370369055308E-2</v>
      </c>
      <c r="Y163" s="8">
        <f t="shared" si="77"/>
        <v>1.5370370369055308E-2</v>
      </c>
      <c r="Z163" s="9"/>
      <c r="AA163" s="9">
        <f t="shared" si="78"/>
        <v>0</v>
      </c>
      <c r="AB163" s="9">
        <f t="shared" si="79"/>
        <v>3.2870370341697708E-3</v>
      </c>
      <c r="AC163" s="9"/>
      <c r="AD163" s="9"/>
    </row>
    <row r="164" spans="1:30" s="6" customFormat="1" x14ac:dyDescent="0.4">
      <c r="A164" s="15" t="str">
        <f t="shared" si="73"/>
        <v>-</v>
      </c>
      <c r="B164" s="15" t="str">
        <f t="shared" si="74"/>
        <v>-</v>
      </c>
      <c r="C164" s="6">
        <v>16</v>
      </c>
      <c r="D164" s="1">
        <v>43388.684120370373</v>
      </c>
      <c r="E164" s="2">
        <v>3539</v>
      </c>
      <c r="F164" s="2" t="s">
        <v>33</v>
      </c>
      <c r="G164" s="2">
        <v>1885</v>
      </c>
      <c r="H164" s="2">
        <v>743</v>
      </c>
      <c r="I164" s="2">
        <v>1</v>
      </c>
      <c r="J164" s="2">
        <v>1</v>
      </c>
      <c r="K164" s="2"/>
      <c r="L164" s="1">
        <v>43388.688043981485</v>
      </c>
      <c r="M164" s="1">
        <v>43388.694097222222</v>
      </c>
      <c r="N164" s="2" t="s">
        <v>43</v>
      </c>
      <c r="O164" s="2" t="s">
        <v>44</v>
      </c>
      <c r="P164" s="2" t="s">
        <v>38</v>
      </c>
      <c r="Q164" s="2" t="s">
        <v>39</v>
      </c>
      <c r="R164" s="1">
        <v>43388.691064814811</v>
      </c>
      <c r="S164" s="1">
        <v>43388.691423611112</v>
      </c>
      <c r="T164" s="1">
        <v>43388.704988425925</v>
      </c>
      <c r="U164" s="1">
        <v>43388.705694444441</v>
      </c>
      <c r="V164" s="2"/>
      <c r="W164" s="7">
        <f t="shared" si="75"/>
        <v>43388.684120370373</v>
      </c>
      <c r="X164" s="8">
        <f t="shared" si="76"/>
        <v>6.0532407369464636E-3</v>
      </c>
      <c r="Y164" s="8">
        <f t="shared" si="77"/>
        <v>6.0532407369464636E-3</v>
      </c>
      <c r="Z164" s="9"/>
      <c r="AA164" s="9">
        <f t="shared" si="78"/>
        <v>0</v>
      </c>
      <c r="AB164" s="9">
        <f t="shared" si="79"/>
        <v>3.9236111115314998E-3</v>
      </c>
      <c r="AC164" s="9"/>
      <c r="AD164" s="9"/>
    </row>
    <row r="165" spans="1:30" s="6" customFormat="1" x14ac:dyDescent="0.4">
      <c r="A165" s="15" t="str">
        <f t="shared" si="73"/>
        <v>-</v>
      </c>
      <c r="B165" s="15" t="str">
        <f t="shared" si="74"/>
        <v>-</v>
      </c>
      <c r="C165" s="6">
        <v>16</v>
      </c>
      <c r="D165" s="1">
        <v>43388.684131944443</v>
      </c>
      <c r="E165" s="2">
        <v>3540</v>
      </c>
      <c r="F165" s="2" t="s">
        <v>18</v>
      </c>
      <c r="G165" s="2">
        <v>1328</v>
      </c>
      <c r="H165" s="2">
        <v>785</v>
      </c>
      <c r="I165" s="2">
        <v>1</v>
      </c>
      <c r="J165" s="2">
        <v>1</v>
      </c>
      <c r="K165" s="2"/>
      <c r="L165" s="1">
        <v>43388.687962962962</v>
      </c>
      <c r="M165" s="1">
        <v>43388.694016203706</v>
      </c>
      <c r="N165" s="2" t="s">
        <v>43</v>
      </c>
      <c r="O165" s="2" t="s">
        <v>44</v>
      </c>
      <c r="P165" s="2" t="s">
        <v>38</v>
      </c>
      <c r="Q165" s="2" t="s">
        <v>39</v>
      </c>
      <c r="R165" s="1">
        <v>43388.691076388888</v>
      </c>
      <c r="S165" s="1">
        <v>43388.691076388888</v>
      </c>
      <c r="T165" s="1">
        <v>43388.705347222225</v>
      </c>
      <c r="U165" s="1">
        <v>43388.705347222225</v>
      </c>
      <c r="V165" s="2"/>
      <c r="W165" s="7">
        <f t="shared" si="75"/>
        <v>43388.684131944443</v>
      </c>
      <c r="X165" s="8">
        <f t="shared" si="76"/>
        <v>6.0532407442224212E-3</v>
      </c>
      <c r="Y165" s="8">
        <f t="shared" si="77"/>
        <v>6.0532407442224212E-3</v>
      </c>
      <c r="Z165" s="9"/>
      <c r="AA165" s="9">
        <f t="shared" si="78"/>
        <v>0</v>
      </c>
      <c r="AB165" s="9">
        <f t="shared" si="79"/>
        <v>3.8310185191221535E-3</v>
      </c>
      <c r="AC165" s="9"/>
      <c r="AD165" s="9"/>
    </row>
    <row r="166" spans="1:30" s="6" customFormat="1" x14ac:dyDescent="0.4">
      <c r="A166" s="15" t="str">
        <f t="shared" si="59"/>
        <v>-</v>
      </c>
      <c r="B166" s="15" t="str">
        <f t="shared" si="60"/>
        <v>-</v>
      </c>
      <c r="C166" s="6">
        <v>16</v>
      </c>
      <c r="D166" s="1">
        <v>43388.685208333336</v>
      </c>
      <c r="E166" s="2">
        <v>3541</v>
      </c>
      <c r="F166" s="2" t="s">
        <v>69</v>
      </c>
      <c r="G166" s="2">
        <v>2535</v>
      </c>
      <c r="H166" s="2">
        <v>534</v>
      </c>
      <c r="I166" s="2">
        <v>8</v>
      </c>
      <c r="J166" s="2">
        <v>1</v>
      </c>
      <c r="K166" s="2"/>
      <c r="L166" s="1">
        <v>43388.690081018518</v>
      </c>
      <c r="M166" s="1">
        <v>43388.699328703704</v>
      </c>
      <c r="N166" s="2" t="s">
        <v>57</v>
      </c>
      <c r="O166" s="2" t="s">
        <v>58</v>
      </c>
      <c r="P166" s="2" t="s">
        <v>23</v>
      </c>
      <c r="Q166" s="2" t="s">
        <v>24</v>
      </c>
      <c r="R166" s="1">
        <v>43388.693958333337</v>
      </c>
      <c r="S166" s="1">
        <v>43388.693958333337</v>
      </c>
      <c r="T166" s="1">
        <v>43388.71361111111</v>
      </c>
      <c r="U166" s="1">
        <v>43388.71361111111</v>
      </c>
      <c r="V166" s="2"/>
      <c r="W166" s="7">
        <f t="shared" si="61"/>
        <v>43388.685208333336</v>
      </c>
      <c r="X166" s="8">
        <f t="shared" si="62"/>
        <v>9.2476851859828457E-3</v>
      </c>
      <c r="Y166" s="8">
        <f t="shared" si="63"/>
        <v>9.2476851859828457E-3</v>
      </c>
      <c r="Z166" s="9"/>
      <c r="AA166" s="9">
        <f t="shared" si="64"/>
        <v>0</v>
      </c>
      <c r="AB166" s="9">
        <f t="shared" si="65"/>
        <v>4.8726851819083095E-3</v>
      </c>
      <c r="AC166" s="9"/>
      <c r="AD166" s="9"/>
    </row>
    <row r="167" spans="1:30" s="6" customFormat="1" x14ac:dyDescent="0.4">
      <c r="A167" s="15" t="str">
        <f t="shared" si="59"/>
        <v>-</v>
      </c>
      <c r="B167" s="15" t="str">
        <f t="shared" si="60"/>
        <v>-</v>
      </c>
      <c r="C167" s="6">
        <v>16</v>
      </c>
      <c r="D167" s="1">
        <v>43388.685277777775</v>
      </c>
      <c r="E167" s="2">
        <v>3542</v>
      </c>
      <c r="F167" s="2" t="s">
        <v>33</v>
      </c>
      <c r="G167" s="2">
        <v>2435</v>
      </c>
      <c r="H167" s="2">
        <v>1040</v>
      </c>
      <c r="I167" s="2">
        <v>7</v>
      </c>
      <c r="J167" s="2">
        <v>1</v>
      </c>
      <c r="K167" s="2"/>
      <c r="L167" s="1">
        <v>43388.688796296294</v>
      </c>
      <c r="M167" s="1">
        <v>43388.700914351852</v>
      </c>
      <c r="N167" s="2" t="s">
        <v>80</v>
      </c>
      <c r="O167" s="2" t="s">
        <v>81</v>
      </c>
      <c r="P167" s="2" t="s">
        <v>38</v>
      </c>
      <c r="Q167" s="2" t="s">
        <v>39</v>
      </c>
      <c r="R167" s="1">
        <v>43388.694432870368</v>
      </c>
      <c r="S167" s="1">
        <v>43388.694432870368</v>
      </c>
      <c r="T167" s="1">
        <v>43388.710474537038</v>
      </c>
      <c r="U167" s="1">
        <v>43388.710474537038</v>
      </c>
      <c r="V167" s="2"/>
      <c r="W167" s="7">
        <f t="shared" si="61"/>
        <v>43388.685277777775</v>
      </c>
      <c r="X167" s="8">
        <f t="shared" si="62"/>
        <v>1.2118055557948537E-2</v>
      </c>
      <c r="Y167" s="8">
        <f t="shared" si="63"/>
        <v>1.2118055557948537E-2</v>
      </c>
      <c r="Z167" s="9"/>
      <c r="AA167" s="9">
        <f t="shared" si="64"/>
        <v>0</v>
      </c>
      <c r="AB167" s="9">
        <f t="shared" si="65"/>
        <v>3.5185185188311152E-3</v>
      </c>
      <c r="AC167" s="9"/>
      <c r="AD167" s="9"/>
    </row>
    <row r="168" spans="1:30" s="6" customFormat="1" x14ac:dyDescent="0.4">
      <c r="A168" s="15" t="str">
        <f t="shared" si="59"/>
        <v>-</v>
      </c>
      <c r="B168" s="15" t="str">
        <f t="shared" si="60"/>
        <v>-</v>
      </c>
      <c r="C168" s="6">
        <v>16</v>
      </c>
      <c r="D168" s="1">
        <v>43388.686840277776</v>
      </c>
      <c r="E168" s="2">
        <v>3543</v>
      </c>
      <c r="F168" s="2" t="s">
        <v>37</v>
      </c>
      <c r="G168" s="2">
        <v>0</v>
      </c>
      <c r="H168" s="2">
        <v>411</v>
      </c>
      <c r="I168" s="2">
        <v>5</v>
      </c>
      <c r="J168" s="2">
        <v>1</v>
      </c>
      <c r="K168" s="2"/>
      <c r="L168" s="1">
        <v>43388.68854166667</v>
      </c>
      <c r="M168" s="1">
        <v>43388.702870370369</v>
      </c>
      <c r="N168" s="2" t="s">
        <v>43</v>
      </c>
      <c r="O168" s="2" t="s">
        <v>44</v>
      </c>
      <c r="P168" s="2" t="s">
        <v>19</v>
      </c>
      <c r="Q168" s="2" t="s">
        <v>20</v>
      </c>
      <c r="R168" s="1">
        <v>43388.690266203703</v>
      </c>
      <c r="S168" s="1">
        <v>43388.690266203703</v>
      </c>
      <c r="T168" s="1">
        <v>43388.710393518515</v>
      </c>
      <c r="U168" s="1">
        <v>43388.710393518515</v>
      </c>
      <c r="V168" s="2"/>
      <c r="W168" s="7">
        <f t="shared" si="61"/>
        <v>43388.686840277776</v>
      </c>
      <c r="X168" s="8">
        <f t="shared" si="62"/>
        <v>1.4328703698993195E-2</v>
      </c>
      <c r="Y168" s="8">
        <f t="shared" si="63"/>
        <v>1.4328703698993195E-2</v>
      </c>
      <c r="Z168" s="9"/>
      <c r="AA168" s="9">
        <f t="shared" si="64"/>
        <v>0</v>
      </c>
      <c r="AB168" s="9">
        <f t="shared" si="65"/>
        <v>1.7013888937071897E-3</v>
      </c>
      <c r="AC168" s="9"/>
      <c r="AD168" s="9"/>
    </row>
    <row r="169" spans="1:30" s="6" customFormat="1" x14ac:dyDescent="0.4">
      <c r="A169" s="15" t="str">
        <f t="shared" si="59"/>
        <v>★</v>
      </c>
      <c r="B169" s="15" t="str">
        <f t="shared" si="60"/>
        <v>-</v>
      </c>
      <c r="C169" s="6">
        <v>16</v>
      </c>
      <c r="D169" s="1">
        <v>43388.688125000001</v>
      </c>
      <c r="E169" s="2">
        <v>3544</v>
      </c>
      <c r="F169" s="2" t="s">
        <v>33</v>
      </c>
      <c r="G169" s="2">
        <v>2082</v>
      </c>
      <c r="H169" s="2">
        <v>1145</v>
      </c>
      <c r="I169" s="2">
        <v>4</v>
      </c>
      <c r="J169" s="2">
        <v>1</v>
      </c>
      <c r="K169" s="2"/>
      <c r="L169" s="1">
        <v>43388.692025462966</v>
      </c>
      <c r="M169" s="1">
        <v>43388.697395833333</v>
      </c>
      <c r="N169" s="2" t="s">
        <v>61</v>
      </c>
      <c r="O169" s="2" t="s">
        <v>62</v>
      </c>
      <c r="P169" s="2" t="s">
        <v>27</v>
      </c>
      <c r="Q169" s="2" t="s">
        <v>28</v>
      </c>
      <c r="R169" s="1">
        <v>43388.694467592592</v>
      </c>
      <c r="S169" s="1">
        <v>43388.694467592592</v>
      </c>
      <c r="T169" s="1">
        <v>43388.703622685185</v>
      </c>
      <c r="U169" s="1">
        <v>43388.703622685185</v>
      </c>
      <c r="V169" s="1">
        <v>43388.691354166665</v>
      </c>
      <c r="W169" s="7">
        <f t="shared" si="61"/>
        <v>43388.691354166665</v>
      </c>
      <c r="X169" s="8">
        <f t="shared" si="62"/>
        <v>5.3703703670180403E-3</v>
      </c>
      <c r="Y169" s="8">
        <f t="shared" si="63"/>
        <v>5.3703703670180403E-3</v>
      </c>
      <c r="Z169" s="9"/>
      <c r="AA169" s="9">
        <f t="shared" si="64"/>
        <v>0</v>
      </c>
      <c r="AB169" s="9">
        <f t="shared" si="65"/>
        <v>6.7129630042472854E-4</v>
      </c>
      <c r="AC169" s="9"/>
      <c r="AD169" s="9"/>
    </row>
    <row r="170" spans="1:30" s="6" customFormat="1" x14ac:dyDescent="0.4">
      <c r="A170" s="15" t="str">
        <f t="shared" si="59"/>
        <v>-</v>
      </c>
      <c r="B170" s="15" t="str">
        <f t="shared" si="60"/>
        <v>-</v>
      </c>
      <c r="C170" s="6">
        <v>16</v>
      </c>
      <c r="D170" s="1">
        <v>43388.689282407409</v>
      </c>
      <c r="E170" s="2">
        <v>3545</v>
      </c>
      <c r="F170" s="2" t="s">
        <v>18</v>
      </c>
      <c r="G170" s="2">
        <v>2840</v>
      </c>
      <c r="H170" s="2">
        <v>742</v>
      </c>
      <c r="I170" s="2">
        <v>2</v>
      </c>
      <c r="J170" s="2">
        <v>4</v>
      </c>
      <c r="K170" s="2"/>
      <c r="L170" s="1">
        <v>43388.694039351853</v>
      </c>
      <c r="M170" s="1">
        <v>43388.69976851852</v>
      </c>
      <c r="N170" s="2" t="s">
        <v>31</v>
      </c>
      <c r="O170" s="2" t="s">
        <v>32</v>
      </c>
      <c r="P170" s="2" t="s">
        <v>61</v>
      </c>
      <c r="Q170" s="2" t="s">
        <v>62</v>
      </c>
      <c r="R170" s="1">
        <v>43388.693865740737</v>
      </c>
      <c r="S170" s="1">
        <v>43388.693865740737</v>
      </c>
      <c r="T170" s="1">
        <v>43388.70449074074</v>
      </c>
      <c r="U170" s="1">
        <v>43388.704837962963</v>
      </c>
      <c r="V170" s="2"/>
      <c r="W170" s="7">
        <f t="shared" si="61"/>
        <v>43388.689282407409</v>
      </c>
      <c r="X170" s="8">
        <f t="shared" si="62"/>
        <v>5.7291666671517305E-3</v>
      </c>
      <c r="Y170" s="8">
        <f t="shared" si="63"/>
        <v>2.2916666668606922E-2</v>
      </c>
      <c r="Z170" s="9"/>
      <c r="AA170" s="9">
        <f t="shared" si="64"/>
        <v>1.7361111531499773E-4</v>
      </c>
      <c r="AB170" s="9">
        <f t="shared" si="65"/>
        <v>4.756944443215616E-3</v>
      </c>
      <c r="AC170" s="9"/>
      <c r="AD170" s="9"/>
    </row>
    <row r="171" spans="1:30" s="6" customFormat="1" x14ac:dyDescent="0.4">
      <c r="A171" s="15" t="str">
        <f t="shared" si="59"/>
        <v>-</v>
      </c>
      <c r="B171" s="15" t="str">
        <f t="shared" si="60"/>
        <v>-</v>
      </c>
      <c r="C171" s="6">
        <v>16</v>
      </c>
      <c r="D171" s="1">
        <v>43388.690520833334</v>
      </c>
      <c r="E171" s="2">
        <v>3546</v>
      </c>
      <c r="F171" s="2" t="s">
        <v>37</v>
      </c>
      <c r="G171" s="2">
        <v>0</v>
      </c>
      <c r="H171" s="2">
        <v>399</v>
      </c>
      <c r="I171" s="2">
        <v>7</v>
      </c>
      <c r="J171" s="2">
        <v>2</v>
      </c>
      <c r="K171" s="2"/>
      <c r="L171" s="1">
        <v>43388.694745370369</v>
      </c>
      <c r="M171" s="1">
        <v>43388.699224537035</v>
      </c>
      <c r="N171" s="2" t="s">
        <v>74</v>
      </c>
      <c r="O171" s="2" t="s">
        <v>75</v>
      </c>
      <c r="P171" s="2" t="s">
        <v>50</v>
      </c>
      <c r="Q171" s="2" t="s">
        <v>51</v>
      </c>
      <c r="R171" s="1">
        <v>43388.697650462964</v>
      </c>
      <c r="S171" s="1">
        <v>43388.697650462964</v>
      </c>
      <c r="T171" s="1">
        <v>43388.705625000002</v>
      </c>
      <c r="U171" s="1">
        <v>43388.705625000002</v>
      </c>
      <c r="V171" s="2"/>
      <c r="W171" s="7">
        <f t="shared" si="61"/>
        <v>43388.690520833334</v>
      </c>
      <c r="X171" s="8">
        <f t="shared" si="62"/>
        <v>4.4791666659875773E-3</v>
      </c>
      <c r="Y171" s="8">
        <f t="shared" si="63"/>
        <v>8.9583333319751546E-3</v>
      </c>
      <c r="Z171" s="9"/>
      <c r="AA171" s="9">
        <f t="shared" si="64"/>
        <v>0</v>
      </c>
      <c r="AB171" s="9">
        <f t="shared" si="65"/>
        <v>4.2245370350428857E-3</v>
      </c>
      <c r="AC171" s="9"/>
      <c r="AD171" s="9"/>
    </row>
    <row r="172" spans="1:30" s="6" customFormat="1" x14ac:dyDescent="0.4">
      <c r="A172" s="15" t="str">
        <f t="shared" si="59"/>
        <v>-</v>
      </c>
      <c r="B172" s="15" t="str">
        <f t="shared" ref="B172:B184" si="80">IF(K172&gt;0, "☆", "-")</f>
        <v>-</v>
      </c>
      <c r="C172" s="6">
        <v>16</v>
      </c>
      <c r="D172" s="1">
        <v>43388.692986111113</v>
      </c>
      <c r="E172" s="2">
        <v>3547</v>
      </c>
      <c r="F172" s="2" t="s">
        <v>18</v>
      </c>
      <c r="G172" s="2">
        <v>2270</v>
      </c>
      <c r="H172" s="2">
        <v>605</v>
      </c>
      <c r="I172" s="2">
        <v>2</v>
      </c>
      <c r="J172" s="2">
        <v>1</v>
      </c>
      <c r="K172" s="2"/>
      <c r="L172" s="1">
        <v>43388.696469907409</v>
      </c>
      <c r="M172" s="1">
        <v>43388.707662037035</v>
      </c>
      <c r="N172" s="2" t="s">
        <v>31</v>
      </c>
      <c r="O172" s="2" t="s">
        <v>32</v>
      </c>
      <c r="P172" s="2" t="s">
        <v>27</v>
      </c>
      <c r="Q172" s="2" t="s">
        <v>28</v>
      </c>
      <c r="R172" s="1">
        <v>43388.695254629631</v>
      </c>
      <c r="S172" s="1">
        <v>43388.695254629631</v>
      </c>
      <c r="T172" s="1">
        <v>43388.713645833333</v>
      </c>
      <c r="U172" s="1">
        <v>43388.713645833333</v>
      </c>
      <c r="V172" s="2"/>
      <c r="W172" s="7">
        <f t="shared" ref="W172:W184" si="81">IF(V172&gt;0,V172,D172)</f>
        <v>43388.692986111113</v>
      </c>
      <c r="X172" s="8">
        <f t="shared" ref="X172:X182" si="82">M172-L172</f>
        <v>1.1192129626579117E-2</v>
      </c>
      <c r="Y172" s="8">
        <f t="shared" ref="Y172:Y182" si="83">X172*J172</f>
        <v>1.1192129626579117E-2</v>
      </c>
      <c r="Z172" s="9"/>
      <c r="AA172" s="9">
        <f t="shared" si="64"/>
        <v>1.2152777781011537E-3</v>
      </c>
      <c r="AB172" s="9">
        <f t="shared" ref="AB172:AB184" si="84">IF(IF(B172="☆",(IF(K172&gt;R172,K172-W172,R172-W172)),L172-W172)&lt;0,0,IF(B172="☆",(IF(K172&gt;R172,K172-W172,R172-W172)),L172-W172))</f>
        <v>3.4837962957681157E-3</v>
      </c>
      <c r="AC172" s="9"/>
      <c r="AD172" s="9"/>
    </row>
    <row r="173" spans="1:30" s="6" customFormat="1" x14ac:dyDescent="0.4">
      <c r="A173" s="15" t="str">
        <f t="shared" ref="A173:A182" si="85">IF(V173&gt;0, "★", "-")</f>
        <v>-</v>
      </c>
      <c r="B173" s="15" t="str">
        <f t="shared" si="80"/>
        <v>-</v>
      </c>
      <c r="C173" s="6">
        <v>16</v>
      </c>
      <c r="D173" s="1">
        <v>43388.69803240741</v>
      </c>
      <c r="E173" s="2">
        <v>3548</v>
      </c>
      <c r="F173" s="2" t="s">
        <v>18</v>
      </c>
      <c r="G173" s="2">
        <v>1334</v>
      </c>
      <c r="H173" s="2">
        <v>892</v>
      </c>
      <c r="I173" s="2">
        <v>6</v>
      </c>
      <c r="J173" s="2">
        <v>1</v>
      </c>
      <c r="K173" s="2"/>
      <c r="L173" s="1">
        <v>43388.69976851852</v>
      </c>
      <c r="M173" s="1">
        <v>43388.703553240739</v>
      </c>
      <c r="N173" s="2" t="s">
        <v>25</v>
      </c>
      <c r="O173" s="2" t="s">
        <v>26</v>
      </c>
      <c r="P173" s="2" t="s">
        <v>67</v>
      </c>
      <c r="Q173" s="2" t="s">
        <v>68</v>
      </c>
      <c r="R173" s="1">
        <v>43388.700416666667</v>
      </c>
      <c r="S173" s="1">
        <v>43388.700416666667</v>
      </c>
      <c r="T173" s="1">
        <v>43388.709652777776</v>
      </c>
      <c r="U173" s="1">
        <v>43388.709652777776</v>
      </c>
      <c r="V173" s="2"/>
      <c r="W173" s="7">
        <f t="shared" si="81"/>
        <v>43388.69803240741</v>
      </c>
      <c r="X173" s="8">
        <f t="shared" si="82"/>
        <v>3.7847222192795016E-3</v>
      </c>
      <c r="Y173" s="8">
        <f t="shared" si="83"/>
        <v>3.7847222192795016E-3</v>
      </c>
      <c r="Z173" s="9"/>
      <c r="AA173" s="9">
        <f t="shared" ref="AA173:AA182" si="86">IF(IF(A173="☆",K173-R173,L173-R173)&lt;0,0,IF(A173="☆",K173-R173,L173-R173))</f>
        <v>0</v>
      </c>
      <c r="AB173" s="9">
        <f t="shared" si="84"/>
        <v>1.7361111094942316E-3</v>
      </c>
      <c r="AC173" s="9"/>
      <c r="AD173" s="9"/>
    </row>
    <row r="174" spans="1:30" s="6" customFormat="1" x14ac:dyDescent="0.4">
      <c r="A174" s="15" t="str">
        <f t="shared" si="85"/>
        <v>★</v>
      </c>
      <c r="B174" s="15" t="str">
        <f t="shared" si="80"/>
        <v>-</v>
      </c>
      <c r="C174" s="6">
        <v>16</v>
      </c>
      <c r="D174" s="1">
        <v>43388.698969907404</v>
      </c>
      <c r="E174" s="2">
        <v>3549</v>
      </c>
      <c r="F174" s="2" t="s">
        <v>33</v>
      </c>
      <c r="G174" s="2">
        <v>2161</v>
      </c>
      <c r="H174" s="2">
        <v>591</v>
      </c>
      <c r="I174" s="2">
        <v>4</v>
      </c>
      <c r="J174" s="2">
        <v>1</v>
      </c>
      <c r="K174" s="2"/>
      <c r="L174" s="1">
        <v>43388.71</v>
      </c>
      <c r="M174" s="1">
        <v>43388.720393518517</v>
      </c>
      <c r="N174" s="2" t="s">
        <v>43</v>
      </c>
      <c r="O174" s="2" t="s">
        <v>44</v>
      </c>
      <c r="P174" s="2" t="s">
        <v>19</v>
      </c>
      <c r="Q174" s="2" t="s">
        <v>20</v>
      </c>
      <c r="R174" s="1">
        <v>43388.712268518517</v>
      </c>
      <c r="S174" s="1">
        <v>43388.712268518517</v>
      </c>
      <c r="T174" s="1">
        <v>43388.72278935185</v>
      </c>
      <c r="U174" s="1">
        <v>43388.731886574074</v>
      </c>
      <c r="V174" s="1">
        <v>43388.712268518517</v>
      </c>
      <c r="W174" s="7">
        <f t="shared" si="81"/>
        <v>43388.712268518517</v>
      </c>
      <c r="X174" s="8">
        <f t="shared" si="82"/>
        <v>1.0393518517958E-2</v>
      </c>
      <c r="Y174" s="8">
        <f t="shared" si="83"/>
        <v>1.0393518517958E-2</v>
      </c>
      <c r="Z174" s="9"/>
      <c r="AA174" s="9">
        <f t="shared" si="86"/>
        <v>0</v>
      </c>
      <c r="AB174" s="9">
        <f t="shared" si="84"/>
        <v>0</v>
      </c>
      <c r="AC174" s="9"/>
      <c r="AD174" s="9"/>
    </row>
    <row r="175" spans="1:30" s="6" customFormat="1" x14ac:dyDescent="0.4">
      <c r="A175" s="15" t="str">
        <f t="shared" si="85"/>
        <v>-</v>
      </c>
      <c r="B175" s="15" t="str">
        <f t="shared" si="80"/>
        <v>-</v>
      </c>
      <c r="C175" s="6">
        <v>16</v>
      </c>
      <c r="D175" s="1">
        <v>43388.702523148146</v>
      </c>
      <c r="E175" s="2">
        <v>3550</v>
      </c>
      <c r="F175" s="2" t="s">
        <v>37</v>
      </c>
      <c r="G175" s="2">
        <v>0</v>
      </c>
      <c r="H175" s="2">
        <v>727</v>
      </c>
      <c r="I175" s="2">
        <v>4</v>
      </c>
      <c r="J175" s="2">
        <v>1</v>
      </c>
      <c r="K175" s="2"/>
      <c r="L175" s="1">
        <v>43388.706805555557</v>
      </c>
      <c r="M175" s="1">
        <v>43388.714687500003</v>
      </c>
      <c r="N175" s="2" t="s">
        <v>43</v>
      </c>
      <c r="O175" s="2" t="s">
        <v>44</v>
      </c>
      <c r="P175" s="2" t="s">
        <v>72</v>
      </c>
      <c r="Q175" s="2" t="s">
        <v>73</v>
      </c>
      <c r="R175" s="1">
        <v>43388.708981481483</v>
      </c>
      <c r="S175" s="1">
        <v>43388.708981481483</v>
      </c>
      <c r="T175" s="1">
        <v>43388.72042824074</v>
      </c>
      <c r="U175" s="1">
        <v>43388.72042824074</v>
      </c>
      <c r="V175" s="2"/>
      <c r="W175" s="7">
        <f t="shared" si="81"/>
        <v>43388.702523148146</v>
      </c>
      <c r="X175" s="8">
        <f t="shared" si="82"/>
        <v>7.8819444461259991E-3</v>
      </c>
      <c r="Y175" s="8">
        <f t="shared" si="83"/>
        <v>7.8819444461259991E-3</v>
      </c>
      <c r="Z175" s="9"/>
      <c r="AA175" s="9">
        <f t="shared" si="86"/>
        <v>0</v>
      </c>
      <c r="AB175" s="9">
        <f t="shared" si="84"/>
        <v>4.28240741166519E-3</v>
      </c>
      <c r="AC175" s="9"/>
      <c r="AD175" s="9"/>
    </row>
    <row r="176" spans="1:30" s="6" customFormat="1" x14ac:dyDescent="0.4">
      <c r="A176" s="15" t="str">
        <f t="shared" si="85"/>
        <v>-</v>
      </c>
      <c r="B176" s="15" t="str">
        <f t="shared" si="80"/>
        <v>-</v>
      </c>
      <c r="C176" s="6">
        <v>16</v>
      </c>
      <c r="D176" s="1">
        <v>43388.704583333332</v>
      </c>
      <c r="E176" s="2">
        <v>3551</v>
      </c>
      <c r="F176" s="2" t="s">
        <v>33</v>
      </c>
      <c r="G176" s="2">
        <v>1440</v>
      </c>
      <c r="H176" s="2">
        <v>1010</v>
      </c>
      <c r="I176" s="2">
        <v>8</v>
      </c>
      <c r="J176" s="2">
        <v>1</v>
      </c>
      <c r="K176" s="2"/>
      <c r="L176" s="1">
        <v>43388.70684027778</v>
      </c>
      <c r="M176" s="1">
        <v>43388.713078703702</v>
      </c>
      <c r="N176" s="2" t="s">
        <v>23</v>
      </c>
      <c r="O176" s="2" t="s">
        <v>24</v>
      </c>
      <c r="P176" s="2" t="s">
        <v>27</v>
      </c>
      <c r="Q176" s="2" t="s">
        <v>28</v>
      </c>
      <c r="R176" s="1">
        <v>43388.707152777781</v>
      </c>
      <c r="S176" s="1">
        <v>43388.707152777781</v>
      </c>
      <c r="T176" s="1">
        <v>43388.72246527778</v>
      </c>
      <c r="U176" s="1">
        <v>43388.72246527778</v>
      </c>
      <c r="V176" s="2"/>
      <c r="W176" s="7">
        <f t="shared" si="81"/>
        <v>43388.704583333332</v>
      </c>
      <c r="X176" s="8">
        <f t="shared" si="82"/>
        <v>6.2384259217651561E-3</v>
      </c>
      <c r="Y176" s="8">
        <f t="shared" si="83"/>
        <v>6.2384259217651561E-3</v>
      </c>
      <c r="Z176" s="9"/>
      <c r="AA176" s="9">
        <f t="shared" si="86"/>
        <v>0</v>
      </c>
      <c r="AB176" s="9">
        <f t="shared" si="84"/>
        <v>2.2569444481632672E-3</v>
      </c>
      <c r="AC176" s="9"/>
      <c r="AD176" s="9"/>
    </row>
    <row r="177" spans="1:32" s="6" customFormat="1" x14ac:dyDescent="0.4">
      <c r="A177" s="15" t="str">
        <f t="shared" si="85"/>
        <v>-</v>
      </c>
      <c r="B177" s="15" t="str">
        <f t="shared" si="80"/>
        <v>-</v>
      </c>
      <c r="C177" s="6">
        <v>16</v>
      </c>
      <c r="D177" s="1">
        <v>43388.706203703703</v>
      </c>
      <c r="E177" s="2">
        <v>3552</v>
      </c>
      <c r="F177" s="2" t="s">
        <v>33</v>
      </c>
      <c r="G177" s="2">
        <v>2435</v>
      </c>
      <c r="H177" s="2">
        <v>1115</v>
      </c>
      <c r="I177" s="2">
        <v>7</v>
      </c>
      <c r="J177" s="2">
        <v>1</v>
      </c>
      <c r="K177" s="2"/>
      <c r="L177" s="1">
        <v>43388.709965277776</v>
      </c>
      <c r="M177" s="1">
        <v>43388.7187962963</v>
      </c>
      <c r="N177" s="2" t="s">
        <v>38</v>
      </c>
      <c r="O177" s="2" t="s">
        <v>39</v>
      </c>
      <c r="P177" s="2" t="s">
        <v>65</v>
      </c>
      <c r="Q177" s="2" t="s">
        <v>66</v>
      </c>
      <c r="R177" s="1">
        <v>43388.71125</v>
      </c>
      <c r="S177" s="1">
        <v>43388.71125</v>
      </c>
      <c r="T177" s="1">
        <v>43388.720046296294</v>
      </c>
      <c r="U177" s="1">
        <v>43388.722592592596</v>
      </c>
      <c r="V177" s="2"/>
      <c r="W177" s="7">
        <f t="shared" si="81"/>
        <v>43388.706203703703</v>
      </c>
      <c r="X177" s="8">
        <f t="shared" si="82"/>
        <v>8.8310185237787664E-3</v>
      </c>
      <c r="Y177" s="8">
        <f t="shared" si="83"/>
        <v>8.8310185237787664E-3</v>
      </c>
      <c r="Z177" s="9"/>
      <c r="AA177" s="9">
        <f t="shared" si="86"/>
        <v>0</v>
      </c>
      <c r="AB177" s="9">
        <f t="shared" si="84"/>
        <v>3.7615740729961544E-3</v>
      </c>
      <c r="AC177" s="9"/>
      <c r="AD177" s="9"/>
    </row>
    <row r="178" spans="1:32" s="6" customFormat="1" x14ac:dyDescent="0.4">
      <c r="A178" s="15" t="str">
        <f t="shared" si="85"/>
        <v>-</v>
      </c>
      <c r="B178" s="15" t="str">
        <f t="shared" si="80"/>
        <v>☆</v>
      </c>
      <c r="C178" s="6">
        <v>16</v>
      </c>
      <c r="D178" s="1">
        <v>43388.677118055559</v>
      </c>
      <c r="E178" s="2">
        <v>3531</v>
      </c>
      <c r="F178" s="2" t="s">
        <v>33</v>
      </c>
      <c r="G178" s="2">
        <v>2864</v>
      </c>
      <c r="H178" s="2">
        <v>695</v>
      </c>
      <c r="I178" s="2">
        <v>4</v>
      </c>
      <c r="J178" s="2">
        <v>2</v>
      </c>
      <c r="K178" s="1">
        <v>43388.681840277779</v>
      </c>
      <c r="L178" s="2"/>
      <c r="M178" s="2"/>
      <c r="N178" s="2" t="s">
        <v>78</v>
      </c>
      <c r="O178" s="2" t="s">
        <v>79</v>
      </c>
      <c r="P178" s="2" t="s">
        <v>25</v>
      </c>
      <c r="Q178" s="2" t="s">
        <v>26</v>
      </c>
      <c r="R178" s="1">
        <v>43388.679247685184</v>
      </c>
      <c r="S178" s="2"/>
      <c r="T178" s="1">
        <v>43388.683877314812</v>
      </c>
      <c r="U178" s="2"/>
      <c r="V178" s="2"/>
      <c r="W178" s="7">
        <f t="shared" si="81"/>
        <v>43388.677118055559</v>
      </c>
      <c r="X178" s="8">
        <f t="shared" si="82"/>
        <v>0</v>
      </c>
      <c r="Y178" s="8">
        <f t="shared" si="83"/>
        <v>0</v>
      </c>
      <c r="Z178" s="9"/>
      <c r="AA178" s="9">
        <f t="shared" si="86"/>
        <v>0</v>
      </c>
      <c r="AB178" s="9">
        <f t="shared" si="84"/>
        <v>4.7222222201526165E-3</v>
      </c>
      <c r="AC178" s="9"/>
      <c r="AD178" s="9"/>
      <c r="AF178" s="42" t="s">
        <v>116</v>
      </c>
    </row>
    <row r="179" spans="1:32" s="6" customFormat="1" x14ac:dyDescent="0.4">
      <c r="A179" s="15" t="str">
        <f t="shared" si="85"/>
        <v>-</v>
      </c>
      <c r="B179" s="15" t="str">
        <f t="shared" si="80"/>
        <v>☆</v>
      </c>
      <c r="C179" s="6">
        <v>16</v>
      </c>
      <c r="D179" s="1">
        <v>43388.680208333331</v>
      </c>
      <c r="E179" s="2">
        <v>3534</v>
      </c>
      <c r="F179" s="2" t="s">
        <v>69</v>
      </c>
      <c r="G179" s="2">
        <v>2535</v>
      </c>
      <c r="H179" s="2">
        <v>1119</v>
      </c>
      <c r="I179" s="2">
        <v>5</v>
      </c>
      <c r="J179" s="2">
        <v>1</v>
      </c>
      <c r="K179" s="1">
        <v>43388.680393518516</v>
      </c>
      <c r="L179" s="2"/>
      <c r="M179" s="2"/>
      <c r="N179" s="2" t="s">
        <v>40</v>
      </c>
      <c r="O179" s="2" t="s">
        <v>41</v>
      </c>
      <c r="P179" s="2" t="s">
        <v>25</v>
      </c>
      <c r="Q179" s="2" t="s">
        <v>26</v>
      </c>
      <c r="R179" s="1">
        <v>43388.687048611115</v>
      </c>
      <c r="S179" s="2"/>
      <c r="T179" s="1">
        <v>43388.702766203707</v>
      </c>
      <c r="U179" s="2"/>
      <c r="V179" s="2"/>
      <c r="W179" s="7">
        <f t="shared" si="81"/>
        <v>43388.680208333331</v>
      </c>
      <c r="X179" s="8">
        <f t="shared" si="82"/>
        <v>0</v>
      </c>
      <c r="Y179" s="8">
        <f t="shared" si="83"/>
        <v>0</v>
      </c>
      <c r="Z179" s="9"/>
      <c r="AA179" s="9">
        <f t="shared" si="86"/>
        <v>0</v>
      </c>
      <c r="AB179" s="9">
        <f t="shared" si="84"/>
        <v>6.8402777833398432E-3</v>
      </c>
      <c r="AC179" s="9"/>
      <c r="AD179" s="9"/>
      <c r="AF179" s="42"/>
    </row>
    <row r="180" spans="1:32" s="6" customFormat="1" x14ac:dyDescent="0.4">
      <c r="A180" s="15" t="str">
        <f t="shared" si="85"/>
        <v>-</v>
      </c>
      <c r="B180" s="15" t="str">
        <f t="shared" si="80"/>
        <v>☆</v>
      </c>
      <c r="C180" s="6">
        <v>16</v>
      </c>
      <c r="D180" s="1">
        <v>43388.682442129626</v>
      </c>
      <c r="E180" s="2">
        <v>3536</v>
      </c>
      <c r="F180" s="2" t="s">
        <v>33</v>
      </c>
      <c r="G180" s="2">
        <v>2864</v>
      </c>
      <c r="H180" s="2">
        <v>543</v>
      </c>
      <c r="I180" s="2">
        <v>10</v>
      </c>
      <c r="J180" s="2">
        <v>2</v>
      </c>
      <c r="K180" s="1">
        <v>43388.684236111112</v>
      </c>
      <c r="L180" s="2"/>
      <c r="M180" s="2"/>
      <c r="N180" s="2" t="s">
        <v>78</v>
      </c>
      <c r="O180" s="2" t="s">
        <v>79</v>
      </c>
      <c r="P180" s="2" t="s">
        <v>25</v>
      </c>
      <c r="Q180" s="2" t="s">
        <v>26</v>
      </c>
      <c r="R180" s="1">
        <v>43388.69023148148</v>
      </c>
      <c r="S180" s="2"/>
      <c r="T180" s="1">
        <v>43388.694861111115</v>
      </c>
      <c r="U180" s="2"/>
      <c r="V180" s="2"/>
      <c r="W180" s="7">
        <f t="shared" si="81"/>
        <v>43388.682442129626</v>
      </c>
      <c r="X180" s="8">
        <f t="shared" si="82"/>
        <v>0</v>
      </c>
      <c r="Y180" s="8">
        <f t="shared" si="83"/>
        <v>0</v>
      </c>
      <c r="Z180" s="9"/>
      <c r="AA180" s="9">
        <f t="shared" si="86"/>
        <v>0</v>
      </c>
      <c r="AB180" s="9"/>
      <c r="AC180" s="9"/>
      <c r="AD180" s="9"/>
      <c r="AF180" s="42" t="s">
        <v>117</v>
      </c>
    </row>
    <row r="181" spans="1:32" s="11" customFormat="1" x14ac:dyDescent="0.4">
      <c r="A181" s="26" t="str">
        <f t="shared" si="85"/>
        <v>-</v>
      </c>
      <c r="B181" s="26" t="str">
        <f t="shared" si="80"/>
        <v>☆</v>
      </c>
      <c r="C181" s="11">
        <v>16</v>
      </c>
      <c r="D181" s="3">
        <v>43388.683738425927</v>
      </c>
      <c r="E181" s="4">
        <v>3538</v>
      </c>
      <c r="F181" s="4" t="s">
        <v>33</v>
      </c>
      <c r="G181" s="4">
        <v>2535</v>
      </c>
      <c r="H181" s="4">
        <v>1153</v>
      </c>
      <c r="I181" s="4">
        <v>2</v>
      </c>
      <c r="J181" s="4">
        <v>1</v>
      </c>
      <c r="K181" s="3">
        <v>43388.684745370374</v>
      </c>
      <c r="L181" s="4"/>
      <c r="M181" s="4"/>
      <c r="N181" s="4" t="s">
        <v>23</v>
      </c>
      <c r="O181" s="4" t="s">
        <v>24</v>
      </c>
      <c r="P181" s="4" t="s">
        <v>57</v>
      </c>
      <c r="Q181" s="4" t="s">
        <v>58</v>
      </c>
      <c r="R181" s="3">
        <v>43388.688692129632</v>
      </c>
      <c r="S181" s="4"/>
      <c r="T181" s="3">
        <v>43388.707476851851</v>
      </c>
      <c r="U181" s="4"/>
      <c r="V181" s="4"/>
      <c r="W181" s="12">
        <f t="shared" si="81"/>
        <v>43388.683738425927</v>
      </c>
      <c r="X181" s="27">
        <f t="shared" si="82"/>
        <v>0</v>
      </c>
      <c r="Y181" s="27">
        <f t="shared" si="83"/>
        <v>0</v>
      </c>
      <c r="Z181" s="28"/>
      <c r="AA181" s="28">
        <f t="shared" si="86"/>
        <v>0</v>
      </c>
      <c r="AB181" s="28">
        <f t="shared" si="84"/>
        <v>4.9537037048139609E-3</v>
      </c>
      <c r="AC181" s="28"/>
      <c r="AD181" s="28"/>
      <c r="AF181" s="42"/>
    </row>
    <row r="182" spans="1:32" s="32" customFormat="1" x14ac:dyDescent="0.4">
      <c r="A182" s="29" t="str">
        <f t="shared" si="85"/>
        <v>-</v>
      </c>
      <c r="B182" s="29" t="str">
        <f t="shared" si="80"/>
        <v>-</v>
      </c>
      <c r="C182" s="32">
        <v>17</v>
      </c>
      <c r="D182" s="31">
        <v>43388.70994212963</v>
      </c>
      <c r="E182" s="30">
        <v>3553</v>
      </c>
      <c r="F182" s="30" t="s">
        <v>37</v>
      </c>
      <c r="G182" s="30">
        <v>0</v>
      </c>
      <c r="H182" s="30">
        <v>1218</v>
      </c>
      <c r="I182" s="30">
        <v>6</v>
      </c>
      <c r="J182" s="30">
        <v>2</v>
      </c>
      <c r="K182" s="30"/>
      <c r="L182" s="31">
        <v>43388.715104166666</v>
      </c>
      <c r="M182" s="31">
        <v>43388.719467592593</v>
      </c>
      <c r="N182" s="30" t="s">
        <v>19</v>
      </c>
      <c r="O182" s="30" t="s">
        <v>20</v>
      </c>
      <c r="P182" s="30" t="s">
        <v>47</v>
      </c>
      <c r="Q182" s="30" t="s">
        <v>94</v>
      </c>
      <c r="R182" s="31">
        <v>43388.716782407406</v>
      </c>
      <c r="S182" s="31">
        <v>43388.716782407406</v>
      </c>
      <c r="T182" s="31">
        <v>43388.727048611108</v>
      </c>
      <c r="U182" s="31">
        <v>43388.727048611108</v>
      </c>
      <c r="V182" s="30"/>
      <c r="W182" s="33">
        <f t="shared" si="81"/>
        <v>43388.70994212963</v>
      </c>
      <c r="X182" s="34">
        <f t="shared" si="82"/>
        <v>4.3634259272948839E-3</v>
      </c>
      <c r="Y182" s="34">
        <f t="shared" si="83"/>
        <v>8.7268518545897678E-3</v>
      </c>
      <c r="Z182" s="35">
        <f>SUM(Y182:Y205)</f>
        <v>0.17354166665609227</v>
      </c>
      <c r="AA182" s="35">
        <f t="shared" si="86"/>
        <v>0</v>
      </c>
      <c r="AB182" s="35">
        <f t="shared" si="84"/>
        <v>5.1620370359160006E-3</v>
      </c>
      <c r="AC182" s="35">
        <f>AVERAGE(AB182:AB205)</f>
        <v>2.9132908948668046E-3</v>
      </c>
      <c r="AD182" s="35">
        <f>MEDIAN(AB182:AB205)</f>
        <v>2.8414351872925181E-3</v>
      </c>
    </row>
    <row r="183" spans="1:32" s="6" customFormat="1" x14ac:dyDescent="0.4">
      <c r="A183" s="15" t="str">
        <f t="shared" si="59"/>
        <v>-</v>
      </c>
      <c r="B183" s="15" t="str">
        <f t="shared" si="80"/>
        <v>-</v>
      </c>
      <c r="C183" s="6">
        <v>17</v>
      </c>
      <c r="D183" s="1">
        <v>43388.710057870368</v>
      </c>
      <c r="E183" s="2">
        <v>3554</v>
      </c>
      <c r="F183" s="2" t="s">
        <v>33</v>
      </c>
      <c r="G183" s="2">
        <v>2092</v>
      </c>
      <c r="H183" s="2">
        <v>957</v>
      </c>
      <c r="I183" s="2">
        <v>7</v>
      </c>
      <c r="J183" s="2">
        <v>1</v>
      </c>
      <c r="K183" s="2"/>
      <c r="L183" s="1">
        <v>43388.715069444443</v>
      </c>
      <c r="M183" s="1">
        <v>43388.727037037039</v>
      </c>
      <c r="N183" s="2" t="s">
        <v>23</v>
      </c>
      <c r="O183" s="2" t="s">
        <v>24</v>
      </c>
      <c r="P183" s="2" t="s">
        <v>82</v>
      </c>
      <c r="Q183" s="2" t="s">
        <v>83</v>
      </c>
      <c r="R183" s="1">
        <v>43388.715624999997</v>
      </c>
      <c r="S183" s="1">
        <v>43388.715624999997</v>
      </c>
      <c r="T183" s="1">
        <v>43388.737719907411</v>
      </c>
      <c r="U183" s="1">
        <v>43388.737719907411</v>
      </c>
      <c r="V183" s="2"/>
      <c r="W183" s="7">
        <f t="shared" si="81"/>
        <v>43388.710057870368</v>
      </c>
      <c r="X183" s="8">
        <f t="shared" si="62"/>
        <v>1.1967592596192844E-2</v>
      </c>
      <c r="Y183" s="8">
        <f t="shared" si="63"/>
        <v>1.1967592596192844E-2</v>
      </c>
      <c r="Z183" s="9"/>
      <c r="AA183" s="9">
        <f t="shared" si="64"/>
        <v>0</v>
      </c>
      <c r="AB183" s="9">
        <f t="shared" si="84"/>
        <v>5.0115740741603076E-3</v>
      </c>
      <c r="AC183" s="9"/>
      <c r="AD183" s="9"/>
    </row>
    <row r="184" spans="1:32" s="6" customFormat="1" x14ac:dyDescent="0.4">
      <c r="A184" s="15" t="str">
        <f t="shared" si="59"/>
        <v>-</v>
      </c>
      <c r="B184" s="15" t="str">
        <f t="shared" si="80"/>
        <v>-</v>
      </c>
      <c r="C184" s="6">
        <v>17</v>
      </c>
      <c r="D184" s="1">
        <v>43388.711736111109</v>
      </c>
      <c r="E184" s="2">
        <v>3555</v>
      </c>
      <c r="F184" s="2" t="s">
        <v>42</v>
      </c>
      <c r="G184" s="2">
        <v>0</v>
      </c>
      <c r="H184" s="2">
        <v>638</v>
      </c>
      <c r="I184" s="2">
        <v>10</v>
      </c>
      <c r="J184" s="2">
        <v>1</v>
      </c>
      <c r="K184" s="2"/>
      <c r="L184" s="1">
        <v>43388.713587962964</v>
      </c>
      <c r="M184" s="1">
        <v>43388.719756944447</v>
      </c>
      <c r="N184" s="2" t="s">
        <v>55</v>
      </c>
      <c r="O184" s="2" t="s">
        <v>56</v>
      </c>
      <c r="P184" s="2" t="s">
        <v>34</v>
      </c>
      <c r="Q184" s="2" t="s">
        <v>35</v>
      </c>
      <c r="R184" s="1">
        <v>43388.714791666665</v>
      </c>
      <c r="S184" s="1">
        <v>43388.714791666665</v>
      </c>
      <c r="T184" s="1">
        <v>43388.724282407406</v>
      </c>
      <c r="U184" s="1">
        <v>43388.724282407406</v>
      </c>
      <c r="V184" s="2"/>
      <c r="W184" s="7">
        <f t="shared" si="81"/>
        <v>43388.711736111109</v>
      </c>
      <c r="X184" s="8">
        <f t="shared" si="62"/>
        <v>6.1689814829151146E-3</v>
      </c>
      <c r="Y184" s="8">
        <f t="shared" si="63"/>
        <v>6.1689814829151146E-3</v>
      </c>
      <c r="Z184" s="9"/>
      <c r="AA184" s="9">
        <f t="shared" si="64"/>
        <v>0</v>
      </c>
      <c r="AB184" s="9">
        <f t="shared" si="84"/>
        <v>1.8518518554628827E-3</v>
      </c>
      <c r="AC184" s="9"/>
      <c r="AD184" s="9"/>
    </row>
    <row r="185" spans="1:32" s="6" customFormat="1" x14ac:dyDescent="0.4">
      <c r="A185" s="15" t="str">
        <f t="shared" si="59"/>
        <v>-</v>
      </c>
      <c r="B185" s="15" t="str">
        <f t="shared" ref="B185:B225" si="87">IF(K185&gt;0, "☆", "-")</f>
        <v>-</v>
      </c>
      <c r="C185" s="6">
        <v>17</v>
      </c>
      <c r="D185" s="1">
        <v>43388.716921296298</v>
      </c>
      <c r="E185" s="2">
        <v>3556</v>
      </c>
      <c r="F185" s="2" t="s">
        <v>33</v>
      </c>
      <c r="G185" s="2">
        <v>2237</v>
      </c>
      <c r="H185" s="2">
        <v>1240</v>
      </c>
      <c r="I185" s="2">
        <v>3</v>
      </c>
      <c r="J185" s="2">
        <v>2</v>
      </c>
      <c r="K185" s="2"/>
      <c r="L185" s="1">
        <v>43388.72011574074</v>
      </c>
      <c r="M185" s="1">
        <v>43388.726666666669</v>
      </c>
      <c r="N185" s="2" t="s">
        <v>38</v>
      </c>
      <c r="O185" s="2" t="s">
        <v>39</v>
      </c>
      <c r="P185" s="2" t="s">
        <v>47</v>
      </c>
      <c r="Q185" s="2" t="s">
        <v>94</v>
      </c>
      <c r="R185" s="1">
        <v>43388.720567129632</v>
      </c>
      <c r="S185" s="1">
        <v>43388.720567129632</v>
      </c>
      <c r="T185" s="1">
        <v>43388.733055555553</v>
      </c>
      <c r="U185" s="1">
        <v>43388.733055555553</v>
      </c>
      <c r="V185" s="2"/>
      <c r="W185" s="7">
        <f t="shared" ref="W185:W225" si="88">IF(V185&gt;0,V185,D185)</f>
        <v>43388.716921296298</v>
      </c>
      <c r="X185" s="8">
        <f t="shared" si="62"/>
        <v>6.550925929332152E-3</v>
      </c>
      <c r="Y185" s="8">
        <f t="shared" si="63"/>
        <v>1.3101851858664304E-2</v>
      </c>
      <c r="Z185" s="9"/>
      <c r="AA185" s="9">
        <f t="shared" si="64"/>
        <v>0</v>
      </c>
      <c r="AB185" s="9">
        <f t="shared" si="65"/>
        <v>3.1944444417604245E-3</v>
      </c>
      <c r="AC185" s="9"/>
      <c r="AD185" s="9"/>
    </row>
    <row r="186" spans="1:32" s="6" customFormat="1" x14ac:dyDescent="0.4">
      <c r="A186" s="15" t="str">
        <f t="shared" si="59"/>
        <v>-</v>
      </c>
      <c r="B186" s="15" t="str">
        <f t="shared" si="87"/>
        <v>-</v>
      </c>
      <c r="C186" s="6">
        <v>17</v>
      </c>
      <c r="D186" s="1">
        <v>43388.717824074076</v>
      </c>
      <c r="E186" s="2">
        <v>3557</v>
      </c>
      <c r="F186" s="2" t="s">
        <v>18</v>
      </c>
      <c r="G186" s="2">
        <v>2891</v>
      </c>
      <c r="H186" s="2">
        <v>1189</v>
      </c>
      <c r="I186" s="2">
        <v>7</v>
      </c>
      <c r="J186" s="2">
        <v>3</v>
      </c>
      <c r="K186" s="2"/>
      <c r="L186" s="1">
        <v>43388.719375000001</v>
      </c>
      <c r="M186" s="1">
        <v>43388.723229166666</v>
      </c>
      <c r="N186" s="2" t="s">
        <v>65</v>
      </c>
      <c r="O186" s="2" t="s">
        <v>66</v>
      </c>
      <c r="P186" s="2" t="s">
        <v>25</v>
      </c>
      <c r="Q186" s="2" t="s">
        <v>26</v>
      </c>
      <c r="R186" s="1">
        <v>43388.720312500001</v>
      </c>
      <c r="S186" s="1">
        <v>43388.720312500001</v>
      </c>
      <c r="T186" s="1">
        <v>43388.73364583333</v>
      </c>
      <c r="U186" s="1">
        <v>43388.73364583333</v>
      </c>
      <c r="V186" s="2"/>
      <c r="W186" s="7">
        <f t="shared" si="88"/>
        <v>43388.717824074076</v>
      </c>
      <c r="X186" s="8">
        <f t="shared" si="62"/>
        <v>3.8541666654055007E-3</v>
      </c>
      <c r="Y186" s="8">
        <f t="shared" si="63"/>
        <v>1.1562499996216502E-2</v>
      </c>
      <c r="Z186" s="9"/>
      <c r="AA186" s="9">
        <f t="shared" si="64"/>
        <v>0</v>
      </c>
      <c r="AB186" s="9">
        <f t="shared" si="65"/>
        <v>1.5509259246755391E-3</v>
      </c>
      <c r="AC186" s="9"/>
      <c r="AD186" s="9"/>
    </row>
    <row r="187" spans="1:32" s="6" customFormat="1" x14ac:dyDescent="0.4">
      <c r="A187" s="15" t="str">
        <f t="shared" si="59"/>
        <v>★</v>
      </c>
      <c r="B187" s="15" t="str">
        <f t="shared" si="87"/>
        <v>-</v>
      </c>
      <c r="C187" s="6">
        <v>17</v>
      </c>
      <c r="D187" s="1">
        <v>43388.718055555553</v>
      </c>
      <c r="E187" s="2">
        <v>3558</v>
      </c>
      <c r="F187" s="2" t="s">
        <v>33</v>
      </c>
      <c r="G187" s="2">
        <v>1605</v>
      </c>
      <c r="H187" s="2">
        <v>639</v>
      </c>
      <c r="I187" s="2">
        <v>10</v>
      </c>
      <c r="J187" s="2">
        <v>1</v>
      </c>
      <c r="K187" s="2"/>
      <c r="L187" s="1">
        <v>43388.738495370373</v>
      </c>
      <c r="M187" s="1">
        <v>43388.753831018519</v>
      </c>
      <c r="N187" s="2" t="s">
        <v>38</v>
      </c>
      <c r="O187" s="2" t="s">
        <v>39</v>
      </c>
      <c r="P187" s="2" t="s">
        <v>27</v>
      </c>
      <c r="Q187" s="2" t="s">
        <v>28</v>
      </c>
      <c r="R187" s="1">
        <v>43388.743055555555</v>
      </c>
      <c r="S187" s="1">
        <v>43388.743055555555</v>
      </c>
      <c r="T187" s="1">
        <v>43388.754710648151</v>
      </c>
      <c r="U187" s="1">
        <v>43388.754710648151</v>
      </c>
      <c r="V187" s="1">
        <v>43388.743055555555</v>
      </c>
      <c r="W187" s="7">
        <f t="shared" si="88"/>
        <v>43388.743055555555</v>
      </c>
      <c r="X187" s="8">
        <f t="shared" si="62"/>
        <v>1.5335648145992309E-2</v>
      </c>
      <c r="Y187" s="8">
        <f t="shared" si="63"/>
        <v>1.5335648145992309E-2</v>
      </c>
      <c r="Z187" s="9"/>
      <c r="AA187" s="9">
        <f t="shared" si="64"/>
        <v>0</v>
      </c>
      <c r="AB187" s="9">
        <f t="shared" si="65"/>
        <v>0</v>
      </c>
      <c r="AC187" s="9"/>
      <c r="AD187" s="9"/>
    </row>
    <row r="188" spans="1:32" s="6" customFormat="1" x14ac:dyDescent="0.4">
      <c r="A188" s="15" t="str">
        <f t="shared" si="59"/>
        <v>-</v>
      </c>
      <c r="B188" s="15" t="str">
        <f t="shared" si="87"/>
        <v>-</v>
      </c>
      <c r="C188" s="6">
        <v>17</v>
      </c>
      <c r="D188" s="1">
        <v>43388.719756944447</v>
      </c>
      <c r="E188" s="2">
        <v>3559</v>
      </c>
      <c r="F188" s="2" t="s">
        <v>69</v>
      </c>
      <c r="G188" s="2">
        <v>1210</v>
      </c>
      <c r="H188" s="2">
        <v>344</v>
      </c>
      <c r="I188" s="2">
        <v>9</v>
      </c>
      <c r="J188" s="2">
        <v>1</v>
      </c>
      <c r="K188" s="2"/>
      <c r="L188" s="1">
        <v>43388.722939814812</v>
      </c>
      <c r="M188" s="1">
        <v>43388.728078703702</v>
      </c>
      <c r="N188" s="2" t="s">
        <v>48</v>
      </c>
      <c r="O188" s="2" t="s">
        <v>49</v>
      </c>
      <c r="P188" s="2" t="s">
        <v>19</v>
      </c>
      <c r="Q188" s="2" t="s">
        <v>20</v>
      </c>
      <c r="R188" s="1">
        <v>43388.722627314812</v>
      </c>
      <c r="S188" s="1">
        <v>43388.722627314812</v>
      </c>
      <c r="T188" s="1">
        <v>43388.73027777778</v>
      </c>
      <c r="U188" s="1">
        <v>43388.73027777778</v>
      </c>
      <c r="V188" s="2"/>
      <c r="W188" s="7">
        <f t="shared" si="88"/>
        <v>43388.719756944447</v>
      </c>
      <c r="X188" s="8">
        <f t="shared" si="62"/>
        <v>5.1388888896326534E-3</v>
      </c>
      <c r="Y188" s="8">
        <f t="shared" si="63"/>
        <v>5.1388888896326534E-3</v>
      </c>
      <c r="Z188" s="9"/>
      <c r="AA188" s="9">
        <f t="shared" si="64"/>
        <v>3.125000002910383E-4</v>
      </c>
      <c r="AB188" s="9">
        <f t="shared" si="65"/>
        <v>3.1828703649807721E-3</v>
      </c>
      <c r="AC188" s="9"/>
      <c r="AD188" s="9"/>
    </row>
    <row r="189" spans="1:32" s="6" customFormat="1" x14ac:dyDescent="0.4">
      <c r="A189" s="15" t="str">
        <f t="shared" si="59"/>
        <v>★</v>
      </c>
      <c r="B189" s="15" t="str">
        <f t="shared" si="87"/>
        <v>-</v>
      </c>
      <c r="C189" s="6">
        <v>17</v>
      </c>
      <c r="D189" s="1">
        <v>43388.720590277779</v>
      </c>
      <c r="E189" s="2">
        <v>3560</v>
      </c>
      <c r="F189" s="2" t="s">
        <v>37</v>
      </c>
      <c r="G189" s="2">
        <v>0</v>
      </c>
      <c r="H189" s="2">
        <v>899</v>
      </c>
      <c r="I189" s="2">
        <v>9</v>
      </c>
      <c r="J189" s="2">
        <v>1</v>
      </c>
      <c r="K189" s="2"/>
      <c r="L189" s="1">
        <v>43388.744027777779</v>
      </c>
      <c r="M189" s="1">
        <v>43388.749155092592</v>
      </c>
      <c r="N189" s="2" t="s">
        <v>48</v>
      </c>
      <c r="O189" s="2" t="s">
        <v>49</v>
      </c>
      <c r="P189" s="2" t="s">
        <v>65</v>
      </c>
      <c r="Q189" s="2" t="s">
        <v>66</v>
      </c>
      <c r="R189" s="1">
        <v>43388.739583333336</v>
      </c>
      <c r="S189" s="1">
        <v>43388.739583333336</v>
      </c>
      <c r="T189" s="1">
        <v>43388.751643518517</v>
      </c>
      <c r="U189" s="1">
        <v>43388.75712962963</v>
      </c>
      <c r="V189" s="1">
        <v>43388.739583333336</v>
      </c>
      <c r="W189" s="7">
        <f t="shared" si="88"/>
        <v>43388.739583333336</v>
      </c>
      <c r="X189" s="8">
        <f t="shared" si="62"/>
        <v>5.1273148128530011E-3</v>
      </c>
      <c r="Y189" s="8">
        <f t="shared" si="63"/>
        <v>5.1273148128530011E-3</v>
      </c>
      <c r="Z189" s="9"/>
      <c r="AA189" s="9">
        <f t="shared" si="64"/>
        <v>4.4444444429245777E-3</v>
      </c>
      <c r="AB189" s="9">
        <f t="shared" si="65"/>
        <v>4.4444444429245777E-3</v>
      </c>
      <c r="AC189" s="9"/>
      <c r="AD189" s="9"/>
    </row>
    <row r="190" spans="1:32" s="6" customFormat="1" x14ac:dyDescent="0.4">
      <c r="A190" s="15" t="str">
        <f t="shared" si="59"/>
        <v>★</v>
      </c>
      <c r="B190" s="15" t="str">
        <f>IF(K190&gt;0, "☆", "-")</f>
        <v>-</v>
      </c>
      <c r="C190" s="6">
        <v>17</v>
      </c>
      <c r="D190" s="1">
        <v>43388.72315972222</v>
      </c>
      <c r="E190" s="2">
        <v>3561</v>
      </c>
      <c r="F190" s="2" t="s">
        <v>33</v>
      </c>
      <c r="G190" s="2">
        <v>1440</v>
      </c>
      <c r="H190" s="2">
        <v>621</v>
      </c>
      <c r="I190" s="2">
        <v>4</v>
      </c>
      <c r="J190" s="2">
        <v>1</v>
      </c>
      <c r="K190" s="2"/>
      <c r="L190" s="1">
        <v>43388.730439814812</v>
      </c>
      <c r="M190" s="1">
        <v>43388.743935185186</v>
      </c>
      <c r="N190" s="2" t="s">
        <v>27</v>
      </c>
      <c r="O190" s="2" t="s">
        <v>28</v>
      </c>
      <c r="P190" s="2" t="s">
        <v>23</v>
      </c>
      <c r="Q190" s="2" t="s">
        <v>24</v>
      </c>
      <c r="R190" s="1">
        <v>43388.730046296296</v>
      </c>
      <c r="S190" s="1">
        <v>43388.730046296296</v>
      </c>
      <c r="T190" s="1">
        <v>43388.745347222219</v>
      </c>
      <c r="U190" s="1">
        <v>43388.745347222219</v>
      </c>
      <c r="V190" s="1">
        <v>43388.727881944447</v>
      </c>
      <c r="W190" s="7">
        <f>IF(V190&gt;0,V190,D190)</f>
        <v>43388.727881944447</v>
      </c>
      <c r="X190" s="8">
        <f t="shared" si="62"/>
        <v>1.3495370374585036E-2</v>
      </c>
      <c r="Y190" s="8">
        <f t="shared" si="63"/>
        <v>1.3495370374585036E-2</v>
      </c>
      <c r="Z190" s="9"/>
      <c r="AA190" s="9">
        <f t="shared" si="64"/>
        <v>3.9351851592073217E-4</v>
      </c>
      <c r="AB190" s="9">
        <f>IF(IF(B190="☆",(IF(K190&gt;R190,K190-W190,R190-W190)),L190-W190)&lt;0,0,IF(B190="☆",(IF(K190&gt;R190,K190-W190,R190-W190)),L190-W190))</f>
        <v>2.5578703643986955E-3</v>
      </c>
      <c r="AC190" s="9"/>
      <c r="AD190" s="9"/>
    </row>
    <row r="191" spans="1:32" s="6" customFormat="1" x14ac:dyDescent="0.4">
      <c r="A191" s="15" t="str">
        <f t="shared" si="59"/>
        <v>★</v>
      </c>
      <c r="B191" s="15" t="str">
        <f t="shared" si="87"/>
        <v>-</v>
      </c>
      <c r="C191" s="6">
        <v>17</v>
      </c>
      <c r="D191" s="1">
        <v>43388.729907407411</v>
      </c>
      <c r="E191" s="2">
        <v>3563</v>
      </c>
      <c r="F191" s="2" t="s">
        <v>33</v>
      </c>
      <c r="G191" s="2">
        <v>2290</v>
      </c>
      <c r="H191" s="2">
        <v>1182</v>
      </c>
      <c r="I191" s="2">
        <v>2</v>
      </c>
      <c r="J191" s="2">
        <v>3</v>
      </c>
      <c r="K191" s="2"/>
      <c r="L191" s="1">
        <v>43388.759375000001</v>
      </c>
      <c r="M191" s="1">
        <v>43388.765625</v>
      </c>
      <c r="N191" s="2" t="s">
        <v>76</v>
      </c>
      <c r="O191" s="2" t="s">
        <v>77</v>
      </c>
      <c r="P191" s="2" t="s">
        <v>65</v>
      </c>
      <c r="Q191" s="2" t="s">
        <v>66</v>
      </c>
      <c r="R191" s="1">
        <v>43388.762245370373</v>
      </c>
      <c r="S191" s="1">
        <v>43388.762245370373</v>
      </c>
      <c r="T191" s="1">
        <v>43388.775462962964</v>
      </c>
      <c r="U191" s="1">
        <v>43388.775462962964</v>
      </c>
      <c r="V191" s="1">
        <v>43388.760868055557</v>
      </c>
      <c r="W191" s="7">
        <f t="shared" si="88"/>
        <v>43388.760868055557</v>
      </c>
      <c r="X191" s="8">
        <f t="shared" si="62"/>
        <v>6.2499999985448085E-3</v>
      </c>
      <c r="Y191" s="8">
        <f t="shared" si="63"/>
        <v>1.8749999995634425E-2</v>
      </c>
      <c r="Z191" s="9"/>
      <c r="AA191" s="9">
        <f t="shared" si="64"/>
        <v>0</v>
      </c>
      <c r="AB191" s="9">
        <f t="shared" si="65"/>
        <v>0</v>
      </c>
      <c r="AC191" s="9"/>
      <c r="AD191" s="9"/>
    </row>
    <row r="192" spans="1:32" s="6" customFormat="1" x14ac:dyDescent="0.4">
      <c r="A192" s="15" t="str">
        <f t="shared" si="59"/>
        <v>★</v>
      </c>
      <c r="B192" s="15" t="str">
        <f t="shared" si="87"/>
        <v>-</v>
      </c>
      <c r="C192" s="6">
        <v>17</v>
      </c>
      <c r="D192" s="1">
        <v>43388.732118055559</v>
      </c>
      <c r="E192" s="2">
        <v>3564</v>
      </c>
      <c r="F192" s="2" t="s">
        <v>33</v>
      </c>
      <c r="G192" s="2">
        <v>2617</v>
      </c>
      <c r="H192" s="2">
        <v>977</v>
      </c>
      <c r="I192" s="2">
        <v>4</v>
      </c>
      <c r="J192" s="2">
        <v>1</v>
      </c>
      <c r="K192" s="2"/>
      <c r="L192" s="1">
        <v>43388.735474537039</v>
      </c>
      <c r="M192" s="1">
        <v>43388.74119212963</v>
      </c>
      <c r="N192" s="2" t="s">
        <v>74</v>
      </c>
      <c r="O192" s="2" t="s">
        <v>75</v>
      </c>
      <c r="P192" s="2" t="s">
        <v>67</v>
      </c>
      <c r="Q192" s="2" t="s">
        <v>68</v>
      </c>
      <c r="R192" s="1">
        <v>43388.737986111111</v>
      </c>
      <c r="S192" s="1">
        <v>43388.737986111111</v>
      </c>
      <c r="T192" s="1">
        <v>43388.748020833336</v>
      </c>
      <c r="U192" s="1">
        <v>43388.748020833336</v>
      </c>
      <c r="V192" s="1">
        <v>43388.7340625</v>
      </c>
      <c r="W192" s="7">
        <f t="shared" si="88"/>
        <v>43388.7340625</v>
      </c>
      <c r="X192" s="8">
        <f t="shared" si="62"/>
        <v>5.7175925903720781E-3</v>
      </c>
      <c r="Y192" s="8">
        <f t="shared" si="63"/>
        <v>5.7175925903720781E-3</v>
      </c>
      <c r="Z192" s="9"/>
      <c r="AA192" s="9">
        <f t="shared" si="64"/>
        <v>0</v>
      </c>
      <c r="AB192" s="9">
        <f t="shared" si="65"/>
        <v>1.4120370396994986E-3</v>
      </c>
      <c r="AC192" s="9"/>
      <c r="AD192" s="9"/>
    </row>
    <row r="193" spans="1:30" s="6" customFormat="1" x14ac:dyDescent="0.4">
      <c r="A193" s="15" t="str">
        <f t="shared" si="59"/>
        <v>-</v>
      </c>
      <c r="B193" s="15" t="str">
        <f t="shared" si="87"/>
        <v>-</v>
      </c>
      <c r="C193" s="6">
        <v>17</v>
      </c>
      <c r="D193" s="1">
        <v>43388.736979166664</v>
      </c>
      <c r="E193" s="2">
        <v>3565</v>
      </c>
      <c r="F193" s="2" t="s">
        <v>37</v>
      </c>
      <c r="G193" s="2">
        <v>0</v>
      </c>
      <c r="H193" s="2">
        <v>1296</v>
      </c>
      <c r="I193" s="2">
        <v>9</v>
      </c>
      <c r="J193" s="2">
        <v>1</v>
      </c>
      <c r="K193" s="2"/>
      <c r="L193" s="1">
        <v>43388.743946759256</v>
      </c>
      <c r="M193" s="1">
        <v>43388.744849537034</v>
      </c>
      <c r="N193" s="2" t="s">
        <v>48</v>
      </c>
      <c r="O193" s="2" t="s">
        <v>49</v>
      </c>
      <c r="P193" s="2" t="s">
        <v>76</v>
      </c>
      <c r="Q193" s="2" t="s">
        <v>77</v>
      </c>
      <c r="R193" s="1">
        <v>43388.739930555559</v>
      </c>
      <c r="S193" s="1">
        <v>43388.739930555559</v>
      </c>
      <c r="T193" s="1">
        <v>43388.745648148149</v>
      </c>
      <c r="U193" s="1">
        <v>43388.745648148149</v>
      </c>
      <c r="V193" s="2"/>
      <c r="W193" s="7">
        <f t="shared" si="88"/>
        <v>43388.736979166664</v>
      </c>
      <c r="X193" s="8">
        <f t="shared" si="62"/>
        <v>9.0277777781011537E-4</v>
      </c>
      <c r="Y193" s="8">
        <f t="shared" si="63"/>
        <v>9.0277777781011537E-4</v>
      </c>
      <c r="Z193" s="9"/>
      <c r="AA193" s="9">
        <f t="shared" si="64"/>
        <v>4.0162036966648884E-3</v>
      </c>
      <c r="AB193" s="9">
        <f>IF(IF(B193="☆",(IF(K193&gt;R193,K193-W193,R193-W193)),L193-W193)&lt;0,0,IF(B193="☆",(IF(K193&gt;R193,K193-W193,R193-W193)),L193-W193))</f>
        <v>6.9675925915362313E-3</v>
      </c>
      <c r="AC193" s="9"/>
      <c r="AD193" s="9"/>
    </row>
    <row r="194" spans="1:30" s="6" customFormat="1" x14ac:dyDescent="0.4">
      <c r="A194" s="15" t="str">
        <f t="shared" si="59"/>
        <v>-</v>
      </c>
      <c r="B194" s="15" t="str">
        <f t="shared" si="87"/>
        <v>-</v>
      </c>
      <c r="C194" s="6">
        <v>17</v>
      </c>
      <c r="D194" s="1">
        <v>43388.739131944443</v>
      </c>
      <c r="E194" s="2">
        <v>3566</v>
      </c>
      <c r="F194" s="2" t="s">
        <v>18</v>
      </c>
      <c r="G194" s="2">
        <v>2908</v>
      </c>
      <c r="H194" s="2">
        <v>820</v>
      </c>
      <c r="I194" s="2">
        <v>7</v>
      </c>
      <c r="J194" s="2">
        <v>1</v>
      </c>
      <c r="K194" s="2"/>
      <c r="L194" s="1">
        <v>43388.741967592592</v>
      </c>
      <c r="M194" s="1">
        <v>43388.745486111111</v>
      </c>
      <c r="N194" s="2" t="s">
        <v>55</v>
      </c>
      <c r="O194" s="2" t="s">
        <v>56</v>
      </c>
      <c r="P194" s="2" t="s">
        <v>72</v>
      </c>
      <c r="Q194" s="2" t="s">
        <v>73</v>
      </c>
      <c r="R194" s="1">
        <v>43388.741886574076</v>
      </c>
      <c r="S194" s="1">
        <v>43388.743206018517</v>
      </c>
      <c r="T194" s="1">
        <v>43388.747627314813</v>
      </c>
      <c r="U194" s="1">
        <v>43388.749293981484</v>
      </c>
      <c r="V194" s="2"/>
      <c r="W194" s="7">
        <f t="shared" si="88"/>
        <v>43388.739131944443</v>
      </c>
      <c r="X194" s="8">
        <f t="shared" si="62"/>
        <v>3.5185185188311152E-3</v>
      </c>
      <c r="Y194" s="8">
        <f t="shared" si="63"/>
        <v>3.5185185188311152E-3</v>
      </c>
      <c r="Z194" s="9"/>
      <c r="AA194" s="9">
        <f t="shared" si="64"/>
        <v>8.1018515629693866E-5</v>
      </c>
      <c r="AB194" s="9">
        <f>IF(IF(B194="☆",(IF(K194&gt;R194,K194-W194,R194-W194)),L194-W194)&lt;0,0,IF(B194="☆",(IF(K194&gt;R194,K194-W194,R194-W194)),L194-W194))</f>
        <v>2.8356481489026919E-3</v>
      </c>
      <c r="AC194" s="9"/>
      <c r="AD194" s="9"/>
    </row>
    <row r="195" spans="1:30" s="6" customFormat="1" x14ac:dyDescent="0.4">
      <c r="A195" s="15" t="str">
        <f t="shared" si="59"/>
        <v>-</v>
      </c>
      <c r="B195" s="15" t="str">
        <f t="shared" si="87"/>
        <v>-</v>
      </c>
      <c r="C195" s="6">
        <v>17</v>
      </c>
      <c r="D195" s="1">
        <v>43388.739317129628</v>
      </c>
      <c r="E195" s="2">
        <v>3567</v>
      </c>
      <c r="F195" s="2" t="s">
        <v>18</v>
      </c>
      <c r="G195" s="2">
        <v>2877</v>
      </c>
      <c r="H195" s="2">
        <v>345</v>
      </c>
      <c r="I195" s="2">
        <v>10</v>
      </c>
      <c r="J195" s="2">
        <v>2</v>
      </c>
      <c r="K195" s="2"/>
      <c r="L195" s="1">
        <v>43388.746122685188</v>
      </c>
      <c r="M195" s="1">
        <v>43388.747685185182</v>
      </c>
      <c r="N195" s="2" t="s">
        <v>25</v>
      </c>
      <c r="O195" s="2" t="s">
        <v>26</v>
      </c>
      <c r="P195" s="2" t="s">
        <v>31</v>
      </c>
      <c r="Q195" s="2" t="s">
        <v>32</v>
      </c>
      <c r="R195" s="1">
        <v>43388.744189814817</v>
      </c>
      <c r="S195" s="1">
        <v>43388.744189814817</v>
      </c>
      <c r="T195" s="1">
        <v>43388.749780092592</v>
      </c>
      <c r="U195" s="1">
        <v>43388.749780092592</v>
      </c>
      <c r="V195" s="2"/>
      <c r="W195" s="7">
        <f t="shared" si="88"/>
        <v>43388.739317129628</v>
      </c>
      <c r="X195" s="8">
        <f t="shared" si="62"/>
        <v>1.5624999941792339E-3</v>
      </c>
      <c r="Y195" s="8">
        <f t="shared" si="63"/>
        <v>3.1249999883584678E-3</v>
      </c>
      <c r="Z195" s="9"/>
      <c r="AA195" s="9">
        <f t="shared" si="64"/>
        <v>1.9328703710925765E-3</v>
      </c>
      <c r="AB195" s="9">
        <f>IF(IF(B195="☆",(IF(K195&gt;R195,K195-W195,R195-W195)),L195-W195)&lt;0,0,IF(B195="☆",(IF(K195&gt;R195,K195-W195,R195-W195)),L195-W195))</f>
        <v>6.8055555602768436E-3</v>
      </c>
      <c r="AC195" s="9"/>
      <c r="AD195" s="9"/>
    </row>
    <row r="196" spans="1:30" s="6" customFormat="1" x14ac:dyDescent="0.4">
      <c r="A196" s="15" t="str">
        <f t="shared" si="59"/>
        <v>-</v>
      </c>
      <c r="B196" s="15" t="str">
        <f t="shared" si="87"/>
        <v>-</v>
      </c>
      <c r="C196" s="6">
        <v>17</v>
      </c>
      <c r="D196" s="1">
        <v>43388.739837962959</v>
      </c>
      <c r="E196" s="2">
        <v>3568</v>
      </c>
      <c r="F196" s="2" t="s">
        <v>18</v>
      </c>
      <c r="G196" s="2">
        <v>2909</v>
      </c>
      <c r="H196" s="2">
        <v>994</v>
      </c>
      <c r="I196" s="2">
        <v>7</v>
      </c>
      <c r="J196" s="2">
        <v>1</v>
      </c>
      <c r="K196" s="2"/>
      <c r="L196" s="1">
        <v>43388.742048611108</v>
      </c>
      <c r="M196" s="1">
        <v>43388.745416666665</v>
      </c>
      <c r="N196" s="2" t="s">
        <v>55</v>
      </c>
      <c r="O196" s="2" t="s">
        <v>56</v>
      </c>
      <c r="P196" s="2" t="s">
        <v>72</v>
      </c>
      <c r="Q196" s="2" t="s">
        <v>73</v>
      </c>
      <c r="R196" s="1">
        <v>43388.742858796293</v>
      </c>
      <c r="S196" s="1">
        <v>43388.742858796293</v>
      </c>
      <c r="T196" s="1">
        <v>43388.74894675926</v>
      </c>
      <c r="U196" s="1">
        <v>43388.74894675926</v>
      </c>
      <c r="V196" s="2"/>
      <c r="W196" s="7">
        <f t="shared" si="88"/>
        <v>43388.739837962959</v>
      </c>
      <c r="X196" s="8">
        <f t="shared" si="62"/>
        <v>3.3680555570754223E-3</v>
      </c>
      <c r="Y196" s="8">
        <f t="shared" si="63"/>
        <v>3.3680555570754223E-3</v>
      </c>
      <c r="Z196" s="9"/>
      <c r="AA196" s="9">
        <f t="shared" si="64"/>
        <v>0</v>
      </c>
      <c r="AB196" s="9">
        <f t="shared" ref="AB196:AB197" si="89">IF(IF(B196="☆",(IF(K196&gt;R196,K196-W196,R196-W196)),L196-W196)&lt;0,0,IF(B196="☆",(IF(K196&gt;R196,K196-W196,R196-W196)),L196-W196))</f>
        <v>2.2106481483206153E-3</v>
      </c>
      <c r="AC196" s="9"/>
      <c r="AD196" s="9"/>
    </row>
    <row r="197" spans="1:30" s="6" customFormat="1" x14ac:dyDescent="0.4">
      <c r="A197" s="15" t="str">
        <f t="shared" si="59"/>
        <v>-</v>
      </c>
      <c r="B197" s="15" t="str">
        <f t="shared" si="87"/>
        <v>-</v>
      </c>
      <c r="C197" s="6">
        <v>17</v>
      </c>
      <c r="D197" s="1">
        <v>43388.741828703707</v>
      </c>
      <c r="E197" s="2">
        <v>3569</v>
      </c>
      <c r="F197" s="2" t="s">
        <v>18</v>
      </c>
      <c r="G197" s="2">
        <v>2124</v>
      </c>
      <c r="H197" s="2">
        <v>800</v>
      </c>
      <c r="I197" s="2">
        <v>6</v>
      </c>
      <c r="J197" s="2">
        <v>1</v>
      </c>
      <c r="K197" s="2"/>
      <c r="L197" s="1">
        <v>43388.746377314812</v>
      </c>
      <c r="M197" s="1">
        <v>43388.750127314815</v>
      </c>
      <c r="N197" s="2" t="s">
        <v>19</v>
      </c>
      <c r="O197" s="2" t="s">
        <v>20</v>
      </c>
      <c r="P197" s="2" t="s">
        <v>31</v>
      </c>
      <c r="Q197" s="2" t="s">
        <v>32</v>
      </c>
      <c r="R197" s="1">
        <v>43388.748703703706</v>
      </c>
      <c r="S197" s="1">
        <v>43388.749305555553</v>
      </c>
      <c r="T197" s="1">
        <v>43388.756643518522</v>
      </c>
      <c r="U197" s="1">
        <v>43388.757939814815</v>
      </c>
      <c r="V197" s="2"/>
      <c r="W197" s="7">
        <f t="shared" si="88"/>
        <v>43388.741828703707</v>
      </c>
      <c r="X197" s="8">
        <f t="shared" si="62"/>
        <v>3.7500000034924597E-3</v>
      </c>
      <c r="Y197" s="8">
        <f t="shared" si="63"/>
        <v>3.7500000034924597E-3</v>
      </c>
      <c r="Z197" s="9"/>
      <c r="AA197" s="9">
        <f t="shared" si="64"/>
        <v>0</v>
      </c>
      <c r="AB197" s="9">
        <f t="shared" si="89"/>
        <v>4.5486111048376188E-3</v>
      </c>
      <c r="AC197" s="9"/>
      <c r="AD197" s="9"/>
    </row>
    <row r="198" spans="1:30" s="6" customFormat="1" x14ac:dyDescent="0.4">
      <c r="A198" s="15" t="str">
        <f t="shared" ref="A198:A218" si="90">IF(V198&gt;0, "★", "-")</f>
        <v>-</v>
      </c>
      <c r="B198" s="15" t="str">
        <f t="shared" ref="B198:B218" si="91">IF(K198&gt;0, "☆", "-")</f>
        <v>-</v>
      </c>
      <c r="C198" s="6">
        <v>17</v>
      </c>
      <c r="D198" s="1">
        <v>43388.743113425924</v>
      </c>
      <c r="E198" s="2">
        <v>3570</v>
      </c>
      <c r="F198" s="2" t="s">
        <v>33</v>
      </c>
      <c r="G198" s="2">
        <v>2351</v>
      </c>
      <c r="H198" s="2">
        <v>1293</v>
      </c>
      <c r="I198" s="2">
        <v>6</v>
      </c>
      <c r="J198" s="2">
        <v>2</v>
      </c>
      <c r="K198" s="2"/>
      <c r="L198" s="1">
        <v>43388.746087962965</v>
      </c>
      <c r="M198" s="1">
        <v>43388.752430555556</v>
      </c>
      <c r="N198" s="2" t="s">
        <v>19</v>
      </c>
      <c r="O198" s="2" t="s">
        <v>20</v>
      </c>
      <c r="P198" s="2" t="s">
        <v>43</v>
      </c>
      <c r="Q198" s="2" t="s">
        <v>44</v>
      </c>
      <c r="R198" s="1">
        <v>43388.749652777777</v>
      </c>
      <c r="S198" s="1">
        <v>43388.749652777777</v>
      </c>
      <c r="T198" s="1">
        <v>43388.765289351853</v>
      </c>
      <c r="U198" s="1">
        <v>43388.765289351853</v>
      </c>
      <c r="V198" s="2"/>
      <c r="W198" s="7">
        <f t="shared" ref="W198:W218" si="92">IF(V198&gt;0,V198,D198)</f>
        <v>43388.743113425924</v>
      </c>
      <c r="X198" s="8">
        <f t="shared" ref="X198:X217" si="93">M198-L198</f>
        <v>6.3425925909541547E-3</v>
      </c>
      <c r="Y198" s="8">
        <f t="shared" ref="Y198:Y217" si="94">X198*J198</f>
        <v>1.2685185181908309E-2</v>
      </c>
      <c r="Z198" s="9"/>
      <c r="AA198" s="9">
        <f t="shared" ref="AA198:AA218" si="95">IF(IF(A198="☆",K198-R198,L198-R198)&lt;0,0,IF(A198="☆",K198-R198,L198-R198))</f>
        <v>0</v>
      </c>
      <c r="AB198" s="9">
        <f t="shared" ref="AB198:AB218" si="96">IF(IF(B198="☆",(IF(K198&gt;R198,K198-W198,R198-W198)),L198-W198)&lt;0,0,IF(B198="☆",(IF(K198&gt;R198,K198-W198,R198-W198)),L198-W198))</f>
        <v>2.9745370411546901E-3</v>
      </c>
      <c r="AC198" s="9"/>
      <c r="AD198" s="9"/>
    </row>
    <row r="199" spans="1:30" s="6" customFormat="1" x14ac:dyDescent="0.4">
      <c r="A199" s="15" t="str">
        <f t="shared" si="90"/>
        <v>-</v>
      </c>
      <c r="B199" s="15" t="str">
        <f t="shared" si="91"/>
        <v>-</v>
      </c>
      <c r="C199" s="6">
        <v>17</v>
      </c>
      <c r="D199" s="1">
        <v>43388.744976851849</v>
      </c>
      <c r="E199" s="2">
        <v>3571</v>
      </c>
      <c r="F199" s="2" t="s">
        <v>37</v>
      </c>
      <c r="G199" s="2">
        <v>0</v>
      </c>
      <c r="H199" s="2">
        <v>511</v>
      </c>
      <c r="I199" s="2">
        <v>7</v>
      </c>
      <c r="J199" s="2">
        <v>1</v>
      </c>
      <c r="K199" s="2"/>
      <c r="L199" s="1">
        <v>43388.747824074075</v>
      </c>
      <c r="M199" s="1">
        <v>43388.756747685184</v>
      </c>
      <c r="N199" s="2" t="s">
        <v>57</v>
      </c>
      <c r="O199" s="2" t="s">
        <v>58</v>
      </c>
      <c r="P199" s="2" t="s">
        <v>59</v>
      </c>
      <c r="Q199" s="2" t="s">
        <v>60</v>
      </c>
      <c r="R199" s="1">
        <v>43388.749050925922</v>
      </c>
      <c r="S199" s="1">
        <v>43388.749050925922</v>
      </c>
      <c r="T199" s="1">
        <v>43388.756782407407</v>
      </c>
      <c r="U199" s="1">
        <v>43388.756782407407</v>
      </c>
      <c r="V199" s="2"/>
      <c r="W199" s="7">
        <f t="shared" si="92"/>
        <v>43388.744976851849</v>
      </c>
      <c r="X199" s="8">
        <f t="shared" si="93"/>
        <v>8.923611108912155E-3</v>
      </c>
      <c r="Y199" s="8">
        <f t="shared" si="94"/>
        <v>8.923611108912155E-3</v>
      </c>
      <c r="Z199" s="9"/>
      <c r="AA199" s="9">
        <f t="shared" si="95"/>
        <v>0</v>
      </c>
      <c r="AB199" s="9">
        <f t="shared" si="96"/>
        <v>2.8472222256823443E-3</v>
      </c>
      <c r="AC199" s="9"/>
      <c r="AD199" s="9"/>
    </row>
    <row r="200" spans="1:30" s="6" customFormat="1" x14ac:dyDescent="0.4">
      <c r="A200" s="15" t="str">
        <f t="shared" si="90"/>
        <v>★</v>
      </c>
      <c r="B200" s="15" t="str">
        <f t="shared" si="91"/>
        <v>-</v>
      </c>
      <c r="C200" s="6">
        <v>17</v>
      </c>
      <c r="D200" s="1">
        <v>43388.745682870373</v>
      </c>
      <c r="E200" s="2">
        <v>3572</v>
      </c>
      <c r="F200" s="2" t="s">
        <v>33</v>
      </c>
      <c r="G200" s="2">
        <v>2910</v>
      </c>
      <c r="H200" s="2">
        <v>1256</v>
      </c>
      <c r="I200" s="2">
        <v>7</v>
      </c>
      <c r="J200" s="2">
        <v>1</v>
      </c>
      <c r="K200" s="2"/>
      <c r="L200" s="1">
        <v>43388.770960648151</v>
      </c>
      <c r="M200" s="1">
        <v>43388.774282407408</v>
      </c>
      <c r="N200" s="2" t="s">
        <v>48</v>
      </c>
      <c r="O200" s="2" t="s">
        <v>49</v>
      </c>
      <c r="P200" s="2" t="s">
        <v>19</v>
      </c>
      <c r="Q200" s="2" t="s">
        <v>20</v>
      </c>
      <c r="R200" s="1">
        <v>43388.770833333336</v>
      </c>
      <c r="S200" s="1">
        <v>43388.770833333336</v>
      </c>
      <c r="T200" s="1">
        <v>43388.778483796297</v>
      </c>
      <c r="U200" s="1">
        <v>43388.778483796297</v>
      </c>
      <c r="V200" s="1">
        <v>43388.770833333336</v>
      </c>
      <c r="W200" s="7">
        <f t="shared" si="92"/>
        <v>43388.770833333336</v>
      </c>
      <c r="X200" s="8">
        <f t="shared" si="93"/>
        <v>3.3217592572327703E-3</v>
      </c>
      <c r="Y200" s="8">
        <f t="shared" si="94"/>
        <v>3.3217592572327703E-3</v>
      </c>
      <c r="Z200" s="9"/>
      <c r="AA200" s="9">
        <f t="shared" si="95"/>
        <v>1.273148154723458E-4</v>
      </c>
      <c r="AB200" s="9">
        <f t="shared" si="96"/>
        <v>1.273148154723458E-4</v>
      </c>
      <c r="AC200" s="9"/>
      <c r="AD200" s="9"/>
    </row>
    <row r="201" spans="1:30" s="6" customFormat="1" x14ac:dyDescent="0.4">
      <c r="A201" s="15" t="str">
        <f t="shared" si="90"/>
        <v>-</v>
      </c>
      <c r="B201" s="15" t="str">
        <f t="shared" si="91"/>
        <v>-</v>
      </c>
      <c r="C201" s="6">
        <v>17</v>
      </c>
      <c r="D201" s="1">
        <v>43388.747314814813</v>
      </c>
      <c r="E201" s="2">
        <v>3573</v>
      </c>
      <c r="F201" s="2" t="s">
        <v>37</v>
      </c>
      <c r="G201" s="2">
        <v>0</v>
      </c>
      <c r="H201" s="2">
        <v>708</v>
      </c>
      <c r="I201" s="2">
        <v>8</v>
      </c>
      <c r="J201" s="2">
        <v>1</v>
      </c>
      <c r="K201" s="2"/>
      <c r="L201" s="1">
        <v>43388.7503125</v>
      </c>
      <c r="M201" s="1">
        <v>43388.758263888885</v>
      </c>
      <c r="N201" s="2" t="s">
        <v>48</v>
      </c>
      <c r="O201" s="2" t="s">
        <v>49</v>
      </c>
      <c r="P201" s="2" t="s">
        <v>19</v>
      </c>
      <c r="Q201" s="2" t="s">
        <v>20</v>
      </c>
      <c r="R201" s="1">
        <v>43388.752384259256</v>
      </c>
      <c r="S201" s="1">
        <v>43388.752384259256</v>
      </c>
      <c r="T201" s="1">
        <v>43388.764594907407</v>
      </c>
      <c r="U201" s="1">
        <v>43388.764594907407</v>
      </c>
      <c r="V201" s="2"/>
      <c r="W201" s="7">
        <f t="shared" si="92"/>
        <v>43388.747314814813</v>
      </c>
      <c r="X201" s="8">
        <f t="shared" si="93"/>
        <v>7.9513888849760406E-3</v>
      </c>
      <c r="Y201" s="8">
        <f t="shared" si="94"/>
        <v>7.9513888849760406E-3</v>
      </c>
      <c r="Z201" s="9"/>
      <c r="AA201" s="9">
        <f t="shared" si="95"/>
        <v>0</v>
      </c>
      <c r="AB201" s="9">
        <f t="shared" si="96"/>
        <v>2.9976851874380372E-3</v>
      </c>
      <c r="AC201" s="9"/>
      <c r="AD201" s="9"/>
    </row>
    <row r="202" spans="1:30" s="6" customFormat="1" x14ac:dyDescent="0.4">
      <c r="A202" s="15" t="str">
        <f t="shared" si="90"/>
        <v>-</v>
      </c>
      <c r="B202" s="15" t="str">
        <f t="shared" si="91"/>
        <v>-</v>
      </c>
      <c r="C202" s="6">
        <v>17</v>
      </c>
      <c r="D202" s="1">
        <v>43388.74894675926</v>
      </c>
      <c r="E202" s="2">
        <v>3575</v>
      </c>
      <c r="F202" s="2" t="s">
        <v>33</v>
      </c>
      <c r="G202" s="2">
        <v>2909</v>
      </c>
      <c r="H202" s="2">
        <v>1135</v>
      </c>
      <c r="I202" s="2">
        <v>7</v>
      </c>
      <c r="J202" s="2">
        <v>1</v>
      </c>
      <c r="K202" s="2"/>
      <c r="L202" s="1">
        <v>43388.751458333332</v>
      </c>
      <c r="M202" s="1">
        <v>43388.753923611112</v>
      </c>
      <c r="N202" s="2" t="s">
        <v>47</v>
      </c>
      <c r="O202" s="2" t="s">
        <v>94</v>
      </c>
      <c r="P202" s="2" t="s">
        <v>55</v>
      </c>
      <c r="Q202" s="2" t="s">
        <v>56</v>
      </c>
      <c r="R202" s="1">
        <v>43388.751886574071</v>
      </c>
      <c r="S202" s="1">
        <v>43388.751886574071</v>
      </c>
      <c r="T202" s="1">
        <v>43388.75681712963</v>
      </c>
      <c r="U202" s="1">
        <v>43388.75681712963</v>
      </c>
      <c r="V202" s="2"/>
      <c r="W202" s="7">
        <f t="shared" si="92"/>
        <v>43388.74894675926</v>
      </c>
      <c r="X202" s="8">
        <f t="shared" si="93"/>
        <v>2.4652777792653069E-3</v>
      </c>
      <c r="Y202" s="8">
        <f t="shared" si="94"/>
        <v>2.4652777792653069E-3</v>
      </c>
      <c r="Z202" s="9"/>
      <c r="AA202" s="9">
        <f t="shared" si="95"/>
        <v>0</v>
      </c>
      <c r="AB202" s="9">
        <f t="shared" si="96"/>
        <v>2.5115740718320012E-3</v>
      </c>
      <c r="AC202" s="9"/>
      <c r="AD202" s="9"/>
    </row>
    <row r="203" spans="1:30" s="6" customFormat="1" x14ac:dyDescent="0.4">
      <c r="A203" s="15" t="str">
        <f t="shared" si="90"/>
        <v>-</v>
      </c>
      <c r="B203" s="15" t="str">
        <f t="shared" si="91"/>
        <v>-</v>
      </c>
      <c r="C203" s="6">
        <v>17</v>
      </c>
      <c r="D203" s="1">
        <v>43388.749849537038</v>
      </c>
      <c r="E203" s="2">
        <v>3576</v>
      </c>
      <c r="F203" s="2" t="s">
        <v>33</v>
      </c>
      <c r="G203" s="2">
        <v>2328</v>
      </c>
      <c r="H203" s="2">
        <v>434</v>
      </c>
      <c r="I203" s="2">
        <v>5</v>
      </c>
      <c r="J203" s="2">
        <v>1</v>
      </c>
      <c r="K203" s="2"/>
      <c r="L203" s="1">
        <v>43388.752256944441</v>
      </c>
      <c r="M203" s="1">
        <v>43388.760694444441</v>
      </c>
      <c r="N203" s="2" t="s">
        <v>52</v>
      </c>
      <c r="O203" s="2" t="s">
        <v>53</v>
      </c>
      <c r="P203" s="2" t="s">
        <v>67</v>
      </c>
      <c r="Q203" s="2" t="s">
        <v>68</v>
      </c>
      <c r="R203" s="1">
        <v>43388.751770833333</v>
      </c>
      <c r="S203" s="1">
        <v>43388.751770833333</v>
      </c>
      <c r="T203" s="1">
        <v>43388.768009259256</v>
      </c>
      <c r="U203" s="1">
        <v>43388.768009259256</v>
      </c>
      <c r="V203" s="2"/>
      <c r="W203" s="7">
        <f t="shared" si="92"/>
        <v>43388.749849537038</v>
      </c>
      <c r="X203" s="8">
        <f t="shared" si="93"/>
        <v>8.4375000005820766E-3</v>
      </c>
      <c r="Y203" s="8">
        <f t="shared" si="94"/>
        <v>8.4375000005820766E-3</v>
      </c>
      <c r="Z203" s="9"/>
      <c r="AA203" s="9">
        <f t="shared" si="95"/>
        <v>4.8611110833007842E-4</v>
      </c>
      <c r="AB203" s="9">
        <f t="shared" si="96"/>
        <v>2.4074074026430026E-3</v>
      </c>
      <c r="AC203" s="9"/>
      <c r="AD203" s="9"/>
    </row>
    <row r="204" spans="1:30" s="6" customFormat="1" x14ac:dyDescent="0.4">
      <c r="A204" s="15" t="str">
        <f t="shared" si="90"/>
        <v>★</v>
      </c>
      <c r="B204" s="15" t="str">
        <f t="shared" si="91"/>
        <v>☆</v>
      </c>
      <c r="C204" s="6">
        <v>17</v>
      </c>
      <c r="D204" s="1">
        <v>43388.726134259261</v>
      </c>
      <c r="E204" s="2">
        <v>3562</v>
      </c>
      <c r="F204" s="2" t="s">
        <v>37</v>
      </c>
      <c r="G204" s="2">
        <v>0</v>
      </c>
      <c r="H204" s="2">
        <v>486</v>
      </c>
      <c r="I204" s="2">
        <v>3</v>
      </c>
      <c r="J204" s="2">
        <v>2</v>
      </c>
      <c r="K204" s="1">
        <v>43388.813784722224</v>
      </c>
      <c r="L204" s="2"/>
      <c r="M204" s="2"/>
      <c r="N204" s="2" t="s">
        <v>40</v>
      </c>
      <c r="O204" s="2" t="s">
        <v>41</v>
      </c>
      <c r="P204" s="2" t="s">
        <v>43</v>
      </c>
      <c r="Q204" s="2" t="s">
        <v>44</v>
      </c>
      <c r="R204" s="1">
        <v>43388.8125</v>
      </c>
      <c r="S204" s="2"/>
      <c r="T204" s="1">
        <v>43388.820532407408</v>
      </c>
      <c r="U204" s="2"/>
      <c r="V204" s="1">
        <v>43388.8125</v>
      </c>
      <c r="W204" s="7">
        <f t="shared" si="92"/>
        <v>43388.8125</v>
      </c>
      <c r="X204" s="8">
        <f t="shared" si="93"/>
        <v>0</v>
      </c>
      <c r="Y204" s="8">
        <f t="shared" si="94"/>
        <v>0</v>
      </c>
      <c r="Z204" s="9"/>
      <c r="AA204" s="9">
        <f t="shared" si="95"/>
        <v>0</v>
      </c>
      <c r="AB204" s="9">
        <f t="shared" si="96"/>
        <v>1.2847222242271528E-3</v>
      </c>
      <c r="AC204" s="9"/>
      <c r="AD204" s="9"/>
    </row>
    <row r="205" spans="1:30" s="11" customFormat="1" x14ac:dyDescent="0.4">
      <c r="A205" s="26" t="str">
        <f t="shared" si="90"/>
        <v>-</v>
      </c>
      <c r="B205" s="26" t="str">
        <f t="shared" si="91"/>
        <v>☆</v>
      </c>
      <c r="C205" s="11">
        <v>17</v>
      </c>
      <c r="D205" s="3">
        <v>43388.748379629629</v>
      </c>
      <c r="E205" s="4">
        <v>3574</v>
      </c>
      <c r="F205" s="4" t="s">
        <v>33</v>
      </c>
      <c r="G205" s="4">
        <v>2908</v>
      </c>
      <c r="H205" s="4">
        <v>1142</v>
      </c>
      <c r="I205" s="4">
        <v>7</v>
      </c>
      <c r="J205" s="4">
        <v>1</v>
      </c>
      <c r="K205" s="3">
        <v>43388.750636574077</v>
      </c>
      <c r="L205" s="4"/>
      <c r="M205" s="4"/>
      <c r="N205" s="4" t="s">
        <v>47</v>
      </c>
      <c r="O205" s="4" t="s">
        <v>94</v>
      </c>
      <c r="P205" s="4" t="s">
        <v>55</v>
      </c>
      <c r="Q205" s="4" t="s">
        <v>56</v>
      </c>
      <c r="R205" s="3">
        <v>43388.75141203704</v>
      </c>
      <c r="S205" s="4"/>
      <c r="T205" s="3">
        <v>43388.755995370368</v>
      </c>
      <c r="U205" s="4"/>
      <c r="V205" s="4"/>
      <c r="W205" s="12">
        <f t="shared" si="92"/>
        <v>43388.748379629629</v>
      </c>
      <c r="X205" s="27">
        <f t="shared" si="93"/>
        <v>0</v>
      </c>
      <c r="Y205" s="27">
        <f t="shared" si="94"/>
        <v>0</v>
      </c>
      <c r="Z205" s="28"/>
      <c r="AA205" s="28">
        <f t="shared" si="95"/>
        <v>0</v>
      </c>
      <c r="AB205" s="28">
        <f t="shared" si="96"/>
        <v>3.0324074105010368E-3</v>
      </c>
      <c r="AC205" s="28"/>
      <c r="AD205" s="28"/>
    </row>
    <row r="206" spans="1:30" s="32" customFormat="1" x14ac:dyDescent="0.4">
      <c r="A206" s="29" t="str">
        <f t="shared" si="90"/>
        <v>-</v>
      </c>
      <c r="B206" s="29" t="str">
        <f t="shared" si="91"/>
        <v>-</v>
      </c>
      <c r="C206" s="32">
        <v>18</v>
      </c>
      <c r="D206" s="31">
        <v>43388.752118055556</v>
      </c>
      <c r="E206" s="30">
        <v>3577</v>
      </c>
      <c r="F206" s="30" t="s">
        <v>37</v>
      </c>
      <c r="G206" s="30">
        <v>0</v>
      </c>
      <c r="H206" s="30">
        <v>1011</v>
      </c>
      <c r="I206" s="30">
        <v>9</v>
      </c>
      <c r="J206" s="30">
        <v>2</v>
      </c>
      <c r="K206" s="30"/>
      <c r="L206" s="31">
        <v>43388.756435185183</v>
      </c>
      <c r="M206" s="31">
        <v>43388.76090277778</v>
      </c>
      <c r="N206" s="30" t="s">
        <v>31</v>
      </c>
      <c r="O206" s="30" t="s">
        <v>32</v>
      </c>
      <c r="P206" s="30" t="s">
        <v>65</v>
      </c>
      <c r="Q206" s="30" t="s">
        <v>66</v>
      </c>
      <c r="R206" s="31">
        <v>43388.759351851855</v>
      </c>
      <c r="S206" s="31">
        <v>43388.759351851855</v>
      </c>
      <c r="T206" s="31">
        <v>43388.773298611108</v>
      </c>
      <c r="U206" s="31">
        <v>43388.773298611108</v>
      </c>
      <c r="V206" s="30"/>
      <c r="W206" s="33">
        <f t="shared" si="92"/>
        <v>43388.752118055556</v>
      </c>
      <c r="X206" s="34">
        <f t="shared" si="93"/>
        <v>4.4675925964838825E-3</v>
      </c>
      <c r="Y206" s="34">
        <f t="shared" si="94"/>
        <v>8.935185192967765E-3</v>
      </c>
      <c r="Z206" s="35">
        <f>SUM(Y206:Y218)</f>
        <v>7.6087962981546298E-2</v>
      </c>
      <c r="AA206" s="35">
        <f t="shared" si="95"/>
        <v>0</v>
      </c>
      <c r="AB206" s="35">
        <f t="shared" si="96"/>
        <v>4.3171296274522319E-3</v>
      </c>
      <c r="AC206" s="35">
        <f>AVERAGE(AB206:AB218)</f>
        <v>3.1071937315013762E-3</v>
      </c>
      <c r="AD206" s="35">
        <f>MEDIAN(AB206:AB218)</f>
        <v>3.4490740727051161E-3</v>
      </c>
    </row>
    <row r="207" spans="1:30" s="6" customFormat="1" x14ac:dyDescent="0.4">
      <c r="A207" s="15" t="str">
        <f t="shared" si="90"/>
        <v>★</v>
      </c>
      <c r="B207" s="15" t="str">
        <f t="shared" si="91"/>
        <v>-</v>
      </c>
      <c r="C207" s="6">
        <v>18</v>
      </c>
      <c r="D207" s="1">
        <v>43388.754189814812</v>
      </c>
      <c r="E207" s="2">
        <v>3578</v>
      </c>
      <c r="F207" s="2" t="s">
        <v>18</v>
      </c>
      <c r="G207" s="2">
        <v>1938</v>
      </c>
      <c r="H207" s="2">
        <v>972</v>
      </c>
      <c r="I207" s="2">
        <v>6</v>
      </c>
      <c r="J207" s="2">
        <v>1</v>
      </c>
      <c r="K207" s="2"/>
      <c r="L207" s="1">
        <v>43388.841296296298</v>
      </c>
      <c r="M207" s="1">
        <v>43388.850636574076</v>
      </c>
      <c r="N207" s="2" t="s">
        <v>21</v>
      </c>
      <c r="O207" s="2" t="s">
        <v>22</v>
      </c>
      <c r="P207" s="2" t="s">
        <v>27</v>
      </c>
      <c r="Q207" s="2" t="s">
        <v>28</v>
      </c>
      <c r="R207" s="1">
        <v>43388.844039351854</v>
      </c>
      <c r="S207" s="1">
        <v>43388.844039351854</v>
      </c>
      <c r="T207" s="1">
        <v>43388.854942129627</v>
      </c>
      <c r="U207" s="1">
        <v>43388.862488425926</v>
      </c>
      <c r="V207" s="1">
        <v>43388.844039351854</v>
      </c>
      <c r="W207" s="7">
        <f t="shared" si="92"/>
        <v>43388.844039351854</v>
      </c>
      <c r="X207" s="8">
        <f t="shared" si="93"/>
        <v>9.340277778392192E-3</v>
      </c>
      <c r="Y207" s="8">
        <f t="shared" si="94"/>
        <v>9.340277778392192E-3</v>
      </c>
      <c r="Z207" s="9"/>
      <c r="AA207" s="9">
        <f t="shared" si="95"/>
        <v>0</v>
      </c>
      <c r="AB207" s="9">
        <f t="shared" si="96"/>
        <v>0</v>
      </c>
      <c r="AC207" s="9"/>
      <c r="AD207" s="9"/>
    </row>
    <row r="208" spans="1:30" s="6" customFormat="1" x14ac:dyDescent="0.4">
      <c r="A208" s="15" t="str">
        <f t="shared" si="90"/>
        <v>-</v>
      </c>
      <c r="B208" s="15" t="str">
        <f t="shared" si="91"/>
        <v>-</v>
      </c>
      <c r="C208" s="6">
        <v>18</v>
      </c>
      <c r="D208" s="1">
        <v>43388.76017361111</v>
      </c>
      <c r="E208" s="2">
        <v>3579</v>
      </c>
      <c r="F208" s="2" t="s">
        <v>37</v>
      </c>
      <c r="G208" s="2">
        <v>0</v>
      </c>
      <c r="H208" s="2">
        <v>327</v>
      </c>
      <c r="I208" s="2">
        <v>10</v>
      </c>
      <c r="J208" s="2">
        <v>3</v>
      </c>
      <c r="K208" s="2"/>
      <c r="L208" s="1">
        <v>43388.762280092589</v>
      </c>
      <c r="M208" s="1">
        <v>43388.765347222223</v>
      </c>
      <c r="N208" s="2" t="s">
        <v>63</v>
      </c>
      <c r="O208" s="2" t="s">
        <v>64</v>
      </c>
      <c r="P208" s="2" t="s">
        <v>47</v>
      </c>
      <c r="Q208" s="2" t="s">
        <v>94</v>
      </c>
      <c r="R208" s="1">
        <v>43388.762361111112</v>
      </c>
      <c r="S208" s="1">
        <v>43388.762361111112</v>
      </c>
      <c r="T208" s="1">
        <v>43388.767893518518</v>
      </c>
      <c r="U208" s="1">
        <v>43388.767893518518</v>
      </c>
      <c r="V208" s="2"/>
      <c r="W208" s="7">
        <f t="shared" si="92"/>
        <v>43388.76017361111</v>
      </c>
      <c r="X208" s="8">
        <f t="shared" si="93"/>
        <v>3.0671296335640363E-3</v>
      </c>
      <c r="Y208" s="8">
        <f t="shared" si="94"/>
        <v>9.201388900692109E-3</v>
      </c>
      <c r="Z208" s="9"/>
      <c r="AA208" s="9">
        <f t="shared" si="95"/>
        <v>0</v>
      </c>
      <c r="AB208" s="9">
        <f t="shared" si="96"/>
        <v>2.1064814791316167E-3</v>
      </c>
      <c r="AC208" s="9"/>
      <c r="AD208" s="9"/>
    </row>
    <row r="209" spans="1:30" s="6" customFormat="1" x14ac:dyDescent="0.4">
      <c r="A209" s="15" t="str">
        <f t="shared" si="90"/>
        <v>-</v>
      </c>
      <c r="B209" s="15" t="str">
        <f t="shared" si="91"/>
        <v>-</v>
      </c>
      <c r="C209" s="6">
        <v>18</v>
      </c>
      <c r="D209" s="1">
        <v>43388.77275462963</v>
      </c>
      <c r="E209" s="2">
        <v>3580</v>
      </c>
      <c r="F209" s="2" t="s">
        <v>18</v>
      </c>
      <c r="G209" s="2">
        <v>1291</v>
      </c>
      <c r="H209" s="2">
        <v>560</v>
      </c>
      <c r="I209" s="2">
        <v>1</v>
      </c>
      <c r="J209" s="2">
        <v>1</v>
      </c>
      <c r="K209" s="2"/>
      <c r="L209" s="1">
        <v>43388.776458333334</v>
      </c>
      <c r="M209" s="1">
        <v>43388.781828703701</v>
      </c>
      <c r="N209" s="2" t="s">
        <v>21</v>
      </c>
      <c r="O209" s="2" t="s">
        <v>22</v>
      </c>
      <c r="P209" s="2" t="s">
        <v>19</v>
      </c>
      <c r="Q209" s="2" t="s">
        <v>20</v>
      </c>
      <c r="R209" s="1">
        <v>43388.776504629626</v>
      </c>
      <c r="S209" s="1">
        <v>43388.776504629626</v>
      </c>
      <c r="T209" s="1">
        <v>43388.785833333335</v>
      </c>
      <c r="U209" s="1">
        <v>43388.785833333335</v>
      </c>
      <c r="V209" s="2"/>
      <c r="W209" s="7">
        <f t="shared" si="92"/>
        <v>43388.77275462963</v>
      </c>
      <c r="X209" s="8">
        <f t="shared" si="93"/>
        <v>5.3703703670180403E-3</v>
      </c>
      <c r="Y209" s="8">
        <f t="shared" si="94"/>
        <v>5.3703703670180403E-3</v>
      </c>
      <c r="Z209" s="9"/>
      <c r="AA209" s="9">
        <f t="shared" si="95"/>
        <v>0</v>
      </c>
      <c r="AB209" s="9">
        <f t="shared" si="96"/>
        <v>3.7037037036498077E-3</v>
      </c>
      <c r="AC209" s="9"/>
      <c r="AD209" s="9"/>
    </row>
    <row r="210" spans="1:30" s="6" customFormat="1" x14ac:dyDescent="0.4">
      <c r="A210" s="15" t="str">
        <f t="shared" si="90"/>
        <v>-</v>
      </c>
      <c r="B210" s="15" t="str">
        <f t="shared" si="91"/>
        <v>-</v>
      </c>
      <c r="C210" s="6">
        <v>18</v>
      </c>
      <c r="D210" s="1">
        <v>43388.773657407408</v>
      </c>
      <c r="E210" s="2">
        <v>3581</v>
      </c>
      <c r="F210" s="2" t="s">
        <v>69</v>
      </c>
      <c r="G210" s="2">
        <v>2406</v>
      </c>
      <c r="H210" s="2">
        <v>1081</v>
      </c>
      <c r="I210" s="2">
        <v>2</v>
      </c>
      <c r="J210" s="2">
        <v>1</v>
      </c>
      <c r="K210" s="2"/>
      <c r="L210" s="1">
        <v>43388.77685185185</v>
      </c>
      <c r="M210" s="1">
        <v>43388.790810185186</v>
      </c>
      <c r="N210" s="2" t="s">
        <v>23</v>
      </c>
      <c r="O210" s="2" t="s">
        <v>24</v>
      </c>
      <c r="P210" s="2" t="s">
        <v>27</v>
      </c>
      <c r="Q210" s="2" t="s">
        <v>28</v>
      </c>
      <c r="R210" s="1">
        <v>43388.77679398148</v>
      </c>
      <c r="S210" s="1">
        <v>43388.77679398148</v>
      </c>
      <c r="T210" s="1">
        <v>43388.79210648148</v>
      </c>
      <c r="U210" s="1">
        <v>43388.79583333333</v>
      </c>
      <c r="V210" s="2"/>
      <c r="W210" s="7">
        <f t="shared" si="92"/>
        <v>43388.773657407408</v>
      </c>
      <c r="X210" s="8">
        <f t="shared" si="93"/>
        <v>1.3958333336631767E-2</v>
      </c>
      <c r="Y210" s="8">
        <f t="shared" si="94"/>
        <v>1.3958333336631767E-2</v>
      </c>
      <c r="Z210" s="9"/>
      <c r="AA210" s="9">
        <f t="shared" si="95"/>
        <v>5.7870369346346706E-5</v>
      </c>
      <c r="AB210" s="9">
        <f t="shared" si="96"/>
        <v>3.1944444417604245E-3</v>
      </c>
      <c r="AC210" s="9"/>
      <c r="AD210" s="9"/>
    </row>
    <row r="211" spans="1:30" s="6" customFormat="1" x14ac:dyDescent="0.4">
      <c r="A211" s="15" t="str">
        <f t="shared" si="90"/>
        <v>-</v>
      </c>
      <c r="B211" s="15" t="str">
        <f t="shared" si="91"/>
        <v>-</v>
      </c>
      <c r="C211" s="6">
        <v>18</v>
      </c>
      <c r="D211" s="1">
        <v>43388.776759259257</v>
      </c>
      <c r="E211" s="2">
        <v>3582</v>
      </c>
      <c r="F211" s="2" t="s">
        <v>18</v>
      </c>
      <c r="G211" s="2">
        <v>2351</v>
      </c>
      <c r="H211" s="2">
        <v>845</v>
      </c>
      <c r="I211" s="2">
        <v>3</v>
      </c>
      <c r="J211" s="2">
        <v>2</v>
      </c>
      <c r="K211" s="2"/>
      <c r="L211" s="1">
        <v>43388.780277777776</v>
      </c>
      <c r="M211" s="1">
        <v>43388.783113425925</v>
      </c>
      <c r="N211" s="2" t="s">
        <v>43</v>
      </c>
      <c r="O211" s="2" t="s">
        <v>44</v>
      </c>
      <c r="P211" s="2" t="s">
        <v>47</v>
      </c>
      <c r="Q211" s="2" t="s">
        <v>94</v>
      </c>
      <c r="R211" s="1">
        <v>43388.781354166669</v>
      </c>
      <c r="S211" s="1">
        <v>43388.781354166669</v>
      </c>
      <c r="T211" s="1">
        <v>43388.788518518515</v>
      </c>
      <c r="U211" s="1">
        <v>43388.788518518515</v>
      </c>
      <c r="V211" s="2"/>
      <c r="W211" s="7">
        <f t="shared" si="92"/>
        <v>43388.776759259257</v>
      </c>
      <c r="X211" s="8">
        <f t="shared" si="93"/>
        <v>2.8356481489026919E-3</v>
      </c>
      <c r="Y211" s="8">
        <f t="shared" si="94"/>
        <v>5.6712962978053838E-3</v>
      </c>
      <c r="Z211" s="9"/>
      <c r="AA211" s="9">
        <f t="shared" si="95"/>
        <v>0</v>
      </c>
      <c r="AB211" s="9">
        <f t="shared" si="96"/>
        <v>3.5185185188311152E-3</v>
      </c>
      <c r="AC211" s="9"/>
      <c r="AD211" s="9"/>
    </row>
    <row r="212" spans="1:30" s="6" customFormat="1" x14ac:dyDescent="0.4">
      <c r="A212" s="15" t="str">
        <f t="shared" si="90"/>
        <v>-</v>
      </c>
      <c r="B212" s="15" t="str">
        <f t="shared" si="91"/>
        <v>-</v>
      </c>
      <c r="C212" s="6">
        <v>18</v>
      </c>
      <c r="D212" s="1">
        <v>43388.781655092593</v>
      </c>
      <c r="E212" s="2">
        <v>3584</v>
      </c>
      <c r="F212" s="2" t="s">
        <v>33</v>
      </c>
      <c r="G212" s="2">
        <v>2124</v>
      </c>
      <c r="H212" s="2">
        <v>853</v>
      </c>
      <c r="I212" s="2">
        <v>2</v>
      </c>
      <c r="J212" s="2">
        <v>1</v>
      </c>
      <c r="K212" s="2"/>
      <c r="L212" s="1">
        <v>43388.786249999997</v>
      </c>
      <c r="M212" s="1">
        <v>43388.790763888886</v>
      </c>
      <c r="N212" s="2" t="s">
        <v>93</v>
      </c>
      <c r="O212" s="2" t="s">
        <v>36</v>
      </c>
      <c r="P212" s="2" t="s">
        <v>27</v>
      </c>
      <c r="Q212" s="2" t="s">
        <v>28</v>
      </c>
      <c r="R212" s="1">
        <v>43388.788240740738</v>
      </c>
      <c r="S212" s="1">
        <v>43388.788240740738</v>
      </c>
      <c r="T212" s="1">
        <v>43388.795486111114</v>
      </c>
      <c r="U212" s="1">
        <v>43388.795486111114</v>
      </c>
      <c r="V212" s="2"/>
      <c r="W212" s="7">
        <f t="shared" si="92"/>
        <v>43388.781655092593</v>
      </c>
      <c r="X212" s="8">
        <f t="shared" si="93"/>
        <v>4.5138888890505768E-3</v>
      </c>
      <c r="Y212" s="8">
        <f t="shared" si="94"/>
        <v>4.5138888890505768E-3</v>
      </c>
      <c r="Z212" s="9"/>
      <c r="AA212" s="9">
        <f t="shared" si="95"/>
        <v>0</v>
      </c>
      <c r="AB212" s="9">
        <f t="shared" si="96"/>
        <v>4.5949074046802707E-3</v>
      </c>
      <c r="AC212" s="9"/>
      <c r="AD212" s="9"/>
    </row>
    <row r="213" spans="1:30" s="6" customFormat="1" x14ac:dyDescent="0.4">
      <c r="A213" s="15" t="str">
        <f t="shared" si="90"/>
        <v>-</v>
      </c>
      <c r="B213" s="15" t="str">
        <f t="shared" si="91"/>
        <v>-</v>
      </c>
      <c r="C213" s="6">
        <v>18</v>
      </c>
      <c r="D213" s="1">
        <v>43388.783310185187</v>
      </c>
      <c r="E213" s="2">
        <v>3585</v>
      </c>
      <c r="F213" s="2" t="s">
        <v>37</v>
      </c>
      <c r="G213" s="2">
        <v>0</v>
      </c>
      <c r="H213" s="2">
        <v>1280</v>
      </c>
      <c r="I213" s="2">
        <v>1</v>
      </c>
      <c r="J213" s="2">
        <v>1</v>
      </c>
      <c r="K213" s="2"/>
      <c r="L213" s="1">
        <v>43388.785405092596</v>
      </c>
      <c r="M213" s="1">
        <v>43388.793888888889</v>
      </c>
      <c r="N213" s="2" t="s">
        <v>74</v>
      </c>
      <c r="O213" s="2" t="s">
        <v>75</v>
      </c>
      <c r="P213" s="2" t="s">
        <v>38</v>
      </c>
      <c r="Q213" s="2" t="s">
        <v>39</v>
      </c>
      <c r="R213" s="1">
        <v>43388.787280092591</v>
      </c>
      <c r="S213" s="1">
        <v>43388.787280092591</v>
      </c>
      <c r="T213" s="1">
        <v>43388.795358796298</v>
      </c>
      <c r="U213" s="1">
        <v>43388.795358796298</v>
      </c>
      <c r="V213" s="2"/>
      <c r="W213" s="7">
        <f t="shared" si="92"/>
        <v>43388.783310185187</v>
      </c>
      <c r="X213" s="8">
        <f t="shared" si="93"/>
        <v>8.4837962931487709E-3</v>
      </c>
      <c r="Y213" s="8">
        <f t="shared" si="94"/>
        <v>8.4837962931487709E-3</v>
      </c>
      <c r="Z213" s="9"/>
      <c r="AA213" s="9">
        <f t="shared" si="95"/>
        <v>0</v>
      </c>
      <c r="AB213" s="9">
        <f t="shared" si="96"/>
        <v>2.0949074096279219E-3</v>
      </c>
      <c r="AC213" s="9"/>
      <c r="AD213" s="9"/>
    </row>
    <row r="214" spans="1:30" s="6" customFormat="1" x14ac:dyDescent="0.4">
      <c r="A214" s="15" t="str">
        <f t="shared" si="90"/>
        <v>-</v>
      </c>
      <c r="B214" s="15" t="str">
        <f t="shared" si="91"/>
        <v>-</v>
      </c>
      <c r="C214" s="6">
        <v>18</v>
      </c>
      <c r="D214" s="1">
        <v>43388.787604166668</v>
      </c>
      <c r="E214" s="2">
        <v>3586</v>
      </c>
      <c r="F214" s="2" t="s">
        <v>33</v>
      </c>
      <c r="G214" s="2">
        <v>1789</v>
      </c>
      <c r="H214" s="2">
        <v>963</v>
      </c>
      <c r="I214" s="2">
        <v>1</v>
      </c>
      <c r="J214" s="2">
        <v>1</v>
      </c>
      <c r="K214" s="2"/>
      <c r="L214" s="1">
        <v>43388.792488425926</v>
      </c>
      <c r="M214" s="1">
        <v>43388.797685185185</v>
      </c>
      <c r="N214" s="2" t="s">
        <v>50</v>
      </c>
      <c r="O214" s="2" t="s">
        <v>51</v>
      </c>
      <c r="P214" s="2" t="s">
        <v>82</v>
      </c>
      <c r="Q214" s="2" t="s">
        <v>83</v>
      </c>
      <c r="R214" s="1">
        <v>43388.793796296297</v>
      </c>
      <c r="S214" s="1">
        <v>43388.793796296297</v>
      </c>
      <c r="T214" s="1">
        <v>43388.807812500003</v>
      </c>
      <c r="U214" s="1">
        <v>43388.807812500003</v>
      </c>
      <c r="V214" s="2"/>
      <c r="W214" s="7">
        <f t="shared" si="92"/>
        <v>43388.787604166668</v>
      </c>
      <c r="X214" s="8">
        <f t="shared" si="93"/>
        <v>5.1967592589790002E-3</v>
      </c>
      <c r="Y214" s="8">
        <f t="shared" si="94"/>
        <v>5.1967592589790002E-3</v>
      </c>
      <c r="Z214" s="9"/>
      <c r="AA214" s="9">
        <f t="shared" si="95"/>
        <v>0</v>
      </c>
      <c r="AB214" s="9">
        <f t="shared" si="96"/>
        <v>4.8842592586879618E-3</v>
      </c>
      <c r="AC214" s="9"/>
      <c r="AD214" s="9"/>
    </row>
    <row r="215" spans="1:30" s="6" customFormat="1" x14ac:dyDescent="0.4">
      <c r="A215" s="15" t="str">
        <f t="shared" si="90"/>
        <v>-</v>
      </c>
      <c r="B215" s="15" t="str">
        <f t="shared" si="91"/>
        <v>-</v>
      </c>
      <c r="C215" s="6">
        <v>18</v>
      </c>
      <c r="D215" s="1">
        <v>43388.787928240738</v>
      </c>
      <c r="E215" s="2">
        <v>3588</v>
      </c>
      <c r="F215" s="2" t="s">
        <v>37</v>
      </c>
      <c r="G215" s="2">
        <v>0</v>
      </c>
      <c r="H215" s="2">
        <v>1014</v>
      </c>
      <c r="I215" s="2">
        <v>9</v>
      </c>
      <c r="J215" s="2">
        <v>1</v>
      </c>
      <c r="K215" s="2"/>
      <c r="L215" s="1">
        <v>43388.788738425923</v>
      </c>
      <c r="M215" s="1">
        <v>43388.79415509259</v>
      </c>
      <c r="N215" s="2" t="s">
        <v>21</v>
      </c>
      <c r="O215" s="2" t="s">
        <v>22</v>
      </c>
      <c r="P215" s="2" t="s">
        <v>19</v>
      </c>
      <c r="Q215" s="2" t="s">
        <v>20</v>
      </c>
      <c r="R215" s="1">
        <v>43388.789513888885</v>
      </c>
      <c r="S215" s="1">
        <v>43388.789513888885</v>
      </c>
      <c r="T215" s="1">
        <v>43388.798842592594</v>
      </c>
      <c r="U215" s="1">
        <v>43388.798842592594</v>
      </c>
      <c r="V215" s="2"/>
      <c r="W215" s="7">
        <f t="shared" si="92"/>
        <v>43388.787928240738</v>
      </c>
      <c r="X215" s="8">
        <f t="shared" si="93"/>
        <v>5.4166666668606922E-3</v>
      </c>
      <c r="Y215" s="8">
        <f t="shared" si="94"/>
        <v>5.4166666668606922E-3</v>
      </c>
      <c r="Z215" s="9"/>
      <c r="AA215" s="9">
        <f t="shared" si="95"/>
        <v>0</v>
      </c>
      <c r="AB215" s="9">
        <f t="shared" si="96"/>
        <v>8.1018518540076911E-4</v>
      </c>
      <c r="AC215" s="9"/>
      <c r="AD215" s="9"/>
    </row>
    <row r="216" spans="1:30" s="6" customFormat="1" x14ac:dyDescent="0.4">
      <c r="A216" s="15" t="str">
        <f t="shared" si="90"/>
        <v>-</v>
      </c>
      <c r="B216" s="15" t="str">
        <f t="shared" si="91"/>
        <v>☆</v>
      </c>
      <c r="C216" s="6">
        <v>18</v>
      </c>
      <c r="D216" s="1">
        <v>43388.781597222223</v>
      </c>
      <c r="E216" s="2">
        <v>3583</v>
      </c>
      <c r="F216" s="2" t="s">
        <v>33</v>
      </c>
      <c r="G216" s="2">
        <v>1585</v>
      </c>
      <c r="H216" s="2">
        <v>1103</v>
      </c>
      <c r="I216" s="2">
        <v>8</v>
      </c>
      <c r="J216" s="2">
        <v>2</v>
      </c>
      <c r="K216" s="1">
        <v>43388.78230324074</v>
      </c>
      <c r="L216" s="2"/>
      <c r="M216" s="2"/>
      <c r="N216" s="2" t="s">
        <v>25</v>
      </c>
      <c r="O216" s="2" t="s">
        <v>26</v>
      </c>
      <c r="P216" s="2" t="s">
        <v>19</v>
      </c>
      <c r="Q216" s="2" t="s">
        <v>20</v>
      </c>
      <c r="R216" s="1">
        <v>43388.785046296296</v>
      </c>
      <c r="S216" s="2"/>
      <c r="T216" s="1">
        <v>43388.793912037036</v>
      </c>
      <c r="U216" s="2"/>
      <c r="V216" s="2"/>
      <c r="W216" s="7">
        <f t="shared" si="92"/>
        <v>43388.781597222223</v>
      </c>
      <c r="X216" s="8">
        <f t="shared" si="93"/>
        <v>0</v>
      </c>
      <c r="Y216" s="8">
        <f t="shared" si="94"/>
        <v>0</v>
      </c>
      <c r="Z216" s="9"/>
      <c r="AA216" s="9">
        <f t="shared" si="95"/>
        <v>0</v>
      </c>
      <c r="AB216" s="9">
        <f t="shared" si="96"/>
        <v>3.4490740727051161E-3</v>
      </c>
      <c r="AC216" s="9"/>
      <c r="AD216" s="9"/>
    </row>
    <row r="217" spans="1:30" s="6" customFormat="1" x14ac:dyDescent="0.4">
      <c r="A217" s="15" t="str">
        <f t="shared" si="90"/>
        <v>★</v>
      </c>
      <c r="B217" s="15" t="str">
        <f t="shared" si="91"/>
        <v>☆</v>
      </c>
      <c r="C217" s="6">
        <v>18</v>
      </c>
      <c r="D217" s="1">
        <v>43388.787638888891</v>
      </c>
      <c r="E217" s="2">
        <v>3587</v>
      </c>
      <c r="F217" s="2" t="s">
        <v>33</v>
      </c>
      <c r="G217" s="2">
        <v>2171</v>
      </c>
      <c r="H217" s="2">
        <v>1204</v>
      </c>
      <c r="I217" s="2">
        <v>4</v>
      </c>
      <c r="J217" s="2">
        <v>1</v>
      </c>
      <c r="K217" s="1">
        <v>43388.823692129627</v>
      </c>
      <c r="L217" s="2"/>
      <c r="M217" s="2"/>
      <c r="N217" s="2" t="s">
        <v>50</v>
      </c>
      <c r="O217" s="2" t="s">
        <v>51</v>
      </c>
      <c r="P217" s="2" t="s">
        <v>65</v>
      </c>
      <c r="Q217" s="2" t="s">
        <v>66</v>
      </c>
      <c r="R217" s="1">
        <v>43388.854849537034</v>
      </c>
      <c r="S217" s="2"/>
      <c r="T217" s="1">
        <v>43388.86241898148</v>
      </c>
      <c r="U217" s="2"/>
      <c r="V217" s="1">
        <v>43388.854849537034</v>
      </c>
      <c r="W217" s="7">
        <f t="shared" si="92"/>
        <v>43388.854849537034</v>
      </c>
      <c r="X217" s="8">
        <f t="shared" si="93"/>
        <v>0</v>
      </c>
      <c r="Y217" s="8">
        <f t="shared" si="94"/>
        <v>0</v>
      </c>
      <c r="Z217" s="9"/>
      <c r="AA217" s="9">
        <f t="shared" si="95"/>
        <v>0</v>
      </c>
      <c r="AB217" s="9">
        <f t="shared" si="96"/>
        <v>0</v>
      </c>
      <c r="AC217" s="9"/>
      <c r="AD217" s="9"/>
    </row>
    <row r="218" spans="1:30" s="11" customFormat="1" x14ac:dyDescent="0.4">
      <c r="A218" s="26" t="str">
        <f t="shared" si="90"/>
        <v>-</v>
      </c>
      <c r="B218" s="26" t="str">
        <f t="shared" si="91"/>
        <v>☆</v>
      </c>
      <c r="C218" s="11">
        <v>18</v>
      </c>
      <c r="D218" s="3">
        <v>43388.791643518518</v>
      </c>
      <c r="E218" s="4">
        <v>3589</v>
      </c>
      <c r="F218" s="4" t="s">
        <v>18</v>
      </c>
      <c r="G218" s="4">
        <v>2914</v>
      </c>
      <c r="H218" s="4">
        <v>865</v>
      </c>
      <c r="I218" s="4">
        <v>10</v>
      </c>
      <c r="J218" s="4">
        <v>1</v>
      </c>
      <c r="K218" s="3">
        <v>43388.799363425926</v>
      </c>
      <c r="L218" s="3">
        <v>43388.793715277781</v>
      </c>
      <c r="M218" s="4"/>
      <c r="N218" s="4" t="s">
        <v>21</v>
      </c>
      <c r="O218" s="4" t="s">
        <v>22</v>
      </c>
      <c r="P218" s="4" t="s">
        <v>50</v>
      </c>
      <c r="Q218" s="4" t="s">
        <v>51</v>
      </c>
      <c r="R218" s="3">
        <v>43388.792673611111</v>
      </c>
      <c r="S218" s="3">
        <v>43388.792673611111</v>
      </c>
      <c r="T218" s="3">
        <v>43388.803310185183</v>
      </c>
      <c r="U218" s="4"/>
      <c r="V218" s="4"/>
      <c r="W218" s="12">
        <f t="shared" si="92"/>
        <v>43388.791643518518</v>
      </c>
      <c r="X218" s="27"/>
      <c r="Y218" s="27"/>
      <c r="Z218" s="28"/>
      <c r="AA218" s="28">
        <f t="shared" si="95"/>
        <v>1.0416666700621136E-3</v>
      </c>
      <c r="AB218" s="28">
        <f t="shared" si="96"/>
        <v>7.7199074075906537E-3</v>
      </c>
      <c r="AC218" s="28"/>
      <c r="AD218" s="28"/>
    </row>
    <row r="219" spans="1:30" s="32" customFormat="1" x14ac:dyDescent="0.4">
      <c r="A219" s="29" t="str">
        <f t="shared" ref="A219:A267" si="97">IF(V219&gt;0, "★", "-")</f>
        <v>-</v>
      </c>
      <c r="B219" s="29" t="str">
        <f t="shared" si="87"/>
        <v>-</v>
      </c>
      <c r="C219" s="32">
        <v>19</v>
      </c>
      <c r="D219" s="31">
        <v>43388.794247685182</v>
      </c>
      <c r="E219" s="30">
        <v>3592</v>
      </c>
      <c r="F219" s="30" t="s">
        <v>37</v>
      </c>
      <c r="G219" s="30">
        <v>0</v>
      </c>
      <c r="H219" s="30">
        <v>861</v>
      </c>
      <c r="I219" s="30">
        <v>2</v>
      </c>
      <c r="J219" s="30">
        <v>2</v>
      </c>
      <c r="K219" s="30"/>
      <c r="L219" s="31">
        <v>43388.800902777781</v>
      </c>
      <c r="M219" s="31">
        <v>43388.810347222221</v>
      </c>
      <c r="N219" s="30" t="s">
        <v>43</v>
      </c>
      <c r="O219" s="30" t="s">
        <v>44</v>
      </c>
      <c r="P219" s="30" t="s">
        <v>19</v>
      </c>
      <c r="Q219" s="30" t="s">
        <v>20</v>
      </c>
      <c r="R219" s="31">
        <v>43388.804201388892</v>
      </c>
      <c r="S219" s="31">
        <v>43388.804201388892</v>
      </c>
      <c r="T219" s="31">
        <v>43388.815416666665</v>
      </c>
      <c r="U219" s="31">
        <v>43388.825231481482</v>
      </c>
      <c r="V219" s="30"/>
      <c r="W219" s="33">
        <f t="shared" si="88"/>
        <v>43388.794247685182</v>
      </c>
      <c r="X219" s="34">
        <f t="shared" ref="X219:X225" si="98">M219-L219</f>
        <v>9.444444440305233E-3</v>
      </c>
      <c r="Y219" s="34">
        <f t="shared" ref="Y219:Y225" si="99">X219*J219</f>
        <v>1.8888888880610466E-2</v>
      </c>
      <c r="Z219" s="35">
        <f>SUM(Y219:Y243)</f>
        <v>0.14081018519209465</v>
      </c>
      <c r="AA219" s="35">
        <f t="shared" ref="AA219:AA232" si="100">IF(IF(A219="☆",K219-R219,L219-R219)&lt;0,0,IF(A219="☆",K219-R219,L219-R219))</f>
        <v>0</v>
      </c>
      <c r="AB219" s="35">
        <f t="shared" ref="AB219:AB225" si="101">IF(IF(B219="☆",(IF(K219&gt;R219,K219-W219,R219-W219)),L219-W219)&lt;0,0,IF(B219="☆",(IF(K219&gt;R219,K219-W219,R219-W219)),L219-W219))</f>
        <v>6.6550925985211506E-3</v>
      </c>
      <c r="AC219" s="35">
        <f>AVERAGE(AB219:AB243)</f>
        <v>3.3492476844306416E-3</v>
      </c>
      <c r="AD219" s="35">
        <f>MEDIAN(AB219:AB243)</f>
        <v>2.9513888912333641E-3</v>
      </c>
    </row>
    <row r="220" spans="1:30" s="6" customFormat="1" x14ac:dyDescent="0.4">
      <c r="A220" s="15" t="str">
        <f t="shared" si="97"/>
        <v>-</v>
      </c>
      <c r="B220" s="15" t="str">
        <f t="shared" si="87"/>
        <v>-</v>
      </c>
      <c r="C220" s="6">
        <v>19</v>
      </c>
      <c r="D220" s="1">
        <v>43388.79482638889</v>
      </c>
      <c r="E220" s="2">
        <v>3593</v>
      </c>
      <c r="F220" s="2" t="s">
        <v>37</v>
      </c>
      <c r="G220" s="2">
        <v>0</v>
      </c>
      <c r="H220" s="2">
        <v>318</v>
      </c>
      <c r="I220" s="2">
        <v>10</v>
      </c>
      <c r="J220" s="2">
        <v>1</v>
      </c>
      <c r="K220" s="2"/>
      <c r="L220" s="1">
        <v>43388.797986111109</v>
      </c>
      <c r="M220" s="1">
        <v>43388.805694444447</v>
      </c>
      <c r="N220" s="2" t="s">
        <v>21</v>
      </c>
      <c r="O220" s="2" t="s">
        <v>22</v>
      </c>
      <c r="P220" s="2" t="s">
        <v>19</v>
      </c>
      <c r="Q220" s="2" t="s">
        <v>20</v>
      </c>
      <c r="R220" s="1">
        <v>43388.798125000001</v>
      </c>
      <c r="S220" s="1">
        <v>43388.798125000001</v>
      </c>
      <c r="T220" s="1">
        <v>43388.811574074076</v>
      </c>
      <c r="U220" s="1">
        <v>43388.813854166663</v>
      </c>
      <c r="V220" s="2"/>
      <c r="W220" s="7">
        <f t="shared" si="88"/>
        <v>43388.79482638889</v>
      </c>
      <c r="X220" s="8">
        <f t="shared" si="98"/>
        <v>7.708333338086959E-3</v>
      </c>
      <c r="Y220" s="8">
        <f t="shared" si="99"/>
        <v>7.708333338086959E-3</v>
      </c>
      <c r="Z220" s="9"/>
      <c r="AA220" s="9">
        <f t="shared" si="100"/>
        <v>0</v>
      </c>
      <c r="AB220" s="9">
        <f t="shared" si="101"/>
        <v>3.159722218697425E-3</v>
      </c>
      <c r="AC220" s="9"/>
      <c r="AD220" s="9"/>
    </row>
    <row r="221" spans="1:30" s="6" customFormat="1" x14ac:dyDescent="0.4">
      <c r="A221" s="15" t="str">
        <f t="shared" si="97"/>
        <v>-</v>
      </c>
      <c r="B221" s="15" t="str">
        <f t="shared" si="87"/>
        <v>-</v>
      </c>
      <c r="C221" s="6">
        <v>19</v>
      </c>
      <c r="D221" s="1">
        <v>43388.797476851854</v>
      </c>
      <c r="E221" s="2">
        <v>3594</v>
      </c>
      <c r="F221" s="2" t="s">
        <v>42</v>
      </c>
      <c r="G221" s="2">
        <v>0</v>
      </c>
      <c r="H221" s="2">
        <v>884</v>
      </c>
      <c r="I221" s="2">
        <v>2</v>
      </c>
      <c r="J221" s="2">
        <v>2</v>
      </c>
      <c r="K221" s="2"/>
      <c r="L221" s="1">
        <v>43388.800937499997</v>
      </c>
      <c r="M221" s="1">
        <v>43388.8046875</v>
      </c>
      <c r="N221" s="2" t="s">
        <v>43</v>
      </c>
      <c r="O221" s="2" t="s">
        <v>44</v>
      </c>
      <c r="P221" s="2" t="s">
        <v>80</v>
      </c>
      <c r="Q221" s="2" t="s">
        <v>81</v>
      </c>
      <c r="R221" s="1">
        <v>43388.804895833331</v>
      </c>
      <c r="S221" s="1">
        <v>43388.804895833331</v>
      </c>
      <c r="T221" s="1">
        <v>43388.812592592592</v>
      </c>
      <c r="U221" s="1">
        <v>43388.805347222224</v>
      </c>
      <c r="V221" s="2"/>
      <c r="W221" s="7">
        <f t="shared" si="88"/>
        <v>43388.797476851854</v>
      </c>
      <c r="X221" s="8">
        <f t="shared" si="98"/>
        <v>3.7500000034924597E-3</v>
      </c>
      <c r="Y221" s="8">
        <f t="shared" si="99"/>
        <v>7.5000000069849193E-3</v>
      </c>
      <c r="Z221" s="9"/>
      <c r="AA221" s="9">
        <f t="shared" si="100"/>
        <v>0</v>
      </c>
      <c r="AB221" s="9">
        <f t="shared" si="101"/>
        <v>3.4606481422088109E-3</v>
      </c>
      <c r="AC221" s="9"/>
      <c r="AD221" s="9"/>
    </row>
    <row r="222" spans="1:30" s="6" customFormat="1" x14ac:dyDescent="0.4">
      <c r="A222" s="15" t="str">
        <f t="shared" si="97"/>
        <v>-</v>
      </c>
      <c r="B222" s="15" t="str">
        <f t="shared" si="87"/>
        <v>-</v>
      </c>
      <c r="C222" s="6">
        <v>19</v>
      </c>
      <c r="D222" s="1">
        <v>43388.798472222225</v>
      </c>
      <c r="E222" s="2">
        <v>3595</v>
      </c>
      <c r="F222" s="2" t="s">
        <v>33</v>
      </c>
      <c r="G222" s="2">
        <v>2891</v>
      </c>
      <c r="H222" s="2">
        <v>837</v>
      </c>
      <c r="I222" s="2">
        <v>10</v>
      </c>
      <c r="J222" s="2">
        <v>3</v>
      </c>
      <c r="K222" s="2"/>
      <c r="L222" s="1">
        <v>43388.801689814813</v>
      </c>
      <c r="M222" s="1">
        <v>43388.807291666664</v>
      </c>
      <c r="N222" s="2" t="s">
        <v>25</v>
      </c>
      <c r="O222" s="2" t="s">
        <v>26</v>
      </c>
      <c r="P222" s="2" t="s">
        <v>34</v>
      </c>
      <c r="Q222" s="2" t="s">
        <v>35</v>
      </c>
      <c r="R222" s="1">
        <v>43388.802719907406</v>
      </c>
      <c r="S222" s="1">
        <v>43388.802719907406</v>
      </c>
      <c r="T222" s="1">
        <v>43388.817442129628</v>
      </c>
      <c r="U222" s="1">
        <v>43388.817442129628</v>
      </c>
      <c r="V222" s="2"/>
      <c r="W222" s="7">
        <f t="shared" si="88"/>
        <v>43388.798472222225</v>
      </c>
      <c r="X222" s="8">
        <f t="shared" si="98"/>
        <v>5.6018518516793847E-3</v>
      </c>
      <c r="Y222" s="8">
        <f t="shared" si="99"/>
        <v>1.6805555555038154E-2</v>
      </c>
      <c r="Z222" s="9"/>
      <c r="AA222" s="9">
        <f t="shared" si="100"/>
        <v>0</v>
      </c>
      <c r="AB222" s="9">
        <f t="shared" si="101"/>
        <v>3.2175925880437717E-3</v>
      </c>
      <c r="AC222" s="9"/>
      <c r="AD222" s="9"/>
    </row>
    <row r="223" spans="1:30" s="6" customFormat="1" x14ac:dyDescent="0.4">
      <c r="A223" s="15" t="str">
        <f t="shared" si="97"/>
        <v>-</v>
      </c>
      <c r="B223" s="15" t="str">
        <f t="shared" si="87"/>
        <v>-</v>
      </c>
      <c r="C223" s="6">
        <v>19</v>
      </c>
      <c r="D223" s="1">
        <v>43388.799409722225</v>
      </c>
      <c r="E223" s="2">
        <v>3596</v>
      </c>
      <c r="F223" s="2" t="s">
        <v>18</v>
      </c>
      <c r="G223" s="2">
        <v>2916</v>
      </c>
      <c r="H223" s="2">
        <v>739</v>
      </c>
      <c r="I223" s="2">
        <v>9</v>
      </c>
      <c r="J223" s="2">
        <v>1</v>
      </c>
      <c r="K223" s="2"/>
      <c r="L223" s="1">
        <v>43388.802951388891</v>
      </c>
      <c r="M223" s="1">
        <v>43388.804745370369</v>
      </c>
      <c r="N223" s="2" t="s">
        <v>31</v>
      </c>
      <c r="O223" s="2" t="s">
        <v>32</v>
      </c>
      <c r="P223" s="2" t="s">
        <v>74</v>
      </c>
      <c r="Q223" s="2" t="s">
        <v>75</v>
      </c>
      <c r="R223" s="1">
        <v>43388.805208333331</v>
      </c>
      <c r="S223" s="1">
        <v>43388.805208333331</v>
      </c>
      <c r="T223" s="1">
        <v>43388.812488425923</v>
      </c>
      <c r="U223" s="1">
        <v>43388.812488425923</v>
      </c>
      <c r="V223" s="2"/>
      <c r="W223" s="7">
        <f t="shared" si="88"/>
        <v>43388.799409722225</v>
      </c>
      <c r="X223" s="8">
        <f t="shared" si="98"/>
        <v>1.7939814788405783E-3</v>
      </c>
      <c r="Y223" s="8">
        <f t="shared" si="99"/>
        <v>1.7939814788405783E-3</v>
      </c>
      <c r="Z223" s="9"/>
      <c r="AA223" s="9">
        <f t="shared" si="100"/>
        <v>0</v>
      </c>
      <c r="AB223" s="9">
        <f t="shared" si="101"/>
        <v>3.5416666651144624E-3</v>
      </c>
      <c r="AC223" s="9"/>
      <c r="AD223" s="9"/>
    </row>
    <row r="224" spans="1:30" s="6" customFormat="1" x14ac:dyDescent="0.4">
      <c r="A224" s="15" t="str">
        <f t="shared" si="97"/>
        <v>★</v>
      </c>
      <c r="B224" s="15" t="str">
        <f t="shared" si="87"/>
        <v>-</v>
      </c>
      <c r="C224" s="6">
        <v>19</v>
      </c>
      <c r="D224" s="1">
        <v>43388.804456018515</v>
      </c>
      <c r="E224" s="2">
        <v>3597</v>
      </c>
      <c r="F224" s="2" t="s">
        <v>33</v>
      </c>
      <c r="G224" s="2">
        <v>1669</v>
      </c>
      <c r="H224" s="2">
        <v>302</v>
      </c>
      <c r="I224" s="2">
        <v>2</v>
      </c>
      <c r="J224" s="2">
        <v>2</v>
      </c>
      <c r="K224" s="2"/>
      <c r="L224" s="1">
        <v>43388.819988425923</v>
      </c>
      <c r="M224" s="1">
        <v>43388.824074074073</v>
      </c>
      <c r="N224" s="2" t="s">
        <v>74</v>
      </c>
      <c r="O224" s="2" t="s">
        <v>75</v>
      </c>
      <c r="P224" s="2" t="s">
        <v>43</v>
      </c>
      <c r="Q224" s="2" t="s">
        <v>44</v>
      </c>
      <c r="R224" s="1">
        <v>43388.822048611109</v>
      </c>
      <c r="S224" s="1">
        <v>43388.822048611109</v>
      </c>
      <c r="T224" s="1">
        <v>43388.830740740741</v>
      </c>
      <c r="U224" s="1">
        <v>43388.830740740741</v>
      </c>
      <c r="V224" s="1">
        <v>43388.821562500001</v>
      </c>
      <c r="W224" s="7">
        <f t="shared" si="88"/>
        <v>43388.821562500001</v>
      </c>
      <c r="X224" s="8">
        <f t="shared" si="98"/>
        <v>4.0856481500668451E-3</v>
      </c>
      <c r="Y224" s="8">
        <f t="shared" si="99"/>
        <v>8.1712963001336902E-3</v>
      </c>
      <c r="Z224" s="9"/>
      <c r="AA224" s="9">
        <f t="shared" si="100"/>
        <v>0</v>
      </c>
      <c r="AB224" s="9">
        <f t="shared" si="101"/>
        <v>0</v>
      </c>
      <c r="AC224" s="9"/>
      <c r="AD224" s="9"/>
    </row>
    <row r="225" spans="1:32" s="6" customFormat="1" x14ac:dyDescent="0.4">
      <c r="A225" s="15" t="str">
        <f t="shared" si="97"/>
        <v>-</v>
      </c>
      <c r="B225" s="15" t="str">
        <f t="shared" si="87"/>
        <v>-</v>
      </c>
      <c r="C225" s="6">
        <v>19</v>
      </c>
      <c r="D225" s="1">
        <v>43388.804791666669</v>
      </c>
      <c r="E225" s="2">
        <v>3598</v>
      </c>
      <c r="F225" s="2" t="s">
        <v>33</v>
      </c>
      <c r="G225" s="2">
        <v>1771</v>
      </c>
      <c r="H225" s="2">
        <v>1209</v>
      </c>
      <c r="I225" s="2">
        <v>5</v>
      </c>
      <c r="J225" s="2">
        <v>1</v>
      </c>
      <c r="K225" s="2"/>
      <c r="L225" s="1">
        <v>43388.806689814817</v>
      </c>
      <c r="M225" s="1">
        <v>43388.811539351853</v>
      </c>
      <c r="N225" s="2" t="s">
        <v>25</v>
      </c>
      <c r="O225" s="2" t="s">
        <v>26</v>
      </c>
      <c r="P225" s="2" t="s">
        <v>19</v>
      </c>
      <c r="Q225" s="2" t="s">
        <v>20</v>
      </c>
      <c r="R225" s="1">
        <v>43388.807662037034</v>
      </c>
      <c r="S225" s="1">
        <v>43388.807662037034</v>
      </c>
      <c r="T225" s="1">
        <v>43388.815833333334</v>
      </c>
      <c r="U225" s="1">
        <v>43388.815833333334</v>
      </c>
      <c r="V225" s="2"/>
      <c r="W225" s="7">
        <f t="shared" si="88"/>
        <v>43388.804791666669</v>
      </c>
      <c r="X225" s="8">
        <f t="shared" si="98"/>
        <v>4.8495370356249623E-3</v>
      </c>
      <c r="Y225" s="8">
        <f t="shared" si="99"/>
        <v>4.8495370356249623E-3</v>
      </c>
      <c r="Z225" s="9"/>
      <c r="AA225" s="9">
        <f t="shared" si="100"/>
        <v>0</v>
      </c>
      <c r="AB225" s="9">
        <f t="shared" si="101"/>
        <v>1.898148148029577E-3</v>
      </c>
      <c r="AC225" s="9"/>
      <c r="AD225" s="9"/>
    </row>
    <row r="226" spans="1:32" s="6" customFormat="1" x14ac:dyDescent="0.4">
      <c r="A226" s="15" t="str">
        <f t="shared" si="97"/>
        <v>-</v>
      </c>
      <c r="B226" s="15" t="str">
        <f>IF(K226&gt;0, "☆", "-")</f>
        <v>-</v>
      </c>
      <c r="C226" s="6">
        <v>19</v>
      </c>
      <c r="D226" s="1">
        <v>43388.807523148149</v>
      </c>
      <c r="E226" s="2">
        <v>3599</v>
      </c>
      <c r="F226" s="2" t="s">
        <v>42</v>
      </c>
      <c r="G226" s="2">
        <v>0</v>
      </c>
      <c r="H226" s="2">
        <v>518</v>
      </c>
      <c r="I226" s="2">
        <v>1</v>
      </c>
      <c r="J226" s="2">
        <v>1</v>
      </c>
      <c r="K226" s="2"/>
      <c r="L226" s="1">
        <v>43388.810995370368</v>
      </c>
      <c r="M226" s="1">
        <v>43388.814131944448</v>
      </c>
      <c r="N226" s="2" t="s">
        <v>55</v>
      </c>
      <c r="O226" s="2" t="s">
        <v>56</v>
      </c>
      <c r="P226" s="2" t="s">
        <v>27</v>
      </c>
      <c r="Q226" s="2" t="s">
        <v>28</v>
      </c>
      <c r="R226" s="1">
        <v>43388.812395833331</v>
      </c>
      <c r="S226" s="1">
        <v>43388.812395833331</v>
      </c>
      <c r="T226" s="1">
        <v>43388.820555555554</v>
      </c>
      <c r="U226" s="1">
        <v>43388.820555555554</v>
      </c>
      <c r="V226" s="2"/>
      <c r="W226" s="7">
        <f>IF(V226&gt;0,V226,D226)</f>
        <v>43388.807523148149</v>
      </c>
      <c r="X226" s="8">
        <f>M226-L226</f>
        <v>3.1365740796900354E-3</v>
      </c>
      <c r="Y226" s="8">
        <f>X226*J226</f>
        <v>3.1365740796900354E-3</v>
      </c>
      <c r="Z226" s="9"/>
      <c r="AA226" s="9">
        <f t="shared" si="100"/>
        <v>0</v>
      </c>
      <c r="AB226" s="9">
        <f>IF(IF(B226="☆",(IF(K226&gt;R226,K226-W226,R226-W226)),L226-W226)&lt;0,0,IF(B226="☆",(IF(K226&gt;R226,K226-W226,R226-W226)),L226-W226))</f>
        <v>3.4722222189884633E-3</v>
      </c>
      <c r="AC226" s="9"/>
      <c r="AD226" s="9"/>
    </row>
    <row r="227" spans="1:32" s="6" customFormat="1" x14ac:dyDescent="0.4">
      <c r="A227" s="15" t="str">
        <f t="shared" si="97"/>
        <v>-</v>
      </c>
      <c r="B227" s="15" t="str">
        <f t="shared" ref="B227:B267" si="102">IF(K227&gt;0, "☆", "-")</f>
        <v>-</v>
      </c>
      <c r="C227" s="6">
        <v>19</v>
      </c>
      <c r="D227" s="1">
        <v>43388.80840277778</v>
      </c>
      <c r="E227" s="2">
        <v>3600</v>
      </c>
      <c r="F227" s="2" t="s">
        <v>42</v>
      </c>
      <c r="G227" s="2">
        <v>0</v>
      </c>
      <c r="H227" s="2">
        <v>962</v>
      </c>
      <c r="I227" s="2">
        <v>6</v>
      </c>
      <c r="J227" s="2">
        <v>1</v>
      </c>
      <c r="K227" s="2"/>
      <c r="L227" s="1">
        <v>43388.811388888891</v>
      </c>
      <c r="M227" s="1">
        <v>43388.815000000002</v>
      </c>
      <c r="N227" s="2" t="s">
        <v>43</v>
      </c>
      <c r="O227" s="2" t="s">
        <v>44</v>
      </c>
      <c r="P227" s="2" t="s">
        <v>48</v>
      </c>
      <c r="Q227" s="2" t="s">
        <v>49</v>
      </c>
      <c r="R227" s="1">
        <v>43388.817129629628</v>
      </c>
      <c r="S227" s="1">
        <v>43388.817129629628</v>
      </c>
      <c r="T227" s="1">
        <v>43388.825057870374</v>
      </c>
      <c r="U227" s="1">
        <v>43388.825057870374</v>
      </c>
      <c r="V227" s="2"/>
      <c r="W227" s="7">
        <f t="shared" ref="W227:W267" si="103">IF(V227&gt;0,V227,D227)</f>
        <v>43388.80840277778</v>
      </c>
      <c r="X227" s="8">
        <f t="shared" ref="X227:X267" si="104">M227-L227</f>
        <v>3.6111111112404615E-3</v>
      </c>
      <c r="Y227" s="8">
        <f t="shared" ref="Y227:Y267" si="105">X227*J227</f>
        <v>3.6111111112404615E-3</v>
      </c>
      <c r="Z227" s="9"/>
      <c r="AA227" s="9">
        <f t="shared" si="100"/>
        <v>0</v>
      </c>
      <c r="AB227" s="9">
        <f t="shared" ref="AB227:AB232" si="106">IF(IF(B227="☆",(IF(K227&gt;R227,K227-W227,R227-W227)),L227-W227)&lt;0,0,IF(B227="☆",(IF(K227&gt;R227,K227-W227,R227-W227)),L227-W227))</f>
        <v>2.9861111106583849E-3</v>
      </c>
      <c r="AC227" s="9"/>
      <c r="AD227" s="9"/>
    </row>
    <row r="228" spans="1:32" s="6" customFormat="1" x14ac:dyDescent="0.4">
      <c r="A228" s="15" t="str">
        <f t="shared" si="97"/>
        <v>-</v>
      </c>
      <c r="B228" s="15" t="str">
        <f t="shared" si="102"/>
        <v>-</v>
      </c>
      <c r="C228" s="6">
        <v>19</v>
      </c>
      <c r="D228" s="1">
        <v>43388.808668981481</v>
      </c>
      <c r="E228" s="2">
        <v>3601</v>
      </c>
      <c r="F228" s="2" t="s">
        <v>18</v>
      </c>
      <c r="G228" s="2">
        <v>2511</v>
      </c>
      <c r="H228" s="2">
        <v>640</v>
      </c>
      <c r="I228" s="2">
        <v>4</v>
      </c>
      <c r="J228" s="2">
        <v>1</v>
      </c>
      <c r="K228" s="2"/>
      <c r="L228" s="1">
        <v>43388.811886574076</v>
      </c>
      <c r="M228" s="1">
        <v>43388.817847222221</v>
      </c>
      <c r="N228" s="2" t="s">
        <v>65</v>
      </c>
      <c r="O228" s="2" t="s">
        <v>66</v>
      </c>
      <c r="P228" s="2" t="s">
        <v>40</v>
      </c>
      <c r="Q228" s="2" t="s">
        <v>41</v>
      </c>
      <c r="R228" s="1">
        <v>43388.815312500003</v>
      </c>
      <c r="S228" s="1">
        <v>43388.815312500003</v>
      </c>
      <c r="T228" s="1">
        <v>43388.831909722219</v>
      </c>
      <c r="U228" s="1">
        <v>43388.818715277775</v>
      </c>
      <c r="V228" s="2"/>
      <c r="W228" s="7">
        <f t="shared" si="103"/>
        <v>43388.808668981481</v>
      </c>
      <c r="X228" s="8">
        <f t="shared" si="104"/>
        <v>5.9606481445371173E-3</v>
      </c>
      <c r="Y228" s="8">
        <f t="shared" si="105"/>
        <v>5.9606481445371173E-3</v>
      </c>
      <c r="Z228" s="9"/>
      <c r="AA228" s="9">
        <f t="shared" si="100"/>
        <v>0</v>
      </c>
      <c r="AB228" s="9">
        <f t="shared" si="106"/>
        <v>3.2175925953197293E-3</v>
      </c>
      <c r="AC228" s="9"/>
      <c r="AD228" s="9"/>
    </row>
    <row r="229" spans="1:32" s="6" customFormat="1" x14ac:dyDescent="0.4">
      <c r="A229" s="15" t="str">
        <f t="shared" si="97"/>
        <v>★</v>
      </c>
      <c r="B229" s="15" t="str">
        <f t="shared" si="102"/>
        <v>-</v>
      </c>
      <c r="C229" s="6">
        <v>19</v>
      </c>
      <c r="D229" s="1">
        <v>43388.810914351852</v>
      </c>
      <c r="E229" s="2">
        <v>3602</v>
      </c>
      <c r="F229" s="2" t="s">
        <v>33</v>
      </c>
      <c r="G229" s="2">
        <v>1573</v>
      </c>
      <c r="H229" s="2">
        <v>1131</v>
      </c>
      <c r="I229" s="2">
        <v>3</v>
      </c>
      <c r="J229" s="2">
        <v>2</v>
      </c>
      <c r="K229" s="2"/>
      <c r="L229" s="1">
        <v>43388.815254629626</v>
      </c>
      <c r="M229" s="1">
        <v>43388.817974537036</v>
      </c>
      <c r="N229" s="2" t="s">
        <v>80</v>
      </c>
      <c r="O229" s="2" t="s">
        <v>81</v>
      </c>
      <c r="P229" s="2" t="s">
        <v>43</v>
      </c>
      <c r="Q229" s="2" t="s">
        <v>44</v>
      </c>
      <c r="R229" s="1">
        <v>43388.816608796296</v>
      </c>
      <c r="S229" s="1">
        <v>43388.816608796296</v>
      </c>
      <c r="T229" s="1">
        <v>43388.824641203704</v>
      </c>
      <c r="U229" s="1">
        <v>43388.824641203704</v>
      </c>
      <c r="V229" s="1">
        <v>43388.816608796296</v>
      </c>
      <c r="W229" s="7">
        <f t="shared" si="103"/>
        <v>43388.816608796296</v>
      </c>
      <c r="X229" s="8">
        <f t="shared" si="104"/>
        <v>2.7199074102099985E-3</v>
      </c>
      <c r="Y229" s="8">
        <f t="shared" si="105"/>
        <v>5.439814820419997E-3</v>
      </c>
      <c r="Z229" s="9"/>
      <c r="AA229" s="9">
        <f t="shared" si="100"/>
        <v>0</v>
      </c>
      <c r="AB229" s="9">
        <f t="shared" si="106"/>
        <v>0</v>
      </c>
      <c r="AC229" s="9"/>
      <c r="AD229" s="9"/>
    </row>
    <row r="230" spans="1:32" s="6" customFormat="1" x14ac:dyDescent="0.4">
      <c r="A230" s="15" t="str">
        <f t="shared" si="97"/>
        <v>-</v>
      </c>
      <c r="B230" s="15" t="str">
        <f t="shared" si="102"/>
        <v>-</v>
      </c>
      <c r="C230" s="6">
        <v>19</v>
      </c>
      <c r="D230" s="1">
        <v>43388.817372685182</v>
      </c>
      <c r="E230" s="2">
        <v>3603</v>
      </c>
      <c r="F230" s="2" t="s">
        <v>37</v>
      </c>
      <c r="G230" s="2">
        <v>0</v>
      </c>
      <c r="H230" s="2">
        <v>1262</v>
      </c>
      <c r="I230" s="2">
        <v>4</v>
      </c>
      <c r="J230" s="2">
        <v>1</v>
      </c>
      <c r="K230" s="2"/>
      <c r="L230" s="1">
        <v>43388.820289351854</v>
      </c>
      <c r="M230" s="1">
        <v>43388.832685185182</v>
      </c>
      <c r="N230" s="2" t="s">
        <v>55</v>
      </c>
      <c r="O230" s="2" t="s">
        <v>56</v>
      </c>
      <c r="P230" s="2" t="s">
        <v>27</v>
      </c>
      <c r="Q230" s="2" t="s">
        <v>28</v>
      </c>
      <c r="R230" s="1">
        <v>43388.823541666665</v>
      </c>
      <c r="S230" s="1">
        <v>43388.823541666665</v>
      </c>
      <c r="T230" s="1">
        <v>43388.831701388888</v>
      </c>
      <c r="U230" s="1">
        <v>43388.831701388888</v>
      </c>
      <c r="V230" s="2"/>
      <c r="W230" s="7">
        <f t="shared" si="103"/>
        <v>43388.817372685182</v>
      </c>
      <c r="X230" s="8">
        <f t="shared" si="104"/>
        <v>1.2395833327900618E-2</v>
      </c>
      <c r="Y230" s="8">
        <f t="shared" si="105"/>
        <v>1.2395833327900618E-2</v>
      </c>
      <c r="Z230" s="9"/>
      <c r="AA230" s="9">
        <f t="shared" si="100"/>
        <v>0</v>
      </c>
      <c r="AB230" s="9">
        <f t="shared" si="106"/>
        <v>2.9166666718083434E-3</v>
      </c>
      <c r="AC230" s="9"/>
      <c r="AD230" s="9"/>
    </row>
    <row r="231" spans="1:32" s="6" customFormat="1" x14ac:dyDescent="0.4">
      <c r="A231" s="15" t="str">
        <f t="shared" si="97"/>
        <v>★</v>
      </c>
      <c r="B231" s="15" t="str">
        <f t="shared" si="102"/>
        <v>-</v>
      </c>
      <c r="C231" s="6">
        <v>19</v>
      </c>
      <c r="D231" s="1">
        <v>43388.823298611111</v>
      </c>
      <c r="E231" s="2">
        <v>3605</v>
      </c>
      <c r="F231" s="2" t="s">
        <v>33</v>
      </c>
      <c r="G231" s="2">
        <v>2512</v>
      </c>
      <c r="H231" s="2">
        <v>1272</v>
      </c>
      <c r="I231" s="2">
        <v>5</v>
      </c>
      <c r="J231" s="2">
        <v>1</v>
      </c>
      <c r="K231" s="2"/>
      <c r="L231" s="1">
        <v>43388.829375000001</v>
      </c>
      <c r="M231" s="1">
        <v>43388.835289351853</v>
      </c>
      <c r="N231" s="2" t="s">
        <v>31</v>
      </c>
      <c r="O231" s="2" t="s">
        <v>32</v>
      </c>
      <c r="P231" s="2" t="s">
        <v>19</v>
      </c>
      <c r="Q231" s="2" t="s">
        <v>20</v>
      </c>
      <c r="R231" s="1">
        <v>43388.829398148147</v>
      </c>
      <c r="S231" s="1">
        <v>43388.829398148147</v>
      </c>
      <c r="T231" s="1">
        <v>43388.837997685187</v>
      </c>
      <c r="U231" s="1">
        <v>43388.840150462966</v>
      </c>
      <c r="V231" s="1">
        <v>43388.826458333337</v>
      </c>
      <c r="W231" s="7">
        <f t="shared" si="103"/>
        <v>43388.826458333337</v>
      </c>
      <c r="X231" s="8">
        <f t="shared" si="104"/>
        <v>5.914351851970423E-3</v>
      </c>
      <c r="Y231" s="8">
        <f t="shared" si="105"/>
        <v>5.914351851970423E-3</v>
      </c>
      <c r="Z231" s="9"/>
      <c r="AA231" s="9">
        <f t="shared" si="100"/>
        <v>0</v>
      </c>
      <c r="AB231" s="9">
        <f t="shared" si="106"/>
        <v>2.9166666645323858E-3</v>
      </c>
      <c r="AC231" s="9"/>
      <c r="AD231" s="9"/>
    </row>
    <row r="232" spans="1:32" s="6" customFormat="1" x14ac:dyDescent="0.4">
      <c r="A232" s="15" t="str">
        <f t="shared" si="97"/>
        <v>-</v>
      </c>
      <c r="B232" s="15" t="str">
        <f t="shared" si="102"/>
        <v>-</v>
      </c>
      <c r="C232" s="6">
        <v>19</v>
      </c>
      <c r="D232" s="1">
        <v>43388.823344907411</v>
      </c>
      <c r="E232" s="2">
        <v>3606</v>
      </c>
      <c r="F232" s="2" t="s">
        <v>18</v>
      </c>
      <c r="G232" s="2">
        <v>2339</v>
      </c>
      <c r="H232" s="2">
        <v>1183</v>
      </c>
      <c r="I232" s="2">
        <v>8</v>
      </c>
      <c r="J232" s="2">
        <v>2</v>
      </c>
      <c r="K232" s="2"/>
      <c r="L232" s="1">
        <v>43388.830509259256</v>
      </c>
      <c r="M232" s="1">
        <v>43388.83315972222</v>
      </c>
      <c r="N232" s="2" t="s">
        <v>23</v>
      </c>
      <c r="O232" s="2" t="s">
        <v>24</v>
      </c>
      <c r="P232" s="2" t="s">
        <v>38</v>
      </c>
      <c r="Q232" s="2" t="s">
        <v>39</v>
      </c>
      <c r="R232" s="1">
        <v>43388.835185185184</v>
      </c>
      <c r="S232" s="1">
        <v>43388.835185185184</v>
      </c>
      <c r="T232" s="1">
        <v>43388.846250000002</v>
      </c>
      <c r="U232" s="1">
        <v>43388.846250000002</v>
      </c>
      <c r="V232" s="2"/>
      <c r="W232" s="7">
        <f t="shared" si="103"/>
        <v>43388.823344907411</v>
      </c>
      <c r="X232" s="8">
        <f t="shared" si="104"/>
        <v>2.6504629640839994E-3</v>
      </c>
      <c r="Y232" s="8">
        <f t="shared" si="105"/>
        <v>5.3009259281679988E-3</v>
      </c>
      <c r="Z232" s="9"/>
      <c r="AA232" s="9">
        <f t="shared" si="100"/>
        <v>0</v>
      </c>
      <c r="AB232" s="9">
        <f t="shared" si="106"/>
        <v>7.1643518458586186E-3</v>
      </c>
      <c r="AC232" s="9"/>
      <c r="AD232" s="9"/>
    </row>
    <row r="233" spans="1:32" s="6" customFormat="1" x14ac:dyDescent="0.4">
      <c r="A233" s="15" t="str">
        <f>IF(V233&gt;0, "★", "-")</f>
        <v>-</v>
      </c>
      <c r="B233" s="15" t="str">
        <f>IF(K233&gt;0, "☆", "-")</f>
        <v>-</v>
      </c>
      <c r="C233" s="6">
        <v>19</v>
      </c>
      <c r="D233" s="1">
        <v>43388.823877314811</v>
      </c>
      <c r="E233" s="2">
        <v>3607</v>
      </c>
      <c r="F233" s="2" t="s">
        <v>18</v>
      </c>
      <c r="G233" s="2">
        <v>2511</v>
      </c>
      <c r="H233" s="2">
        <v>1045</v>
      </c>
      <c r="I233" s="2">
        <v>3</v>
      </c>
      <c r="J233" s="2">
        <v>1</v>
      </c>
      <c r="K233" s="2"/>
      <c r="L233" s="1">
        <v>43388.826562499999</v>
      </c>
      <c r="M233" s="1">
        <v>43388.832418981481</v>
      </c>
      <c r="N233" s="2" t="s">
        <v>40</v>
      </c>
      <c r="O233" s="2" t="s">
        <v>41</v>
      </c>
      <c r="P233" s="2" t="s">
        <v>65</v>
      </c>
      <c r="Q233" s="2" t="s">
        <v>66</v>
      </c>
      <c r="R233" s="1">
        <v>43388.826886574076</v>
      </c>
      <c r="S233" s="1">
        <v>43388.826886574076</v>
      </c>
      <c r="T233" s="1">
        <v>43388.845439814817</v>
      </c>
      <c r="U233" s="1">
        <v>43388.845439814817</v>
      </c>
      <c r="V233" s="2"/>
      <c r="W233" s="7">
        <f>IF(V233&gt;0,V233,D233)</f>
        <v>43388.823877314811</v>
      </c>
      <c r="X233" s="8">
        <f>M233-L233</f>
        <v>5.8564814826240763E-3</v>
      </c>
      <c r="Y233" s="8">
        <f>X233*J233</f>
        <v>5.8564814826240763E-3</v>
      </c>
      <c r="Z233" s="9"/>
      <c r="AA233" s="9">
        <f>IF(IF(A233="☆",K233-R233,L233-R233)&lt;0,0,IF(A233="☆",K233-R233,L233-R233))</f>
        <v>0</v>
      </c>
      <c r="AB233" s="9">
        <f>IF(IF(B233="☆",(IF(K233&gt;R233,K233-W233,R233-W233)),L233-W233)&lt;0,0,IF(B233="☆",(IF(K233&gt;R233,K233-W233,R233-W233)),L233-W233))</f>
        <v>2.6851851871469989E-3</v>
      </c>
      <c r="AC233" s="9"/>
      <c r="AD233" s="9"/>
    </row>
    <row r="234" spans="1:32" s="6" customFormat="1" x14ac:dyDescent="0.4">
      <c r="A234" s="15" t="str">
        <f>IF(V234&gt;0, "★", "-")</f>
        <v>★</v>
      </c>
      <c r="B234" s="15" t="str">
        <f>IF(K234&gt;0, "☆", "-")</f>
        <v>-</v>
      </c>
      <c r="C234" s="6">
        <v>19</v>
      </c>
      <c r="D234" s="1">
        <v>43388.824178240742</v>
      </c>
      <c r="E234" s="2">
        <v>3608</v>
      </c>
      <c r="F234" s="2" t="s">
        <v>33</v>
      </c>
      <c r="G234" s="2">
        <v>2171</v>
      </c>
      <c r="H234" s="2">
        <v>463</v>
      </c>
      <c r="I234" s="2">
        <v>1</v>
      </c>
      <c r="J234" s="2">
        <v>1</v>
      </c>
      <c r="K234" s="2"/>
      <c r="L234" s="1">
        <v>43388.860335648147</v>
      </c>
      <c r="M234" s="1">
        <v>43388.863680555558</v>
      </c>
      <c r="N234" s="2" t="s">
        <v>50</v>
      </c>
      <c r="O234" s="2" t="s">
        <v>51</v>
      </c>
      <c r="P234" s="2" t="s">
        <v>65</v>
      </c>
      <c r="Q234" s="2" t="s">
        <v>66</v>
      </c>
      <c r="R234" s="1">
        <v>43388.861481481479</v>
      </c>
      <c r="S234" s="1">
        <v>43388.863425925927</v>
      </c>
      <c r="T234" s="1">
        <v>43388.869050925925</v>
      </c>
      <c r="U234" s="1">
        <v>43388.870995370373</v>
      </c>
      <c r="V234" s="1">
        <v>43388.861481481479</v>
      </c>
      <c r="W234" s="7">
        <f>IF(V234&gt;0,V234,D234)</f>
        <v>43388.861481481479</v>
      </c>
      <c r="X234" s="8">
        <f>M234-L234</f>
        <v>3.3449074107920751E-3</v>
      </c>
      <c r="Y234" s="8">
        <f>X234*J234</f>
        <v>3.3449074107920751E-3</v>
      </c>
      <c r="Z234" s="9"/>
      <c r="AA234" s="9">
        <f>IF(IF(A234="☆",K234-R234,L234-R234)&lt;0,0,IF(A234="☆",K234-R234,L234-R234))</f>
        <v>0</v>
      </c>
      <c r="AB234" s="9">
        <f>IF(IF(B234="☆",(IF(K234&gt;R234,K234-W234,R234-W234)),L234-W234)&lt;0,0,IF(B234="☆",(IF(K234&gt;R234,K234-W234,R234-W234)),L234-W234))</f>
        <v>0</v>
      </c>
      <c r="AC234" s="9"/>
      <c r="AD234" s="9"/>
    </row>
    <row r="235" spans="1:32" s="6" customFormat="1" x14ac:dyDescent="0.4">
      <c r="A235" s="15" t="str">
        <f t="shared" si="97"/>
        <v>-</v>
      </c>
      <c r="B235" s="15" t="str">
        <f t="shared" si="102"/>
        <v>-</v>
      </c>
      <c r="C235" s="6">
        <v>19</v>
      </c>
      <c r="D235" s="1">
        <v>43388.825416666667</v>
      </c>
      <c r="E235" s="2">
        <v>3610</v>
      </c>
      <c r="F235" s="2" t="s">
        <v>33</v>
      </c>
      <c r="G235" s="2">
        <v>1756</v>
      </c>
      <c r="H235" s="2">
        <v>1150</v>
      </c>
      <c r="I235" s="2">
        <v>2</v>
      </c>
      <c r="J235" s="2">
        <v>1</v>
      </c>
      <c r="K235" s="2"/>
      <c r="L235" s="1">
        <v>43388.827708333331</v>
      </c>
      <c r="M235" s="1">
        <v>43388.83216435185</v>
      </c>
      <c r="N235" s="2" t="s">
        <v>59</v>
      </c>
      <c r="O235" s="2" t="s">
        <v>60</v>
      </c>
      <c r="P235" s="2" t="s">
        <v>57</v>
      </c>
      <c r="Q235" s="2" t="s">
        <v>58</v>
      </c>
      <c r="R235" s="1">
        <v>43388.827557870369</v>
      </c>
      <c r="S235" s="1">
        <v>43388.827557870369</v>
      </c>
      <c r="T235" s="1">
        <v>43388.834085648145</v>
      </c>
      <c r="U235" s="1">
        <v>43388.834085648145</v>
      </c>
      <c r="V235" s="2"/>
      <c r="W235" s="7">
        <f t="shared" si="103"/>
        <v>43388.825416666667</v>
      </c>
      <c r="X235" s="8">
        <f t="shared" si="104"/>
        <v>4.4560185197042301E-3</v>
      </c>
      <c r="Y235" s="8">
        <f t="shared" si="105"/>
        <v>4.4560185197042301E-3</v>
      </c>
      <c r="Z235" s="9"/>
      <c r="AA235" s="9">
        <f t="shared" ref="AA235:AA267" si="107">IF(IF(A235="☆",K235-R235,L235-R235)&lt;0,0,IF(A235="☆",K235-R235,L235-R235))</f>
        <v>1.5046296175569296E-4</v>
      </c>
      <c r="AB235" s="9">
        <f t="shared" ref="AB235:AB267" si="108">IF(IF(B235="☆",(IF(K235&gt;R235,K235-W235,R235-W235)),L235-W235)&lt;0,0,IF(B235="☆",(IF(K235&gt;R235,K235-W235,R235-W235)),L235-W235))</f>
        <v>2.2916666639503092E-3</v>
      </c>
      <c r="AC235" s="9"/>
      <c r="AD235" s="9"/>
    </row>
    <row r="236" spans="1:32" s="6" customFormat="1" x14ac:dyDescent="0.4">
      <c r="A236" s="15" t="str">
        <f t="shared" ref="A236:A245" si="109">IF(V236&gt;0, "★", "-")</f>
        <v>-</v>
      </c>
      <c r="B236" s="15" t="str">
        <f t="shared" ref="B236:B245" si="110">IF(K236&gt;0, "☆", "-")</f>
        <v>-</v>
      </c>
      <c r="C236" s="6">
        <v>19</v>
      </c>
      <c r="D236" s="1">
        <v>43388.825601851851</v>
      </c>
      <c r="E236" s="2">
        <v>3611</v>
      </c>
      <c r="F236" s="2" t="s">
        <v>18</v>
      </c>
      <c r="G236" s="2">
        <v>2636</v>
      </c>
      <c r="H236" s="2">
        <v>683</v>
      </c>
      <c r="I236" s="2">
        <v>1</v>
      </c>
      <c r="J236" s="2">
        <v>1</v>
      </c>
      <c r="K236" s="2"/>
      <c r="L236" s="1">
        <v>43388.828067129631</v>
      </c>
      <c r="M236" s="1">
        <v>43388.830289351848</v>
      </c>
      <c r="N236" s="2" t="s">
        <v>38</v>
      </c>
      <c r="O236" s="2" t="s">
        <v>39</v>
      </c>
      <c r="P236" s="2" t="s">
        <v>34</v>
      </c>
      <c r="Q236" s="2" t="s">
        <v>35</v>
      </c>
      <c r="R236" s="1">
        <v>43388.833240740743</v>
      </c>
      <c r="S236" s="1">
        <v>43388.833240740743</v>
      </c>
      <c r="T236" s="1">
        <v>43388.840682870374</v>
      </c>
      <c r="U236" s="1">
        <v>43388.840682870374</v>
      </c>
      <c r="V236" s="2"/>
      <c r="W236" s="7">
        <f t="shared" ref="W236:W245" si="111">IF(V236&gt;0,V236,D236)</f>
        <v>43388.825601851851</v>
      </c>
      <c r="X236" s="8">
        <f t="shared" ref="X236:X245" si="112">M236-L236</f>
        <v>2.2222222178243101E-3</v>
      </c>
      <c r="Y236" s="8">
        <f t="shared" ref="Y236:Y245" si="113">X236*J236</f>
        <v>2.2222222178243101E-3</v>
      </c>
      <c r="Z236" s="9"/>
      <c r="AA236" s="9">
        <f t="shared" ref="AA236:AA245" si="114">IF(IF(A236="☆",K236-R236,L236-R236)&lt;0,0,IF(A236="☆",K236-R236,L236-R236))</f>
        <v>0</v>
      </c>
      <c r="AB236" s="9">
        <f t="shared" ref="AB236:AB245" si="115">IF(IF(B236="☆",(IF(K236&gt;R236,K236-W236,R236-W236)),L236-W236)&lt;0,0,IF(B236="☆",(IF(K236&gt;R236,K236-W236,R236-W236)),L236-W236))</f>
        <v>2.4652777792653069E-3</v>
      </c>
      <c r="AC236" s="9"/>
      <c r="AD236" s="9"/>
    </row>
    <row r="237" spans="1:32" s="6" customFormat="1" x14ac:dyDescent="0.4">
      <c r="A237" s="15" t="str">
        <f t="shared" si="109"/>
        <v>-</v>
      </c>
      <c r="B237" s="15" t="str">
        <f t="shared" si="110"/>
        <v>-</v>
      </c>
      <c r="C237" s="6">
        <v>19</v>
      </c>
      <c r="D237" s="1">
        <v>43388.827662037038</v>
      </c>
      <c r="E237" s="2">
        <v>3612</v>
      </c>
      <c r="F237" s="2" t="s">
        <v>33</v>
      </c>
      <c r="G237" s="2">
        <v>2877</v>
      </c>
      <c r="H237" s="2">
        <v>1242</v>
      </c>
      <c r="I237" s="2">
        <v>5</v>
      </c>
      <c r="J237" s="2">
        <v>2</v>
      </c>
      <c r="K237" s="2"/>
      <c r="L237" s="1">
        <v>43388.831469907411</v>
      </c>
      <c r="M237" s="1">
        <v>43388.835358796299</v>
      </c>
      <c r="N237" s="2" t="s">
        <v>31</v>
      </c>
      <c r="O237" s="2" t="s">
        <v>32</v>
      </c>
      <c r="P237" s="2" t="s">
        <v>19</v>
      </c>
      <c r="Q237" s="2" t="s">
        <v>20</v>
      </c>
      <c r="R237" s="1">
        <v>43388.829745370371</v>
      </c>
      <c r="S237" s="1">
        <v>43388.829745370371</v>
      </c>
      <c r="T237" s="1">
        <v>43388.839386574073</v>
      </c>
      <c r="U237" s="1">
        <v>43388.840844907405</v>
      </c>
      <c r="V237" s="2"/>
      <c r="W237" s="7">
        <f t="shared" si="111"/>
        <v>43388.827662037038</v>
      </c>
      <c r="X237" s="8">
        <f t="shared" si="112"/>
        <v>3.8888888884685002E-3</v>
      </c>
      <c r="Y237" s="8">
        <f t="shared" si="113"/>
        <v>7.7777777769370005E-3</v>
      </c>
      <c r="Z237" s="9"/>
      <c r="AA237" s="9">
        <f t="shared" si="114"/>
        <v>1.7245370399905369E-3</v>
      </c>
      <c r="AB237" s="9">
        <f t="shared" si="115"/>
        <v>3.8078703728388064E-3</v>
      </c>
      <c r="AC237" s="9"/>
      <c r="AD237" s="9"/>
    </row>
    <row r="238" spans="1:32" s="6" customFormat="1" x14ac:dyDescent="0.4">
      <c r="A238" s="15" t="str">
        <f t="shared" si="109"/>
        <v>-</v>
      </c>
      <c r="B238" s="15" t="str">
        <f t="shared" si="110"/>
        <v>-</v>
      </c>
      <c r="C238" s="6">
        <v>19</v>
      </c>
      <c r="D238" s="1">
        <v>43388.832835648151</v>
      </c>
      <c r="E238" s="2">
        <v>3614</v>
      </c>
      <c r="F238" s="2" t="s">
        <v>33</v>
      </c>
      <c r="G238" s="2">
        <v>2584</v>
      </c>
      <c r="H238" s="2">
        <v>943</v>
      </c>
      <c r="I238" s="2">
        <v>6</v>
      </c>
      <c r="J238" s="2">
        <v>1</v>
      </c>
      <c r="K238" s="2"/>
      <c r="L238" s="1">
        <v>43388.835428240738</v>
      </c>
      <c r="M238" s="1">
        <v>43388.845104166663</v>
      </c>
      <c r="N238" s="2" t="s">
        <v>21</v>
      </c>
      <c r="O238" s="2" t="s">
        <v>22</v>
      </c>
      <c r="P238" s="2" t="s">
        <v>34</v>
      </c>
      <c r="Q238" s="2" t="s">
        <v>35</v>
      </c>
      <c r="R238" s="1">
        <v>43388.834629629629</v>
      </c>
      <c r="S238" s="1">
        <v>43388.834629629629</v>
      </c>
      <c r="T238" s="1">
        <v>43388.854386574072</v>
      </c>
      <c r="U238" s="1">
        <v>43388.854386574072</v>
      </c>
      <c r="V238" s="2"/>
      <c r="W238" s="7">
        <f t="shared" si="111"/>
        <v>43388.832835648151</v>
      </c>
      <c r="X238" s="8">
        <f t="shared" si="112"/>
        <v>9.6759259249665774E-3</v>
      </c>
      <c r="Y238" s="8">
        <f t="shared" si="113"/>
        <v>9.6759259249665774E-3</v>
      </c>
      <c r="Z238" s="9"/>
      <c r="AA238" s="9">
        <f t="shared" si="114"/>
        <v>7.9861110862111673E-4</v>
      </c>
      <c r="AB238" s="9">
        <f t="shared" si="115"/>
        <v>2.5925925874616951E-3</v>
      </c>
      <c r="AC238" s="9"/>
      <c r="AD238" s="9"/>
    </row>
    <row r="239" spans="1:32" s="6" customFormat="1" x14ac:dyDescent="0.4">
      <c r="A239" s="15" t="str">
        <f t="shared" si="109"/>
        <v>★</v>
      </c>
      <c r="B239" s="15" t="str">
        <f t="shared" si="110"/>
        <v>☆</v>
      </c>
      <c r="C239" s="6">
        <v>19</v>
      </c>
      <c r="D239" s="1">
        <v>43388.793136574073</v>
      </c>
      <c r="E239" s="2">
        <v>3590</v>
      </c>
      <c r="F239" s="2" t="s">
        <v>33</v>
      </c>
      <c r="G239" s="2">
        <v>2548</v>
      </c>
      <c r="H239" s="2">
        <v>872</v>
      </c>
      <c r="I239" s="2">
        <v>1</v>
      </c>
      <c r="J239" s="2">
        <v>2</v>
      </c>
      <c r="K239" s="1">
        <v>43388.793391203704</v>
      </c>
      <c r="L239" s="2"/>
      <c r="M239" s="2"/>
      <c r="N239" s="2" t="s">
        <v>38</v>
      </c>
      <c r="O239" s="2" t="s">
        <v>39</v>
      </c>
      <c r="P239" s="2" t="s">
        <v>27</v>
      </c>
      <c r="Q239" s="2" t="s">
        <v>28</v>
      </c>
      <c r="R239" s="1">
        <v>43388.799155092594</v>
      </c>
      <c r="S239" s="2"/>
      <c r="T239" s="1">
        <v>43388.819722222222</v>
      </c>
      <c r="U239" s="2"/>
      <c r="V239" s="1">
        <v>43388.799155092594</v>
      </c>
      <c r="W239" s="7">
        <f t="shared" si="111"/>
        <v>43388.799155092594</v>
      </c>
      <c r="X239" s="8">
        <f t="shared" si="112"/>
        <v>0</v>
      </c>
      <c r="Y239" s="8">
        <f t="shared" si="113"/>
        <v>0</v>
      </c>
      <c r="Z239" s="9"/>
      <c r="AA239" s="9">
        <f t="shared" si="114"/>
        <v>0</v>
      </c>
      <c r="AB239" s="9">
        <f t="shared" si="115"/>
        <v>0</v>
      </c>
      <c r="AC239" s="9"/>
      <c r="AD239" s="9"/>
      <c r="AF239" s="42" t="s">
        <v>120</v>
      </c>
    </row>
    <row r="240" spans="1:32" s="6" customFormat="1" x14ac:dyDescent="0.4">
      <c r="A240" s="15" t="str">
        <f t="shared" si="109"/>
        <v>★</v>
      </c>
      <c r="B240" s="15" t="str">
        <f t="shared" si="110"/>
        <v>☆</v>
      </c>
      <c r="C240" s="6">
        <v>19</v>
      </c>
      <c r="D240" s="1">
        <v>43388.79378472222</v>
      </c>
      <c r="E240" s="2">
        <v>3591</v>
      </c>
      <c r="F240" s="2" t="s">
        <v>33</v>
      </c>
      <c r="G240" s="2">
        <v>2548</v>
      </c>
      <c r="H240" s="2">
        <v>1050</v>
      </c>
      <c r="I240" s="2">
        <v>10</v>
      </c>
      <c r="J240" s="2">
        <v>2</v>
      </c>
      <c r="K240" s="1">
        <v>43388.793981481482</v>
      </c>
      <c r="L240" s="2"/>
      <c r="M240" s="2"/>
      <c r="N240" s="2" t="s">
        <v>38</v>
      </c>
      <c r="O240" s="2" t="s">
        <v>39</v>
      </c>
      <c r="P240" s="2" t="s">
        <v>27</v>
      </c>
      <c r="Q240" s="2" t="s">
        <v>28</v>
      </c>
      <c r="R240" s="1">
        <v>43388.804583333331</v>
      </c>
      <c r="S240" s="2"/>
      <c r="T240" s="1">
        <v>43388.819328703707</v>
      </c>
      <c r="U240" s="2"/>
      <c r="V240" s="1">
        <v>43388.799189814818</v>
      </c>
      <c r="W240" s="7">
        <f t="shared" si="111"/>
        <v>43388.799189814818</v>
      </c>
      <c r="X240" s="8">
        <f t="shared" si="112"/>
        <v>0</v>
      </c>
      <c r="Y240" s="8">
        <f t="shared" si="113"/>
        <v>0</v>
      </c>
      <c r="Z240" s="9"/>
      <c r="AA240" s="9">
        <f t="shared" si="114"/>
        <v>0</v>
      </c>
      <c r="AB240" s="9"/>
      <c r="AC240" s="9"/>
      <c r="AD240" s="9"/>
      <c r="AF240" s="42" t="s">
        <v>119</v>
      </c>
    </row>
    <row r="241" spans="1:30" s="6" customFormat="1" x14ac:dyDescent="0.4">
      <c r="A241" s="15" t="str">
        <f t="shared" si="109"/>
        <v>-</v>
      </c>
      <c r="B241" s="15" t="str">
        <f t="shared" si="110"/>
        <v>☆</v>
      </c>
      <c r="C241" s="6">
        <v>19</v>
      </c>
      <c r="D241" s="1">
        <v>43388.821203703701</v>
      </c>
      <c r="E241" s="2">
        <v>3604</v>
      </c>
      <c r="F241" s="2" t="s">
        <v>18</v>
      </c>
      <c r="G241" s="2">
        <v>2636</v>
      </c>
      <c r="H241" s="2">
        <v>391</v>
      </c>
      <c r="I241" s="2">
        <v>1</v>
      </c>
      <c r="J241" s="2">
        <v>1</v>
      </c>
      <c r="K241" s="1">
        <v>43388.824814814812</v>
      </c>
      <c r="L241" s="2"/>
      <c r="M241" s="2"/>
      <c r="N241" s="2" t="s">
        <v>38</v>
      </c>
      <c r="O241" s="2" t="s">
        <v>39</v>
      </c>
      <c r="P241" s="2" t="s">
        <v>34</v>
      </c>
      <c r="Q241" s="2" t="s">
        <v>35</v>
      </c>
      <c r="R241" s="1">
        <v>43388.828275462962</v>
      </c>
      <c r="S241" s="2"/>
      <c r="T241" s="1">
        <v>43388.835717592592</v>
      </c>
      <c r="U241" s="2"/>
      <c r="V241" s="2"/>
      <c r="W241" s="7">
        <f t="shared" si="111"/>
        <v>43388.821203703701</v>
      </c>
      <c r="X241" s="8">
        <f t="shared" si="112"/>
        <v>0</v>
      </c>
      <c r="Y241" s="8">
        <f t="shared" si="113"/>
        <v>0</v>
      </c>
      <c r="Z241" s="9"/>
      <c r="AA241" s="9">
        <f t="shared" si="114"/>
        <v>0</v>
      </c>
      <c r="AB241" s="9">
        <f t="shared" si="115"/>
        <v>7.07175926072523E-3</v>
      </c>
      <c r="AC241" s="9"/>
      <c r="AD241" s="9"/>
    </row>
    <row r="242" spans="1:30" s="6" customFormat="1" x14ac:dyDescent="0.4">
      <c r="A242" s="15" t="str">
        <f t="shared" si="109"/>
        <v>-</v>
      </c>
      <c r="B242" s="15" t="str">
        <f t="shared" si="110"/>
        <v>☆</v>
      </c>
      <c r="C242" s="6">
        <v>19</v>
      </c>
      <c r="D242" s="1">
        <v>43388.824664351851</v>
      </c>
      <c r="E242" s="2">
        <v>3609</v>
      </c>
      <c r="F242" s="2" t="s">
        <v>42</v>
      </c>
      <c r="G242" s="2">
        <v>0</v>
      </c>
      <c r="H242" s="2">
        <v>380</v>
      </c>
      <c r="I242" s="2">
        <v>2</v>
      </c>
      <c r="J242" s="2">
        <v>1</v>
      </c>
      <c r="K242" s="1">
        <v>43388.82503472222</v>
      </c>
      <c r="L242" s="2"/>
      <c r="M242" s="2"/>
      <c r="N242" s="2" t="s">
        <v>67</v>
      </c>
      <c r="O242" s="2" t="s">
        <v>68</v>
      </c>
      <c r="P242" s="2" t="s">
        <v>50</v>
      </c>
      <c r="Q242" s="2" t="s">
        <v>51</v>
      </c>
      <c r="R242" s="1">
        <v>43388.837893518517</v>
      </c>
      <c r="S242" s="2"/>
      <c r="T242" s="1">
        <v>43388.841724537036</v>
      </c>
      <c r="U242" s="2"/>
      <c r="V242" s="2"/>
      <c r="W242" s="7">
        <f t="shared" si="111"/>
        <v>43388.824664351851</v>
      </c>
      <c r="X242" s="8">
        <f t="shared" si="112"/>
        <v>0</v>
      </c>
      <c r="Y242" s="8">
        <f t="shared" si="113"/>
        <v>0</v>
      </c>
      <c r="Z242" s="9"/>
      <c r="AA242" s="9">
        <f t="shared" si="114"/>
        <v>0</v>
      </c>
      <c r="AB242" s="9">
        <f t="shared" si="115"/>
        <v>1.3229166666860692E-2</v>
      </c>
      <c r="AC242" s="9"/>
      <c r="AD242" s="9"/>
    </row>
    <row r="243" spans="1:30" s="11" customFormat="1" x14ac:dyDescent="0.4">
      <c r="A243" s="26" t="str">
        <f t="shared" si="109"/>
        <v>-</v>
      </c>
      <c r="B243" s="26" t="str">
        <f t="shared" si="110"/>
        <v>☆</v>
      </c>
      <c r="C243" s="11">
        <v>19</v>
      </c>
      <c r="D243" s="3">
        <v>43388.829571759263</v>
      </c>
      <c r="E243" s="4">
        <v>3613</v>
      </c>
      <c r="F243" s="4" t="s">
        <v>18</v>
      </c>
      <c r="G243" s="4">
        <v>2919</v>
      </c>
      <c r="H243" s="4">
        <v>1062</v>
      </c>
      <c r="I243" s="4">
        <v>5</v>
      </c>
      <c r="J243" s="4">
        <v>1</v>
      </c>
      <c r="K243" s="3">
        <v>43388.829826388886</v>
      </c>
      <c r="L243" s="4"/>
      <c r="M243" s="4"/>
      <c r="N243" s="4" t="s">
        <v>31</v>
      </c>
      <c r="O243" s="4" t="s">
        <v>32</v>
      </c>
      <c r="P243" s="4" t="s">
        <v>19</v>
      </c>
      <c r="Q243" s="4" t="s">
        <v>20</v>
      </c>
      <c r="R243" s="3">
        <v>43388.831203703703</v>
      </c>
      <c r="S243" s="4"/>
      <c r="T243" s="3">
        <v>43388.839803240742</v>
      </c>
      <c r="U243" s="4"/>
      <c r="V243" s="4"/>
      <c r="W243" s="12">
        <f t="shared" si="111"/>
        <v>43388.829571759263</v>
      </c>
      <c r="X243" s="27">
        <f t="shared" si="112"/>
        <v>0</v>
      </c>
      <c r="Y243" s="27">
        <f t="shared" si="113"/>
        <v>0</v>
      </c>
      <c r="Z243" s="28"/>
      <c r="AA243" s="28">
        <f t="shared" si="114"/>
        <v>0</v>
      </c>
      <c r="AB243" s="28">
        <f t="shared" si="115"/>
        <v>1.631944440305233E-3</v>
      </c>
      <c r="AC243" s="28"/>
      <c r="AD243" s="28"/>
    </row>
    <row r="244" spans="1:30" s="32" customFormat="1" x14ac:dyDescent="0.4">
      <c r="A244" s="29" t="str">
        <f t="shared" si="109"/>
        <v>-</v>
      </c>
      <c r="B244" s="29" t="str">
        <f t="shared" si="110"/>
        <v>-</v>
      </c>
      <c r="C244" s="32">
        <v>20</v>
      </c>
      <c r="D244" s="31">
        <v>43388.834722222222</v>
      </c>
      <c r="E244" s="30">
        <v>3617</v>
      </c>
      <c r="F244" s="30" t="s">
        <v>18</v>
      </c>
      <c r="G244" s="30">
        <v>2511</v>
      </c>
      <c r="H244" s="30">
        <v>946</v>
      </c>
      <c r="I244" s="30">
        <v>7</v>
      </c>
      <c r="J244" s="30">
        <v>1</v>
      </c>
      <c r="K244" s="30"/>
      <c r="L244" s="31">
        <v>43388.836585648147</v>
      </c>
      <c r="M244" s="31">
        <v>43388.842013888891</v>
      </c>
      <c r="N244" s="30" t="s">
        <v>65</v>
      </c>
      <c r="O244" s="30" t="s">
        <v>66</v>
      </c>
      <c r="P244" s="30" t="s">
        <v>40</v>
      </c>
      <c r="Q244" s="30" t="s">
        <v>41</v>
      </c>
      <c r="R244" s="31">
        <v>43388.839953703704</v>
      </c>
      <c r="S244" s="31">
        <v>43388.839953703704</v>
      </c>
      <c r="T244" s="31">
        <v>43388.856550925928</v>
      </c>
      <c r="U244" s="31">
        <v>43388.856550925928</v>
      </c>
      <c r="V244" s="30"/>
      <c r="W244" s="33">
        <f t="shared" si="111"/>
        <v>43388.834722222222</v>
      </c>
      <c r="X244" s="34">
        <f t="shared" si="112"/>
        <v>5.4282407436403446E-3</v>
      </c>
      <c r="Y244" s="34">
        <f t="shared" si="113"/>
        <v>5.4282407436403446E-3</v>
      </c>
      <c r="Z244" s="35">
        <f>SUM(Y244:Y270)</f>
        <v>0.25856481483060634</v>
      </c>
      <c r="AA244" s="35">
        <f t="shared" si="114"/>
        <v>0</v>
      </c>
      <c r="AB244" s="35">
        <f t="shared" si="115"/>
        <v>1.8634259249665774E-3</v>
      </c>
      <c r="AC244" s="35">
        <f>AVERAGE(AB244:AB270)</f>
        <v>3.221450617679188E-3</v>
      </c>
      <c r="AD244" s="35">
        <f>MEDIAN(AB244:AB270)</f>
        <v>1.8634259249665774E-3</v>
      </c>
    </row>
    <row r="245" spans="1:30" s="6" customFormat="1" x14ac:dyDescent="0.4">
      <c r="A245" s="15" t="str">
        <f t="shared" si="109"/>
        <v>-</v>
      </c>
      <c r="B245" s="15" t="str">
        <f t="shared" si="110"/>
        <v>-</v>
      </c>
      <c r="C245" s="6">
        <v>20</v>
      </c>
      <c r="D245" s="1">
        <v>43388.837835648148</v>
      </c>
      <c r="E245" s="2">
        <v>3618</v>
      </c>
      <c r="F245" s="2" t="s">
        <v>18</v>
      </c>
      <c r="G245" s="2">
        <v>1358</v>
      </c>
      <c r="H245" s="2">
        <v>953</v>
      </c>
      <c r="I245" s="2">
        <v>1</v>
      </c>
      <c r="J245" s="2">
        <v>1</v>
      </c>
      <c r="K245" s="2"/>
      <c r="L245" s="1">
        <v>43388.83935185185</v>
      </c>
      <c r="M245" s="1">
        <v>43388.844606481478</v>
      </c>
      <c r="N245" s="2" t="s">
        <v>31</v>
      </c>
      <c r="O245" s="2" t="s">
        <v>32</v>
      </c>
      <c r="P245" s="2" t="s">
        <v>19</v>
      </c>
      <c r="Q245" s="2" t="s">
        <v>20</v>
      </c>
      <c r="R245" s="1">
        <v>43388.842615740738</v>
      </c>
      <c r="S245" s="1">
        <v>43388.842615740738</v>
      </c>
      <c r="T245" s="1">
        <v>43388.851215277777</v>
      </c>
      <c r="U245" s="1">
        <v>43388.855254629627</v>
      </c>
      <c r="V245" s="2"/>
      <c r="W245" s="7">
        <f t="shared" si="111"/>
        <v>43388.837835648148</v>
      </c>
      <c r="X245" s="8">
        <f t="shared" si="112"/>
        <v>5.2546296283253469E-3</v>
      </c>
      <c r="Y245" s="8">
        <f t="shared" si="113"/>
        <v>5.2546296283253469E-3</v>
      </c>
      <c r="Z245" s="9"/>
      <c r="AA245" s="9">
        <f t="shared" si="114"/>
        <v>0</v>
      </c>
      <c r="AB245" s="9">
        <f t="shared" si="115"/>
        <v>1.5162037016125396E-3</v>
      </c>
      <c r="AC245" s="9"/>
      <c r="AD245" s="9"/>
    </row>
    <row r="246" spans="1:30" s="6" customFormat="1" x14ac:dyDescent="0.4">
      <c r="A246" s="15" t="str">
        <f t="shared" si="97"/>
        <v>-</v>
      </c>
      <c r="B246" s="15" t="str">
        <f t="shared" si="102"/>
        <v>-</v>
      </c>
      <c r="C246" s="6">
        <v>20</v>
      </c>
      <c r="D246" s="1">
        <v>43388.838229166664</v>
      </c>
      <c r="E246" s="2">
        <v>3619</v>
      </c>
      <c r="F246" s="2" t="s">
        <v>18</v>
      </c>
      <c r="G246" s="2">
        <v>2208</v>
      </c>
      <c r="H246" s="2">
        <v>1042</v>
      </c>
      <c r="I246" s="2">
        <v>1</v>
      </c>
      <c r="J246" s="2">
        <v>2</v>
      </c>
      <c r="K246" s="2"/>
      <c r="L246" s="1">
        <v>43388.839537037034</v>
      </c>
      <c r="M246" s="1">
        <v>43388.842199074075</v>
      </c>
      <c r="N246" s="2" t="s">
        <v>31</v>
      </c>
      <c r="O246" s="2" t="s">
        <v>32</v>
      </c>
      <c r="P246" s="2" t="s">
        <v>74</v>
      </c>
      <c r="Q246" s="2" t="s">
        <v>75</v>
      </c>
      <c r="R246" s="1">
        <v>43388.842962962961</v>
      </c>
      <c r="S246" s="1">
        <v>43388.842962962961</v>
      </c>
      <c r="T246" s="1">
        <v>43388.850937499999</v>
      </c>
      <c r="U246" s="1">
        <v>43388.850937499999</v>
      </c>
      <c r="V246" s="2"/>
      <c r="W246" s="7">
        <f t="shared" si="103"/>
        <v>43388.838229166664</v>
      </c>
      <c r="X246" s="8">
        <f t="shared" si="104"/>
        <v>2.6620370408636518E-3</v>
      </c>
      <c r="Y246" s="8">
        <f t="shared" si="105"/>
        <v>5.3240740817273036E-3</v>
      </c>
      <c r="Z246" s="9"/>
      <c r="AA246" s="9">
        <f t="shared" si="107"/>
        <v>0</v>
      </c>
      <c r="AB246" s="9">
        <f t="shared" si="108"/>
        <v>1.3078703705104999E-3</v>
      </c>
      <c r="AC246" s="9"/>
      <c r="AD246" s="9"/>
    </row>
    <row r="247" spans="1:30" s="6" customFormat="1" x14ac:dyDescent="0.4">
      <c r="A247" s="15" t="str">
        <f t="shared" si="97"/>
        <v>★</v>
      </c>
      <c r="B247" s="15" t="str">
        <f t="shared" si="102"/>
        <v>-</v>
      </c>
      <c r="C247" s="6">
        <v>20</v>
      </c>
      <c r="D247" s="1">
        <v>43388.838483796295</v>
      </c>
      <c r="E247" s="2">
        <v>3620</v>
      </c>
      <c r="F247" s="2" t="s">
        <v>33</v>
      </c>
      <c r="G247" s="2">
        <v>2402</v>
      </c>
      <c r="H247" s="2">
        <v>504</v>
      </c>
      <c r="I247" s="2">
        <v>4</v>
      </c>
      <c r="J247" s="2">
        <v>1</v>
      </c>
      <c r="K247" s="2"/>
      <c r="L247" s="1">
        <v>43388.859351851854</v>
      </c>
      <c r="M247" s="1">
        <v>43388.870173611111</v>
      </c>
      <c r="N247" s="2" t="s">
        <v>29</v>
      </c>
      <c r="O247" s="2" t="s">
        <v>30</v>
      </c>
      <c r="P247" s="2" t="s">
        <v>19</v>
      </c>
      <c r="Q247" s="2" t="s">
        <v>20</v>
      </c>
      <c r="R247" s="1">
        <v>43388.86010416667</v>
      </c>
      <c r="S247" s="1">
        <v>43388.86010416667</v>
      </c>
      <c r="T247" s="1">
        <v>43388.867881944447</v>
      </c>
      <c r="U247" s="1">
        <v>43388.867881944447</v>
      </c>
      <c r="V247" s="1">
        <v>43388.86010416667</v>
      </c>
      <c r="W247" s="7">
        <f t="shared" si="103"/>
        <v>43388.86010416667</v>
      </c>
      <c r="X247" s="8">
        <f t="shared" si="104"/>
        <v>1.0821759256941732E-2</v>
      </c>
      <c r="Y247" s="8">
        <f t="shared" si="105"/>
        <v>1.0821759256941732E-2</v>
      </c>
      <c r="Z247" s="9"/>
      <c r="AA247" s="9">
        <f t="shared" si="107"/>
        <v>0</v>
      </c>
      <c r="AB247" s="9">
        <f t="shared" si="108"/>
        <v>0</v>
      </c>
      <c r="AC247" s="9"/>
      <c r="AD247" s="9"/>
    </row>
    <row r="248" spans="1:30" s="6" customFormat="1" x14ac:dyDescent="0.4">
      <c r="A248" s="15" t="str">
        <f t="shared" si="97"/>
        <v>-</v>
      </c>
      <c r="B248" s="15" t="str">
        <f t="shared" si="102"/>
        <v>-</v>
      </c>
      <c r="C248" s="6">
        <v>20</v>
      </c>
      <c r="D248" s="1">
        <v>43388.841192129628</v>
      </c>
      <c r="E248" s="2">
        <v>3621</v>
      </c>
      <c r="F248" s="2" t="s">
        <v>37</v>
      </c>
      <c r="G248" s="2">
        <v>0</v>
      </c>
      <c r="H248" s="2">
        <v>1217</v>
      </c>
      <c r="I248" s="2">
        <v>9</v>
      </c>
      <c r="J248" s="2">
        <v>3</v>
      </c>
      <c r="K248" s="2"/>
      <c r="L248" s="1">
        <v>43388.842685185184</v>
      </c>
      <c r="M248" s="1">
        <v>43388.853425925925</v>
      </c>
      <c r="N248" s="2" t="s">
        <v>48</v>
      </c>
      <c r="O248" s="2" t="s">
        <v>49</v>
      </c>
      <c r="P248" s="2" t="s">
        <v>19</v>
      </c>
      <c r="Q248" s="2" t="s">
        <v>20</v>
      </c>
      <c r="R248" s="1">
        <v>43388.843101851853</v>
      </c>
      <c r="S248" s="1">
        <v>43388.843101851853</v>
      </c>
      <c r="T248" s="1">
        <v>43388.852141203701</v>
      </c>
      <c r="U248" s="1">
        <v>43388.852141203701</v>
      </c>
      <c r="V248" s="2"/>
      <c r="W248" s="7">
        <f t="shared" si="103"/>
        <v>43388.841192129628</v>
      </c>
      <c r="X248" s="8">
        <f t="shared" si="104"/>
        <v>1.0740740741312038E-2</v>
      </c>
      <c r="Y248" s="8">
        <f t="shared" si="105"/>
        <v>3.2222222223936114E-2</v>
      </c>
      <c r="Z248" s="9"/>
      <c r="AA248" s="9">
        <f t="shared" si="107"/>
        <v>0</v>
      </c>
      <c r="AB248" s="9">
        <f t="shared" si="108"/>
        <v>1.4930555553291924E-3</v>
      </c>
      <c r="AC248" s="9"/>
      <c r="AD248" s="9"/>
    </row>
    <row r="249" spans="1:30" s="6" customFormat="1" x14ac:dyDescent="0.4">
      <c r="A249" s="15" t="str">
        <f t="shared" si="97"/>
        <v>★</v>
      </c>
      <c r="B249" s="15" t="str">
        <f t="shared" si="102"/>
        <v>-</v>
      </c>
      <c r="C249" s="6">
        <v>20</v>
      </c>
      <c r="D249" s="1">
        <v>43388.841539351852</v>
      </c>
      <c r="E249" s="2">
        <v>3622</v>
      </c>
      <c r="F249" s="2" t="s">
        <v>42</v>
      </c>
      <c r="G249" s="2">
        <v>0</v>
      </c>
      <c r="H249" s="2">
        <v>618</v>
      </c>
      <c r="I249" s="2">
        <v>7</v>
      </c>
      <c r="J249" s="2">
        <v>2</v>
      </c>
      <c r="K249" s="2"/>
      <c r="L249" s="1">
        <v>43388.849930555552</v>
      </c>
      <c r="M249" s="1">
        <v>43388.879745370374</v>
      </c>
      <c r="N249" s="2" t="s">
        <v>43</v>
      </c>
      <c r="O249" s="2" t="s">
        <v>44</v>
      </c>
      <c r="P249" s="2" t="s">
        <v>65</v>
      </c>
      <c r="Q249" s="2" t="s">
        <v>66</v>
      </c>
      <c r="R249" s="1">
        <v>43388.854166666664</v>
      </c>
      <c r="S249" s="1">
        <v>43388.854166666664</v>
      </c>
      <c r="T249" s="1">
        <v>43388.872337962966</v>
      </c>
      <c r="U249" s="1">
        <v>43388.882141203707</v>
      </c>
      <c r="V249" s="1">
        <v>43388.854166666664</v>
      </c>
      <c r="W249" s="7">
        <f t="shared" si="103"/>
        <v>43388.854166666664</v>
      </c>
      <c r="X249" s="8">
        <f t="shared" si="104"/>
        <v>2.9814814821293112E-2</v>
      </c>
      <c r="Y249" s="8">
        <f t="shared" si="105"/>
        <v>5.9629629642586224E-2</v>
      </c>
      <c r="Z249" s="9"/>
      <c r="AA249" s="9">
        <f t="shared" si="107"/>
        <v>0</v>
      </c>
      <c r="AB249" s="9">
        <f t="shared" si="108"/>
        <v>0</v>
      </c>
      <c r="AC249" s="9"/>
      <c r="AD249" s="9"/>
    </row>
    <row r="250" spans="1:30" s="6" customFormat="1" x14ac:dyDescent="0.4">
      <c r="A250" s="15" t="str">
        <f t="shared" si="97"/>
        <v>-</v>
      </c>
      <c r="B250" s="15" t="str">
        <f t="shared" si="102"/>
        <v>-</v>
      </c>
      <c r="C250" s="6">
        <v>20</v>
      </c>
      <c r="D250" s="1">
        <v>43388.842187499999</v>
      </c>
      <c r="E250" s="2">
        <v>3623</v>
      </c>
      <c r="F250" s="2" t="s">
        <v>37</v>
      </c>
      <c r="G250" s="2">
        <v>0</v>
      </c>
      <c r="H250" s="2">
        <v>1231</v>
      </c>
      <c r="I250" s="2">
        <v>7</v>
      </c>
      <c r="J250" s="2">
        <v>2</v>
      </c>
      <c r="K250" s="2"/>
      <c r="L250" s="1">
        <v>43388.84988425926</v>
      </c>
      <c r="M250" s="1">
        <v>43388.853703703702</v>
      </c>
      <c r="N250" s="2" t="s">
        <v>43</v>
      </c>
      <c r="O250" s="2" t="s">
        <v>44</v>
      </c>
      <c r="P250" s="2" t="s">
        <v>19</v>
      </c>
      <c r="Q250" s="2" t="s">
        <v>20</v>
      </c>
      <c r="R250" s="1">
        <v>43388.84888888889</v>
      </c>
      <c r="S250" s="1">
        <v>43388.84888888889</v>
      </c>
      <c r="T250" s="1">
        <v>43388.865381944444</v>
      </c>
      <c r="U250" s="1">
        <v>43388.865381944444</v>
      </c>
      <c r="V250" s="2"/>
      <c r="W250" s="7">
        <f t="shared" si="103"/>
        <v>43388.842187499999</v>
      </c>
      <c r="X250" s="8">
        <f t="shared" si="104"/>
        <v>3.8194444423425011E-3</v>
      </c>
      <c r="Y250" s="8">
        <f t="shared" si="105"/>
        <v>7.6388888846850023E-3</v>
      </c>
      <c r="Z250" s="9"/>
      <c r="AA250" s="9">
        <f t="shared" si="107"/>
        <v>9.9537037021946162E-4</v>
      </c>
      <c r="AB250" s="9">
        <f t="shared" si="108"/>
        <v>7.6967592613073066E-3</v>
      </c>
      <c r="AC250" s="9"/>
      <c r="AD250" s="9"/>
    </row>
    <row r="251" spans="1:30" s="6" customFormat="1" x14ac:dyDescent="0.4">
      <c r="A251" s="15" t="str">
        <f t="shared" si="97"/>
        <v>-</v>
      </c>
      <c r="B251" s="15" t="str">
        <f t="shared" si="102"/>
        <v>-</v>
      </c>
      <c r="C251" s="6">
        <v>20</v>
      </c>
      <c r="D251" s="1">
        <v>43388.843148148146</v>
      </c>
      <c r="E251" s="2">
        <v>3624</v>
      </c>
      <c r="F251" s="2" t="s">
        <v>18</v>
      </c>
      <c r="G251" s="2">
        <v>2919</v>
      </c>
      <c r="H251" s="2">
        <v>471</v>
      </c>
      <c r="I251" s="2">
        <v>9</v>
      </c>
      <c r="J251" s="2">
        <v>1</v>
      </c>
      <c r="K251" s="2"/>
      <c r="L251" s="1">
        <v>43388.847638888888</v>
      </c>
      <c r="M251" s="1">
        <v>43388.853368055556</v>
      </c>
      <c r="N251" s="2" t="s">
        <v>31</v>
      </c>
      <c r="O251" s="2" t="s">
        <v>32</v>
      </c>
      <c r="P251" s="2" t="s">
        <v>19</v>
      </c>
      <c r="Q251" s="2" t="s">
        <v>20</v>
      </c>
      <c r="R251" s="1">
        <v>43388.849328703705</v>
      </c>
      <c r="S251" s="1">
        <v>43388.849328703705</v>
      </c>
      <c r="T251" s="1">
        <v>43388.857928240737</v>
      </c>
      <c r="U251" s="1">
        <v>43388.857928240737</v>
      </c>
      <c r="V251" s="2"/>
      <c r="W251" s="7">
        <f t="shared" si="103"/>
        <v>43388.843148148146</v>
      </c>
      <c r="X251" s="8">
        <f t="shared" si="104"/>
        <v>5.7291666671517305E-3</v>
      </c>
      <c r="Y251" s="8">
        <f t="shared" si="105"/>
        <v>5.7291666671517305E-3</v>
      </c>
      <c r="Z251" s="9"/>
      <c r="AA251" s="9">
        <f t="shared" si="107"/>
        <v>0</v>
      </c>
      <c r="AB251" s="9">
        <f t="shared" si="108"/>
        <v>4.4907407427672297E-3</v>
      </c>
      <c r="AC251" s="9"/>
      <c r="AD251" s="9"/>
    </row>
    <row r="252" spans="1:30" s="6" customFormat="1" x14ac:dyDescent="0.4">
      <c r="A252" s="15" t="str">
        <f t="shared" si="97"/>
        <v>★</v>
      </c>
      <c r="B252" s="15" t="str">
        <f t="shared" si="102"/>
        <v>-</v>
      </c>
      <c r="C252" s="6">
        <v>20</v>
      </c>
      <c r="D252" s="1">
        <v>43388.845671296294</v>
      </c>
      <c r="E252" s="2">
        <v>3625</v>
      </c>
      <c r="F252" s="2" t="s">
        <v>33</v>
      </c>
      <c r="G252" s="2">
        <v>974</v>
      </c>
      <c r="H252" s="2">
        <v>597</v>
      </c>
      <c r="I252" s="2">
        <v>7</v>
      </c>
      <c r="J252" s="2">
        <v>2</v>
      </c>
      <c r="K252" s="2"/>
      <c r="L252" s="1">
        <v>43388.876250000001</v>
      </c>
      <c r="M252" s="1">
        <v>43388.879675925928</v>
      </c>
      <c r="N252" s="2" t="s">
        <v>67</v>
      </c>
      <c r="O252" s="2" t="s">
        <v>68</v>
      </c>
      <c r="P252" s="2" t="s">
        <v>65</v>
      </c>
      <c r="Q252" s="2" t="s">
        <v>66</v>
      </c>
      <c r="R252" s="1">
        <v>43388.875</v>
      </c>
      <c r="S252" s="1">
        <v>43388.875</v>
      </c>
      <c r="T252" s="1">
        <v>43388.88144675926</v>
      </c>
      <c r="U252" s="1">
        <v>43388.88144675926</v>
      </c>
      <c r="V252" s="1">
        <v>43388.875</v>
      </c>
      <c r="W252" s="7">
        <f t="shared" si="103"/>
        <v>43388.875</v>
      </c>
      <c r="X252" s="8">
        <f t="shared" si="104"/>
        <v>3.425925926421769E-3</v>
      </c>
      <c r="Y252" s="8">
        <f t="shared" si="105"/>
        <v>6.8518518528435379E-3</v>
      </c>
      <c r="Z252" s="9"/>
      <c r="AA252" s="9">
        <f t="shared" si="107"/>
        <v>1.2500000011641532E-3</v>
      </c>
      <c r="AB252" s="9">
        <f t="shared" si="108"/>
        <v>1.2500000011641532E-3</v>
      </c>
      <c r="AC252" s="9"/>
      <c r="AD252" s="9"/>
    </row>
    <row r="253" spans="1:30" s="6" customFormat="1" x14ac:dyDescent="0.4">
      <c r="A253" s="15" t="str">
        <f t="shared" si="97"/>
        <v>★</v>
      </c>
      <c r="B253" s="15" t="str">
        <f t="shared" si="102"/>
        <v>-</v>
      </c>
      <c r="C253" s="6">
        <v>20</v>
      </c>
      <c r="D253" s="1">
        <v>43388.846296296295</v>
      </c>
      <c r="E253" s="2">
        <v>3626</v>
      </c>
      <c r="F253" s="2" t="s">
        <v>69</v>
      </c>
      <c r="G253" s="2">
        <v>2406</v>
      </c>
      <c r="H253" s="2">
        <v>917</v>
      </c>
      <c r="I253" s="2">
        <v>6</v>
      </c>
      <c r="J253" s="2">
        <v>1</v>
      </c>
      <c r="K253" s="2"/>
      <c r="L253" s="1">
        <v>43388.851111111115</v>
      </c>
      <c r="M253" s="1">
        <v>43388.859398148146</v>
      </c>
      <c r="N253" s="2" t="s">
        <v>27</v>
      </c>
      <c r="O253" s="2" t="s">
        <v>28</v>
      </c>
      <c r="P253" s="2" t="s">
        <v>23</v>
      </c>
      <c r="Q253" s="2" t="s">
        <v>24</v>
      </c>
      <c r="R253" s="1">
        <v>43388.851157407407</v>
      </c>
      <c r="S253" s="1">
        <v>43388.851157407407</v>
      </c>
      <c r="T253" s="1">
        <v>43388.86645833333</v>
      </c>
      <c r="U253" s="1">
        <v>43388.86645833333</v>
      </c>
      <c r="V253" s="1">
        <v>43388.851157407407</v>
      </c>
      <c r="W253" s="7">
        <f t="shared" si="103"/>
        <v>43388.851157407407</v>
      </c>
      <c r="X253" s="8">
        <f t="shared" si="104"/>
        <v>8.287037031550426E-3</v>
      </c>
      <c r="Y253" s="8">
        <f t="shared" si="105"/>
        <v>8.287037031550426E-3</v>
      </c>
      <c r="Z253" s="9"/>
      <c r="AA253" s="9">
        <f t="shared" si="107"/>
        <v>0</v>
      </c>
      <c r="AB253" s="9">
        <f t="shared" si="108"/>
        <v>0</v>
      </c>
      <c r="AC253" s="9"/>
      <c r="AD253" s="9"/>
    </row>
    <row r="254" spans="1:30" s="6" customFormat="1" x14ac:dyDescent="0.4">
      <c r="A254" s="15" t="str">
        <f t="shared" si="97"/>
        <v>-</v>
      </c>
      <c r="B254" s="15" t="str">
        <f t="shared" si="102"/>
        <v>-</v>
      </c>
      <c r="C254" s="6">
        <v>20</v>
      </c>
      <c r="D254" s="1">
        <v>43388.848310185182</v>
      </c>
      <c r="E254" s="2">
        <v>3627</v>
      </c>
      <c r="F254" s="2" t="s">
        <v>42</v>
      </c>
      <c r="G254" s="2">
        <v>0</v>
      </c>
      <c r="H254" s="2">
        <v>1163</v>
      </c>
      <c r="I254" s="2">
        <v>1</v>
      </c>
      <c r="J254" s="2">
        <v>1</v>
      </c>
      <c r="K254" s="2"/>
      <c r="L254" s="1">
        <v>43388.850138888891</v>
      </c>
      <c r="M254" s="1">
        <v>43388.852731481478</v>
      </c>
      <c r="N254" s="2" t="s">
        <v>48</v>
      </c>
      <c r="O254" s="2" t="s">
        <v>49</v>
      </c>
      <c r="P254" s="2" t="s">
        <v>76</v>
      </c>
      <c r="Q254" s="2" t="s">
        <v>77</v>
      </c>
      <c r="R254" s="1">
        <v>43388.850925925923</v>
      </c>
      <c r="S254" s="1">
        <v>43388.850925925923</v>
      </c>
      <c r="T254" s="1">
        <v>43388.85664351852</v>
      </c>
      <c r="U254" s="1">
        <v>43388.85664351852</v>
      </c>
      <c r="V254" s="2"/>
      <c r="W254" s="7">
        <f t="shared" si="103"/>
        <v>43388.848310185182</v>
      </c>
      <c r="X254" s="8">
        <f t="shared" si="104"/>
        <v>2.5925925874616951E-3</v>
      </c>
      <c r="Y254" s="8">
        <f t="shared" si="105"/>
        <v>2.5925925874616951E-3</v>
      </c>
      <c r="Z254" s="9"/>
      <c r="AA254" s="9">
        <f t="shared" si="107"/>
        <v>0</v>
      </c>
      <c r="AB254" s="9">
        <f t="shared" si="108"/>
        <v>1.8287037091795355E-3</v>
      </c>
      <c r="AC254" s="9"/>
      <c r="AD254" s="9"/>
    </row>
    <row r="255" spans="1:30" s="6" customFormat="1" x14ac:dyDescent="0.4">
      <c r="A255" s="15" t="str">
        <f t="shared" si="97"/>
        <v>-</v>
      </c>
      <c r="B255" s="15" t="str">
        <f t="shared" si="102"/>
        <v>-</v>
      </c>
      <c r="C255" s="6">
        <v>20</v>
      </c>
      <c r="D255" s="1">
        <v>43388.849120370367</v>
      </c>
      <c r="E255" s="2">
        <v>3628</v>
      </c>
      <c r="F255" s="2" t="s">
        <v>18</v>
      </c>
      <c r="G255" s="2">
        <v>2351</v>
      </c>
      <c r="H255" s="2">
        <v>1207</v>
      </c>
      <c r="I255" s="2">
        <v>2</v>
      </c>
      <c r="J255" s="2">
        <v>2</v>
      </c>
      <c r="K255" s="2"/>
      <c r="L255" s="1">
        <v>43388.851273148146</v>
      </c>
      <c r="M255" s="1">
        <v>43388.85738425926</v>
      </c>
      <c r="N255" s="2" t="s">
        <v>47</v>
      </c>
      <c r="O255" s="2" t="s">
        <v>94</v>
      </c>
      <c r="P255" s="2" t="s">
        <v>67</v>
      </c>
      <c r="Q255" s="2" t="s">
        <v>68</v>
      </c>
      <c r="R255" s="1">
        <v>43388.851655092592</v>
      </c>
      <c r="S255" s="1">
        <v>43388.851655092592</v>
      </c>
      <c r="T255" s="1">
        <v>43388.867731481485</v>
      </c>
      <c r="U255" s="1">
        <v>43388.867731481485</v>
      </c>
      <c r="V255" s="2"/>
      <c r="W255" s="7">
        <f t="shared" si="103"/>
        <v>43388.849120370367</v>
      </c>
      <c r="X255" s="8">
        <f t="shared" si="104"/>
        <v>6.1111111135687679E-3</v>
      </c>
      <c r="Y255" s="8">
        <f t="shared" si="105"/>
        <v>1.2222222227137536E-2</v>
      </c>
      <c r="Z255" s="9"/>
      <c r="AA255" s="9">
        <f t="shared" si="107"/>
        <v>0</v>
      </c>
      <c r="AB255" s="9">
        <f t="shared" si="108"/>
        <v>2.1527777789742686E-3</v>
      </c>
      <c r="AC255" s="9"/>
      <c r="AD255" s="9"/>
    </row>
    <row r="256" spans="1:30" s="6" customFormat="1" x14ac:dyDescent="0.4">
      <c r="A256" s="15" t="str">
        <f t="shared" si="97"/>
        <v>★</v>
      </c>
      <c r="B256" s="15" t="str">
        <f t="shared" si="102"/>
        <v>-</v>
      </c>
      <c r="C256" s="6">
        <v>20</v>
      </c>
      <c r="D256" s="1">
        <v>43388.850983796299</v>
      </c>
      <c r="E256" s="2">
        <v>3630</v>
      </c>
      <c r="F256" s="2" t="s">
        <v>37</v>
      </c>
      <c r="G256" s="2">
        <v>0</v>
      </c>
      <c r="H256" s="2">
        <v>884</v>
      </c>
      <c r="I256" s="2">
        <v>3</v>
      </c>
      <c r="J256" s="2">
        <v>1</v>
      </c>
      <c r="K256" s="2"/>
      <c r="L256" s="1">
        <v>43388.858101851853</v>
      </c>
      <c r="M256" s="1">
        <v>43388.861516203702</v>
      </c>
      <c r="N256" s="2" t="s">
        <v>48</v>
      </c>
      <c r="O256" s="2" t="s">
        <v>49</v>
      </c>
      <c r="P256" s="2" t="s">
        <v>50</v>
      </c>
      <c r="Q256" s="2" t="s">
        <v>51</v>
      </c>
      <c r="R256" s="1">
        <v>43388.862025462964</v>
      </c>
      <c r="S256" s="1">
        <v>43388.862025462964</v>
      </c>
      <c r="T256" s="1">
        <v>43388.87090277778</v>
      </c>
      <c r="U256" s="1">
        <v>43388.87090277778</v>
      </c>
      <c r="V256" s="1">
        <v>43388.856944444444</v>
      </c>
      <c r="W256" s="7">
        <f t="shared" si="103"/>
        <v>43388.856944444444</v>
      </c>
      <c r="X256" s="8">
        <f t="shared" si="104"/>
        <v>3.4143518496421166E-3</v>
      </c>
      <c r="Y256" s="8">
        <f t="shared" si="105"/>
        <v>3.4143518496421166E-3</v>
      </c>
      <c r="Z256" s="9"/>
      <c r="AA256" s="9">
        <f t="shared" si="107"/>
        <v>0</v>
      </c>
      <c r="AB256" s="9">
        <f t="shared" si="108"/>
        <v>1.157407408754807E-3</v>
      </c>
      <c r="AC256" s="9"/>
      <c r="AD256" s="9"/>
    </row>
    <row r="257" spans="1:30" s="6" customFormat="1" x14ac:dyDescent="0.4">
      <c r="A257" s="15" t="str">
        <f t="shared" si="97"/>
        <v>-</v>
      </c>
      <c r="B257" s="15" t="str">
        <f t="shared" si="102"/>
        <v>-</v>
      </c>
      <c r="C257" s="6">
        <v>20</v>
      </c>
      <c r="D257" s="1">
        <v>43388.854050925926</v>
      </c>
      <c r="E257" s="2">
        <v>3631</v>
      </c>
      <c r="F257" s="2" t="s">
        <v>42</v>
      </c>
      <c r="G257" s="2">
        <v>0</v>
      </c>
      <c r="H257" s="2">
        <v>409</v>
      </c>
      <c r="I257" s="2">
        <v>6</v>
      </c>
      <c r="J257" s="2">
        <v>3</v>
      </c>
      <c r="K257" s="2"/>
      <c r="L257" s="1">
        <v>43388.855543981481</v>
      </c>
      <c r="M257" s="1">
        <v>43388.862905092596</v>
      </c>
      <c r="N257" s="2" t="s">
        <v>38</v>
      </c>
      <c r="O257" s="2" t="s">
        <v>39</v>
      </c>
      <c r="P257" s="2" t="s">
        <v>65</v>
      </c>
      <c r="Q257" s="2" t="s">
        <v>66</v>
      </c>
      <c r="R257" s="1">
        <v>43388.859814814816</v>
      </c>
      <c r="S257" s="1">
        <v>43388.859814814816</v>
      </c>
      <c r="T257" s="1">
        <v>43388.874155092592</v>
      </c>
      <c r="U257" s="1">
        <v>43388.877916666665</v>
      </c>
      <c r="V257" s="2"/>
      <c r="W257" s="7">
        <f t="shared" si="103"/>
        <v>43388.854050925926</v>
      </c>
      <c r="X257" s="8">
        <f t="shared" si="104"/>
        <v>7.3611111147329211E-3</v>
      </c>
      <c r="Y257" s="8">
        <f t="shared" si="105"/>
        <v>2.2083333344198763E-2</v>
      </c>
      <c r="Z257" s="9"/>
      <c r="AA257" s="9">
        <f t="shared" si="107"/>
        <v>0</v>
      </c>
      <c r="AB257" s="9">
        <f t="shared" si="108"/>
        <v>1.4930555553291924E-3</v>
      </c>
      <c r="AC257" s="9"/>
      <c r="AD257" s="9"/>
    </row>
    <row r="258" spans="1:30" s="6" customFormat="1" x14ac:dyDescent="0.4">
      <c r="A258" s="15" t="str">
        <f t="shared" si="97"/>
        <v>-</v>
      </c>
      <c r="B258" s="15" t="str">
        <f t="shared" si="102"/>
        <v>-</v>
      </c>
      <c r="C258" s="6">
        <v>20</v>
      </c>
      <c r="D258" s="1">
        <v>43388.854895833334</v>
      </c>
      <c r="E258" s="2">
        <v>3632</v>
      </c>
      <c r="F258" s="2" t="s">
        <v>18</v>
      </c>
      <c r="G258" s="2">
        <v>2888</v>
      </c>
      <c r="H258" s="2">
        <v>748</v>
      </c>
      <c r="I258" s="2">
        <v>6</v>
      </c>
      <c r="J258" s="2">
        <v>1</v>
      </c>
      <c r="K258" s="2"/>
      <c r="L258" s="1">
        <v>43388.856898148151</v>
      </c>
      <c r="M258" s="1">
        <v>43388.862870370373</v>
      </c>
      <c r="N258" s="2" t="s">
        <v>78</v>
      </c>
      <c r="O258" s="2" t="s">
        <v>79</v>
      </c>
      <c r="P258" s="2" t="s">
        <v>65</v>
      </c>
      <c r="Q258" s="2" t="s">
        <v>66</v>
      </c>
      <c r="R258" s="1">
        <v>43388.862534722219</v>
      </c>
      <c r="S258" s="1">
        <v>43388.862534722219</v>
      </c>
      <c r="T258" s="1">
        <v>43388.876875000002</v>
      </c>
      <c r="U258" s="1">
        <v>43388.876875000002</v>
      </c>
      <c r="V258" s="2"/>
      <c r="W258" s="7">
        <f t="shared" si="103"/>
        <v>43388.854895833334</v>
      </c>
      <c r="X258" s="8">
        <f t="shared" si="104"/>
        <v>5.9722222213167697E-3</v>
      </c>
      <c r="Y258" s="8">
        <f t="shared" si="105"/>
        <v>5.9722222213167697E-3</v>
      </c>
      <c r="Z258" s="9"/>
      <c r="AA258" s="9">
        <f t="shared" si="107"/>
        <v>0</v>
      </c>
      <c r="AB258" s="9">
        <f t="shared" si="108"/>
        <v>2.0023148172185756E-3</v>
      </c>
      <c r="AC258" s="9"/>
      <c r="AD258" s="9"/>
    </row>
    <row r="259" spans="1:30" s="6" customFormat="1" x14ac:dyDescent="0.4">
      <c r="A259" s="15" t="str">
        <f>IF(V259&gt;0, "★", "-")</f>
        <v>-</v>
      </c>
      <c r="B259" s="15" t="str">
        <f>IF(K259&gt;0, "☆", "-")</f>
        <v>-</v>
      </c>
      <c r="C259" s="6">
        <v>20</v>
      </c>
      <c r="D259" s="1">
        <v>43388.856550925928</v>
      </c>
      <c r="E259" s="2">
        <v>3633</v>
      </c>
      <c r="F259" s="2" t="s">
        <v>33</v>
      </c>
      <c r="G259" s="2">
        <v>2087</v>
      </c>
      <c r="H259" s="2">
        <v>346</v>
      </c>
      <c r="I259" s="2">
        <v>10</v>
      </c>
      <c r="J259" s="2">
        <v>1</v>
      </c>
      <c r="K259" s="2"/>
      <c r="L259" s="1">
        <v>43388.858356481483</v>
      </c>
      <c r="M259" s="1">
        <v>43388.868530092594</v>
      </c>
      <c r="N259" s="2" t="s">
        <v>80</v>
      </c>
      <c r="O259" s="2" t="s">
        <v>81</v>
      </c>
      <c r="P259" s="2" t="s">
        <v>65</v>
      </c>
      <c r="Q259" s="2" t="s">
        <v>66</v>
      </c>
      <c r="R259" s="1">
        <v>43388.858599537038</v>
      </c>
      <c r="S259" s="1">
        <v>43388.858599537038</v>
      </c>
      <c r="T259" s="1">
        <v>43388.878194444442</v>
      </c>
      <c r="U259" s="1">
        <v>43388.878194444442</v>
      </c>
      <c r="V259" s="2"/>
      <c r="W259" s="7">
        <f>IF(V259&gt;0,V259,D259)</f>
        <v>43388.856550925928</v>
      </c>
      <c r="X259" s="8">
        <f>M259-L259</f>
        <v>1.0173611110076308E-2</v>
      </c>
      <c r="Y259" s="8">
        <f>X259*J259</f>
        <v>1.0173611110076308E-2</v>
      </c>
      <c r="Z259" s="9"/>
      <c r="AA259" s="9">
        <f t="shared" si="107"/>
        <v>0</v>
      </c>
      <c r="AB259" s="9">
        <f t="shared" si="108"/>
        <v>1.8055555556202307E-3</v>
      </c>
      <c r="AC259" s="9"/>
      <c r="AD259" s="9"/>
    </row>
    <row r="260" spans="1:30" s="6" customFormat="1" x14ac:dyDescent="0.4">
      <c r="A260" s="15" t="str">
        <f>IF(V260&gt;0, "★", "-")</f>
        <v>-</v>
      </c>
      <c r="B260" s="15" t="str">
        <f>IF(K260&gt;0, "☆", "-")</f>
        <v>-</v>
      </c>
      <c r="C260" s="6">
        <v>20</v>
      </c>
      <c r="D260" s="1">
        <v>43388.856666666667</v>
      </c>
      <c r="E260" s="2">
        <v>3634</v>
      </c>
      <c r="F260" s="2" t="s">
        <v>18</v>
      </c>
      <c r="G260" s="2">
        <v>1573</v>
      </c>
      <c r="H260" s="2">
        <v>685</v>
      </c>
      <c r="I260" s="2">
        <v>5</v>
      </c>
      <c r="J260" s="2">
        <v>2</v>
      </c>
      <c r="K260" s="2"/>
      <c r="L260" s="1">
        <v>43388.858819444446</v>
      </c>
      <c r="M260" s="1">
        <v>43388.862592592595</v>
      </c>
      <c r="N260" s="2" t="s">
        <v>43</v>
      </c>
      <c r="O260" s="2" t="s">
        <v>44</v>
      </c>
      <c r="P260" s="2" t="s">
        <v>21</v>
      </c>
      <c r="Q260" s="2" t="s">
        <v>22</v>
      </c>
      <c r="R260" s="1">
        <v>43388.860879629632</v>
      </c>
      <c r="S260" s="1">
        <v>43388.860879629632</v>
      </c>
      <c r="T260" s="1">
        <v>43388.870717592596</v>
      </c>
      <c r="U260" s="1">
        <v>43388.870717592596</v>
      </c>
      <c r="V260" s="2"/>
      <c r="W260" s="7">
        <f>IF(V260&gt;0,V260,D260)</f>
        <v>43388.856666666667</v>
      </c>
      <c r="X260" s="8">
        <f>M260-L260</f>
        <v>3.7731481497758068E-3</v>
      </c>
      <c r="Y260" s="8">
        <f>X260*J260</f>
        <v>7.5462962995516136E-3</v>
      </c>
      <c r="Z260" s="9"/>
      <c r="AA260" s="9">
        <f t="shared" si="107"/>
        <v>0</v>
      </c>
      <c r="AB260" s="9">
        <f t="shared" si="108"/>
        <v>2.1527777789742686E-3</v>
      </c>
      <c r="AC260" s="9"/>
      <c r="AD260" s="9"/>
    </row>
    <row r="261" spans="1:30" s="6" customFormat="1" x14ac:dyDescent="0.4">
      <c r="A261" s="15" t="str">
        <f>IF(V261&gt;0, "★", "-")</f>
        <v>-</v>
      </c>
      <c r="B261" s="15" t="str">
        <f>IF(K261&gt;0, "☆", "-")</f>
        <v>-</v>
      </c>
      <c r="C261" s="6">
        <v>20</v>
      </c>
      <c r="D261" s="1">
        <v>43388.858784722222</v>
      </c>
      <c r="E261" s="2">
        <v>3635</v>
      </c>
      <c r="F261" s="2" t="s">
        <v>33</v>
      </c>
      <c r="G261" s="2">
        <v>2617</v>
      </c>
      <c r="H261" s="2">
        <v>1210</v>
      </c>
      <c r="I261" s="2">
        <v>8</v>
      </c>
      <c r="J261" s="2">
        <v>1</v>
      </c>
      <c r="K261" s="2"/>
      <c r="L261" s="1">
        <v>43388.860520833332</v>
      </c>
      <c r="M261" s="1">
        <v>43388.868067129632</v>
      </c>
      <c r="N261" s="2" t="s">
        <v>67</v>
      </c>
      <c r="O261" s="2" t="s">
        <v>68</v>
      </c>
      <c r="P261" s="2" t="s">
        <v>57</v>
      </c>
      <c r="Q261" s="2" t="s">
        <v>58</v>
      </c>
      <c r="R261" s="1">
        <v>43388.861273148148</v>
      </c>
      <c r="S261" s="1">
        <v>43388.861273148148</v>
      </c>
      <c r="T261" s="1">
        <v>43388.87872685185</v>
      </c>
      <c r="U261" s="1">
        <v>43388.87872685185</v>
      </c>
      <c r="V261" s="2"/>
      <c r="W261" s="7">
        <f>IF(V261&gt;0,V261,D261)</f>
        <v>43388.858784722222</v>
      </c>
      <c r="X261" s="8">
        <f>M261-L261</f>
        <v>7.5462962995516136E-3</v>
      </c>
      <c r="Y261" s="8">
        <f>X261*J261</f>
        <v>7.5462962995516136E-3</v>
      </c>
      <c r="Z261" s="9"/>
      <c r="AA261" s="9">
        <f t="shared" si="107"/>
        <v>0</v>
      </c>
      <c r="AB261" s="9">
        <f t="shared" si="108"/>
        <v>1.7361111094942316E-3</v>
      </c>
      <c r="AC261" s="9"/>
      <c r="AD261" s="9"/>
    </row>
    <row r="262" spans="1:30" s="6" customFormat="1" x14ac:dyDescent="0.4">
      <c r="A262" s="15" t="str">
        <f t="shared" si="97"/>
        <v>-</v>
      </c>
      <c r="B262" s="15" t="str">
        <f t="shared" si="102"/>
        <v>-</v>
      </c>
      <c r="C262" s="6">
        <v>20</v>
      </c>
      <c r="D262" s="1">
        <v>43388.859467592592</v>
      </c>
      <c r="E262" s="2">
        <v>3636</v>
      </c>
      <c r="F262" s="2" t="s">
        <v>37</v>
      </c>
      <c r="G262" s="2">
        <v>0</v>
      </c>
      <c r="H262" s="2">
        <v>1049</v>
      </c>
      <c r="I262" s="2">
        <v>5</v>
      </c>
      <c r="J262" s="2">
        <v>2</v>
      </c>
      <c r="K262" s="2"/>
      <c r="L262" s="1">
        <v>43388.868842592594</v>
      </c>
      <c r="M262" s="1">
        <v>43388.873622685183</v>
      </c>
      <c r="N262" s="2" t="s">
        <v>25</v>
      </c>
      <c r="O262" s="2" t="s">
        <v>26</v>
      </c>
      <c r="P262" s="2" t="s">
        <v>40</v>
      </c>
      <c r="Q262" s="2" t="s">
        <v>41</v>
      </c>
      <c r="R262" s="1">
        <v>43388.866805555554</v>
      </c>
      <c r="S262" s="1">
        <v>43388.866805555554</v>
      </c>
      <c r="T262" s="1">
        <v>43388.882777777777</v>
      </c>
      <c r="U262" s="1">
        <v>43388.882777777777</v>
      </c>
      <c r="V262" s="2"/>
      <c r="W262" s="7">
        <f t="shared" si="103"/>
        <v>43388.859467592592</v>
      </c>
      <c r="X262" s="8">
        <f t="shared" si="104"/>
        <v>4.7800925894989632E-3</v>
      </c>
      <c r="Y262" s="8">
        <f t="shared" si="105"/>
        <v>9.5601851789979264E-3</v>
      </c>
      <c r="Z262" s="9"/>
      <c r="AA262" s="9">
        <f t="shared" si="107"/>
        <v>2.0370370402815752E-3</v>
      </c>
      <c r="AB262" s="9">
        <f t="shared" si="108"/>
        <v>9.3750000014551915E-3</v>
      </c>
      <c r="AC262" s="9"/>
      <c r="AD262" s="9"/>
    </row>
    <row r="263" spans="1:30" s="6" customFormat="1" x14ac:dyDescent="0.4">
      <c r="A263" s="15" t="str">
        <f t="shared" si="97"/>
        <v>★</v>
      </c>
      <c r="B263" s="15" t="str">
        <f t="shared" si="102"/>
        <v>-</v>
      </c>
      <c r="C263" s="6">
        <v>20</v>
      </c>
      <c r="D263" s="1">
        <v>43388.861724537041</v>
      </c>
      <c r="E263" s="2">
        <v>3637</v>
      </c>
      <c r="F263" s="2" t="s">
        <v>33</v>
      </c>
      <c r="G263" s="2">
        <v>2879</v>
      </c>
      <c r="H263" s="2">
        <v>609</v>
      </c>
      <c r="I263" s="2">
        <v>9</v>
      </c>
      <c r="J263" s="2">
        <v>1</v>
      </c>
      <c r="K263" s="2"/>
      <c r="L263" s="1">
        <v>43388.867777777778</v>
      </c>
      <c r="M263" s="1">
        <v>43388.871631944443</v>
      </c>
      <c r="N263" s="2" t="s">
        <v>72</v>
      </c>
      <c r="O263" s="2" t="s">
        <v>73</v>
      </c>
      <c r="P263" s="2" t="s">
        <v>19</v>
      </c>
      <c r="Q263" s="2" t="s">
        <v>20</v>
      </c>
      <c r="R263" s="1">
        <v>43388.869652777779</v>
      </c>
      <c r="S263" s="1">
        <v>43388.869652777779</v>
      </c>
      <c r="T263" s="1">
        <v>43388.881458333337</v>
      </c>
      <c r="U263" s="1">
        <v>43388.881458333337</v>
      </c>
      <c r="V263" s="1">
        <v>43388.861342592594</v>
      </c>
      <c r="W263" s="7">
        <f t="shared" si="103"/>
        <v>43388.861342592594</v>
      </c>
      <c r="X263" s="8">
        <f t="shared" si="104"/>
        <v>3.8541666654055007E-3</v>
      </c>
      <c r="Y263" s="8">
        <f t="shared" si="105"/>
        <v>3.8541666654055007E-3</v>
      </c>
      <c r="Z263" s="9"/>
      <c r="AA263" s="9">
        <f t="shared" si="107"/>
        <v>0</v>
      </c>
      <c r="AB263" s="9">
        <f t="shared" si="108"/>
        <v>6.435185183363501E-3</v>
      </c>
      <c r="AC263" s="9"/>
      <c r="AD263" s="9"/>
    </row>
    <row r="264" spans="1:30" s="6" customFormat="1" x14ac:dyDescent="0.4">
      <c r="A264" s="15" t="str">
        <f t="shared" si="97"/>
        <v>-</v>
      </c>
      <c r="B264" s="15" t="str">
        <f t="shared" si="102"/>
        <v>-</v>
      </c>
      <c r="C264" s="6">
        <v>20</v>
      </c>
      <c r="D264" s="1">
        <v>43388.862627314818</v>
      </c>
      <c r="E264" s="2">
        <v>3638</v>
      </c>
      <c r="F264" s="2" t="s">
        <v>33</v>
      </c>
      <c r="G264" s="2">
        <v>1310</v>
      </c>
      <c r="H264" s="2">
        <v>877</v>
      </c>
      <c r="I264" s="2">
        <v>3</v>
      </c>
      <c r="J264" s="2">
        <v>1</v>
      </c>
      <c r="K264" s="2"/>
      <c r="L264" s="1">
        <v>43388.866805555554</v>
      </c>
      <c r="M264" s="1">
        <v>43388.869629629633</v>
      </c>
      <c r="N264" s="2" t="s">
        <v>19</v>
      </c>
      <c r="O264" s="2" t="s">
        <v>20</v>
      </c>
      <c r="P264" s="2" t="s">
        <v>38</v>
      </c>
      <c r="Q264" s="2" t="s">
        <v>39</v>
      </c>
      <c r="R264" s="1">
        <v>43388.866712962961</v>
      </c>
      <c r="S264" s="1">
        <v>43388.866712962961</v>
      </c>
      <c r="T264" s="1">
        <v>43388.873310185183</v>
      </c>
      <c r="U264" s="1">
        <v>43388.873310185183</v>
      </c>
      <c r="V264" s="2"/>
      <c r="W264" s="7">
        <f t="shared" si="103"/>
        <v>43388.862627314818</v>
      </c>
      <c r="X264" s="8">
        <f t="shared" si="104"/>
        <v>2.8240740793989971E-3</v>
      </c>
      <c r="Y264" s="8">
        <f t="shared" si="105"/>
        <v>2.8240740793989971E-3</v>
      </c>
      <c r="Z264" s="9"/>
      <c r="AA264" s="9">
        <f t="shared" si="107"/>
        <v>9.2592592409346253E-5</v>
      </c>
      <c r="AB264" s="9">
        <f t="shared" si="108"/>
        <v>4.1782407352002338E-3</v>
      </c>
      <c r="AC264" s="9"/>
      <c r="AD264" s="9"/>
    </row>
    <row r="265" spans="1:30" s="6" customFormat="1" x14ac:dyDescent="0.4">
      <c r="A265" s="15" t="str">
        <f t="shared" si="97"/>
        <v>-</v>
      </c>
      <c r="B265" s="15" t="str">
        <f t="shared" si="102"/>
        <v>-</v>
      </c>
      <c r="C265" s="6">
        <v>20</v>
      </c>
      <c r="D265" s="1">
        <v>43388.865289351852</v>
      </c>
      <c r="E265" s="2">
        <v>3639</v>
      </c>
      <c r="F265" s="2" t="s">
        <v>18</v>
      </c>
      <c r="G265" s="2">
        <v>2926</v>
      </c>
      <c r="H265" s="2">
        <v>1061</v>
      </c>
      <c r="I265" s="2">
        <v>1</v>
      </c>
      <c r="J265" s="2">
        <v>1</v>
      </c>
      <c r="K265" s="2"/>
      <c r="L265" s="1">
        <v>43388.868206018517</v>
      </c>
      <c r="M265" s="1">
        <v>43388.874664351853</v>
      </c>
      <c r="N265" s="2" t="s">
        <v>67</v>
      </c>
      <c r="O265" s="2" t="s">
        <v>68</v>
      </c>
      <c r="P265" s="2" t="s">
        <v>27</v>
      </c>
      <c r="Q265" s="2" t="s">
        <v>28</v>
      </c>
      <c r="R265" s="1">
        <v>43388.866770833331</v>
      </c>
      <c r="S265" s="1">
        <v>43388.866770833331</v>
      </c>
      <c r="T265" s="1">
        <v>43388.87871527778</v>
      </c>
      <c r="U265" s="1">
        <v>43388.87871527778</v>
      </c>
      <c r="V265" s="2"/>
      <c r="W265" s="7">
        <f t="shared" si="103"/>
        <v>43388.865289351852</v>
      </c>
      <c r="X265" s="8">
        <f t="shared" si="104"/>
        <v>6.4583333369228058E-3</v>
      </c>
      <c r="Y265" s="8">
        <f t="shared" si="105"/>
        <v>6.4583333369228058E-3</v>
      </c>
      <c r="Z265" s="9"/>
      <c r="AA265" s="9">
        <f t="shared" si="107"/>
        <v>1.4351851859828457E-3</v>
      </c>
      <c r="AB265" s="9">
        <f t="shared" si="108"/>
        <v>2.9166666645323858E-3</v>
      </c>
      <c r="AC265" s="9"/>
      <c r="AD265" s="9"/>
    </row>
    <row r="266" spans="1:30" s="6" customFormat="1" x14ac:dyDescent="0.4">
      <c r="A266" s="15" t="str">
        <f t="shared" si="97"/>
        <v>★</v>
      </c>
      <c r="B266" s="15" t="str">
        <f t="shared" si="102"/>
        <v>-</v>
      </c>
      <c r="C266" s="6">
        <v>20</v>
      </c>
      <c r="D266" s="1">
        <v>43388.868784722225</v>
      </c>
      <c r="E266" s="2">
        <v>3640</v>
      </c>
      <c r="F266" s="2" t="s">
        <v>69</v>
      </c>
      <c r="G266" s="2">
        <v>2928</v>
      </c>
      <c r="H266" s="2">
        <v>862</v>
      </c>
      <c r="I266" s="2">
        <v>8</v>
      </c>
      <c r="J266" s="2">
        <v>4</v>
      </c>
      <c r="K266" s="2"/>
      <c r="L266" s="1">
        <v>43388.872916666667</v>
      </c>
      <c r="M266" s="1">
        <v>43388.87568287037</v>
      </c>
      <c r="N266" s="2" t="s">
        <v>52</v>
      </c>
      <c r="O266" s="2" t="s">
        <v>53</v>
      </c>
      <c r="P266" s="2" t="s">
        <v>27</v>
      </c>
      <c r="Q266" s="2" t="s">
        <v>28</v>
      </c>
      <c r="R266" s="1">
        <v>43388.874976851854</v>
      </c>
      <c r="S266" s="1">
        <v>43388.874976851854</v>
      </c>
      <c r="T266" s="1">
        <v>43388.882754629631</v>
      </c>
      <c r="U266" s="1">
        <v>43388.882754629631</v>
      </c>
      <c r="V266" s="1">
        <v>43388.874340277776</v>
      </c>
      <c r="W266" s="7">
        <f t="shared" si="103"/>
        <v>43388.874340277776</v>
      </c>
      <c r="X266" s="8">
        <f t="shared" si="104"/>
        <v>2.7662037027766928E-3</v>
      </c>
      <c r="Y266" s="8">
        <f t="shared" si="105"/>
        <v>1.1064814811106771E-2</v>
      </c>
      <c r="Z266" s="9"/>
      <c r="AA266" s="9">
        <f t="shared" si="107"/>
        <v>0</v>
      </c>
      <c r="AB266" s="9">
        <f t="shared" si="108"/>
        <v>0</v>
      </c>
      <c r="AC266" s="9"/>
      <c r="AD266" s="9"/>
    </row>
    <row r="267" spans="1:30" s="6" customFormat="1" x14ac:dyDescent="0.4">
      <c r="A267" s="15" t="str">
        <f t="shared" si="97"/>
        <v>-</v>
      </c>
      <c r="B267" s="15" t="str">
        <f t="shared" si="102"/>
        <v>-</v>
      </c>
      <c r="C267" s="6">
        <v>20</v>
      </c>
      <c r="D267" s="1">
        <v>43388.87295138889</v>
      </c>
      <c r="E267" s="2">
        <v>3641</v>
      </c>
      <c r="F267" s="2" t="s">
        <v>37</v>
      </c>
      <c r="G267" s="2">
        <v>0</v>
      </c>
      <c r="H267" s="2">
        <v>833</v>
      </c>
      <c r="I267" s="2">
        <v>9</v>
      </c>
      <c r="J267" s="2">
        <v>2</v>
      </c>
      <c r="K267" s="2"/>
      <c r="L267" s="1">
        <v>43388.876435185186</v>
      </c>
      <c r="M267" s="1">
        <v>43388.879467592589</v>
      </c>
      <c r="N267" s="2" t="s">
        <v>25</v>
      </c>
      <c r="O267" s="2" t="s">
        <v>26</v>
      </c>
      <c r="P267" s="2" t="s">
        <v>50</v>
      </c>
      <c r="Q267" s="2" t="s">
        <v>51</v>
      </c>
      <c r="R267" s="1">
        <v>43388.876736111109</v>
      </c>
      <c r="S267" s="1">
        <v>43388.876736111109</v>
      </c>
      <c r="T267" s="1">
        <v>43388.885057870371</v>
      </c>
      <c r="U267" s="1">
        <v>43388.885057870371</v>
      </c>
      <c r="V267" s="2"/>
      <c r="W267" s="7">
        <f t="shared" si="103"/>
        <v>43388.87295138889</v>
      </c>
      <c r="X267" s="8">
        <f t="shared" si="104"/>
        <v>3.0324074032250792E-3</v>
      </c>
      <c r="Y267" s="8">
        <f t="shared" si="105"/>
        <v>6.0648148064501584E-3</v>
      </c>
      <c r="Z267" s="9"/>
      <c r="AA267" s="9">
        <f t="shared" si="107"/>
        <v>0</v>
      </c>
      <c r="AB267" s="9">
        <f t="shared" si="108"/>
        <v>3.4837962957681157E-3</v>
      </c>
      <c r="AC267" s="9"/>
      <c r="AD267" s="9"/>
    </row>
    <row r="268" spans="1:30" s="6" customFormat="1" x14ac:dyDescent="0.4">
      <c r="A268" s="15" t="str">
        <f>IF(V268&gt;0, "★", "-")</f>
        <v>-</v>
      </c>
      <c r="B268" s="15" t="str">
        <f>IF(K268&gt;0, "☆", "-")</f>
        <v>☆</v>
      </c>
      <c r="C268" s="6">
        <v>20</v>
      </c>
      <c r="D268" s="1">
        <v>43388.833807870367</v>
      </c>
      <c r="E268" s="2">
        <v>3615</v>
      </c>
      <c r="F268" s="2" t="s">
        <v>33</v>
      </c>
      <c r="G268" s="2">
        <v>2511</v>
      </c>
      <c r="H268" s="2">
        <v>423</v>
      </c>
      <c r="I268" s="2">
        <v>7</v>
      </c>
      <c r="J268" s="2">
        <v>1</v>
      </c>
      <c r="K268" s="1">
        <v>43388.834513888891</v>
      </c>
      <c r="L268" s="2"/>
      <c r="M268" s="2"/>
      <c r="N268" s="2" t="s">
        <v>65</v>
      </c>
      <c r="O268" s="2" t="s">
        <v>66</v>
      </c>
      <c r="P268" s="2" t="s">
        <v>74</v>
      </c>
      <c r="Q268" s="2" t="s">
        <v>75</v>
      </c>
      <c r="R268" s="1">
        <v>43388.838148148148</v>
      </c>
      <c r="S268" s="2"/>
      <c r="T268" s="1">
        <v>43388.846493055556</v>
      </c>
      <c r="U268" s="2"/>
      <c r="V268" s="2"/>
      <c r="W268" s="7">
        <f>IF(V268&gt;0,V268,D268)</f>
        <v>43388.833807870367</v>
      </c>
      <c r="X268" s="8">
        <f>M268-L268</f>
        <v>0</v>
      </c>
      <c r="Y268" s="8">
        <f>X268*J268</f>
        <v>0</v>
      </c>
      <c r="Z268" s="9"/>
      <c r="AA268" s="9">
        <f>IF(IF(A268="☆",K268-R268,L268-R268)&lt;0,0,IF(A268="☆",K268-R268,L268-R268))</f>
        <v>0</v>
      </c>
      <c r="AB268" s="9">
        <f>IF(IF(B268="☆",(IF(K268&gt;R268,K268-W268,R268-W268)),L268-W268)&lt;0,0,IF(B268="☆",(IF(K268&gt;R268,K268-W268,R268-W268)),L268-W268))</f>
        <v>4.3402777810115367E-3</v>
      </c>
      <c r="AC268" s="9"/>
      <c r="AD268" s="9"/>
    </row>
    <row r="269" spans="1:30" s="6" customFormat="1" x14ac:dyDescent="0.4">
      <c r="A269" s="15" t="str">
        <f>IF(V269&gt;0, "★", "-")</f>
        <v>-</v>
      </c>
      <c r="B269" s="15" t="str">
        <f>IF(K269&gt;0, "☆", "-")</f>
        <v>☆</v>
      </c>
      <c r="C269" s="6">
        <v>20</v>
      </c>
      <c r="D269" s="1">
        <v>43388.834386574075</v>
      </c>
      <c r="E269" s="2">
        <v>3616</v>
      </c>
      <c r="F269" s="2" t="s">
        <v>33</v>
      </c>
      <c r="G269" s="2">
        <v>1310</v>
      </c>
      <c r="H269" s="2">
        <v>767</v>
      </c>
      <c r="I269" s="2">
        <v>3</v>
      </c>
      <c r="J269" s="2">
        <v>1</v>
      </c>
      <c r="K269" s="1">
        <v>43388.835104166668</v>
      </c>
      <c r="L269" s="2"/>
      <c r="M269" s="2"/>
      <c r="N269" s="2" t="s">
        <v>38</v>
      </c>
      <c r="O269" s="2" t="s">
        <v>39</v>
      </c>
      <c r="P269" s="2" t="s">
        <v>19</v>
      </c>
      <c r="Q269" s="2" t="s">
        <v>20</v>
      </c>
      <c r="R269" s="1">
        <v>43388.841678240744</v>
      </c>
      <c r="S269" s="2"/>
      <c r="T269" s="1">
        <v>43388.849745370368</v>
      </c>
      <c r="U269" s="2"/>
      <c r="V269" s="2"/>
      <c r="W269" s="7">
        <f>IF(V269&gt;0,V269,D269)</f>
        <v>43388.834386574075</v>
      </c>
      <c r="X269" s="8">
        <f>M269-L269</f>
        <v>0</v>
      </c>
      <c r="Y269" s="8">
        <f>X269*J269</f>
        <v>0</v>
      </c>
      <c r="Z269" s="9"/>
      <c r="AA269" s="9">
        <f>IF(IF(A269="☆",K269-R269,L269-R269)&lt;0,0,IF(A269="☆",K269-R269,L269-R269))</f>
        <v>0</v>
      </c>
      <c r="AB269" s="9">
        <f>IF(IF(B269="☆",(IF(K269&gt;R269,K269-W269,R269-W269)),L269-W269)&lt;0,0,IF(B269="☆",(IF(K269&gt;R269,K269-W269,R269-W269)),L269-W269))</f>
        <v>7.291666668606922E-3</v>
      </c>
      <c r="AC269" s="9"/>
      <c r="AD269" s="9"/>
    </row>
    <row r="270" spans="1:30" s="11" customFormat="1" x14ac:dyDescent="0.4">
      <c r="A270" s="26" t="str">
        <f>IF(V270&gt;0, "★", "-")</f>
        <v>-</v>
      </c>
      <c r="B270" s="26" t="str">
        <f>IF(K270&gt;0, "☆", "-")</f>
        <v>☆</v>
      </c>
      <c r="C270" s="11">
        <v>20</v>
      </c>
      <c r="D270" s="3">
        <v>43388.850011574075</v>
      </c>
      <c r="E270" s="4">
        <v>3629</v>
      </c>
      <c r="F270" s="4" t="s">
        <v>37</v>
      </c>
      <c r="G270" s="4">
        <v>0</v>
      </c>
      <c r="H270" s="4">
        <v>1276</v>
      </c>
      <c r="I270" s="4">
        <v>3</v>
      </c>
      <c r="J270" s="4">
        <v>1</v>
      </c>
      <c r="K270" s="3">
        <v>43388.865023148152</v>
      </c>
      <c r="L270" s="3">
        <v>43388.852754629632</v>
      </c>
      <c r="M270" s="4"/>
      <c r="N270" s="4" t="s">
        <v>43</v>
      </c>
      <c r="O270" s="4" t="s">
        <v>44</v>
      </c>
      <c r="P270" s="4" t="s">
        <v>38</v>
      </c>
      <c r="Q270" s="4" t="s">
        <v>39</v>
      </c>
      <c r="R270" s="3">
        <v>43388.85423611111</v>
      </c>
      <c r="S270" s="3">
        <v>43388.854444444441</v>
      </c>
      <c r="T270" s="3">
        <v>43388.868159722224</v>
      </c>
      <c r="U270" s="4"/>
      <c r="V270" s="4"/>
      <c r="W270" s="12">
        <f>IF(V270&gt;0,V270,D270)</f>
        <v>43388.850011574075</v>
      </c>
      <c r="X270" s="27"/>
      <c r="Y270" s="27"/>
      <c r="Z270" s="28"/>
      <c r="AA270" s="28">
        <f>IF(IF(A270="☆",K270-R270,L270-R270)&lt;0,0,IF(A270="☆",K270-R270,L270-R270))</f>
        <v>0</v>
      </c>
      <c r="AB270" s="28">
        <f>IF(IF(B270="☆",(IF(K270&gt;R270,K270-W270,R270-W270)),L270-W270)&lt;0,0,IF(B270="☆",(IF(K270&gt;R270,K270-W270,R270-W270)),L270-W270))</f>
        <v>1.5011574076197576E-2</v>
      </c>
      <c r="AC270" s="28"/>
      <c r="AD270" s="28"/>
    </row>
  </sheetData>
  <phoneticPr fontId="18"/>
  <conditionalFormatting sqref="A2:AD270">
    <cfRule type="expression" dxfId="4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2"/>
  <sheetViews>
    <sheetView zoomScale="80" zoomScaleNormal="80" workbookViewId="0">
      <pane ySplit="1" topLeftCell="A2" activePane="bottomLeft" state="frozen"/>
      <selection activeCell="O1" sqref="O1"/>
      <selection pane="bottomLeft"/>
    </sheetView>
  </sheetViews>
  <sheetFormatPr defaultColWidth="16" defaultRowHeight="18.75" x14ac:dyDescent="0.4"/>
  <cols>
    <col min="1" max="2" width="7.125" style="10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5"/>
    <col min="27" max="28" width="9.375" bestFit="1" customWidth="1"/>
    <col min="29" max="29" width="17.625" style="5" bestFit="1" customWidth="1"/>
    <col min="30" max="30" width="19.625" style="5" bestFit="1" customWidth="1"/>
  </cols>
  <sheetData>
    <row r="1" spans="1:31" x14ac:dyDescent="0.4">
      <c r="A1" s="36"/>
      <c r="B1" s="36"/>
      <c r="C1" s="36"/>
      <c r="D1" t="s">
        <v>0</v>
      </c>
      <c r="E1" t="s">
        <v>1</v>
      </c>
      <c r="F1" t="s">
        <v>2</v>
      </c>
      <c r="G1" t="s">
        <v>3</v>
      </c>
      <c r="H1" t="s">
        <v>89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36" t="s">
        <v>91</v>
      </c>
      <c r="X1" s="13" t="s">
        <v>84</v>
      </c>
      <c r="Y1" s="14" t="s">
        <v>85</v>
      </c>
      <c r="Z1" s="14" t="s">
        <v>87</v>
      </c>
      <c r="AA1" s="14" t="s">
        <v>90</v>
      </c>
      <c r="AB1" s="14" t="s">
        <v>86</v>
      </c>
      <c r="AC1" s="14" t="s">
        <v>88</v>
      </c>
      <c r="AD1" s="14" t="s">
        <v>92</v>
      </c>
      <c r="AE1" s="14"/>
    </row>
    <row r="2" spans="1:31" s="32" customFormat="1" x14ac:dyDescent="0.4">
      <c r="A2" s="29" t="str">
        <f t="shared" ref="A2:A64" si="0">IF(V2&gt;0, "★", "-")</f>
        <v>★</v>
      </c>
      <c r="B2" s="29" t="str">
        <f t="shared" ref="B2:B64" si="1">IF(K2&gt;0, "☆", "-")</f>
        <v>-</v>
      </c>
      <c r="C2" s="32">
        <v>10</v>
      </c>
      <c r="D2" s="31">
        <v>43389.382627314815</v>
      </c>
      <c r="E2" s="30">
        <v>3643</v>
      </c>
      <c r="F2" s="30" t="s">
        <v>18</v>
      </c>
      <c r="G2" s="30">
        <v>2915</v>
      </c>
      <c r="H2" s="30">
        <v>740</v>
      </c>
      <c r="I2" s="30">
        <v>6</v>
      </c>
      <c r="J2" s="30">
        <v>1</v>
      </c>
      <c r="K2" s="30"/>
      <c r="L2" s="31">
        <v>43389.420405092591</v>
      </c>
      <c r="M2" s="31">
        <v>43389.424375000002</v>
      </c>
      <c r="N2" s="30" t="s">
        <v>19</v>
      </c>
      <c r="O2" s="30" t="s">
        <v>20</v>
      </c>
      <c r="P2" s="30" t="s">
        <v>21</v>
      </c>
      <c r="Q2" s="30" t="s">
        <v>22</v>
      </c>
      <c r="R2" s="31">
        <v>43389.420486111114</v>
      </c>
      <c r="S2" s="31">
        <v>43389.420486111114</v>
      </c>
      <c r="T2" s="31">
        <v>43389.42827546296</v>
      </c>
      <c r="U2" s="31">
        <v>43389.42827546296</v>
      </c>
      <c r="V2" s="31">
        <v>43389.420486111114</v>
      </c>
      <c r="W2" s="33">
        <f t="shared" ref="W2:W64" si="2">IF(V2&gt;0,V2,D2)</f>
        <v>43389.420486111114</v>
      </c>
      <c r="X2" s="34">
        <f t="shared" ref="X2:X64" si="3">M2-L2</f>
        <v>3.9699074113741517E-3</v>
      </c>
      <c r="Y2" s="34">
        <f t="shared" ref="Y2:Y64" si="4">X2*J2</f>
        <v>3.9699074113741517E-3</v>
      </c>
      <c r="Z2" s="35">
        <f>SUM(Y2:Y28)</f>
        <v>0.20768518516706536</v>
      </c>
      <c r="AA2" s="35">
        <f t="shared" ref="AA2:AA65" si="5">IF(IF(A2="☆",K2-R2,L2-R2)&lt;0,0,IF(A2="☆",K2-R2,L2-R2))</f>
        <v>0</v>
      </c>
      <c r="AB2" s="35">
        <f t="shared" ref="AB2:AB15" si="6">IF(IF(B2="☆",(IF(K2&gt;R2,K2-W2,R2-W2)),L2-W2)&lt;0,0,IF(B2="☆",(IF(K2&gt;R2,K2-W2,R2-W2)),L2-W2))</f>
        <v>0</v>
      </c>
      <c r="AC2" s="35">
        <f>AVERAGE(AB2:AB28)</f>
        <v>2.9471021951866096E-3</v>
      </c>
      <c r="AD2" s="35">
        <f>MEDIAN(AB2:AB28)</f>
        <v>3.0208333337213844E-3</v>
      </c>
    </row>
    <row r="3" spans="1:31" s="6" customFormat="1" x14ac:dyDescent="0.4">
      <c r="A3" s="15" t="str">
        <f t="shared" si="0"/>
        <v>★</v>
      </c>
      <c r="B3" s="15" t="str">
        <f t="shared" si="1"/>
        <v>-</v>
      </c>
      <c r="C3" s="6">
        <v>10</v>
      </c>
      <c r="D3" s="1">
        <v>43389.390717592592</v>
      </c>
      <c r="E3" s="2">
        <v>3644</v>
      </c>
      <c r="F3" s="2" t="s">
        <v>33</v>
      </c>
      <c r="G3" s="2">
        <v>2339</v>
      </c>
      <c r="H3" s="2">
        <v>645</v>
      </c>
      <c r="I3" s="2">
        <v>9</v>
      </c>
      <c r="J3" s="2">
        <v>1</v>
      </c>
      <c r="K3" s="2"/>
      <c r="L3" s="1">
        <v>43389.428414351853</v>
      </c>
      <c r="M3" s="1">
        <v>43389.43167824074</v>
      </c>
      <c r="N3" s="2" t="s">
        <v>38</v>
      </c>
      <c r="O3" s="2" t="s">
        <v>39</v>
      </c>
      <c r="P3" s="2" t="s">
        <v>23</v>
      </c>
      <c r="Q3" s="2" t="s">
        <v>24</v>
      </c>
      <c r="R3" s="1">
        <v>43389.427152777775</v>
      </c>
      <c r="S3" s="1">
        <v>43389.427152777775</v>
      </c>
      <c r="T3" s="1">
        <v>43389.433483796296</v>
      </c>
      <c r="U3" s="1">
        <v>43389.433483796296</v>
      </c>
      <c r="V3" s="1">
        <v>43389.427152777775</v>
      </c>
      <c r="W3" s="7">
        <f t="shared" si="2"/>
        <v>43389.427152777775</v>
      </c>
      <c r="X3" s="8">
        <f t="shared" si="3"/>
        <v>3.2638888878864236E-3</v>
      </c>
      <c r="Y3" s="8">
        <f t="shared" si="4"/>
        <v>3.2638888878864236E-3</v>
      </c>
      <c r="Z3" s="9"/>
      <c r="AA3" s="9">
        <f t="shared" si="5"/>
        <v>1.2615740779438056E-3</v>
      </c>
      <c r="AB3" s="9">
        <f t="shared" si="6"/>
        <v>1.2615740779438056E-3</v>
      </c>
      <c r="AC3" s="9"/>
      <c r="AD3" s="9"/>
    </row>
    <row r="4" spans="1:31" s="6" customFormat="1" x14ac:dyDescent="0.4">
      <c r="A4" s="15" t="str">
        <f t="shared" si="0"/>
        <v>-</v>
      </c>
      <c r="B4" s="15" t="str">
        <f t="shared" si="1"/>
        <v>-</v>
      </c>
      <c r="C4" s="6">
        <v>10</v>
      </c>
      <c r="D4" s="1">
        <v>43389.418981481482</v>
      </c>
      <c r="E4" s="2">
        <v>3645</v>
      </c>
      <c r="F4" s="2" t="s">
        <v>18</v>
      </c>
      <c r="G4" s="2">
        <v>1663</v>
      </c>
      <c r="H4" s="2">
        <v>807</v>
      </c>
      <c r="I4" s="2">
        <v>1</v>
      </c>
      <c r="J4" s="2">
        <v>1</v>
      </c>
      <c r="K4" s="2"/>
      <c r="L4" s="1">
        <v>43389.422164351854</v>
      </c>
      <c r="M4" s="1">
        <v>43389.431203703702</v>
      </c>
      <c r="N4" s="2" t="s">
        <v>65</v>
      </c>
      <c r="O4" s="2" t="s">
        <v>66</v>
      </c>
      <c r="P4" s="2" t="s">
        <v>43</v>
      </c>
      <c r="Q4" s="2" t="s">
        <v>44</v>
      </c>
      <c r="R4" s="1">
        <v>43389.421759259261</v>
      </c>
      <c r="S4" s="1">
        <v>43389.425405092596</v>
      </c>
      <c r="T4" s="1">
        <v>43389.437407407408</v>
      </c>
      <c r="U4" s="1">
        <v>43389.441400462965</v>
      </c>
      <c r="V4" s="2"/>
      <c r="W4" s="7">
        <f t="shared" si="2"/>
        <v>43389.418981481482</v>
      </c>
      <c r="X4" s="8">
        <f t="shared" si="3"/>
        <v>9.0393518476048484E-3</v>
      </c>
      <c r="Y4" s="8">
        <f t="shared" si="4"/>
        <v>9.0393518476048484E-3</v>
      </c>
      <c r="Z4" s="9"/>
      <c r="AA4" s="9">
        <f t="shared" si="5"/>
        <v>4.0509259270038456E-4</v>
      </c>
      <c r="AB4" s="9">
        <f t="shared" si="6"/>
        <v>3.1828703722567298E-3</v>
      </c>
      <c r="AC4" s="9"/>
      <c r="AD4" s="9"/>
    </row>
    <row r="5" spans="1:31" s="6" customFormat="1" x14ac:dyDescent="0.4">
      <c r="A5" s="15" t="str">
        <f t="shared" si="0"/>
        <v>-</v>
      </c>
      <c r="B5" s="15" t="str">
        <f t="shared" si="1"/>
        <v>-</v>
      </c>
      <c r="C5" s="6">
        <v>10</v>
      </c>
      <c r="D5" s="1">
        <v>43389.419525462959</v>
      </c>
      <c r="E5" s="2">
        <v>3646</v>
      </c>
      <c r="F5" s="2" t="s">
        <v>33</v>
      </c>
      <c r="G5" s="2">
        <v>1727</v>
      </c>
      <c r="H5" s="2">
        <v>677</v>
      </c>
      <c r="I5" s="2">
        <v>1</v>
      </c>
      <c r="J5" s="2">
        <v>1</v>
      </c>
      <c r="K5" s="2"/>
      <c r="L5" s="1">
        <v>43389.422129629631</v>
      </c>
      <c r="M5" s="1">
        <v>43389.436284722222</v>
      </c>
      <c r="N5" s="2" t="s">
        <v>65</v>
      </c>
      <c r="O5" s="2" t="s">
        <v>66</v>
      </c>
      <c r="P5" s="2" t="s">
        <v>80</v>
      </c>
      <c r="Q5" s="2" t="s">
        <v>81</v>
      </c>
      <c r="R5" s="1">
        <v>43389.423344907409</v>
      </c>
      <c r="S5" s="1">
        <v>43389.425057870372</v>
      </c>
      <c r="T5" s="1">
        <v>43389.44599537037</v>
      </c>
      <c r="U5" s="1">
        <v>43389.448055555556</v>
      </c>
      <c r="V5" s="2"/>
      <c r="W5" s="7">
        <f t="shared" si="2"/>
        <v>43389.419525462959</v>
      </c>
      <c r="X5" s="8">
        <f t="shared" si="3"/>
        <v>1.4155092590954155E-2</v>
      </c>
      <c r="Y5" s="8">
        <f t="shared" si="4"/>
        <v>1.4155092590954155E-2</v>
      </c>
      <c r="Z5" s="9"/>
      <c r="AA5" s="9">
        <f t="shared" si="5"/>
        <v>0</v>
      </c>
      <c r="AB5" s="9">
        <f t="shared" si="6"/>
        <v>2.6041666715173051E-3</v>
      </c>
      <c r="AC5" s="9"/>
      <c r="AD5" s="9"/>
    </row>
    <row r="6" spans="1:31" s="6" customFormat="1" x14ac:dyDescent="0.4">
      <c r="A6" s="15" t="str">
        <f t="shared" si="0"/>
        <v>-</v>
      </c>
      <c r="B6" s="15" t="str">
        <f t="shared" si="1"/>
        <v>-</v>
      </c>
      <c r="C6" s="6">
        <v>10</v>
      </c>
      <c r="D6" s="1">
        <v>43389.419722222221</v>
      </c>
      <c r="E6" s="2">
        <v>3647</v>
      </c>
      <c r="F6" s="2" t="s">
        <v>18</v>
      </c>
      <c r="G6" s="2">
        <v>1668</v>
      </c>
      <c r="H6" s="2">
        <v>583</v>
      </c>
      <c r="I6" s="2">
        <v>1</v>
      </c>
      <c r="J6" s="2">
        <v>1</v>
      </c>
      <c r="K6" s="2"/>
      <c r="L6" s="1">
        <v>43389.421967592592</v>
      </c>
      <c r="M6" s="1">
        <v>43389.43109953704</v>
      </c>
      <c r="N6" s="2" t="s">
        <v>65</v>
      </c>
      <c r="O6" s="2" t="s">
        <v>66</v>
      </c>
      <c r="P6" s="2" t="s">
        <v>43</v>
      </c>
      <c r="Q6" s="2" t="s">
        <v>44</v>
      </c>
      <c r="R6" s="1">
        <v>43389.423541666663</v>
      </c>
      <c r="S6" s="1">
        <v>43389.424710648149</v>
      </c>
      <c r="T6" s="1">
        <v>43389.439884259256</v>
      </c>
      <c r="U6" s="1">
        <v>43389.441053240742</v>
      </c>
      <c r="V6" s="2"/>
      <c r="W6" s="7">
        <f t="shared" si="2"/>
        <v>43389.419722222221</v>
      </c>
      <c r="X6" s="8">
        <f t="shared" si="3"/>
        <v>9.1319444472901523E-3</v>
      </c>
      <c r="Y6" s="8">
        <f t="shared" si="4"/>
        <v>9.1319444472901523E-3</v>
      </c>
      <c r="Z6" s="9"/>
      <c r="AA6" s="9">
        <f t="shared" si="5"/>
        <v>0</v>
      </c>
      <c r="AB6" s="9">
        <f t="shared" si="6"/>
        <v>2.2453703713836148E-3</v>
      </c>
      <c r="AC6" s="9"/>
      <c r="AD6" s="9"/>
    </row>
    <row r="7" spans="1:31" s="6" customFormat="1" x14ac:dyDescent="0.4">
      <c r="A7" s="15" t="str">
        <f t="shared" si="0"/>
        <v>-</v>
      </c>
      <c r="B7" s="15" t="str">
        <f t="shared" si="1"/>
        <v>-</v>
      </c>
      <c r="C7" s="6">
        <v>10</v>
      </c>
      <c r="D7" s="1">
        <v>43389.421469907407</v>
      </c>
      <c r="E7" s="2">
        <v>3649</v>
      </c>
      <c r="F7" s="2" t="s">
        <v>42</v>
      </c>
      <c r="G7" s="2">
        <v>0</v>
      </c>
      <c r="H7" s="2">
        <v>1175</v>
      </c>
      <c r="I7" s="2">
        <v>10</v>
      </c>
      <c r="J7" s="2">
        <v>2</v>
      </c>
      <c r="K7" s="2"/>
      <c r="L7" s="1">
        <v>43389.423854166664</v>
      </c>
      <c r="M7" s="1">
        <v>43389.430312500001</v>
      </c>
      <c r="N7" s="2" t="s">
        <v>70</v>
      </c>
      <c r="O7" s="2" t="s">
        <v>71</v>
      </c>
      <c r="P7" s="2" t="s">
        <v>45</v>
      </c>
      <c r="Q7" s="2" t="s">
        <v>46</v>
      </c>
      <c r="R7" s="1">
        <v>43389.422777777778</v>
      </c>
      <c r="S7" s="1">
        <v>43389.422777777778</v>
      </c>
      <c r="T7" s="1">
        <v>43389.433136574073</v>
      </c>
      <c r="U7" s="1">
        <v>43389.433136574073</v>
      </c>
      <c r="V7" s="2"/>
      <c r="W7" s="7">
        <f t="shared" si="2"/>
        <v>43389.421469907407</v>
      </c>
      <c r="X7" s="8">
        <f t="shared" si="3"/>
        <v>6.4583333369228058E-3</v>
      </c>
      <c r="Y7" s="8">
        <f t="shared" si="4"/>
        <v>1.2916666673845612E-2</v>
      </c>
      <c r="Z7" s="38"/>
      <c r="AA7" s="38">
        <f t="shared" si="5"/>
        <v>1.0763888858491555E-3</v>
      </c>
      <c r="AB7" s="9">
        <f t="shared" si="6"/>
        <v>2.3842592563596554E-3</v>
      </c>
      <c r="AC7" s="9"/>
      <c r="AD7" s="9"/>
    </row>
    <row r="8" spans="1:31" s="6" customFormat="1" x14ac:dyDescent="0.4">
      <c r="A8" s="15" t="str">
        <f t="shared" si="0"/>
        <v>-</v>
      </c>
      <c r="B8" s="15" t="str">
        <f t="shared" si="1"/>
        <v>-</v>
      </c>
      <c r="C8" s="6">
        <v>10</v>
      </c>
      <c r="D8" s="1">
        <v>43389.426620370374</v>
      </c>
      <c r="E8" s="2">
        <v>3651</v>
      </c>
      <c r="F8" s="2" t="s">
        <v>18</v>
      </c>
      <c r="G8" s="2">
        <v>2562</v>
      </c>
      <c r="H8" s="2">
        <v>906</v>
      </c>
      <c r="I8" s="2">
        <v>5</v>
      </c>
      <c r="J8" s="2">
        <v>1</v>
      </c>
      <c r="K8" s="2"/>
      <c r="L8" s="1">
        <v>43389.431504629632</v>
      </c>
      <c r="M8" s="1">
        <v>43389.435937499999</v>
      </c>
      <c r="N8" s="2" t="s">
        <v>67</v>
      </c>
      <c r="O8" s="2" t="s">
        <v>68</v>
      </c>
      <c r="P8" s="2" t="s">
        <v>25</v>
      </c>
      <c r="Q8" s="2" t="s">
        <v>26</v>
      </c>
      <c r="R8" s="1">
        <v>43389.43582175926</v>
      </c>
      <c r="S8" s="1">
        <v>43389.43582175926</v>
      </c>
      <c r="T8" s="1">
        <v>43389.446157407408</v>
      </c>
      <c r="U8" s="1">
        <v>43389.446157407408</v>
      </c>
      <c r="V8" s="2"/>
      <c r="W8" s="7">
        <f t="shared" si="2"/>
        <v>43389.426620370374</v>
      </c>
      <c r="X8" s="8">
        <f t="shared" si="3"/>
        <v>4.4328703661449254E-3</v>
      </c>
      <c r="Y8" s="8">
        <f t="shared" si="4"/>
        <v>4.4328703661449254E-3</v>
      </c>
      <c r="AA8" s="9">
        <f t="shared" si="5"/>
        <v>0</v>
      </c>
      <c r="AB8" s="9">
        <f t="shared" si="6"/>
        <v>4.8842592586879618E-3</v>
      </c>
    </row>
    <row r="9" spans="1:31" s="6" customFormat="1" x14ac:dyDescent="0.4">
      <c r="A9" s="15" t="str">
        <f t="shared" si="0"/>
        <v>-</v>
      </c>
      <c r="B9" s="15" t="str">
        <f t="shared" si="1"/>
        <v>-</v>
      </c>
      <c r="C9" s="6">
        <v>10</v>
      </c>
      <c r="D9" s="1">
        <v>43389.428437499999</v>
      </c>
      <c r="E9" s="2">
        <v>3652</v>
      </c>
      <c r="F9" s="2" t="s">
        <v>18</v>
      </c>
      <c r="G9" s="2">
        <v>1952</v>
      </c>
      <c r="H9" s="2">
        <v>494</v>
      </c>
      <c r="I9" s="2">
        <v>2</v>
      </c>
      <c r="J9" s="2">
        <v>1</v>
      </c>
      <c r="K9" s="2"/>
      <c r="L9" s="1">
        <v>43389.435347222221</v>
      </c>
      <c r="M9" s="1">
        <v>43389.450532407405</v>
      </c>
      <c r="N9" s="2" t="s">
        <v>65</v>
      </c>
      <c r="O9" s="2" t="s">
        <v>66</v>
      </c>
      <c r="P9" s="2" t="s">
        <v>45</v>
      </c>
      <c r="Q9" s="2" t="s">
        <v>46</v>
      </c>
      <c r="R9" s="1">
        <v>43389.439525462964</v>
      </c>
      <c r="S9" s="1">
        <v>43389.439525462964</v>
      </c>
      <c r="T9" s="1">
        <v>43389.457025462965</v>
      </c>
      <c r="U9" s="1">
        <v>43389.457025462965</v>
      </c>
      <c r="V9" s="2"/>
      <c r="W9" s="7">
        <f t="shared" si="2"/>
        <v>43389.428437499999</v>
      </c>
      <c r="X9" s="8">
        <f t="shared" si="3"/>
        <v>1.5185185184236616E-2</v>
      </c>
      <c r="Y9" s="8">
        <f t="shared" si="4"/>
        <v>1.5185185184236616E-2</v>
      </c>
      <c r="Z9" s="38"/>
      <c r="AA9" s="38">
        <f t="shared" si="5"/>
        <v>0</v>
      </c>
      <c r="AB9" s="9">
        <f t="shared" si="6"/>
        <v>6.9097222221898846E-3</v>
      </c>
      <c r="AC9" s="9"/>
      <c r="AD9" s="9"/>
    </row>
    <row r="10" spans="1:31" s="6" customFormat="1" x14ac:dyDescent="0.4">
      <c r="A10" s="15" t="str">
        <f t="shared" si="0"/>
        <v>-</v>
      </c>
      <c r="B10" s="15" t="str">
        <f t="shared" si="1"/>
        <v>-</v>
      </c>
      <c r="C10" s="6">
        <v>10</v>
      </c>
      <c r="D10" s="1">
        <v>43389.432187500002</v>
      </c>
      <c r="E10" s="2">
        <v>3653</v>
      </c>
      <c r="F10" s="2" t="s">
        <v>42</v>
      </c>
      <c r="G10" s="2">
        <v>0</v>
      </c>
      <c r="H10" s="2">
        <v>1129</v>
      </c>
      <c r="I10" s="2">
        <v>8</v>
      </c>
      <c r="J10" s="2">
        <v>1</v>
      </c>
      <c r="K10" s="2"/>
      <c r="L10" s="1">
        <v>43389.433958333335</v>
      </c>
      <c r="M10" s="1">
        <v>43389.438738425924</v>
      </c>
      <c r="N10" s="2" t="s">
        <v>74</v>
      </c>
      <c r="O10" s="2" t="s">
        <v>75</v>
      </c>
      <c r="P10" s="2" t="s">
        <v>19</v>
      </c>
      <c r="Q10" s="2" t="s">
        <v>20</v>
      </c>
      <c r="R10" s="1">
        <v>43389.435243055559</v>
      </c>
      <c r="S10" s="1">
        <v>43389.435243055559</v>
      </c>
      <c r="T10" s="1">
        <v>43389.43990740741</v>
      </c>
      <c r="U10" s="1">
        <v>43389.43990740741</v>
      </c>
      <c r="V10" s="2"/>
      <c r="W10" s="7">
        <f t="shared" si="2"/>
        <v>43389.432187500002</v>
      </c>
      <c r="X10" s="8">
        <f t="shared" si="3"/>
        <v>4.7800925894989632E-3</v>
      </c>
      <c r="Y10" s="8">
        <f t="shared" si="4"/>
        <v>4.7800925894989632E-3</v>
      </c>
      <c r="Z10" s="9"/>
      <c r="AA10" s="9">
        <f t="shared" si="5"/>
        <v>0</v>
      </c>
      <c r="AB10" s="9">
        <f t="shared" ref="AB10:AB11" si="7">IF(IF(B10="☆",(IF(K10&gt;R10,K10-W10,R10-W10)),L10-W10)&lt;0,0,IF(B10="☆",(IF(K10&gt;R10,K10-W10,R10-W10)),L10-W10))</f>
        <v>1.7708333325572312E-3</v>
      </c>
      <c r="AC10" s="9"/>
      <c r="AD10" s="9"/>
    </row>
    <row r="11" spans="1:31" s="6" customFormat="1" x14ac:dyDescent="0.4">
      <c r="A11" s="15" t="str">
        <f t="shared" si="0"/>
        <v>-</v>
      </c>
      <c r="B11" s="15" t="str">
        <f t="shared" si="1"/>
        <v>-</v>
      </c>
      <c r="C11" s="6">
        <v>10</v>
      </c>
      <c r="D11" s="1">
        <v>43389.437384259261</v>
      </c>
      <c r="E11" s="2">
        <v>3654</v>
      </c>
      <c r="F11" s="2" t="s">
        <v>42</v>
      </c>
      <c r="G11" s="2">
        <v>0</v>
      </c>
      <c r="H11" s="2">
        <v>654</v>
      </c>
      <c r="I11" s="2">
        <v>2</v>
      </c>
      <c r="J11" s="2">
        <v>2</v>
      </c>
      <c r="K11" s="2"/>
      <c r="L11" s="1">
        <v>43389.439918981479</v>
      </c>
      <c r="M11" s="1">
        <v>43389.443067129629</v>
      </c>
      <c r="N11" s="2" t="s">
        <v>74</v>
      </c>
      <c r="O11" s="2" t="s">
        <v>75</v>
      </c>
      <c r="P11" s="2" t="s">
        <v>21</v>
      </c>
      <c r="Q11" s="2" t="s">
        <v>22</v>
      </c>
      <c r="R11" s="1">
        <v>43389.440486111111</v>
      </c>
      <c r="S11" s="1">
        <v>43389.440486111111</v>
      </c>
      <c r="T11" s="1">
        <v>43389.44699074074</v>
      </c>
      <c r="U11" s="1">
        <v>43389.44699074074</v>
      </c>
      <c r="V11" s="2"/>
      <c r="W11" s="7">
        <f t="shared" si="2"/>
        <v>43389.437384259261</v>
      </c>
      <c r="X11" s="8">
        <f t="shared" si="3"/>
        <v>3.1481481491937302E-3</v>
      </c>
      <c r="Y11" s="8">
        <f t="shared" si="4"/>
        <v>6.2962962983874604E-3</v>
      </c>
      <c r="Z11" s="9"/>
      <c r="AA11" s="9">
        <f t="shared" si="5"/>
        <v>0</v>
      </c>
      <c r="AB11" s="9">
        <f t="shared" si="7"/>
        <v>2.5347222181153484E-3</v>
      </c>
      <c r="AC11" s="9"/>
      <c r="AD11" s="9"/>
    </row>
    <row r="12" spans="1:31" s="6" customFormat="1" x14ac:dyDescent="0.4">
      <c r="A12" s="15" t="str">
        <f t="shared" si="0"/>
        <v>-</v>
      </c>
      <c r="B12" s="15" t="str">
        <f t="shared" si="1"/>
        <v>-</v>
      </c>
      <c r="C12" s="6">
        <v>10</v>
      </c>
      <c r="D12" s="1">
        <v>43389.441701388889</v>
      </c>
      <c r="E12" s="2">
        <v>3655</v>
      </c>
      <c r="F12" s="2" t="s">
        <v>37</v>
      </c>
      <c r="G12" s="2">
        <v>0</v>
      </c>
      <c r="H12" s="2">
        <v>556</v>
      </c>
      <c r="I12" s="2">
        <v>7</v>
      </c>
      <c r="J12" s="2">
        <v>2</v>
      </c>
      <c r="K12" s="2"/>
      <c r="L12" s="1">
        <v>43389.446527777778</v>
      </c>
      <c r="M12" s="1">
        <v>43389.457280092596</v>
      </c>
      <c r="N12" s="2" t="s">
        <v>43</v>
      </c>
      <c r="O12" s="2" t="s">
        <v>44</v>
      </c>
      <c r="P12" s="2" t="s">
        <v>50</v>
      </c>
      <c r="Q12" s="2" t="s">
        <v>51</v>
      </c>
      <c r="R12" s="1">
        <v>43389.44636574074</v>
      </c>
      <c r="S12" s="1">
        <v>43389.44636574074</v>
      </c>
      <c r="T12" s="1">
        <v>43389.460196759261</v>
      </c>
      <c r="U12" s="1">
        <v>43389.460196759261</v>
      </c>
      <c r="V12" s="2"/>
      <c r="W12" s="7">
        <f t="shared" si="2"/>
        <v>43389.441701388889</v>
      </c>
      <c r="X12" s="8">
        <f t="shared" si="3"/>
        <v>1.0752314818091691E-2</v>
      </c>
      <c r="Y12" s="8">
        <f t="shared" si="4"/>
        <v>2.1504629636183381E-2</v>
      </c>
      <c r="Z12" s="9"/>
      <c r="AA12" s="9">
        <f t="shared" si="5"/>
        <v>1.6203703853534535E-4</v>
      </c>
      <c r="AB12" s="9">
        <f t="shared" si="6"/>
        <v>4.8263888893416151E-3</v>
      </c>
      <c r="AC12" s="9"/>
      <c r="AD12" s="9"/>
    </row>
    <row r="13" spans="1:31" s="6" customFormat="1" x14ac:dyDescent="0.4">
      <c r="A13" s="15" t="str">
        <f t="shared" si="0"/>
        <v>-</v>
      </c>
      <c r="B13" s="15" t="str">
        <f t="shared" si="1"/>
        <v>-</v>
      </c>
      <c r="C13" s="6">
        <v>10</v>
      </c>
      <c r="D13" s="1">
        <v>43389.442210648151</v>
      </c>
      <c r="E13" s="2">
        <v>3656</v>
      </c>
      <c r="F13" s="2" t="s">
        <v>33</v>
      </c>
      <c r="G13" s="2">
        <v>2314</v>
      </c>
      <c r="H13" s="2">
        <v>721</v>
      </c>
      <c r="I13" s="2">
        <v>9</v>
      </c>
      <c r="J13" s="2">
        <v>1</v>
      </c>
      <c r="K13" s="2"/>
      <c r="L13" s="1">
        <v>43389.446782407409</v>
      </c>
      <c r="M13" s="1">
        <v>43389.451620370368</v>
      </c>
      <c r="N13" s="2" t="s">
        <v>65</v>
      </c>
      <c r="O13" s="2" t="s">
        <v>66</v>
      </c>
      <c r="P13" s="2" t="s">
        <v>78</v>
      </c>
      <c r="Q13" s="2" t="s">
        <v>79</v>
      </c>
      <c r="R13" s="1">
        <v>43389.446388888886</v>
      </c>
      <c r="S13" s="1">
        <v>43389.446388888886</v>
      </c>
      <c r="T13" s="1">
        <v>43389.455775462964</v>
      </c>
      <c r="U13" s="1">
        <v>43389.455775462964</v>
      </c>
      <c r="V13" s="2"/>
      <c r="W13" s="7">
        <f t="shared" si="2"/>
        <v>43389.442210648151</v>
      </c>
      <c r="X13" s="8">
        <f t="shared" si="3"/>
        <v>4.8379629588453099E-3</v>
      </c>
      <c r="Y13" s="8">
        <f t="shared" si="4"/>
        <v>4.8379629588453099E-3</v>
      </c>
      <c r="Z13" s="9"/>
      <c r="AA13" s="9">
        <f t="shared" si="5"/>
        <v>3.9351852319668978E-4</v>
      </c>
      <c r="AB13" s="9">
        <f t="shared" si="6"/>
        <v>4.5717592583969235E-3</v>
      </c>
      <c r="AC13" s="9"/>
      <c r="AD13" s="9"/>
    </row>
    <row r="14" spans="1:31" s="6" customFormat="1" x14ac:dyDescent="0.4">
      <c r="A14" s="15" t="str">
        <f t="shared" si="0"/>
        <v>★</v>
      </c>
      <c r="B14" s="15" t="str">
        <f t="shared" si="1"/>
        <v>-</v>
      </c>
      <c r="C14" s="6">
        <v>10</v>
      </c>
      <c r="D14" s="1">
        <v>43389.44431712963</v>
      </c>
      <c r="E14" s="2">
        <v>3657</v>
      </c>
      <c r="F14" s="2" t="s">
        <v>33</v>
      </c>
      <c r="G14" s="2">
        <v>2959</v>
      </c>
      <c r="H14" s="2">
        <v>1217</v>
      </c>
      <c r="I14" s="2">
        <v>10</v>
      </c>
      <c r="J14" s="2">
        <v>3</v>
      </c>
      <c r="K14" s="2"/>
      <c r="L14" s="1">
        <v>43389.502534722225</v>
      </c>
      <c r="M14" s="1">
        <v>43389.506886574076</v>
      </c>
      <c r="N14" s="2" t="s">
        <v>55</v>
      </c>
      <c r="O14" s="2" t="s">
        <v>56</v>
      </c>
      <c r="P14" s="2" t="s">
        <v>19</v>
      </c>
      <c r="Q14" s="2" t="s">
        <v>20</v>
      </c>
      <c r="R14" s="1">
        <v>43389.503900462965</v>
      </c>
      <c r="S14" s="1">
        <v>43389.503946759258</v>
      </c>
      <c r="T14" s="1">
        <v>43389.513761574075</v>
      </c>
      <c r="U14" s="1">
        <v>43389.513807870368</v>
      </c>
      <c r="V14" s="1">
        <v>43389.503900462965</v>
      </c>
      <c r="W14" s="7">
        <f t="shared" si="2"/>
        <v>43389.503900462965</v>
      </c>
      <c r="X14" s="8">
        <f t="shared" si="3"/>
        <v>4.3518518505152315E-3</v>
      </c>
      <c r="Y14" s="8">
        <f t="shared" si="4"/>
        <v>1.3055555551545694E-2</v>
      </c>
      <c r="Z14" s="9"/>
      <c r="AA14" s="9">
        <f t="shared" si="5"/>
        <v>0</v>
      </c>
      <c r="AB14" s="9">
        <f t="shared" si="6"/>
        <v>0</v>
      </c>
      <c r="AC14" s="9"/>
      <c r="AD14" s="9"/>
    </row>
    <row r="15" spans="1:31" s="6" customFormat="1" x14ac:dyDescent="0.4">
      <c r="A15" s="15" t="str">
        <f t="shared" si="0"/>
        <v>-</v>
      </c>
      <c r="B15" s="15" t="str">
        <f t="shared" si="1"/>
        <v>-</v>
      </c>
      <c r="C15" s="6">
        <v>10</v>
      </c>
      <c r="D15" s="1">
        <v>43389.448530092595</v>
      </c>
      <c r="E15" s="2">
        <v>3658</v>
      </c>
      <c r="F15" s="2" t="s">
        <v>42</v>
      </c>
      <c r="G15" s="2">
        <v>0</v>
      </c>
      <c r="H15" s="2">
        <v>893</v>
      </c>
      <c r="I15" s="2">
        <v>7</v>
      </c>
      <c r="J15" s="2">
        <v>2</v>
      </c>
      <c r="K15" s="2"/>
      <c r="L15" s="1">
        <v>43389.451979166668</v>
      </c>
      <c r="M15" s="1">
        <v>43389.459305555552</v>
      </c>
      <c r="N15" s="2" t="s">
        <v>74</v>
      </c>
      <c r="O15" s="2" t="s">
        <v>75</v>
      </c>
      <c r="P15" s="2" t="s">
        <v>78</v>
      </c>
      <c r="Q15" s="2" t="s">
        <v>79</v>
      </c>
      <c r="R15" s="1">
        <v>43389.454780092594</v>
      </c>
      <c r="S15" s="1">
        <v>43389.454780092594</v>
      </c>
      <c r="T15" s="1">
        <v>43389.468217592592</v>
      </c>
      <c r="U15" s="1">
        <v>43389.468217592592</v>
      </c>
      <c r="V15" s="2"/>
      <c r="W15" s="7">
        <f t="shared" si="2"/>
        <v>43389.448530092595</v>
      </c>
      <c r="X15" s="8">
        <f t="shared" si="3"/>
        <v>7.326388884393964E-3</v>
      </c>
      <c r="Y15" s="8">
        <f t="shared" si="4"/>
        <v>1.4652777768787928E-2</v>
      </c>
      <c r="Z15" s="9"/>
      <c r="AA15" s="9">
        <f t="shared" si="5"/>
        <v>0</v>
      </c>
      <c r="AB15" s="9">
        <f t="shared" si="6"/>
        <v>3.4490740727051161E-3</v>
      </c>
      <c r="AC15" s="9"/>
      <c r="AD15" s="9"/>
    </row>
    <row r="16" spans="1:31" s="6" customFormat="1" x14ac:dyDescent="0.4">
      <c r="A16" s="15" t="str">
        <f t="shared" si="0"/>
        <v>-</v>
      </c>
      <c r="B16" s="15" t="str">
        <f t="shared" si="1"/>
        <v>-</v>
      </c>
      <c r="C16" s="6">
        <v>10</v>
      </c>
      <c r="D16" s="1">
        <v>43389.448865740742</v>
      </c>
      <c r="E16" s="2">
        <v>3659</v>
      </c>
      <c r="F16" s="2" t="s">
        <v>18</v>
      </c>
      <c r="G16" s="2">
        <v>2892</v>
      </c>
      <c r="H16" s="2">
        <v>1145</v>
      </c>
      <c r="I16" s="2">
        <v>3</v>
      </c>
      <c r="J16" s="2">
        <v>2</v>
      </c>
      <c r="K16" s="2"/>
      <c r="L16" s="1">
        <v>43389.450868055559</v>
      </c>
      <c r="M16" s="1">
        <v>43389.457395833335</v>
      </c>
      <c r="N16" s="2" t="s">
        <v>47</v>
      </c>
      <c r="O16" s="2" t="s">
        <v>94</v>
      </c>
      <c r="P16" s="2" t="s">
        <v>38</v>
      </c>
      <c r="Q16" s="2" t="s">
        <v>39</v>
      </c>
      <c r="R16" s="1">
        <v>43389.450868055559</v>
      </c>
      <c r="S16" s="1">
        <v>43389.450868055559</v>
      </c>
      <c r="T16" s="1">
        <v>43389.46497685185</v>
      </c>
      <c r="U16" s="1">
        <v>43389.46497685185</v>
      </c>
      <c r="V16" s="2"/>
      <c r="W16" s="7">
        <f t="shared" si="2"/>
        <v>43389.448865740742</v>
      </c>
      <c r="X16" s="8">
        <f t="shared" si="3"/>
        <v>6.5277777757728472E-3</v>
      </c>
      <c r="Y16" s="8">
        <f t="shared" si="4"/>
        <v>1.3055555551545694E-2</v>
      </c>
      <c r="Z16" s="9"/>
      <c r="AA16" s="9">
        <f t="shared" si="5"/>
        <v>0</v>
      </c>
      <c r="AB16" s="9">
        <f>IF(IF(B16="☆",(IF(K16&gt;R16,K16-W16,R16-W16)),L16-W16)&lt;0,0,IF(B16="☆",(IF(K16&gt;R16,K16-W16,R16-W16)),L16-W16))</f>
        <v>2.0023148172185756E-3</v>
      </c>
      <c r="AC16" s="9"/>
      <c r="AD16" s="9"/>
    </row>
    <row r="17" spans="1:30" s="6" customFormat="1" x14ac:dyDescent="0.4">
      <c r="A17" s="15" t="str">
        <f t="shared" si="0"/>
        <v>-</v>
      </c>
      <c r="B17" s="15" t="str">
        <f t="shared" si="1"/>
        <v>-</v>
      </c>
      <c r="C17" s="6">
        <v>10</v>
      </c>
      <c r="D17" s="1">
        <v>43389.450162037036</v>
      </c>
      <c r="E17" s="2">
        <v>3660</v>
      </c>
      <c r="F17" s="2" t="s">
        <v>37</v>
      </c>
      <c r="G17" s="2">
        <v>0</v>
      </c>
      <c r="H17" s="2">
        <v>1096</v>
      </c>
      <c r="I17" s="2">
        <v>1</v>
      </c>
      <c r="J17" s="2">
        <v>2</v>
      </c>
      <c r="K17" s="2"/>
      <c r="L17" s="1">
        <v>43389.453287037039</v>
      </c>
      <c r="M17" s="1">
        <v>43389.458611111113</v>
      </c>
      <c r="N17" s="2" t="s">
        <v>65</v>
      </c>
      <c r="O17" s="2" t="s">
        <v>66</v>
      </c>
      <c r="P17" s="2" t="s">
        <v>25</v>
      </c>
      <c r="Q17" s="2" t="s">
        <v>26</v>
      </c>
      <c r="R17" s="1">
        <v>43389.452291666668</v>
      </c>
      <c r="S17" s="1">
        <v>43389.452499999999</v>
      </c>
      <c r="T17" s="1">
        <v>43389.464930555558</v>
      </c>
      <c r="U17" s="1">
        <v>43389.465138888889</v>
      </c>
      <c r="V17" s="2"/>
      <c r="W17" s="7">
        <f t="shared" si="2"/>
        <v>43389.450162037036</v>
      </c>
      <c r="X17" s="8">
        <f t="shared" si="3"/>
        <v>5.324074074451346E-3</v>
      </c>
      <c r="Y17" s="8">
        <f t="shared" si="4"/>
        <v>1.0648148148902692E-2</v>
      </c>
      <c r="Z17" s="9"/>
      <c r="AA17" s="9">
        <f t="shared" si="5"/>
        <v>9.9537037021946162E-4</v>
      </c>
      <c r="AB17" s="9">
        <f t="shared" ref="AB17:AB80" si="8">IF(IF(B17="☆",(IF(K17&gt;R17,K17-W17,R17-W17)),L17-W17)&lt;0,0,IF(B17="☆",(IF(K17&gt;R17,K17-W17,R17-W17)),L17-W17))</f>
        <v>3.125000002910383E-3</v>
      </c>
      <c r="AC17" s="9"/>
      <c r="AD17" s="9"/>
    </row>
    <row r="18" spans="1:30" s="6" customFormat="1" x14ac:dyDescent="0.4">
      <c r="A18" s="15" t="str">
        <f t="shared" si="0"/>
        <v>★</v>
      </c>
      <c r="B18" s="15" t="str">
        <f t="shared" si="1"/>
        <v>-</v>
      </c>
      <c r="C18" s="6">
        <v>10</v>
      </c>
      <c r="D18" s="1">
        <v>43389.450567129628</v>
      </c>
      <c r="E18" s="2">
        <v>3661</v>
      </c>
      <c r="F18" s="2" t="s">
        <v>37</v>
      </c>
      <c r="G18" s="2">
        <v>0</v>
      </c>
      <c r="H18" s="2">
        <v>989</v>
      </c>
      <c r="I18" s="2">
        <v>10</v>
      </c>
      <c r="J18" s="2">
        <v>1</v>
      </c>
      <c r="K18" s="2"/>
      <c r="L18" s="1">
        <v>43389.460057870368</v>
      </c>
      <c r="M18" s="1">
        <v>43389.463495370372</v>
      </c>
      <c r="N18" s="2" t="s">
        <v>43</v>
      </c>
      <c r="O18" s="2" t="s">
        <v>44</v>
      </c>
      <c r="P18" s="2" t="s">
        <v>47</v>
      </c>
      <c r="Q18" s="2" t="s">
        <v>94</v>
      </c>
      <c r="R18" s="1">
        <v>43389.459722222222</v>
      </c>
      <c r="S18" s="1">
        <v>43389.459722222222</v>
      </c>
      <c r="T18" s="1">
        <v>43389.466192129628</v>
      </c>
      <c r="U18" s="1">
        <v>43389.466192129628</v>
      </c>
      <c r="V18" s="1">
        <v>43389.459722222222</v>
      </c>
      <c r="W18" s="7">
        <f t="shared" si="2"/>
        <v>43389.459722222222</v>
      </c>
      <c r="X18" s="8">
        <f t="shared" si="3"/>
        <v>3.4375000032014214E-3</v>
      </c>
      <c r="Y18" s="8">
        <f t="shared" si="4"/>
        <v>3.4375000032014214E-3</v>
      </c>
      <c r="Z18" s="9"/>
      <c r="AA18" s="9">
        <f t="shared" si="5"/>
        <v>3.3564814657438546E-4</v>
      </c>
      <c r="AB18" s="9">
        <f t="shared" si="8"/>
        <v>3.3564814657438546E-4</v>
      </c>
      <c r="AC18" s="9"/>
      <c r="AD18" s="9"/>
    </row>
    <row r="19" spans="1:30" s="6" customFormat="1" x14ac:dyDescent="0.4">
      <c r="A19" s="15" t="str">
        <f t="shared" si="0"/>
        <v>★</v>
      </c>
      <c r="B19" s="15" t="str">
        <f t="shared" si="1"/>
        <v>-</v>
      </c>
      <c r="C19" s="6">
        <v>10</v>
      </c>
      <c r="D19" s="1">
        <v>43389.450694444444</v>
      </c>
      <c r="E19" s="2">
        <v>3662</v>
      </c>
      <c r="F19" s="2" t="s">
        <v>42</v>
      </c>
      <c r="G19" s="2">
        <v>0</v>
      </c>
      <c r="H19" s="2">
        <v>514</v>
      </c>
      <c r="I19" s="2">
        <v>1</v>
      </c>
      <c r="J19" s="2">
        <v>1</v>
      </c>
      <c r="K19" s="2"/>
      <c r="L19" s="1">
        <v>43389.552754629629</v>
      </c>
      <c r="M19" s="1">
        <v>43389.55667824074</v>
      </c>
      <c r="N19" s="2" t="s">
        <v>48</v>
      </c>
      <c r="O19" s="2" t="s">
        <v>49</v>
      </c>
      <c r="P19" s="2" t="s">
        <v>76</v>
      </c>
      <c r="Q19" s="2" t="s">
        <v>77</v>
      </c>
      <c r="R19" s="1">
        <v>43389.548611111109</v>
      </c>
      <c r="S19" s="1">
        <v>43389.55028935185</v>
      </c>
      <c r="T19" s="1">
        <v>43389.554328703707</v>
      </c>
      <c r="U19" s="1">
        <v>43389.556006944447</v>
      </c>
      <c r="V19" s="1">
        <v>43389.548611111109</v>
      </c>
      <c r="W19" s="7">
        <f t="shared" si="2"/>
        <v>43389.548611111109</v>
      </c>
      <c r="X19" s="8">
        <f t="shared" si="3"/>
        <v>3.9236111115314998E-3</v>
      </c>
      <c r="Y19" s="8">
        <f t="shared" si="4"/>
        <v>3.9236111115314998E-3</v>
      </c>
      <c r="Z19" s="9"/>
      <c r="AA19" s="9">
        <f t="shared" si="5"/>
        <v>4.1435185194131918E-3</v>
      </c>
      <c r="AB19" s="9">
        <f t="shared" si="8"/>
        <v>4.1435185194131918E-3</v>
      </c>
      <c r="AC19" s="9"/>
      <c r="AD19" s="9"/>
    </row>
    <row r="20" spans="1:30" s="6" customFormat="1" x14ac:dyDescent="0.4">
      <c r="A20" s="15" t="str">
        <f t="shared" si="0"/>
        <v>-</v>
      </c>
      <c r="B20" s="15" t="str">
        <f t="shared" si="1"/>
        <v>-</v>
      </c>
      <c r="C20" s="6">
        <v>10</v>
      </c>
      <c r="D20" s="1">
        <v>43389.451898148145</v>
      </c>
      <c r="E20" s="2">
        <v>3664</v>
      </c>
      <c r="F20" s="2" t="s">
        <v>37</v>
      </c>
      <c r="G20" s="2">
        <v>0</v>
      </c>
      <c r="H20" s="2">
        <v>933</v>
      </c>
      <c r="I20" s="2">
        <v>2</v>
      </c>
      <c r="J20" s="2">
        <v>1</v>
      </c>
      <c r="K20" s="2"/>
      <c r="L20" s="1">
        <v>43389.454756944448</v>
      </c>
      <c r="M20" s="1">
        <v>43389.470775462964</v>
      </c>
      <c r="N20" s="2" t="s">
        <v>40</v>
      </c>
      <c r="O20" s="2" t="s">
        <v>41</v>
      </c>
      <c r="P20" s="2" t="s">
        <v>43</v>
      </c>
      <c r="Q20" s="2" t="s">
        <v>44</v>
      </c>
      <c r="R20" s="1">
        <v>43389.455833333333</v>
      </c>
      <c r="S20" s="1">
        <v>43389.455833333333</v>
      </c>
      <c r="T20" s="1">
        <v>43389.463171296295</v>
      </c>
      <c r="U20" s="1">
        <v>43389.463171296295</v>
      </c>
      <c r="V20" s="2"/>
      <c r="W20" s="7">
        <f t="shared" si="2"/>
        <v>43389.451898148145</v>
      </c>
      <c r="X20" s="8">
        <f t="shared" si="3"/>
        <v>1.6018518515920732E-2</v>
      </c>
      <c r="Y20" s="8">
        <f t="shared" si="4"/>
        <v>1.6018518515920732E-2</v>
      </c>
      <c r="Z20" s="9"/>
      <c r="AA20" s="9">
        <f t="shared" si="5"/>
        <v>0</v>
      </c>
      <c r="AB20" s="9">
        <f t="shared" si="8"/>
        <v>2.8587963024619967E-3</v>
      </c>
      <c r="AC20" s="9"/>
      <c r="AD20" s="9"/>
    </row>
    <row r="21" spans="1:30" s="6" customFormat="1" x14ac:dyDescent="0.4">
      <c r="A21" s="15" t="str">
        <f t="shared" si="0"/>
        <v>-</v>
      </c>
      <c r="B21" s="15" t="str">
        <f t="shared" si="1"/>
        <v>-</v>
      </c>
      <c r="C21" s="6">
        <v>10</v>
      </c>
      <c r="D21" s="1">
        <v>43389.453750000001</v>
      </c>
      <c r="E21" s="2">
        <v>3665</v>
      </c>
      <c r="F21" s="2" t="s">
        <v>42</v>
      </c>
      <c r="G21" s="2">
        <v>0</v>
      </c>
      <c r="H21" s="2">
        <v>1121</v>
      </c>
      <c r="I21" s="2">
        <v>8</v>
      </c>
      <c r="J21" s="2">
        <v>3</v>
      </c>
      <c r="K21" s="2"/>
      <c r="L21" s="1">
        <v>43389.457488425927</v>
      </c>
      <c r="M21" s="1">
        <v>43389.460185185184</v>
      </c>
      <c r="N21" s="2" t="s">
        <v>74</v>
      </c>
      <c r="O21" s="2" t="s">
        <v>75</v>
      </c>
      <c r="P21" s="2" t="s">
        <v>31</v>
      </c>
      <c r="Q21" s="2" t="s">
        <v>32</v>
      </c>
      <c r="R21" s="1">
        <v>43389.459039351852</v>
      </c>
      <c r="S21" s="1">
        <v>43389.459039351852</v>
      </c>
      <c r="T21" s="1">
        <v>43389.46638888889</v>
      </c>
      <c r="U21" s="1">
        <v>43389.46638888889</v>
      </c>
      <c r="V21" s="2"/>
      <c r="W21" s="7">
        <f t="shared" si="2"/>
        <v>43389.453750000001</v>
      </c>
      <c r="X21" s="8">
        <f t="shared" si="3"/>
        <v>2.6967592566506937E-3</v>
      </c>
      <c r="Y21" s="8">
        <f t="shared" si="4"/>
        <v>8.0902777699520811E-3</v>
      </c>
      <c r="Z21" s="9"/>
      <c r="AA21" s="9">
        <f t="shared" si="5"/>
        <v>0</v>
      </c>
      <c r="AB21" s="9">
        <f t="shared" si="8"/>
        <v>3.7384259267128073E-3</v>
      </c>
      <c r="AC21" s="9"/>
      <c r="AD21" s="9"/>
    </row>
    <row r="22" spans="1:30" s="6" customFormat="1" x14ac:dyDescent="0.4">
      <c r="A22" s="15" t="str">
        <f t="shared" si="0"/>
        <v>-</v>
      </c>
      <c r="B22" s="15" t="str">
        <f t="shared" si="1"/>
        <v>-</v>
      </c>
      <c r="C22" s="6">
        <v>10</v>
      </c>
      <c r="D22" s="1">
        <v>43389.45752314815</v>
      </c>
      <c r="E22" s="2">
        <v>3666</v>
      </c>
      <c r="F22" s="2" t="s">
        <v>18</v>
      </c>
      <c r="G22" s="2">
        <v>2801</v>
      </c>
      <c r="H22" s="2">
        <v>841</v>
      </c>
      <c r="I22" s="2">
        <v>4</v>
      </c>
      <c r="J22" s="2">
        <v>1</v>
      </c>
      <c r="K22" s="2"/>
      <c r="L22" s="1">
        <v>43389.461550925924</v>
      </c>
      <c r="M22" s="1">
        <v>43389.464039351849</v>
      </c>
      <c r="N22" s="2" t="s">
        <v>52</v>
      </c>
      <c r="O22" s="2" t="s">
        <v>53</v>
      </c>
      <c r="P22" s="2" t="s">
        <v>27</v>
      </c>
      <c r="Q22" s="2" t="s">
        <v>28</v>
      </c>
      <c r="R22" s="1">
        <v>43389.462766203702</v>
      </c>
      <c r="S22" s="1">
        <v>43389.462766203702</v>
      </c>
      <c r="T22" s="1">
        <v>43389.468460648146</v>
      </c>
      <c r="U22" s="1">
        <v>43389.468460648146</v>
      </c>
      <c r="V22" s="2"/>
      <c r="W22" s="7">
        <f t="shared" si="2"/>
        <v>43389.45752314815</v>
      </c>
      <c r="X22" s="8">
        <f t="shared" si="3"/>
        <v>2.488425925548654E-3</v>
      </c>
      <c r="Y22" s="8">
        <f t="shared" si="4"/>
        <v>2.488425925548654E-3</v>
      </c>
      <c r="Z22" s="9"/>
      <c r="AA22" s="9">
        <f t="shared" si="5"/>
        <v>0</v>
      </c>
      <c r="AB22" s="9">
        <f t="shared" si="8"/>
        <v>4.0277777734445408E-3</v>
      </c>
      <c r="AC22" s="9"/>
      <c r="AD22" s="9"/>
    </row>
    <row r="23" spans="1:30" s="6" customFormat="1" x14ac:dyDescent="0.4">
      <c r="A23" s="15" t="str">
        <f t="shared" si="0"/>
        <v>-</v>
      </c>
      <c r="B23" s="15" t="str">
        <f t="shared" si="1"/>
        <v>-</v>
      </c>
      <c r="C23" s="6">
        <v>10</v>
      </c>
      <c r="D23" s="1">
        <v>43389.457673611112</v>
      </c>
      <c r="E23" s="2">
        <v>3667</v>
      </c>
      <c r="F23" s="2" t="s">
        <v>33</v>
      </c>
      <c r="G23" s="2">
        <v>1958</v>
      </c>
      <c r="H23" s="2">
        <v>795</v>
      </c>
      <c r="I23" s="2">
        <v>5</v>
      </c>
      <c r="J23" s="2">
        <v>1</v>
      </c>
      <c r="K23" s="2"/>
      <c r="L23" s="1">
        <v>43389.461956018517</v>
      </c>
      <c r="M23" s="1">
        <v>43389.467789351853</v>
      </c>
      <c r="N23" s="2" t="s">
        <v>27</v>
      </c>
      <c r="O23" s="2" t="s">
        <v>28</v>
      </c>
      <c r="P23" s="2" t="s">
        <v>72</v>
      </c>
      <c r="Q23" s="2" t="s">
        <v>73</v>
      </c>
      <c r="R23" s="1">
        <v>43389.466053240743</v>
      </c>
      <c r="S23" s="1">
        <v>43389.466053240743</v>
      </c>
      <c r="T23" s="1">
        <v>43389.475497685184</v>
      </c>
      <c r="U23" s="1">
        <v>43389.475497685184</v>
      </c>
      <c r="V23" s="2"/>
      <c r="W23" s="7">
        <f t="shared" si="2"/>
        <v>43389.457673611112</v>
      </c>
      <c r="X23" s="8">
        <f t="shared" si="3"/>
        <v>5.8333333363407291E-3</v>
      </c>
      <c r="Y23" s="8">
        <f t="shared" si="4"/>
        <v>5.8333333363407291E-3</v>
      </c>
      <c r="Z23" s="9"/>
      <c r="AA23" s="9">
        <f t="shared" si="5"/>
        <v>0</v>
      </c>
      <c r="AB23" s="9">
        <f t="shared" si="8"/>
        <v>4.2824074043892324E-3</v>
      </c>
      <c r="AC23" s="9"/>
      <c r="AD23" s="9"/>
    </row>
    <row r="24" spans="1:30" s="6" customFormat="1" x14ac:dyDescent="0.4">
      <c r="A24" s="15" t="str">
        <f t="shared" si="0"/>
        <v>-</v>
      </c>
      <c r="B24" s="15" t="str">
        <f t="shared" si="1"/>
        <v>-</v>
      </c>
      <c r="C24" s="6">
        <v>10</v>
      </c>
      <c r="D24" s="1">
        <v>43389.457986111112</v>
      </c>
      <c r="E24" s="2">
        <v>3668</v>
      </c>
      <c r="F24" s="2" t="s">
        <v>42</v>
      </c>
      <c r="G24" s="2">
        <v>0</v>
      </c>
      <c r="H24" s="2">
        <v>383</v>
      </c>
      <c r="I24" s="2">
        <v>8</v>
      </c>
      <c r="J24" s="2">
        <v>2</v>
      </c>
      <c r="K24" s="2"/>
      <c r="L24" s="1">
        <v>43389.464745370373</v>
      </c>
      <c r="M24" s="1">
        <v>43389.468229166669</v>
      </c>
      <c r="N24" s="2" t="s">
        <v>74</v>
      </c>
      <c r="O24" s="2" t="s">
        <v>75</v>
      </c>
      <c r="P24" s="2" t="s">
        <v>21</v>
      </c>
      <c r="Q24" s="2" t="s">
        <v>22</v>
      </c>
      <c r="R24" s="1">
        <v>43389.461956018517</v>
      </c>
      <c r="S24" s="1">
        <v>43389.461956018517</v>
      </c>
      <c r="T24" s="1">
        <v>43389.470497685186</v>
      </c>
      <c r="U24" s="1">
        <v>43389.470497685186</v>
      </c>
      <c r="V24" s="2"/>
      <c r="W24" s="7">
        <f t="shared" si="2"/>
        <v>43389.457986111112</v>
      </c>
      <c r="X24" s="8">
        <f t="shared" si="3"/>
        <v>3.4837962957681157E-3</v>
      </c>
      <c r="Y24" s="8">
        <f t="shared" si="4"/>
        <v>6.9675925915362313E-3</v>
      </c>
      <c r="Z24" s="9"/>
      <c r="AA24" s="9">
        <f t="shared" si="5"/>
        <v>2.7893518563359976E-3</v>
      </c>
      <c r="AB24" s="9">
        <f t="shared" si="8"/>
        <v>6.7592592604341917E-3</v>
      </c>
      <c r="AC24" s="9"/>
      <c r="AD24" s="9"/>
    </row>
    <row r="25" spans="1:30" s="6" customFormat="1" x14ac:dyDescent="0.4">
      <c r="A25" s="15" t="str">
        <f>IF(V25&gt;0, "★", "-")</f>
        <v>★</v>
      </c>
      <c r="B25" s="15" t="str">
        <f>IF(K25&gt;0, "☆", "-")</f>
        <v>☆</v>
      </c>
      <c r="C25" s="6">
        <v>10</v>
      </c>
      <c r="D25" s="1">
        <v>43389.342106481483</v>
      </c>
      <c r="E25" s="2">
        <v>3642</v>
      </c>
      <c r="F25" s="2" t="s">
        <v>33</v>
      </c>
      <c r="G25" s="2">
        <v>2215</v>
      </c>
      <c r="H25" s="2">
        <v>1185</v>
      </c>
      <c r="I25" s="2">
        <v>6</v>
      </c>
      <c r="J25" s="2">
        <v>1</v>
      </c>
      <c r="K25" s="1">
        <v>43389.671631944446</v>
      </c>
      <c r="L25" s="2"/>
      <c r="M25" s="2"/>
      <c r="N25" s="2" t="s">
        <v>25</v>
      </c>
      <c r="O25" s="2" t="s">
        <v>26</v>
      </c>
      <c r="P25" s="2" t="s">
        <v>34</v>
      </c>
      <c r="Q25" s="2" t="s">
        <v>35</v>
      </c>
      <c r="R25" s="1">
        <v>43389.715462962966</v>
      </c>
      <c r="S25" s="2"/>
      <c r="T25" s="1">
        <v>43389.723009259258</v>
      </c>
      <c r="U25" s="2"/>
      <c r="V25" s="1">
        <v>43389.715462962966</v>
      </c>
      <c r="W25" s="7">
        <f>IF(V25&gt;0,V25,D25)</f>
        <v>43389.715462962966</v>
      </c>
      <c r="X25" s="8">
        <f>M25-L25</f>
        <v>0</v>
      </c>
      <c r="Y25" s="8">
        <f>X25*J25</f>
        <v>0</v>
      </c>
      <c r="Z25" s="9"/>
      <c r="AA25" s="9">
        <f t="shared" si="5"/>
        <v>0</v>
      </c>
      <c r="AB25" s="9">
        <f t="shared" si="8"/>
        <v>0</v>
      </c>
      <c r="AC25" s="9"/>
      <c r="AD25" s="9"/>
    </row>
    <row r="26" spans="1:30" s="6" customFormat="1" x14ac:dyDescent="0.4">
      <c r="A26" s="15" t="str">
        <f>IF(V26&gt;0, "★", "-")</f>
        <v>★</v>
      </c>
      <c r="B26" s="15" t="str">
        <f>IF(K26&gt;0, "☆", "-")</f>
        <v>☆</v>
      </c>
      <c r="C26" s="6">
        <v>10</v>
      </c>
      <c r="D26" s="1">
        <v>43389.420381944445</v>
      </c>
      <c r="E26" s="2">
        <v>3648</v>
      </c>
      <c r="F26" s="2" t="s">
        <v>18</v>
      </c>
      <c r="G26" s="2">
        <v>2957</v>
      </c>
      <c r="H26" s="2">
        <v>371</v>
      </c>
      <c r="I26" s="2">
        <v>1</v>
      </c>
      <c r="J26" s="2">
        <v>1</v>
      </c>
      <c r="K26" s="1">
        <v>43389.566724537035</v>
      </c>
      <c r="L26" s="2"/>
      <c r="M26" s="2"/>
      <c r="N26" s="2" t="s">
        <v>72</v>
      </c>
      <c r="O26" s="2" t="s">
        <v>73</v>
      </c>
      <c r="P26" s="2" t="s">
        <v>70</v>
      </c>
      <c r="Q26" s="2" t="s">
        <v>71</v>
      </c>
      <c r="R26" s="1">
        <v>43389.563148148147</v>
      </c>
      <c r="S26" s="2"/>
      <c r="T26" s="1">
        <v>43389.57230324074</v>
      </c>
      <c r="U26" s="2"/>
      <c r="V26" s="1">
        <v>43389.563148148147</v>
      </c>
      <c r="W26" s="7">
        <f>IF(V26&gt;0,V26,D26)</f>
        <v>43389.563148148147</v>
      </c>
      <c r="X26" s="8">
        <f>M26-L26</f>
        <v>0</v>
      </c>
      <c r="Y26" s="8">
        <f>X26*J26</f>
        <v>0</v>
      </c>
      <c r="Z26" s="9"/>
      <c r="AA26" s="9">
        <f t="shared" si="5"/>
        <v>0</v>
      </c>
      <c r="AB26" s="9">
        <f t="shared" si="8"/>
        <v>3.5763888881774619E-3</v>
      </c>
      <c r="AC26" s="9"/>
      <c r="AD26" s="9"/>
    </row>
    <row r="27" spans="1:30" s="6" customFormat="1" x14ac:dyDescent="0.4">
      <c r="A27" s="15" t="str">
        <f>IF(V27&gt;0, "★", "-")</f>
        <v>-</v>
      </c>
      <c r="B27" s="15" t="str">
        <f>IF(K27&gt;0, "☆", "-")</f>
        <v>☆</v>
      </c>
      <c r="C27" s="6">
        <v>10</v>
      </c>
      <c r="D27" s="1">
        <v>43389.423611111109</v>
      </c>
      <c r="E27" s="2">
        <v>3650</v>
      </c>
      <c r="F27" s="2" t="s">
        <v>18</v>
      </c>
      <c r="G27" s="2">
        <v>985</v>
      </c>
      <c r="H27" s="2">
        <v>574</v>
      </c>
      <c r="I27" s="2">
        <v>3</v>
      </c>
      <c r="J27" s="2">
        <v>1</v>
      </c>
      <c r="K27" s="1">
        <v>43389.423761574071</v>
      </c>
      <c r="L27" s="2"/>
      <c r="M27" s="2"/>
      <c r="N27" s="2" t="s">
        <v>21</v>
      </c>
      <c r="O27" s="2" t="s">
        <v>22</v>
      </c>
      <c r="P27" s="2" t="s">
        <v>43</v>
      </c>
      <c r="Q27" s="2" t="s">
        <v>44</v>
      </c>
      <c r="R27" s="1">
        <v>43389.424687500003</v>
      </c>
      <c r="S27" s="2"/>
      <c r="T27" s="1">
        <v>43389.432905092595</v>
      </c>
      <c r="U27" s="2"/>
      <c r="V27" s="2"/>
      <c r="W27" s="7">
        <f>IF(V27&gt;0,V27,D27)</f>
        <v>43389.423611111109</v>
      </c>
      <c r="X27" s="8">
        <f>M27-L27</f>
        <v>0</v>
      </c>
      <c r="Y27" s="8">
        <f>X27*J27</f>
        <v>0</v>
      </c>
      <c r="Z27" s="9"/>
      <c r="AA27" s="9">
        <f t="shared" si="5"/>
        <v>0</v>
      </c>
      <c r="AB27" s="9">
        <f t="shared" si="8"/>
        <v>1.0763888931251131E-3</v>
      </c>
      <c r="AC27" s="9"/>
      <c r="AD27" s="9"/>
    </row>
    <row r="28" spans="1:30" s="11" customFormat="1" x14ac:dyDescent="0.4">
      <c r="A28" s="26" t="str">
        <f>IF(V28&gt;0, "★", "-")</f>
        <v>-</v>
      </c>
      <c r="B28" s="26" t="str">
        <f>IF(K28&gt;0, "☆", "-")</f>
        <v>☆</v>
      </c>
      <c r="C28" s="11">
        <v>10</v>
      </c>
      <c r="D28" s="3">
        <v>43389.450740740744</v>
      </c>
      <c r="E28" s="4">
        <v>3663</v>
      </c>
      <c r="F28" s="4" t="s">
        <v>42</v>
      </c>
      <c r="G28" s="4">
        <v>0</v>
      </c>
      <c r="H28" s="4">
        <v>772</v>
      </c>
      <c r="I28" s="4">
        <v>5</v>
      </c>
      <c r="J28" s="4">
        <v>3</v>
      </c>
      <c r="K28" s="3">
        <v>43389.450949074075</v>
      </c>
      <c r="L28" s="4"/>
      <c r="M28" s="4"/>
      <c r="N28" s="4" t="s">
        <v>74</v>
      </c>
      <c r="O28" s="4" t="s">
        <v>75</v>
      </c>
      <c r="P28" s="4" t="s">
        <v>21</v>
      </c>
      <c r="Q28" s="4" t="s">
        <v>22</v>
      </c>
      <c r="R28" s="3">
        <v>43389.453761574077</v>
      </c>
      <c r="S28" s="4"/>
      <c r="T28" s="3">
        <v>43389.460960648146</v>
      </c>
      <c r="U28" s="4"/>
      <c r="V28" s="4"/>
      <c r="W28" s="12">
        <f>IF(V28&gt;0,V28,D28)</f>
        <v>43389.450740740744</v>
      </c>
      <c r="X28" s="27">
        <f>M28-L28</f>
        <v>0</v>
      </c>
      <c r="Y28" s="27">
        <f>X28*J28</f>
        <v>0</v>
      </c>
      <c r="Z28" s="28"/>
      <c r="AA28" s="28">
        <f t="shared" si="5"/>
        <v>0</v>
      </c>
      <c r="AB28" s="28">
        <f t="shared" si="8"/>
        <v>3.0208333337213844E-3</v>
      </c>
      <c r="AC28" s="28"/>
      <c r="AD28" s="28"/>
    </row>
    <row r="29" spans="1:30" s="32" customFormat="1" x14ac:dyDescent="0.4">
      <c r="A29" s="29" t="str">
        <f t="shared" si="0"/>
        <v>-</v>
      </c>
      <c r="B29" s="29" t="str">
        <f t="shared" si="1"/>
        <v>-</v>
      </c>
      <c r="C29" s="32">
        <v>11</v>
      </c>
      <c r="D29" s="31">
        <v>43389.459247685183</v>
      </c>
      <c r="E29" s="30">
        <v>3669</v>
      </c>
      <c r="F29" s="30" t="s">
        <v>18</v>
      </c>
      <c r="G29" s="30">
        <v>2562</v>
      </c>
      <c r="H29" s="30">
        <v>315</v>
      </c>
      <c r="I29" s="30">
        <v>7</v>
      </c>
      <c r="J29" s="30">
        <v>1</v>
      </c>
      <c r="K29" s="30"/>
      <c r="L29" s="31">
        <v>43389.461516203701</v>
      </c>
      <c r="M29" s="31">
        <v>43389.464108796295</v>
      </c>
      <c r="N29" s="30" t="s">
        <v>25</v>
      </c>
      <c r="O29" s="30" t="s">
        <v>26</v>
      </c>
      <c r="P29" s="30" t="s">
        <v>67</v>
      </c>
      <c r="Q29" s="30" t="s">
        <v>68</v>
      </c>
      <c r="R29" s="31">
        <v>43389.463182870371</v>
      </c>
      <c r="S29" s="31">
        <v>43389.463182870371</v>
      </c>
      <c r="T29" s="31">
        <v>43389.472418981481</v>
      </c>
      <c r="U29" s="31">
        <v>43389.472418981481</v>
      </c>
      <c r="V29" s="30"/>
      <c r="W29" s="33">
        <f t="shared" si="2"/>
        <v>43389.459247685183</v>
      </c>
      <c r="X29" s="34">
        <f t="shared" si="3"/>
        <v>2.5925925947376527E-3</v>
      </c>
      <c r="Y29" s="34">
        <f t="shared" si="4"/>
        <v>2.5925925947376527E-3</v>
      </c>
      <c r="Z29" s="35">
        <f>SUM(Y29:Y56)</f>
        <v>0.18096064816199942</v>
      </c>
      <c r="AA29" s="35">
        <f t="shared" si="5"/>
        <v>0</v>
      </c>
      <c r="AB29" s="35">
        <f t="shared" si="8"/>
        <v>2.268518517666962E-3</v>
      </c>
      <c r="AC29" s="44">
        <f>AVERAGE(AB29:AB56)</f>
        <v>5.0721153843019586E-3</v>
      </c>
      <c r="AD29" s="35">
        <f>MEDIAN(AB29:AB56)</f>
        <v>3.5474537035042886E-3</v>
      </c>
    </row>
    <row r="30" spans="1:30" s="6" customFormat="1" x14ac:dyDescent="0.4">
      <c r="A30" s="15" t="str">
        <f t="shared" si="0"/>
        <v>-</v>
      </c>
      <c r="B30" s="15" t="str">
        <f t="shared" si="1"/>
        <v>-</v>
      </c>
      <c r="C30" s="6">
        <v>11</v>
      </c>
      <c r="D30" s="1">
        <v>43389.461134259262</v>
      </c>
      <c r="E30" s="2">
        <v>3670</v>
      </c>
      <c r="F30" s="2" t="s">
        <v>33</v>
      </c>
      <c r="G30" s="2">
        <v>2967</v>
      </c>
      <c r="H30" s="2">
        <v>492</v>
      </c>
      <c r="I30" s="2">
        <v>9</v>
      </c>
      <c r="J30" s="2">
        <v>1</v>
      </c>
      <c r="K30" s="2"/>
      <c r="L30" s="1">
        <v>43389.468784722223</v>
      </c>
      <c r="M30" s="1">
        <v>43389.496365740742</v>
      </c>
      <c r="N30" s="2" t="s">
        <v>38</v>
      </c>
      <c r="O30" s="2" t="s">
        <v>39</v>
      </c>
      <c r="P30" s="2" t="s">
        <v>27</v>
      </c>
      <c r="Q30" s="2" t="s">
        <v>28</v>
      </c>
      <c r="R30" s="1">
        <v>43389.467523148145</v>
      </c>
      <c r="S30" s="1">
        <v>43389.469606481478</v>
      </c>
      <c r="T30" s="1">
        <v>43389.479178240741</v>
      </c>
      <c r="U30" s="1">
        <v>43389.487291666665</v>
      </c>
      <c r="V30" s="2"/>
      <c r="W30" s="7">
        <f t="shared" si="2"/>
        <v>43389.461134259262</v>
      </c>
      <c r="X30" s="8">
        <f t="shared" si="3"/>
        <v>2.7581018519413192E-2</v>
      </c>
      <c r="Y30" s="8">
        <f t="shared" si="4"/>
        <v>2.7581018519413192E-2</v>
      </c>
      <c r="Z30" s="9"/>
      <c r="AA30" s="9">
        <f t="shared" si="5"/>
        <v>1.2615740779438056E-3</v>
      </c>
      <c r="AB30" s="9">
        <f t="shared" si="8"/>
        <v>7.6504629614646547E-3</v>
      </c>
      <c r="AC30" s="9"/>
      <c r="AD30" s="9"/>
    </row>
    <row r="31" spans="1:30" s="6" customFormat="1" x14ac:dyDescent="0.4">
      <c r="A31" s="15" t="str">
        <f t="shared" si="0"/>
        <v>-</v>
      </c>
      <c r="B31" s="15" t="str">
        <f t="shared" si="1"/>
        <v>-</v>
      </c>
      <c r="C31" s="6">
        <v>11</v>
      </c>
      <c r="D31" s="1">
        <v>43389.461284722223</v>
      </c>
      <c r="E31" s="2">
        <v>3671</v>
      </c>
      <c r="F31" s="2" t="s">
        <v>42</v>
      </c>
      <c r="G31" s="2">
        <v>0</v>
      </c>
      <c r="H31" s="2">
        <v>790</v>
      </c>
      <c r="I31" s="2">
        <v>9</v>
      </c>
      <c r="J31" s="2">
        <v>1</v>
      </c>
      <c r="K31" s="2"/>
      <c r="L31" s="1">
        <v>43389.496041666665</v>
      </c>
      <c r="M31" s="1">
        <v>43389.496307870373</v>
      </c>
      <c r="N31" s="2" t="s">
        <v>38</v>
      </c>
      <c r="O31" s="2" t="s">
        <v>39</v>
      </c>
      <c r="P31" s="2" t="s">
        <v>76</v>
      </c>
      <c r="Q31" s="2" t="s">
        <v>77</v>
      </c>
      <c r="R31" s="1">
        <v>43389.467662037037</v>
      </c>
      <c r="S31" s="1">
        <v>43389.469259259262</v>
      </c>
      <c r="T31" s="1">
        <v>43389.476157407407</v>
      </c>
      <c r="U31" s="1">
        <v>43389.482395833336</v>
      </c>
      <c r="V31" s="2"/>
      <c r="W31" s="7">
        <f t="shared" si="2"/>
        <v>43389.461284722223</v>
      </c>
      <c r="X31" s="8">
        <f t="shared" si="3"/>
        <v>2.6620370772434399E-4</v>
      </c>
      <c r="Y31" s="8">
        <f t="shared" si="4"/>
        <v>2.6620370772434399E-4</v>
      </c>
      <c r="Z31" s="9"/>
      <c r="AA31" s="9">
        <f t="shared" si="5"/>
        <v>2.8379629628034309E-2</v>
      </c>
      <c r="AB31" s="9">
        <f t="shared" si="8"/>
        <v>3.4756944442051463E-2</v>
      </c>
      <c r="AC31" s="9"/>
      <c r="AD31" s="9"/>
    </row>
    <row r="32" spans="1:30" s="6" customFormat="1" x14ac:dyDescent="0.4">
      <c r="A32" s="15" t="str">
        <f t="shared" si="0"/>
        <v>-</v>
      </c>
      <c r="B32" s="15" t="str">
        <f t="shared" si="1"/>
        <v>-</v>
      </c>
      <c r="C32" s="6">
        <v>11</v>
      </c>
      <c r="D32" s="1">
        <v>43389.465057870373</v>
      </c>
      <c r="E32" s="2">
        <v>3674</v>
      </c>
      <c r="F32" s="2" t="s">
        <v>37</v>
      </c>
      <c r="G32" s="2">
        <v>0</v>
      </c>
      <c r="H32" s="2">
        <v>590</v>
      </c>
      <c r="I32" s="2">
        <v>1</v>
      </c>
      <c r="J32" s="2">
        <v>1</v>
      </c>
      <c r="K32" s="2"/>
      <c r="L32" s="1">
        <v>43389.472361111111</v>
      </c>
      <c r="M32" s="1">
        <v>43389.475601851853</v>
      </c>
      <c r="N32" s="2" t="s">
        <v>45</v>
      </c>
      <c r="O32" s="2" t="s">
        <v>46</v>
      </c>
      <c r="P32" s="2" t="s">
        <v>40</v>
      </c>
      <c r="Q32" s="2" t="s">
        <v>41</v>
      </c>
      <c r="R32" s="1">
        <v>43389.4684837963</v>
      </c>
      <c r="S32" s="1">
        <v>43389.468668981484</v>
      </c>
      <c r="T32" s="1">
        <v>43389.473402777781</v>
      </c>
      <c r="U32" s="1">
        <v>43389.473587962966</v>
      </c>
      <c r="V32" s="2"/>
      <c r="W32" s="7">
        <f t="shared" si="2"/>
        <v>43389.465057870373</v>
      </c>
      <c r="X32" s="8">
        <f t="shared" si="3"/>
        <v>3.2407407416030765E-3</v>
      </c>
      <c r="Y32" s="8">
        <f t="shared" si="4"/>
        <v>3.2407407416030765E-3</v>
      </c>
      <c r="Z32" s="9"/>
      <c r="AA32" s="9">
        <f t="shared" si="5"/>
        <v>3.8773148116888478E-3</v>
      </c>
      <c r="AB32" s="9">
        <f t="shared" si="8"/>
        <v>7.3032407381106168E-3</v>
      </c>
      <c r="AC32" s="9"/>
      <c r="AD32" s="9"/>
    </row>
    <row r="33" spans="1:30" s="6" customFormat="1" x14ac:dyDescent="0.4">
      <c r="A33" s="15" t="str">
        <f t="shared" si="0"/>
        <v>-</v>
      </c>
      <c r="B33" s="15" t="str">
        <f t="shared" si="1"/>
        <v>-</v>
      </c>
      <c r="C33" s="6">
        <v>11</v>
      </c>
      <c r="D33" s="1">
        <v>43389.466099537036</v>
      </c>
      <c r="E33" s="2">
        <v>3675</v>
      </c>
      <c r="F33" s="2" t="s">
        <v>33</v>
      </c>
      <c r="G33" s="2">
        <v>2314</v>
      </c>
      <c r="H33" s="2">
        <v>591</v>
      </c>
      <c r="I33" s="2">
        <v>3</v>
      </c>
      <c r="J33" s="2">
        <v>1</v>
      </c>
      <c r="K33" s="2"/>
      <c r="L33" s="1">
        <v>43389.471388888887</v>
      </c>
      <c r="M33" s="1">
        <v>43389.476724537039</v>
      </c>
      <c r="N33" s="2" t="s">
        <v>78</v>
      </c>
      <c r="O33" s="2" t="s">
        <v>79</v>
      </c>
      <c r="P33" s="2" t="s">
        <v>50</v>
      </c>
      <c r="Q33" s="2" t="s">
        <v>51</v>
      </c>
      <c r="R33" s="1">
        <v>43389.472881944443</v>
      </c>
      <c r="S33" s="1">
        <v>43389.472881944443</v>
      </c>
      <c r="T33" s="1">
        <v>43389.479872685188</v>
      </c>
      <c r="U33" s="1">
        <v>43389.483854166669</v>
      </c>
      <c r="V33" s="2"/>
      <c r="W33" s="7">
        <f t="shared" si="2"/>
        <v>43389.466099537036</v>
      </c>
      <c r="X33" s="8">
        <f t="shared" si="3"/>
        <v>5.3356481512309983E-3</v>
      </c>
      <c r="Y33" s="8">
        <f t="shared" si="4"/>
        <v>5.3356481512309983E-3</v>
      </c>
      <c r="Z33" s="9"/>
      <c r="AA33" s="9">
        <f t="shared" si="5"/>
        <v>0</v>
      </c>
      <c r="AB33" s="9">
        <f t="shared" si="8"/>
        <v>5.2893518513883464E-3</v>
      </c>
      <c r="AC33" s="9"/>
      <c r="AD33" s="9"/>
    </row>
    <row r="34" spans="1:30" s="6" customFormat="1" x14ac:dyDescent="0.4">
      <c r="A34" s="15" t="str">
        <f t="shared" si="0"/>
        <v>★</v>
      </c>
      <c r="B34" s="15" t="str">
        <f t="shared" si="1"/>
        <v>-</v>
      </c>
      <c r="C34" s="6">
        <v>11</v>
      </c>
      <c r="D34" s="1">
        <v>43389.46671296296</v>
      </c>
      <c r="E34" s="2">
        <v>3676</v>
      </c>
      <c r="F34" s="2" t="s">
        <v>33</v>
      </c>
      <c r="G34" s="2">
        <v>2953</v>
      </c>
      <c r="H34" s="2">
        <v>1029</v>
      </c>
      <c r="I34" s="2">
        <v>1</v>
      </c>
      <c r="J34" s="2">
        <v>1</v>
      </c>
      <c r="K34" s="2"/>
      <c r="L34" s="1">
        <v>43389.500208333331</v>
      </c>
      <c r="M34" s="1">
        <v>43389.504525462966</v>
      </c>
      <c r="N34" s="2" t="s">
        <v>47</v>
      </c>
      <c r="O34" s="2" t="s">
        <v>94</v>
      </c>
      <c r="P34" s="2" t="s">
        <v>43</v>
      </c>
      <c r="Q34" s="2" t="s">
        <v>44</v>
      </c>
      <c r="R34" s="1">
        <v>43389.502708333333</v>
      </c>
      <c r="S34" s="1">
        <v>43389.502708333333</v>
      </c>
      <c r="T34" s="1">
        <v>43389.509108796294</v>
      </c>
      <c r="U34" s="1">
        <v>43389.509108796294</v>
      </c>
      <c r="V34" s="1">
        <v>43389.496527777781</v>
      </c>
      <c r="W34" s="7">
        <f t="shared" si="2"/>
        <v>43389.496527777781</v>
      </c>
      <c r="X34" s="8">
        <f t="shared" si="3"/>
        <v>4.3171296347281896E-3</v>
      </c>
      <c r="Y34" s="8">
        <f t="shared" si="4"/>
        <v>4.3171296347281896E-3</v>
      </c>
      <c r="Z34" s="9"/>
      <c r="AA34" s="9">
        <f t="shared" si="5"/>
        <v>0</v>
      </c>
      <c r="AB34" s="9">
        <f t="shared" si="8"/>
        <v>3.6805555500905029E-3</v>
      </c>
      <c r="AC34" s="9"/>
      <c r="AD34" s="9"/>
    </row>
    <row r="35" spans="1:30" s="6" customFormat="1" x14ac:dyDescent="0.4">
      <c r="A35" s="15" t="str">
        <f t="shared" si="0"/>
        <v>-</v>
      </c>
      <c r="B35" s="15" t="str">
        <f t="shared" si="1"/>
        <v>-</v>
      </c>
      <c r="C35" s="6">
        <v>11</v>
      </c>
      <c r="D35" s="1">
        <v>43389.467511574076</v>
      </c>
      <c r="E35" s="2">
        <v>3677</v>
      </c>
      <c r="F35" s="2" t="s">
        <v>37</v>
      </c>
      <c r="G35" s="2">
        <v>0</v>
      </c>
      <c r="H35" s="2">
        <v>900</v>
      </c>
      <c r="I35" s="2">
        <v>4</v>
      </c>
      <c r="J35" s="2">
        <v>2</v>
      </c>
      <c r="K35" s="2"/>
      <c r="L35" s="1">
        <v>43389.470960648148</v>
      </c>
      <c r="M35" s="1">
        <v>43389.474687499998</v>
      </c>
      <c r="N35" s="2" t="s">
        <v>19</v>
      </c>
      <c r="O35" s="2" t="s">
        <v>20</v>
      </c>
      <c r="P35" s="2" t="s">
        <v>21</v>
      </c>
      <c r="Q35" s="2" t="s">
        <v>22</v>
      </c>
      <c r="R35" s="1">
        <v>43389.468553240738</v>
      </c>
      <c r="S35" s="1">
        <v>43389.468553240738</v>
      </c>
      <c r="T35" s="1">
        <v>43389.477037037039</v>
      </c>
      <c r="U35" s="1">
        <v>43389.477037037039</v>
      </c>
      <c r="V35" s="2"/>
      <c r="W35" s="7">
        <f t="shared" si="2"/>
        <v>43389.467511574076</v>
      </c>
      <c r="X35" s="8">
        <f t="shared" si="3"/>
        <v>3.7268518499331549E-3</v>
      </c>
      <c r="Y35" s="8">
        <f t="shared" si="4"/>
        <v>7.4537036998663098E-3</v>
      </c>
      <c r="Z35" s="9"/>
      <c r="AA35" s="9">
        <f t="shared" si="5"/>
        <v>2.4074074099189602E-3</v>
      </c>
      <c r="AB35" s="9">
        <f t="shared" si="8"/>
        <v>3.4490740727051161E-3</v>
      </c>
      <c r="AC35" s="9"/>
      <c r="AD35" s="9"/>
    </row>
    <row r="36" spans="1:30" s="6" customFormat="1" x14ac:dyDescent="0.4">
      <c r="A36" s="15" t="str">
        <f t="shared" si="0"/>
        <v>-</v>
      </c>
      <c r="B36" s="15" t="str">
        <f t="shared" si="1"/>
        <v>-</v>
      </c>
      <c r="C36" s="6">
        <v>11</v>
      </c>
      <c r="D36" s="1">
        <v>43389.467592592591</v>
      </c>
      <c r="E36" s="2">
        <v>3678</v>
      </c>
      <c r="F36" s="2" t="s">
        <v>37</v>
      </c>
      <c r="G36" s="2">
        <v>0</v>
      </c>
      <c r="H36" s="2">
        <v>311</v>
      </c>
      <c r="I36" s="2">
        <v>7</v>
      </c>
      <c r="J36" s="2">
        <v>1</v>
      </c>
      <c r="K36" s="2"/>
      <c r="L36" s="1">
        <v>43389.471782407411</v>
      </c>
      <c r="M36" s="1">
        <v>43389.478784722225</v>
      </c>
      <c r="N36" s="2" t="s">
        <v>43</v>
      </c>
      <c r="O36" s="2" t="s">
        <v>44</v>
      </c>
      <c r="P36" s="2" t="s">
        <v>19</v>
      </c>
      <c r="Q36" s="2" t="s">
        <v>20</v>
      </c>
      <c r="R36" s="1">
        <v>43389.474675925929</v>
      </c>
      <c r="S36" s="1">
        <v>43389.474675925929</v>
      </c>
      <c r="T36" s="1">
        <v>43389.485196759262</v>
      </c>
      <c r="U36" s="1">
        <v>43389.485196759262</v>
      </c>
      <c r="V36" s="2"/>
      <c r="W36" s="7">
        <f t="shared" si="2"/>
        <v>43389.467592592591</v>
      </c>
      <c r="X36" s="8">
        <f t="shared" si="3"/>
        <v>7.0023148145992309E-3</v>
      </c>
      <c r="Y36" s="8">
        <f t="shared" si="4"/>
        <v>7.0023148145992309E-3</v>
      </c>
      <c r="Z36" s="9"/>
      <c r="AA36" s="9">
        <f t="shared" si="5"/>
        <v>0</v>
      </c>
      <c r="AB36" s="9">
        <f t="shared" si="8"/>
        <v>4.1898148192558438E-3</v>
      </c>
      <c r="AC36" s="9"/>
      <c r="AD36" s="9"/>
    </row>
    <row r="37" spans="1:30" s="6" customFormat="1" x14ac:dyDescent="0.4">
      <c r="A37" s="15" t="str">
        <f t="shared" si="0"/>
        <v>-</v>
      </c>
      <c r="B37" s="15" t="str">
        <f t="shared" si="1"/>
        <v>-</v>
      </c>
      <c r="C37" s="6">
        <v>11</v>
      </c>
      <c r="D37" s="1">
        <v>43389.469606481478</v>
      </c>
      <c r="E37" s="2">
        <v>3679</v>
      </c>
      <c r="F37" s="2" t="s">
        <v>37</v>
      </c>
      <c r="G37" s="2">
        <v>0</v>
      </c>
      <c r="H37" s="2">
        <v>506</v>
      </c>
      <c r="I37" s="2">
        <v>3</v>
      </c>
      <c r="J37" s="2">
        <v>1</v>
      </c>
      <c r="K37" s="2"/>
      <c r="L37" s="1">
        <v>43389.472534722219</v>
      </c>
      <c r="M37" s="1">
        <v>43389.479016203702</v>
      </c>
      <c r="N37" s="2" t="s">
        <v>48</v>
      </c>
      <c r="O37" s="2" t="s">
        <v>49</v>
      </c>
      <c r="P37" s="2" t="s">
        <v>19</v>
      </c>
      <c r="Q37" s="2" t="s">
        <v>20</v>
      </c>
      <c r="R37" s="1">
        <v>43389.474976851852</v>
      </c>
      <c r="S37" s="1">
        <v>43389.474976851852</v>
      </c>
      <c r="T37" s="1">
        <v>43389.486666666664</v>
      </c>
      <c r="U37" s="1">
        <v>43389.486666666664</v>
      </c>
      <c r="V37" s="2"/>
      <c r="W37" s="7">
        <f t="shared" si="2"/>
        <v>43389.469606481478</v>
      </c>
      <c r="X37" s="8">
        <f t="shared" si="3"/>
        <v>6.4814814832061529E-3</v>
      </c>
      <c r="Y37" s="8">
        <f t="shared" si="4"/>
        <v>6.4814814832061529E-3</v>
      </c>
      <c r="Z37" s="9"/>
      <c r="AA37" s="9">
        <f t="shared" si="5"/>
        <v>0</v>
      </c>
      <c r="AB37" s="9">
        <f t="shared" si="8"/>
        <v>2.9282407413120382E-3</v>
      </c>
      <c r="AC37" s="9"/>
      <c r="AD37" s="9"/>
    </row>
    <row r="38" spans="1:30" s="6" customFormat="1" x14ac:dyDescent="0.4">
      <c r="A38" s="15" t="str">
        <f t="shared" si="0"/>
        <v>★</v>
      </c>
      <c r="B38" s="15" t="str">
        <f>IF(K38&gt;0, "☆", "-")</f>
        <v>-</v>
      </c>
      <c r="C38" s="6">
        <v>11</v>
      </c>
      <c r="D38" s="1">
        <v>43389.474131944444</v>
      </c>
      <c r="E38" s="2">
        <v>3681</v>
      </c>
      <c r="F38" s="2" t="s">
        <v>69</v>
      </c>
      <c r="G38" s="2">
        <v>1853</v>
      </c>
      <c r="H38" s="2">
        <v>347</v>
      </c>
      <c r="I38" s="2">
        <v>8</v>
      </c>
      <c r="J38" s="2">
        <v>1</v>
      </c>
      <c r="K38" s="2"/>
      <c r="L38" s="1">
        <v>43389.486932870372</v>
      </c>
      <c r="M38" s="1">
        <v>43389.503136574072</v>
      </c>
      <c r="N38" s="2" t="s">
        <v>65</v>
      </c>
      <c r="O38" s="2" t="s">
        <v>66</v>
      </c>
      <c r="P38" s="2" t="s">
        <v>40</v>
      </c>
      <c r="Q38" s="2" t="s">
        <v>41</v>
      </c>
      <c r="R38" s="1">
        <v>43389.483067129629</v>
      </c>
      <c r="S38" s="1">
        <v>43389.489027777781</v>
      </c>
      <c r="T38" s="1">
        <v>43389.499664351853</v>
      </c>
      <c r="U38" s="1">
        <v>43389.50886574074</v>
      </c>
      <c r="V38" s="1">
        <v>43389.474131944444</v>
      </c>
      <c r="W38" s="7">
        <f>IF(V38&gt;0,V38,D38)</f>
        <v>43389.474131944444</v>
      </c>
      <c r="X38" s="8">
        <f>M38-L38</f>
        <v>1.6203703700739425E-2</v>
      </c>
      <c r="Y38" s="8">
        <f>X38*J38</f>
        <v>1.6203703700739425E-2</v>
      </c>
      <c r="Z38" s="9"/>
      <c r="AA38" s="9">
        <f t="shared" si="5"/>
        <v>3.8657407421851531E-3</v>
      </c>
      <c r="AB38" s="9">
        <f t="shared" si="8"/>
        <v>1.280092592787696E-2</v>
      </c>
      <c r="AC38" s="9"/>
      <c r="AD38" s="9"/>
    </row>
    <row r="39" spans="1:30" s="6" customFormat="1" x14ac:dyDescent="0.4">
      <c r="A39" s="15" t="str">
        <f t="shared" si="0"/>
        <v>-</v>
      </c>
      <c r="B39" s="15" t="str">
        <f>IF(K39&gt;0, "☆", "-")</f>
        <v>-</v>
      </c>
      <c r="C39" s="6">
        <v>11</v>
      </c>
      <c r="D39" s="1">
        <v>43389.475393518522</v>
      </c>
      <c r="E39" s="2">
        <v>3682</v>
      </c>
      <c r="F39" s="2" t="s">
        <v>18</v>
      </c>
      <c r="G39" s="2">
        <v>985</v>
      </c>
      <c r="H39" s="2">
        <v>789</v>
      </c>
      <c r="I39" s="2">
        <v>7</v>
      </c>
      <c r="J39" s="2">
        <v>1</v>
      </c>
      <c r="K39" s="2"/>
      <c r="L39" s="1">
        <v>43389.476666666669</v>
      </c>
      <c r="M39" s="1">
        <v>43389.478750000002</v>
      </c>
      <c r="N39" s="2" t="s">
        <v>74</v>
      </c>
      <c r="O39" s="2" t="s">
        <v>75</v>
      </c>
      <c r="P39" s="2" t="s">
        <v>19</v>
      </c>
      <c r="Q39" s="2" t="s">
        <v>20</v>
      </c>
      <c r="R39" s="1">
        <v>43389.479270833333</v>
      </c>
      <c r="S39" s="1">
        <v>43389.479270833333</v>
      </c>
      <c r="T39" s="1">
        <v>43389.483935185184</v>
      </c>
      <c r="U39" s="1">
        <v>43389.483935185184</v>
      </c>
      <c r="V39" s="2"/>
      <c r="W39" s="7">
        <f>IF(V39&gt;0,V39,D39)</f>
        <v>43389.475393518522</v>
      </c>
      <c r="X39" s="8">
        <f>M39-L39</f>
        <v>2.0833333328482695E-3</v>
      </c>
      <c r="Y39" s="8">
        <f>X39*J39</f>
        <v>2.0833333328482695E-3</v>
      </c>
      <c r="Z39" s="9"/>
      <c r="AA39" s="9">
        <f t="shared" si="5"/>
        <v>0</v>
      </c>
      <c r="AB39" s="9">
        <f t="shared" si="8"/>
        <v>1.2731481474475004E-3</v>
      </c>
      <c r="AC39" s="9"/>
      <c r="AD39" s="9"/>
    </row>
    <row r="40" spans="1:30" s="6" customFormat="1" x14ac:dyDescent="0.4">
      <c r="A40" s="15" t="str">
        <f t="shared" si="0"/>
        <v>★</v>
      </c>
      <c r="B40" s="15" t="str">
        <f>IF(K40&gt;0, "☆", "-")</f>
        <v>-</v>
      </c>
      <c r="C40" s="6">
        <v>11</v>
      </c>
      <c r="D40" s="1">
        <v>43389.477349537039</v>
      </c>
      <c r="E40" s="2">
        <v>3683</v>
      </c>
      <c r="F40" s="2" t="s">
        <v>33</v>
      </c>
      <c r="G40" s="2">
        <v>1958</v>
      </c>
      <c r="H40" s="2">
        <v>558</v>
      </c>
      <c r="I40" s="2">
        <v>4</v>
      </c>
      <c r="J40" s="2">
        <v>1</v>
      </c>
      <c r="K40" s="2"/>
      <c r="L40" s="1">
        <v>43389.483912037038</v>
      </c>
      <c r="M40" s="1">
        <v>43389.492731481485</v>
      </c>
      <c r="N40" s="2" t="s">
        <v>57</v>
      </c>
      <c r="O40" s="2" t="s">
        <v>58</v>
      </c>
      <c r="P40" s="2" t="s">
        <v>23</v>
      </c>
      <c r="Q40" s="2" t="s">
        <v>24</v>
      </c>
      <c r="R40" s="1">
        <v>43389.48673611111</v>
      </c>
      <c r="S40" s="1">
        <v>43389.48673611111</v>
      </c>
      <c r="T40" s="1">
        <v>43389.506388888891</v>
      </c>
      <c r="U40" s="1">
        <v>43389.506388888891</v>
      </c>
      <c r="V40" s="1">
        <v>43389.48673611111</v>
      </c>
      <c r="W40" s="7">
        <f>IF(V40&gt;0,V40,D40)</f>
        <v>43389.48673611111</v>
      </c>
      <c r="X40" s="8">
        <f>M40-L40</f>
        <v>8.819444446999114E-3</v>
      </c>
      <c r="Y40" s="8">
        <f>X40*J40</f>
        <v>8.819444446999114E-3</v>
      </c>
      <c r="Z40" s="9"/>
      <c r="AA40" s="9">
        <f t="shared" si="5"/>
        <v>0</v>
      </c>
      <c r="AB40" s="9">
        <f t="shared" si="8"/>
        <v>0</v>
      </c>
      <c r="AC40" s="9"/>
      <c r="AD40" s="9"/>
    </row>
    <row r="41" spans="1:30" s="6" customFormat="1" x14ac:dyDescent="0.4">
      <c r="A41" s="15" t="str">
        <f t="shared" si="0"/>
        <v>★</v>
      </c>
      <c r="B41" s="15" t="str">
        <f t="shared" si="1"/>
        <v>-</v>
      </c>
      <c r="C41" s="6">
        <v>11</v>
      </c>
      <c r="D41" s="1">
        <v>43389.483182870368</v>
      </c>
      <c r="E41" s="2">
        <v>3687</v>
      </c>
      <c r="F41" s="2" t="s">
        <v>33</v>
      </c>
      <c r="G41" s="2">
        <v>2163</v>
      </c>
      <c r="H41" s="2">
        <v>870</v>
      </c>
      <c r="I41" s="2">
        <v>7</v>
      </c>
      <c r="J41" s="2">
        <v>2</v>
      </c>
      <c r="K41" s="2"/>
      <c r="L41" s="1">
        <v>43389.524259259262</v>
      </c>
      <c r="M41" s="1">
        <v>43389.529872685183</v>
      </c>
      <c r="N41" s="2" t="s">
        <v>67</v>
      </c>
      <c r="O41" s="2" t="s">
        <v>68</v>
      </c>
      <c r="P41" s="2" t="s">
        <v>52</v>
      </c>
      <c r="Q41" s="2" t="s">
        <v>53</v>
      </c>
      <c r="R41" s="1">
        <v>43389.524305555555</v>
      </c>
      <c r="S41" s="1">
        <v>43389.524305555555</v>
      </c>
      <c r="T41" s="1">
        <v>43389.538460648146</v>
      </c>
      <c r="U41" s="1">
        <v>43389.538460648146</v>
      </c>
      <c r="V41" s="1">
        <v>43389.524305555555</v>
      </c>
      <c r="W41" s="7">
        <f t="shared" si="2"/>
        <v>43389.524305555555</v>
      </c>
      <c r="X41" s="8">
        <f t="shared" si="3"/>
        <v>5.6134259211830795E-3</v>
      </c>
      <c r="Y41" s="8">
        <f t="shared" si="4"/>
        <v>1.1226851842366159E-2</v>
      </c>
      <c r="Z41" s="9"/>
      <c r="AA41" s="9">
        <f t="shared" si="5"/>
        <v>0</v>
      </c>
      <c r="AB41" s="9">
        <f t="shared" si="8"/>
        <v>0</v>
      </c>
      <c r="AC41" s="9"/>
      <c r="AD41" s="9"/>
    </row>
    <row r="42" spans="1:30" s="6" customFormat="1" x14ac:dyDescent="0.4">
      <c r="A42" s="15" t="str">
        <f t="shared" si="0"/>
        <v>-</v>
      </c>
      <c r="B42" s="15" t="str">
        <f t="shared" si="1"/>
        <v>-</v>
      </c>
      <c r="C42" s="6">
        <v>11</v>
      </c>
      <c r="D42" s="1">
        <v>43389.487268518518</v>
      </c>
      <c r="E42" s="2">
        <v>3690</v>
      </c>
      <c r="F42" s="2" t="s">
        <v>33</v>
      </c>
      <c r="G42" s="2">
        <v>2361</v>
      </c>
      <c r="H42" s="2">
        <v>559</v>
      </c>
      <c r="I42" s="2">
        <v>8</v>
      </c>
      <c r="J42" s="2">
        <v>4</v>
      </c>
      <c r="K42" s="2"/>
      <c r="L42" s="1">
        <v>43389.495856481481</v>
      </c>
      <c r="M42" s="1">
        <v>43389.506331018521</v>
      </c>
      <c r="N42" s="2" t="s">
        <v>67</v>
      </c>
      <c r="O42" s="2" t="s">
        <v>68</v>
      </c>
      <c r="P42" s="2" t="s">
        <v>52</v>
      </c>
      <c r="Q42" s="2" t="s">
        <v>53</v>
      </c>
      <c r="R42" s="1">
        <v>43389.492349537039</v>
      </c>
      <c r="S42" s="1">
        <v>43389.492349537039</v>
      </c>
      <c r="T42" s="1">
        <v>43389.515625</v>
      </c>
      <c r="U42" s="1">
        <v>43389.515625</v>
      </c>
      <c r="V42" s="2"/>
      <c r="W42" s="7">
        <f t="shared" si="2"/>
        <v>43389.487268518518</v>
      </c>
      <c r="X42" s="8">
        <f t="shared" si="3"/>
        <v>1.0474537040863652E-2</v>
      </c>
      <c r="Y42" s="8">
        <f t="shared" si="4"/>
        <v>4.1898148163454607E-2</v>
      </c>
      <c r="Z42" s="9"/>
      <c r="AA42" s="9">
        <f t="shared" si="5"/>
        <v>3.5069444420514628E-3</v>
      </c>
      <c r="AB42" s="9">
        <f t="shared" si="8"/>
        <v>8.5879629623377696E-3</v>
      </c>
      <c r="AC42" s="9"/>
      <c r="AD42" s="9"/>
    </row>
    <row r="43" spans="1:30" s="6" customFormat="1" x14ac:dyDescent="0.4">
      <c r="A43" s="15" t="str">
        <f t="shared" si="0"/>
        <v>-</v>
      </c>
      <c r="B43" s="15" t="str">
        <f t="shared" si="1"/>
        <v>-</v>
      </c>
      <c r="C43" s="6">
        <v>11</v>
      </c>
      <c r="D43" s="1">
        <v>43389.490428240744</v>
      </c>
      <c r="E43" s="2">
        <v>3691</v>
      </c>
      <c r="F43" s="2" t="s">
        <v>37</v>
      </c>
      <c r="G43" s="2">
        <v>0</v>
      </c>
      <c r="H43" s="2">
        <v>928</v>
      </c>
      <c r="I43" s="2">
        <v>6</v>
      </c>
      <c r="J43" s="2">
        <v>1</v>
      </c>
      <c r="K43" s="2"/>
      <c r="L43" s="1">
        <v>43389.493020833332</v>
      </c>
      <c r="M43" s="1">
        <v>43389.497685185182</v>
      </c>
      <c r="N43" s="2" t="s">
        <v>48</v>
      </c>
      <c r="O43" s="2" t="s">
        <v>49</v>
      </c>
      <c r="P43" s="2" t="s">
        <v>74</v>
      </c>
      <c r="Q43" s="2" t="s">
        <v>75</v>
      </c>
      <c r="R43" s="1">
        <v>43389.491782407407</v>
      </c>
      <c r="S43" s="1">
        <v>43389.491782407407</v>
      </c>
      <c r="T43" s="1">
        <v>43389.498101851852</v>
      </c>
      <c r="U43" s="1">
        <v>43389.498101851852</v>
      </c>
      <c r="V43" s="2"/>
      <c r="W43" s="7">
        <f t="shared" si="2"/>
        <v>43389.490428240744</v>
      </c>
      <c r="X43" s="8">
        <f t="shared" si="3"/>
        <v>4.6643518508062698E-3</v>
      </c>
      <c r="Y43" s="8">
        <f t="shared" si="4"/>
        <v>4.6643518508062698E-3</v>
      </c>
      <c r="Z43" s="9"/>
      <c r="AA43" s="9">
        <f t="shared" si="5"/>
        <v>1.2384259243845008E-3</v>
      </c>
      <c r="AB43" s="9">
        <f t="shared" si="8"/>
        <v>2.5925925874616951E-3</v>
      </c>
      <c r="AC43" s="9"/>
      <c r="AD43" s="9"/>
    </row>
    <row r="44" spans="1:30" s="6" customFormat="1" x14ac:dyDescent="0.4">
      <c r="A44" s="15" t="str">
        <f t="shared" si="0"/>
        <v>-</v>
      </c>
      <c r="B44" s="15" t="str">
        <f t="shared" si="1"/>
        <v>-</v>
      </c>
      <c r="C44" s="6">
        <v>11</v>
      </c>
      <c r="D44" s="1">
        <v>43389.494062500002</v>
      </c>
      <c r="E44" s="2">
        <v>3693</v>
      </c>
      <c r="F44" s="2" t="s">
        <v>33</v>
      </c>
      <c r="G44" s="2">
        <v>2964</v>
      </c>
      <c r="H44" s="2">
        <v>746</v>
      </c>
      <c r="I44" s="2">
        <v>5</v>
      </c>
      <c r="J44" s="2">
        <v>3</v>
      </c>
      <c r="K44" s="2"/>
      <c r="L44" s="1">
        <v>43389.501018518517</v>
      </c>
      <c r="M44" s="1">
        <v>43389.505219907405</v>
      </c>
      <c r="N44" s="2" t="s">
        <v>31</v>
      </c>
      <c r="O44" s="2" t="s">
        <v>32</v>
      </c>
      <c r="P44" s="2" t="s">
        <v>72</v>
      </c>
      <c r="Q44" s="2" t="s">
        <v>73</v>
      </c>
      <c r="R44" s="1">
        <v>43389.502905092595</v>
      </c>
      <c r="S44" s="1">
        <v>43389.502905092595</v>
      </c>
      <c r="T44" s="1">
        <v>43389.514548611114</v>
      </c>
      <c r="U44" s="1">
        <v>43389.514548611114</v>
      </c>
      <c r="V44" s="2"/>
      <c r="W44" s="7">
        <f t="shared" si="2"/>
        <v>43389.494062500002</v>
      </c>
      <c r="X44" s="8">
        <f t="shared" si="3"/>
        <v>4.2013888887595385E-3</v>
      </c>
      <c r="Y44" s="8">
        <f t="shared" si="4"/>
        <v>1.2604166666278616E-2</v>
      </c>
      <c r="Z44" s="9"/>
      <c r="AA44" s="9">
        <f t="shared" si="5"/>
        <v>0</v>
      </c>
      <c r="AB44" s="9">
        <f t="shared" si="8"/>
        <v>6.956018514756579E-3</v>
      </c>
      <c r="AC44" s="9"/>
      <c r="AD44" s="9"/>
    </row>
    <row r="45" spans="1:30" s="6" customFormat="1" x14ac:dyDescent="0.4">
      <c r="A45" s="15" t="str">
        <f t="shared" si="0"/>
        <v>★</v>
      </c>
      <c r="B45" s="15" t="str">
        <f t="shared" si="1"/>
        <v>-</v>
      </c>
      <c r="C45" s="6">
        <v>11</v>
      </c>
      <c r="D45" s="1">
        <v>43389.495613425926</v>
      </c>
      <c r="E45" s="2">
        <v>3694</v>
      </c>
      <c r="F45" s="2" t="s">
        <v>69</v>
      </c>
      <c r="G45" s="2">
        <v>2554</v>
      </c>
      <c r="H45" s="2">
        <v>1106</v>
      </c>
      <c r="I45" s="2">
        <v>4</v>
      </c>
      <c r="J45" s="2">
        <v>1</v>
      </c>
      <c r="K45" s="2"/>
      <c r="L45" s="1">
        <v>43389.734976851854</v>
      </c>
      <c r="M45" s="1">
        <v>43389.743634259263</v>
      </c>
      <c r="N45" s="2" t="s">
        <v>29</v>
      </c>
      <c r="O45" s="2" t="s">
        <v>30</v>
      </c>
      <c r="P45" s="2" t="s">
        <v>47</v>
      </c>
      <c r="Q45" s="2" t="s">
        <v>94</v>
      </c>
      <c r="R45" s="1">
        <v>43389.736585648148</v>
      </c>
      <c r="S45" s="1">
        <v>43389.736585648148</v>
      </c>
      <c r="T45" s="1">
        <v>43389.749699074076</v>
      </c>
      <c r="U45" s="1">
        <v>43389.751296296294</v>
      </c>
      <c r="V45" s="1">
        <v>43389.736585648148</v>
      </c>
      <c r="W45" s="7">
        <f t="shared" si="2"/>
        <v>43389.736585648148</v>
      </c>
      <c r="X45" s="8">
        <f t="shared" si="3"/>
        <v>8.6574074084637687E-3</v>
      </c>
      <c r="Y45" s="8">
        <f t="shared" si="4"/>
        <v>8.6574074084637687E-3</v>
      </c>
      <c r="AA45" s="9">
        <f t="shared" si="5"/>
        <v>0</v>
      </c>
      <c r="AB45" s="9">
        <f t="shared" si="8"/>
        <v>0</v>
      </c>
    </row>
    <row r="46" spans="1:30" s="6" customFormat="1" x14ac:dyDescent="0.4">
      <c r="A46" s="15" t="str">
        <f t="shared" si="0"/>
        <v>★</v>
      </c>
      <c r="B46" s="15" t="str">
        <f t="shared" si="1"/>
        <v>-</v>
      </c>
      <c r="C46" s="6">
        <v>11</v>
      </c>
      <c r="D46" s="1">
        <v>43389.497546296298</v>
      </c>
      <c r="E46" s="2">
        <v>3695</v>
      </c>
      <c r="F46" s="2" t="s">
        <v>33</v>
      </c>
      <c r="G46" s="2">
        <v>1478</v>
      </c>
      <c r="H46" s="2">
        <v>1257</v>
      </c>
      <c r="I46" s="2">
        <v>4</v>
      </c>
      <c r="J46" s="2">
        <v>1</v>
      </c>
      <c r="K46" s="2"/>
      <c r="L46" s="1">
        <v>43389.550798611112</v>
      </c>
      <c r="M46" s="1">
        <v>43389.555671296293</v>
      </c>
      <c r="N46" s="2" t="s">
        <v>76</v>
      </c>
      <c r="O46" s="2" t="s">
        <v>77</v>
      </c>
      <c r="P46" s="2" t="s">
        <v>67</v>
      </c>
      <c r="Q46" s="2" t="s">
        <v>68</v>
      </c>
      <c r="R46" s="1">
        <v>43389.552083333336</v>
      </c>
      <c r="S46" s="1">
        <v>43389.552083333336</v>
      </c>
      <c r="T46" s="1">
        <v>43389.562314814815</v>
      </c>
      <c r="U46" s="1">
        <v>43389.562314814815</v>
      </c>
      <c r="V46" s="1">
        <v>43389.552083333336</v>
      </c>
      <c r="W46" s="7">
        <f t="shared" si="2"/>
        <v>43389.552083333336</v>
      </c>
      <c r="X46" s="8">
        <f t="shared" ref="X46:X59" si="9">M46-L46</f>
        <v>4.8726851819083095E-3</v>
      </c>
      <c r="Y46" s="8">
        <f t="shared" ref="Y46:Y59" si="10">X46*J46</f>
        <v>4.8726851819083095E-3</v>
      </c>
      <c r="Z46" s="9"/>
      <c r="AA46" s="9">
        <f t="shared" si="5"/>
        <v>0</v>
      </c>
      <c r="AB46" s="9">
        <f t="shared" si="8"/>
        <v>0</v>
      </c>
      <c r="AC46" s="9"/>
      <c r="AD46" s="9"/>
    </row>
    <row r="47" spans="1:30" s="6" customFormat="1" x14ac:dyDescent="0.4">
      <c r="A47" s="15" t="str">
        <f t="shared" si="0"/>
        <v>-</v>
      </c>
      <c r="B47" s="15" t="str">
        <f t="shared" si="1"/>
        <v>-</v>
      </c>
      <c r="C47" s="6">
        <v>11</v>
      </c>
      <c r="D47" s="1">
        <v>43389.498090277775</v>
      </c>
      <c r="E47" s="2">
        <v>3696</v>
      </c>
      <c r="F47" s="2" t="s">
        <v>33</v>
      </c>
      <c r="G47" s="2">
        <v>2969</v>
      </c>
      <c r="H47" s="2">
        <v>1239</v>
      </c>
      <c r="I47" s="2">
        <v>6</v>
      </c>
      <c r="J47" s="2">
        <v>1</v>
      </c>
      <c r="K47" s="2"/>
      <c r="L47" s="1">
        <v>43389.500636574077</v>
      </c>
      <c r="M47" s="1">
        <v>43389.506296296298</v>
      </c>
      <c r="N47" s="2" t="s">
        <v>76</v>
      </c>
      <c r="O47" s="2" t="s">
        <v>77</v>
      </c>
      <c r="P47" s="2" t="s">
        <v>57</v>
      </c>
      <c r="Q47" s="2" t="s">
        <v>58</v>
      </c>
      <c r="R47" s="1">
        <v>43389.499537037038</v>
      </c>
      <c r="S47" s="1">
        <v>43389.499537037038</v>
      </c>
      <c r="T47" s="1">
        <v>43389.51054398148</v>
      </c>
      <c r="U47" s="1">
        <v>43389.51054398148</v>
      </c>
      <c r="V47" s="2"/>
      <c r="W47" s="7">
        <f t="shared" si="2"/>
        <v>43389.498090277775</v>
      </c>
      <c r="X47" s="8">
        <f t="shared" si="9"/>
        <v>5.6597222210257314E-3</v>
      </c>
      <c r="Y47" s="8">
        <f t="shared" si="10"/>
        <v>5.6597222210257314E-3</v>
      </c>
      <c r="Z47" s="9"/>
      <c r="AA47" s="9">
        <f t="shared" si="5"/>
        <v>1.0995370394084603E-3</v>
      </c>
      <c r="AB47" s="9">
        <f t="shared" si="8"/>
        <v>2.5462963021709584E-3</v>
      </c>
      <c r="AC47" s="9"/>
      <c r="AD47" s="9"/>
    </row>
    <row r="48" spans="1:30" s="6" customFormat="1" x14ac:dyDescent="0.4">
      <c r="A48" s="15" t="str">
        <f t="shared" ref="A48:A56" si="11">IF(V48&gt;0, "★", "-")</f>
        <v>-</v>
      </c>
      <c r="B48" s="15" t="str">
        <f t="shared" ref="B48:B56" si="12">IF(K48&gt;0, "☆", "-")</f>
        <v>☆</v>
      </c>
      <c r="C48" s="6">
        <v>11</v>
      </c>
      <c r="D48" s="1">
        <v>43389.462430555555</v>
      </c>
      <c r="E48" s="2">
        <v>3672</v>
      </c>
      <c r="F48" s="2" t="s">
        <v>37</v>
      </c>
      <c r="G48" s="2">
        <v>0</v>
      </c>
      <c r="H48" s="2">
        <v>787</v>
      </c>
      <c r="I48" s="2">
        <v>10</v>
      </c>
      <c r="J48" s="2">
        <v>1</v>
      </c>
      <c r="K48" s="1">
        <v>43389.464583333334</v>
      </c>
      <c r="L48" s="2"/>
      <c r="M48" s="2"/>
      <c r="N48" s="2" t="s">
        <v>45</v>
      </c>
      <c r="O48" s="2" t="s">
        <v>46</v>
      </c>
      <c r="P48" s="2" t="s">
        <v>55</v>
      </c>
      <c r="Q48" s="2" t="s">
        <v>56</v>
      </c>
      <c r="R48" s="1">
        <v>43389.46837962963</v>
      </c>
      <c r="S48" s="2"/>
      <c r="T48" s="1">
        <v>43389.474652777775</v>
      </c>
      <c r="U48" s="2"/>
      <c r="V48" s="2"/>
      <c r="W48" s="7">
        <f t="shared" ref="W48:W56" si="13">IF(V48&gt;0,V48,D48)</f>
        <v>43389.462430555555</v>
      </c>
      <c r="X48" s="8">
        <f t="shared" si="9"/>
        <v>0</v>
      </c>
      <c r="Y48" s="8">
        <f t="shared" si="10"/>
        <v>0</v>
      </c>
      <c r="Z48" s="9"/>
      <c r="AA48" s="9">
        <f t="shared" si="5"/>
        <v>0</v>
      </c>
      <c r="AB48" s="9">
        <f t="shared" si="8"/>
        <v>5.9490740750334226E-3</v>
      </c>
      <c r="AC48" s="9"/>
      <c r="AD48" s="9"/>
    </row>
    <row r="49" spans="1:32" s="6" customFormat="1" x14ac:dyDescent="0.4">
      <c r="A49" s="15" t="str">
        <f t="shared" si="11"/>
        <v>-</v>
      </c>
      <c r="B49" s="15" t="str">
        <f t="shared" si="12"/>
        <v>☆</v>
      </c>
      <c r="C49" s="6">
        <v>11</v>
      </c>
      <c r="D49" s="1">
        <v>43389.464259259257</v>
      </c>
      <c r="E49" s="2">
        <v>3673</v>
      </c>
      <c r="F49" s="2" t="s">
        <v>33</v>
      </c>
      <c r="G49" s="2">
        <v>1310</v>
      </c>
      <c r="H49" s="2">
        <v>1093</v>
      </c>
      <c r="I49" s="2">
        <v>9</v>
      </c>
      <c r="J49" s="2">
        <v>1</v>
      </c>
      <c r="K49" s="1">
        <v>43389.471307870372</v>
      </c>
      <c r="L49" s="2"/>
      <c r="M49" s="2"/>
      <c r="N49" s="2" t="s">
        <v>38</v>
      </c>
      <c r="O49" s="2" t="s">
        <v>39</v>
      </c>
      <c r="P49" s="2" t="s">
        <v>19</v>
      </c>
      <c r="Q49" s="2" t="s">
        <v>20</v>
      </c>
      <c r="R49" s="1">
        <v>43389.469953703701</v>
      </c>
      <c r="S49" s="2"/>
      <c r="T49" s="1">
        <v>43389.478020833332</v>
      </c>
      <c r="U49" s="2"/>
      <c r="V49" s="2"/>
      <c r="W49" s="7">
        <f t="shared" si="13"/>
        <v>43389.464259259257</v>
      </c>
      <c r="X49" s="8">
        <f t="shared" si="9"/>
        <v>0</v>
      </c>
      <c r="Y49" s="8">
        <f t="shared" si="10"/>
        <v>0</v>
      </c>
      <c r="Z49" s="9"/>
      <c r="AA49" s="9">
        <f t="shared" si="5"/>
        <v>0</v>
      </c>
      <c r="AB49" s="9">
        <f t="shared" si="8"/>
        <v>7.0486111144418828E-3</v>
      </c>
      <c r="AC49" s="9"/>
      <c r="AD49" s="9"/>
    </row>
    <row r="50" spans="1:32" s="6" customFormat="1" x14ac:dyDescent="0.4">
      <c r="A50" s="15" t="str">
        <f t="shared" si="11"/>
        <v>-</v>
      </c>
      <c r="B50" s="15" t="str">
        <f t="shared" si="12"/>
        <v>☆</v>
      </c>
      <c r="C50" s="6">
        <v>11</v>
      </c>
      <c r="D50" s="1">
        <v>43389.471030092594</v>
      </c>
      <c r="E50" s="2">
        <v>3680</v>
      </c>
      <c r="F50" s="2" t="s">
        <v>42</v>
      </c>
      <c r="G50" s="2">
        <v>0</v>
      </c>
      <c r="H50" s="2">
        <v>565</v>
      </c>
      <c r="I50" s="2">
        <v>8</v>
      </c>
      <c r="J50" s="2">
        <v>1</v>
      </c>
      <c r="K50" s="1">
        <v>43389.471655092595</v>
      </c>
      <c r="L50" s="2"/>
      <c r="M50" s="2"/>
      <c r="N50" s="2" t="s">
        <v>74</v>
      </c>
      <c r="O50" s="2" t="s">
        <v>75</v>
      </c>
      <c r="P50" s="2" t="s">
        <v>43</v>
      </c>
      <c r="Q50" s="2" t="s">
        <v>44</v>
      </c>
      <c r="R50" s="1">
        <v>43389.47383101852</v>
      </c>
      <c r="S50" s="2"/>
      <c r="T50" s="1">
        <v>43389.481828703705</v>
      </c>
      <c r="U50" s="2"/>
      <c r="V50" s="2"/>
      <c r="W50" s="7">
        <f t="shared" si="13"/>
        <v>43389.471030092594</v>
      </c>
      <c r="X50" s="8">
        <f t="shared" si="9"/>
        <v>0</v>
      </c>
      <c r="Y50" s="8">
        <f t="shared" si="10"/>
        <v>0</v>
      </c>
      <c r="Z50" s="38"/>
      <c r="AA50" s="38">
        <f t="shared" si="5"/>
        <v>0</v>
      </c>
      <c r="AB50" s="9">
        <f t="shared" si="8"/>
        <v>2.8009259258396924E-3</v>
      </c>
      <c r="AC50" s="9"/>
      <c r="AD50" s="9"/>
    </row>
    <row r="51" spans="1:32" s="6" customFormat="1" x14ac:dyDescent="0.4">
      <c r="A51" s="15" t="str">
        <f t="shared" si="11"/>
        <v>-</v>
      </c>
      <c r="B51" s="15" t="str">
        <f t="shared" si="12"/>
        <v>☆</v>
      </c>
      <c r="C51" s="6">
        <v>11</v>
      </c>
      <c r="D51" s="1">
        <v>43389.480370370373</v>
      </c>
      <c r="E51" s="2">
        <v>3684</v>
      </c>
      <c r="F51" s="2" t="s">
        <v>18</v>
      </c>
      <c r="G51" s="2">
        <v>1952</v>
      </c>
      <c r="H51" s="2">
        <v>585</v>
      </c>
      <c r="I51" s="2">
        <v>10</v>
      </c>
      <c r="J51" s="2">
        <v>1</v>
      </c>
      <c r="K51" s="1">
        <v>43389.486435185187</v>
      </c>
      <c r="L51" s="2"/>
      <c r="M51" s="2"/>
      <c r="N51" s="2" t="s">
        <v>40</v>
      </c>
      <c r="O51" s="2" t="s">
        <v>41</v>
      </c>
      <c r="P51" s="2" t="s">
        <v>55</v>
      </c>
      <c r="Q51" s="2" t="s">
        <v>56</v>
      </c>
      <c r="R51" s="1">
        <v>43389.486527777779</v>
      </c>
      <c r="S51" s="2"/>
      <c r="T51" s="1">
        <v>43389.492048611108</v>
      </c>
      <c r="U51" s="2"/>
      <c r="V51" s="2"/>
      <c r="W51" s="7">
        <f t="shared" si="13"/>
        <v>43389.480370370373</v>
      </c>
      <c r="X51" s="8">
        <f t="shared" si="9"/>
        <v>0</v>
      </c>
      <c r="Y51" s="8">
        <f t="shared" si="10"/>
        <v>0</v>
      </c>
      <c r="Z51" s="9"/>
      <c r="AA51" s="9">
        <f t="shared" si="5"/>
        <v>0</v>
      </c>
      <c r="AB51" s="9">
        <f t="shared" si="8"/>
        <v>6.1574074061354622E-3</v>
      </c>
      <c r="AC51" s="9"/>
      <c r="AD51" s="9"/>
    </row>
    <row r="52" spans="1:32" s="6" customFormat="1" x14ac:dyDescent="0.4">
      <c r="A52" s="15" t="str">
        <f t="shared" si="11"/>
        <v>★</v>
      </c>
      <c r="B52" s="15" t="str">
        <f t="shared" si="12"/>
        <v>☆</v>
      </c>
      <c r="C52" s="6">
        <v>11</v>
      </c>
      <c r="D52" s="1">
        <v>43389.481203703705</v>
      </c>
      <c r="E52" s="2">
        <v>3685</v>
      </c>
      <c r="F52" s="2" t="s">
        <v>33</v>
      </c>
      <c r="G52" s="2">
        <v>2163</v>
      </c>
      <c r="H52" s="2">
        <v>815</v>
      </c>
      <c r="I52" s="2">
        <v>4</v>
      </c>
      <c r="J52" s="2">
        <v>2</v>
      </c>
      <c r="K52" s="1">
        <v>43389.481388888889</v>
      </c>
      <c r="L52" s="2"/>
      <c r="M52" s="2"/>
      <c r="N52" s="2" t="s">
        <v>67</v>
      </c>
      <c r="O52" s="2" t="s">
        <v>68</v>
      </c>
      <c r="P52" s="2" t="s">
        <v>52</v>
      </c>
      <c r="Q52" s="2" t="s">
        <v>53</v>
      </c>
      <c r="R52" s="1">
        <v>43389.536435185182</v>
      </c>
      <c r="S52" s="2"/>
      <c r="T52" s="1">
        <v>43389.55059027778</v>
      </c>
      <c r="U52" s="2"/>
      <c r="V52" s="1">
        <v>43389.53125</v>
      </c>
      <c r="W52" s="7">
        <f t="shared" si="13"/>
        <v>43389.53125</v>
      </c>
      <c r="X52" s="8">
        <f t="shared" si="9"/>
        <v>0</v>
      </c>
      <c r="Y52" s="8">
        <f t="shared" si="10"/>
        <v>0</v>
      </c>
      <c r="Z52" s="38"/>
      <c r="AA52" s="38">
        <f t="shared" si="5"/>
        <v>0</v>
      </c>
      <c r="AB52" s="9"/>
      <c r="AC52" s="9"/>
      <c r="AD52" s="9"/>
      <c r="AF52" s="42" t="s">
        <v>122</v>
      </c>
    </row>
    <row r="53" spans="1:32" s="6" customFormat="1" x14ac:dyDescent="0.4">
      <c r="A53" s="15" t="str">
        <f t="shared" si="11"/>
        <v>★</v>
      </c>
      <c r="B53" s="15" t="str">
        <f t="shared" si="12"/>
        <v>☆</v>
      </c>
      <c r="C53" s="6">
        <v>11</v>
      </c>
      <c r="D53" s="1">
        <v>43389.481782407405</v>
      </c>
      <c r="E53" s="2">
        <v>3686</v>
      </c>
      <c r="F53" s="2" t="s">
        <v>33</v>
      </c>
      <c r="G53" s="2">
        <v>2163</v>
      </c>
      <c r="H53" s="2">
        <v>381</v>
      </c>
      <c r="I53" s="2">
        <v>7</v>
      </c>
      <c r="J53" s="2">
        <v>2</v>
      </c>
      <c r="K53" s="1">
        <v>43389.48265046296</v>
      </c>
      <c r="L53" s="2"/>
      <c r="M53" s="2"/>
      <c r="N53" s="2" t="s">
        <v>67</v>
      </c>
      <c r="O53" s="2" t="s">
        <v>68</v>
      </c>
      <c r="P53" s="2" t="s">
        <v>52</v>
      </c>
      <c r="Q53" s="2" t="s">
        <v>53</v>
      </c>
      <c r="R53" s="1">
        <v>43389.520833333336</v>
      </c>
      <c r="S53" s="2"/>
      <c r="T53" s="1">
        <v>43389.534988425927</v>
      </c>
      <c r="U53" s="2"/>
      <c r="V53" s="1">
        <v>43389.520833333336</v>
      </c>
      <c r="W53" s="7">
        <f t="shared" si="13"/>
        <v>43389.520833333336</v>
      </c>
      <c r="X53" s="8">
        <f t="shared" si="9"/>
        <v>0</v>
      </c>
      <c r="Y53" s="8">
        <f t="shared" si="10"/>
        <v>0</v>
      </c>
      <c r="Z53" s="9"/>
      <c r="AA53" s="9">
        <f t="shared" si="5"/>
        <v>0</v>
      </c>
      <c r="AB53" s="9">
        <f t="shared" si="8"/>
        <v>0</v>
      </c>
      <c r="AC53" s="9"/>
      <c r="AD53" s="9"/>
      <c r="AF53" s="42" t="s">
        <v>121</v>
      </c>
    </row>
    <row r="54" spans="1:32" s="6" customFormat="1" x14ac:dyDescent="0.4">
      <c r="A54" s="15" t="str">
        <f t="shared" si="11"/>
        <v>★</v>
      </c>
      <c r="B54" s="15" t="str">
        <f t="shared" si="12"/>
        <v>☆</v>
      </c>
      <c r="C54" s="6">
        <v>11</v>
      </c>
      <c r="D54" s="1">
        <v>43389.485763888886</v>
      </c>
      <c r="E54" s="2">
        <v>3688</v>
      </c>
      <c r="F54" s="2" t="s">
        <v>18</v>
      </c>
      <c r="G54" s="2">
        <v>974</v>
      </c>
      <c r="H54" s="2">
        <v>555</v>
      </c>
      <c r="I54" s="2">
        <v>8</v>
      </c>
      <c r="J54" s="2">
        <v>1</v>
      </c>
      <c r="K54" s="1">
        <v>43389.486284722225</v>
      </c>
      <c r="L54" s="2"/>
      <c r="M54" s="2"/>
      <c r="N54" s="2" t="s">
        <v>63</v>
      </c>
      <c r="O54" s="2" t="s">
        <v>64</v>
      </c>
      <c r="P54" s="2" t="s">
        <v>43</v>
      </c>
      <c r="Q54" s="2" t="s">
        <v>44</v>
      </c>
      <c r="R54" s="1">
        <v>43389.823553240742</v>
      </c>
      <c r="S54" s="2"/>
      <c r="T54" s="1">
        <v>43389.830590277779</v>
      </c>
      <c r="U54" s="2"/>
      <c r="V54" s="1">
        <v>43389.818749999999</v>
      </c>
      <c r="W54" s="7">
        <f t="shared" si="13"/>
        <v>43389.818749999999</v>
      </c>
      <c r="X54" s="8">
        <f t="shared" si="9"/>
        <v>0</v>
      </c>
      <c r="Y54" s="8">
        <f t="shared" si="10"/>
        <v>0</v>
      </c>
      <c r="Z54" s="9"/>
      <c r="AA54" s="9">
        <f t="shared" si="5"/>
        <v>0</v>
      </c>
      <c r="AB54" s="9"/>
      <c r="AC54" s="9"/>
      <c r="AD54" s="9"/>
      <c r="AF54" s="42" t="s">
        <v>124</v>
      </c>
    </row>
    <row r="55" spans="1:32" s="6" customFormat="1" x14ac:dyDescent="0.4">
      <c r="A55" s="15" t="str">
        <f t="shared" si="11"/>
        <v>★</v>
      </c>
      <c r="B55" s="15" t="str">
        <f t="shared" si="12"/>
        <v>☆</v>
      </c>
      <c r="C55" s="6">
        <v>11</v>
      </c>
      <c r="D55" s="1">
        <v>43389.486620370371</v>
      </c>
      <c r="E55" s="2">
        <v>3689</v>
      </c>
      <c r="F55" s="2" t="s">
        <v>18</v>
      </c>
      <c r="G55" s="2">
        <v>974</v>
      </c>
      <c r="H55" s="2">
        <v>1300</v>
      </c>
      <c r="I55" s="2">
        <v>3</v>
      </c>
      <c r="J55" s="2">
        <v>1</v>
      </c>
      <c r="K55" s="1">
        <v>43389.487210648149</v>
      </c>
      <c r="L55" s="2"/>
      <c r="M55" s="2"/>
      <c r="N55" s="2" t="s">
        <v>43</v>
      </c>
      <c r="O55" s="2" t="s">
        <v>44</v>
      </c>
      <c r="P55" s="2" t="s">
        <v>47</v>
      </c>
      <c r="Q55" s="2" t="s">
        <v>94</v>
      </c>
      <c r="R55" s="1">
        <v>43389.861111111109</v>
      </c>
      <c r="S55" s="2"/>
      <c r="T55" s="1">
        <v>43389.867581018516</v>
      </c>
      <c r="U55" s="2"/>
      <c r="V55" s="1">
        <v>43389.861111111109</v>
      </c>
      <c r="W55" s="7">
        <f t="shared" si="13"/>
        <v>43389.861111111109</v>
      </c>
      <c r="X55" s="8">
        <f t="shared" si="9"/>
        <v>0</v>
      </c>
      <c r="Y55" s="8">
        <f t="shared" si="10"/>
        <v>0</v>
      </c>
      <c r="Z55" s="9"/>
      <c r="AA55" s="9">
        <f t="shared" si="5"/>
        <v>0</v>
      </c>
      <c r="AB55" s="9">
        <f t="shared" si="8"/>
        <v>0</v>
      </c>
      <c r="AC55" s="9"/>
      <c r="AD55" s="9"/>
      <c r="AF55" s="42" t="s">
        <v>123</v>
      </c>
    </row>
    <row r="56" spans="1:32" s="11" customFormat="1" x14ac:dyDescent="0.4">
      <c r="A56" s="26" t="str">
        <f t="shared" si="11"/>
        <v>-</v>
      </c>
      <c r="B56" s="26" t="str">
        <f t="shared" si="12"/>
        <v>☆</v>
      </c>
      <c r="C56" s="11">
        <v>11</v>
      </c>
      <c r="D56" s="3">
        <v>43389.493576388886</v>
      </c>
      <c r="E56" s="4">
        <v>3692</v>
      </c>
      <c r="F56" s="4" t="s">
        <v>33</v>
      </c>
      <c r="G56" s="4">
        <v>2964</v>
      </c>
      <c r="H56" s="4">
        <v>592</v>
      </c>
      <c r="I56" s="4">
        <v>10</v>
      </c>
      <c r="J56" s="4">
        <v>3</v>
      </c>
      <c r="K56" s="3">
        <v>43389.493703703702</v>
      </c>
      <c r="L56" s="4"/>
      <c r="M56" s="4"/>
      <c r="N56" s="4" t="s">
        <v>72</v>
      </c>
      <c r="O56" s="4" t="s">
        <v>73</v>
      </c>
      <c r="P56" s="4" t="s">
        <v>31</v>
      </c>
      <c r="Q56" s="4" t="s">
        <v>32</v>
      </c>
      <c r="R56" s="3">
        <v>43389.49722222222</v>
      </c>
      <c r="S56" s="4"/>
      <c r="T56" s="3">
        <v>43389.522094907406</v>
      </c>
      <c r="U56" s="4"/>
      <c r="V56" s="4"/>
      <c r="W56" s="12">
        <f t="shared" si="13"/>
        <v>43389.493576388886</v>
      </c>
      <c r="X56" s="27">
        <f t="shared" si="9"/>
        <v>0</v>
      </c>
      <c r="Y56" s="27">
        <f t="shared" si="10"/>
        <v>0</v>
      </c>
      <c r="Z56" s="28"/>
      <c r="AA56" s="28">
        <f t="shared" si="5"/>
        <v>0</v>
      </c>
      <c r="AB56" s="28">
        <f t="shared" si="8"/>
        <v>3.645833334303461E-3</v>
      </c>
      <c r="AC56" s="28"/>
      <c r="AD56" s="28"/>
    </row>
    <row r="57" spans="1:32" s="32" customFormat="1" x14ac:dyDescent="0.4">
      <c r="A57" s="29" t="str">
        <f t="shared" si="0"/>
        <v>-</v>
      </c>
      <c r="B57" s="29" t="str">
        <f t="shared" si="1"/>
        <v>-</v>
      </c>
      <c r="C57" s="32">
        <v>12</v>
      </c>
      <c r="D57" s="31">
        <v>43389.50571759259</v>
      </c>
      <c r="E57" s="30">
        <v>3698</v>
      </c>
      <c r="F57" s="30" t="s">
        <v>37</v>
      </c>
      <c r="G57" s="30">
        <v>0</v>
      </c>
      <c r="H57" s="30">
        <v>571</v>
      </c>
      <c r="I57" s="30">
        <v>6</v>
      </c>
      <c r="J57" s="30">
        <v>2</v>
      </c>
      <c r="K57" s="30"/>
      <c r="L57" s="31">
        <v>43389.508634259262</v>
      </c>
      <c r="M57" s="31">
        <v>43389.514803240738</v>
      </c>
      <c r="N57" s="30" t="s">
        <v>63</v>
      </c>
      <c r="O57" s="30" t="s">
        <v>64</v>
      </c>
      <c r="P57" s="30" t="s">
        <v>31</v>
      </c>
      <c r="Q57" s="30" t="s">
        <v>32</v>
      </c>
      <c r="R57" s="31">
        <v>43389.512013888889</v>
      </c>
      <c r="S57" s="31">
        <v>43389.512013888889</v>
      </c>
      <c r="T57" s="31">
        <v>43389.523854166669</v>
      </c>
      <c r="U57" s="31">
        <v>43389.523854166669</v>
      </c>
      <c r="V57" s="30"/>
      <c r="W57" s="33">
        <f t="shared" si="2"/>
        <v>43389.50571759259</v>
      </c>
      <c r="X57" s="34">
        <f t="shared" si="9"/>
        <v>6.168981475639157E-3</v>
      </c>
      <c r="Y57" s="34">
        <f t="shared" si="10"/>
        <v>1.2337962951278314E-2</v>
      </c>
      <c r="Z57" s="35">
        <f>SUM(Y57:Y77)</f>
        <v>0.22401620368327713</v>
      </c>
      <c r="AA57" s="35">
        <f t="shared" si="5"/>
        <v>0</v>
      </c>
      <c r="AB57" s="35">
        <f t="shared" si="8"/>
        <v>2.9166666718083434E-3</v>
      </c>
      <c r="AC57" s="35">
        <f>AVERAGE(AB57:AB77)</f>
        <v>3.306712963967584E-3</v>
      </c>
      <c r="AD57" s="35">
        <f>MEDIAN(AB57:AB77)</f>
        <v>3.0266203757491894E-3</v>
      </c>
    </row>
    <row r="58" spans="1:32" s="6" customFormat="1" x14ac:dyDescent="0.4">
      <c r="A58" s="15" t="str">
        <f t="shared" si="0"/>
        <v>-</v>
      </c>
      <c r="B58" s="15" t="str">
        <f t="shared" si="1"/>
        <v>-</v>
      </c>
      <c r="C58" s="6">
        <v>12</v>
      </c>
      <c r="D58" s="1">
        <v>43389.506157407406</v>
      </c>
      <c r="E58" s="2">
        <v>3699</v>
      </c>
      <c r="F58" s="2" t="s">
        <v>69</v>
      </c>
      <c r="G58" s="2">
        <v>2867</v>
      </c>
      <c r="H58" s="2">
        <v>1223</v>
      </c>
      <c r="I58" s="2">
        <v>1</v>
      </c>
      <c r="J58" s="2">
        <v>1</v>
      </c>
      <c r="K58" s="2"/>
      <c r="L58" s="1">
        <v>43389.511284722219</v>
      </c>
      <c r="M58" s="1">
        <v>43389.517337962963</v>
      </c>
      <c r="N58" s="2" t="s">
        <v>43</v>
      </c>
      <c r="O58" s="2" t="s">
        <v>44</v>
      </c>
      <c r="P58" s="2" t="s">
        <v>19</v>
      </c>
      <c r="Q58" s="2" t="s">
        <v>20</v>
      </c>
      <c r="R58" s="1">
        <v>43389.511261574073</v>
      </c>
      <c r="S58" s="1">
        <v>43389.512418981481</v>
      </c>
      <c r="T58" s="1">
        <v>43389.521782407406</v>
      </c>
      <c r="U58" s="1">
        <v>43389.522939814815</v>
      </c>
      <c r="V58" s="2"/>
      <c r="W58" s="7">
        <f t="shared" si="2"/>
        <v>43389.506157407406</v>
      </c>
      <c r="X58" s="8">
        <f t="shared" si="9"/>
        <v>6.0532407442224212E-3</v>
      </c>
      <c r="Y58" s="8">
        <f t="shared" si="10"/>
        <v>6.0532407442224212E-3</v>
      </c>
      <c r="Z58" s="9"/>
      <c r="AA58" s="9">
        <f t="shared" si="5"/>
        <v>2.314814628334716E-5</v>
      </c>
      <c r="AB58" s="9">
        <f t="shared" si="8"/>
        <v>5.1273148128530011E-3</v>
      </c>
      <c r="AC58" s="9"/>
      <c r="AD58" s="9"/>
    </row>
    <row r="59" spans="1:32" s="6" customFormat="1" ht="18" customHeight="1" x14ac:dyDescent="0.4">
      <c r="A59" s="15" t="str">
        <f t="shared" si="0"/>
        <v>-</v>
      </c>
      <c r="B59" s="15" t="str">
        <f t="shared" si="1"/>
        <v>-</v>
      </c>
      <c r="C59" s="6">
        <v>12</v>
      </c>
      <c r="D59" s="1">
        <v>43389.506747685184</v>
      </c>
      <c r="E59" s="2">
        <v>3700</v>
      </c>
      <c r="F59" s="2" t="s">
        <v>18</v>
      </c>
      <c r="G59" s="2">
        <v>1952</v>
      </c>
      <c r="H59" s="2">
        <v>948</v>
      </c>
      <c r="I59" s="2">
        <v>5</v>
      </c>
      <c r="J59" s="2">
        <v>1</v>
      </c>
      <c r="K59" s="2"/>
      <c r="L59" s="1">
        <v>43389.509201388886</v>
      </c>
      <c r="M59" s="1">
        <v>43389.511747685188</v>
      </c>
      <c r="N59" s="2" t="s">
        <v>47</v>
      </c>
      <c r="O59" s="2" t="s">
        <v>94</v>
      </c>
      <c r="P59" s="2" t="s">
        <v>55</v>
      </c>
      <c r="Q59" s="2" t="s">
        <v>56</v>
      </c>
      <c r="R59" s="1">
        <v>43389.510057870371</v>
      </c>
      <c r="S59" s="1">
        <v>43389.510057870371</v>
      </c>
      <c r="T59" s="1">
        <v>43389.514641203707</v>
      </c>
      <c r="U59" s="1">
        <v>43389.514641203707</v>
      </c>
      <c r="V59" s="2"/>
      <c r="W59" s="7">
        <f t="shared" si="2"/>
        <v>43389.506747685184</v>
      </c>
      <c r="X59" s="8">
        <f t="shared" si="9"/>
        <v>2.5462963021709584E-3</v>
      </c>
      <c r="Y59" s="8">
        <f t="shared" si="10"/>
        <v>2.5462963021709584E-3</v>
      </c>
      <c r="Z59" s="9"/>
      <c r="AA59" s="9">
        <f t="shared" si="5"/>
        <v>0</v>
      </c>
      <c r="AB59" s="9">
        <f t="shared" si="8"/>
        <v>2.4537037024856545E-3</v>
      </c>
      <c r="AC59" s="9"/>
      <c r="AD59" s="9"/>
    </row>
    <row r="60" spans="1:32" s="6" customFormat="1" x14ac:dyDescent="0.4">
      <c r="A60" s="15" t="str">
        <f t="shared" si="0"/>
        <v>-</v>
      </c>
      <c r="B60" s="15" t="str">
        <f t="shared" si="1"/>
        <v>-</v>
      </c>
      <c r="C60" s="6">
        <v>12</v>
      </c>
      <c r="D60" s="1">
        <v>43389.508206018516</v>
      </c>
      <c r="E60" s="2">
        <v>3701</v>
      </c>
      <c r="F60" s="2" t="s">
        <v>33</v>
      </c>
      <c r="G60" s="2">
        <v>985</v>
      </c>
      <c r="H60" s="2">
        <v>801</v>
      </c>
      <c r="I60" s="2">
        <v>10</v>
      </c>
      <c r="J60" s="2">
        <v>1</v>
      </c>
      <c r="K60" s="2"/>
      <c r="L60" s="1">
        <v>43389.511342592596</v>
      </c>
      <c r="M60" s="1">
        <v>43389.513148148151</v>
      </c>
      <c r="N60" s="2" t="s">
        <v>19</v>
      </c>
      <c r="O60" s="2" t="s">
        <v>20</v>
      </c>
      <c r="P60" s="2" t="s">
        <v>76</v>
      </c>
      <c r="Q60" s="2" t="s">
        <v>77</v>
      </c>
      <c r="R60" s="1">
        <v>43389.511608796296</v>
      </c>
      <c r="S60" s="1">
        <v>43389.511608796296</v>
      </c>
      <c r="T60" s="1">
        <v>43389.516331018516</v>
      </c>
      <c r="U60" s="1">
        <v>43389.516331018516</v>
      </c>
      <c r="V60" s="2"/>
      <c r="W60" s="7">
        <f t="shared" si="2"/>
        <v>43389.508206018516</v>
      </c>
      <c r="X60" s="8">
        <f t="shared" si="3"/>
        <v>1.8055555556202307E-3</v>
      </c>
      <c r="Y60" s="8">
        <f t="shared" si="4"/>
        <v>1.8055555556202307E-3</v>
      </c>
      <c r="Z60" s="9"/>
      <c r="AA60" s="9">
        <f t="shared" si="5"/>
        <v>0</v>
      </c>
      <c r="AB60" s="9">
        <f t="shared" si="8"/>
        <v>3.1365740796900354E-3</v>
      </c>
      <c r="AC60" s="9"/>
      <c r="AD60" s="9"/>
    </row>
    <row r="61" spans="1:32" s="6" customFormat="1" x14ac:dyDescent="0.4">
      <c r="A61" s="15" t="str">
        <f t="shared" si="0"/>
        <v>★</v>
      </c>
      <c r="B61" s="15" t="str">
        <f t="shared" si="1"/>
        <v>-</v>
      </c>
      <c r="C61" s="6">
        <v>12</v>
      </c>
      <c r="D61" s="1">
        <v>43389.508831018517</v>
      </c>
      <c r="E61" s="2">
        <v>3702</v>
      </c>
      <c r="F61" s="2" t="s">
        <v>33</v>
      </c>
      <c r="G61" s="2">
        <v>2959</v>
      </c>
      <c r="H61" s="2">
        <v>1017</v>
      </c>
      <c r="I61" s="2">
        <v>1</v>
      </c>
      <c r="J61" s="2">
        <v>3</v>
      </c>
      <c r="K61" s="2"/>
      <c r="L61" s="1">
        <v>43389.52921296296</v>
      </c>
      <c r="M61" s="1">
        <v>43389.534687500003</v>
      </c>
      <c r="N61" s="2" t="s">
        <v>19</v>
      </c>
      <c r="O61" s="2" t="s">
        <v>20</v>
      </c>
      <c r="P61" s="2" t="s">
        <v>55</v>
      </c>
      <c r="Q61" s="2" t="s">
        <v>56</v>
      </c>
      <c r="R61" s="1">
        <v>43389.533553240741</v>
      </c>
      <c r="S61" s="1">
        <v>43389.533553240741</v>
      </c>
      <c r="T61" s="1">
        <v>43389.542847222219</v>
      </c>
      <c r="U61" s="1">
        <v>43389.542847222219</v>
      </c>
      <c r="V61" s="1">
        <v>43389.533553240741</v>
      </c>
      <c r="W61" s="7">
        <f t="shared" si="2"/>
        <v>43389.533553240741</v>
      </c>
      <c r="X61" s="8">
        <f t="shared" si="3"/>
        <v>5.4745370434829965E-3</v>
      </c>
      <c r="Y61" s="8">
        <f t="shared" si="4"/>
        <v>1.642361113044899E-2</v>
      </c>
      <c r="Z61" s="9"/>
      <c r="AA61" s="9">
        <f t="shared" si="5"/>
        <v>0</v>
      </c>
      <c r="AB61" s="9">
        <f t="shared" si="8"/>
        <v>0</v>
      </c>
      <c r="AC61" s="9"/>
      <c r="AD61" s="9"/>
    </row>
    <row r="62" spans="1:32" s="6" customFormat="1" x14ac:dyDescent="0.4">
      <c r="A62" s="15" t="str">
        <f t="shared" si="0"/>
        <v>-</v>
      </c>
      <c r="B62" s="15" t="str">
        <f t="shared" si="1"/>
        <v>-</v>
      </c>
      <c r="C62" s="6">
        <v>12</v>
      </c>
      <c r="D62" s="1">
        <v>43389.509108796294</v>
      </c>
      <c r="E62" s="2">
        <v>3703</v>
      </c>
      <c r="F62" s="2" t="s">
        <v>33</v>
      </c>
      <c r="G62" s="2">
        <v>2892</v>
      </c>
      <c r="H62" s="2">
        <v>653</v>
      </c>
      <c r="I62" s="2">
        <v>9</v>
      </c>
      <c r="J62" s="2">
        <v>2</v>
      </c>
      <c r="K62" s="2"/>
      <c r="L62" s="1">
        <v>43389.516504629632</v>
      </c>
      <c r="M62" s="1">
        <v>43389.521655092591</v>
      </c>
      <c r="N62" s="2" t="s">
        <v>38</v>
      </c>
      <c r="O62" s="2" t="s">
        <v>39</v>
      </c>
      <c r="P62" s="2" t="s">
        <v>47</v>
      </c>
      <c r="Q62" s="2" t="s">
        <v>94</v>
      </c>
      <c r="R62" s="1">
        <v>43389.5153587963</v>
      </c>
      <c r="S62" s="1">
        <v>43389.5153587963</v>
      </c>
      <c r="T62" s="1">
        <v>43389.52784722222</v>
      </c>
      <c r="U62" s="1">
        <v>43389.52784722222</v>
      </c>
      <c r="V62" s="2"/>
      <c r="W62" s="7">
        <f t="shared" si="2"/>
        <v>43389.509108796294</v>
      </c>
      <c r="X62" s="8">
        <f t="shared" si="3"/>
        <v>5.1504629591363482E-3</v>
      </c>
      <c r="Y62" s="8">
        <f t="shared" si="4"/>
        <v>1.0300925918272696E-2</v>
      </c>
      <c r="Z62" s="9"/>
      <c r="AA62" s="9">
        <f t="shared" si="5"/>
        <v>1.1458333319751546E-3</v>
      </c>
      <c r="AB62" s="9">
        <f t="shared" si="8"/>
        <v>7.3958333377959207E-3</v>
      </c>
      <c r="AC62" s="9"/>
      <c r="AD62" s="9"/>
    </row>
    <row r="63" spans="1:32" s="6" customFormat="1" x14ac:dyDescent="0.4">
      <c r="A63" s="15" t="str">
        <f t="shared" si="0"/>
        <v>-</v>
      </c>
      <c r="B63" s="15" t="str">
        <f t="shared" si="1"/>
        <v>-</v>
      </c>
      <c r="C63" s="6">
        <v>12</v>
      </c>
      <c r="D63" s="1">
        <v>43389.512685185182</v>
      </c>
      <c r="E63" s="2">
        <v>3704</v>
      </c>
      <c r="F63" s="2" t="s">
        <v>37</v>
      </c>
      <c r="G63" s="2">
        <v>0</v>
      </c>
      <c r="H63" s="2">
        <v>1291</v>
      </c>
      <c r="I63" s="2">
        <v>8</v>
      </c>
      <c r="J63" s="2">
        <v>1</v>
      </c>
      <c r="K63" s="2"/>
      <c r="L63" s="1">
        <v>43389.51699074074</v>
      </c>
      <c r="M63" s="1">
        <v>43389.526377314818</v>
      </c>
      <c r="N63" s="2" t="s">
        <v>50</v>
      </c>
      <c r="O63" s="2" t="s">
        <v>51</v>
      </c>
      <c r="P63" s="2" t="s">
        <v>25</v>
      </c>
      <c r="Q63" s="2" t="s">
        <v>26</v>
      </c>
      <c r="R63" s="1">
        <v>43389.517291666663</v>
      </c>
      <c r="S63" s="1">
        <v>43389.517939814818</v>
      </c>
      <c r="T63" s="1">
        <v>43389.524976851855</v>
      </c>
      <c r="U63" s="1">
        <v>43389.530162037037</v>
      </c>
      <c r="V63" s="2"/>
      <c r="W63" s="7">
        <f t="shared" si="2"/>
        <v>43389.512685185182</v>
      </c>
      <c r="X63" s="8">
        <f t="shared" si="3"/>
        <v>9.3865740782348439E-3</v>
      </c>
      <c r="Y63" s="8">
        <f t="shared" si="4"/>
        <v>9.3865740782348439E-3</v>
      </c>
      <c r="Z63" s="9"/>
      <c r="AA63" s="9">
        <f t="shared" si="5"/>
        <v>0</v>
      </c>
      <c r="AB63" s="9">
        <f t="shared" si="8"/>
        <v>4.3055555579485372E-3</v>
      </c>
      <c r="AC63" s="9"/>
      <c r="AD63" s="9"/>
    </row>
    <row r="64" spans="1:32" s="6" customFormat="1" x14ac:dyDescent="0.4">
      <c r="A64" s="15" t="str">
        <f t="shared" si="0"/>
        <v>-</v>
      </c>
      <c r="B64" s="15" t="str">
        <f t="shared" si="1"/>
        <v>-</v>
      </c>
      <c r="C64" s="6">
        <v>12</v>
      </c>
      <c r="D64" s="1">
        <v>43389.513553240744</v>
      </c>
      <c r="E64" s="2">
        <v>3705</v>
      </c>
      <c r="F64" s="2" t="s">
        <v>33</v>
      </c>
      <c r="G64" s="2">
        <v>1310</v>
      </c>
      <c r="H64" s="2">
        <v>649</v>
      </c>
      <c r="I64" s="2">
        <v>8</v>
      </c>
      <c r="J64" s="2">
        <v>1</v>
      </c>
      <c r="K64" s="2"/>
      <c r="L64" s="1">
        <v>43389.516944444447</v>
      </c>
      <c r="M64" s="1">
        <v>43389.521215277775</v>
      </c>
      <c r="N64" s="2" t="s">
        <v>50</v>
      </c>
      <c r="O64" s="2" t="s">
        <v>51</v>
      </c>
      <c r="P64" s="2" t="s">
        <v>76</v>
      </c>
      <c r="Q64" s="2" t="s">
        <v>77</v>
      </c>
      <c r="R64" s="1">
        <v>43389.517557870371</v>
      </c>
      <c r="S64" s="1">
        <v>43389.517592592594</v>
      </c>
      <c r="T64" s="1">
        <v>43389.524039351854</v>
      </c>
      <c r="U64" s="1">
        <v>43389.524421296293</v>
      </c>
      <c r="V64" s="2"/>
      <c r="W64" s="7">
        <f t="shared" si="2"/>
        <v>43389.513553240744</v>
      </c>
      <c r="X64" s="8">
        <f t="shared" si="3"/>
        <v>4.27083332760958E-3</v>
      </c>
      <c r="Y64" s="8">
        <f t="shared" si="4"/>
        <v>4.27083332760958E-3</v>
      </c>
      <c r="Z64" s="9"/>
      <c r="AA64" s="9">
        <f t="shared" si="5"/>
        <v>0</v>
      </c>
      <c r="AB64" s="9">
        <f t="shared" si="8"/>
        <v>3.3912037033587694E-3</v>
      </c>
      <c r="AC64" s="9"/>
      <c r="AD64" s="9"/>
    </row>
    <row r="65" spans="1:30" s="6" customFormat="1" x14ac:dyDescent="0.4">
      <c r="A65" s="15" t="str">
        <f t="shared" ref="A65:A136" si="14">IF(V65&gt;0, "★", "-")</f>
        <v>-</v>
      </c>
      <c r="B65" s="15" t="str">
        <f t="shared" ref="B65:B135" si="15">IF(K65&gt;0, "☆", "-")</f>
        <v>-</v>
      </c>
      <c r="C65" s="6">
        <v>12</v>
      </c>
      <c r="D65" s="1">
        <v>43389.514016203706</v>
      </c>
      <c r="E65" s="2">
        <v>3707</v>
      </c>
      <c r="F65" s="2" t="s">
        <v>42</v>
      </c>
      <c r="G65" s="2">
        <v>0</v>
      </c>
      <c r="H65" s="2">
        <v>375</v>
      </c>
      <c r="I65" s="2">
        <v>2</v>
      </c>
      <c r="J65" s="2">
        <v>4</v>
      </c>
      <c r="K65" s="2"/>
      <c r="L65" s="1">
        <v>43389.518564814818</v>
      </c>
      <c r="M65" s="1">
        <v>43389.523738425924</v>
      </c>
      <c r="N65" s="2" t="s">
        <v>63</v>
      </c>
      <c r="O65" s="2" t="s">
        <v>64</v>
      </c>
      <c r="P65" s="2" t="s">
        <v>43</v>
      </c>
      <c r="Q65" s="2" t="s">
        <v>44</v>
      </c>
      <c r="R65" s="1">
        <v>43389.521134259259</v>
      </c>
      <c r="S65" s="1">
        <v>43389.521134259259</v>
      </c>
      <c r="T65" s="1">
        <v>43389.53025462963</v>
      </c>
      <c r="U65" s="1">
        <v>43389.53025462963</v>
      </c>
      <c r="V65" s="2"/>
      <c r="W65" s="7">
        <f t="shared" ref="W65:W133" si="16">IF(V65&gt;0,V65,D65)</f>
        <v>43389.514016203706</v>
      </c>
      <c r="X65" s="8">
        <f t="shared" ref="X65:X131" si="17">M65-L65</f>
        <v>5.1736111054196954E-3</v>
      </c>
      <c r="Y65" s="8">
        <f t="shared" ref="Y65:Y131" si="18">X65*J65</f>
        <v>2.0694444421678782E-2</v>
      </c>
      <c r="Z65" s="9"/>
      <c r="AA65" s="9">
        <f t="shared" si="5"/>
        <v>0</v>
      </c>
      <c r="AB65" s="9">
        <f t="shared" si="8"/>
        <v>4.5486111121135764E-3</v>
      </c>
      <c r="AC65" s="9"/>
      <c r="AD65" s="9"/>
    </row>
    <row r="66" spans="1:30" s="6" customFormat="1" x14ac:dyDescent="0.4">
      <c r="A66" s="15" t="str">
        <f t="shared" si="14"/>
        <v>-</v>
      </c>
      <c r="B66" s="15" t="str">
        <f t="shared" si="15"/>
        <v>-</v>
      </c>
      <c r="C66" s="6">
        <v>12</v>
      </c>
      <c r="D66" s="1">
        <v>43389.515439814815</v>
      </c>
      <c r="E66" s="2">
        <v>3708</v>
      </c>
      <c r="F66" s="2" t="s">
        <v>33</v>
      </c>
      <c r="G66" s="2">
        <v>985</v>
      </c>
      <c r="H66" s="2">
        <v>1251</v>
      </c>
      <c r="I66" s="2">
        <v>8</v>
      </c>
      <c r="J66" s="2">
        <v>1</v>
      </c>
      <c r="K66" s="2"/>
      <c r="L66" s="1">
        <v>43389.520335648151</v>
      </c>
      <c r="M66" s="1">
        <v>43389.527777777781</v>
      </c>
      <c r="N66" s="2" t="s">
        <v>70</v>
      </c>
      <c r="O66" s="2" t="s">
        <v>71</v>
      </c>
      <c r="P66" s="2" t="s">
        <v>78</v>
      </c>
      <c r="Q66" s="2" t="s">
        <v>79</v>
      </c>
      <c r="R66" s="1">
        <v>43389.523032407407</v>
      </c>
      <c r="S66" s="1">
        <v>43389.523032407407</v>
      </c>
      <c r="T66" s="1">
        <v>43389.534212962964</v>
      </c>
      <c r="U66" s="1">
        <v>43389.534212962964</v>
      </c>
      <c r="V66" s="2"/>
      <c r="W66" s="7">
        <f t="shared" si="16"/>
        <v>43389.515439814815</v>
      </c>
      <c r="X66" s="8">
        <f t="shared" si="17"/>
        <v>7.442129630362615E-3</v>
      </c>
      <c r="Y66" s="8">
        <f t="shared" si="18"/>
        <v>7.442129630362615E-3</v>
      </c>
      <c r="Z66" s="9"/>
      <c r="AA66" s="9">
        <f t="shared" ref="AA66:AA129" si="19">IF(IF(A66="☆",K66-R66,L66-R66)&lt;0,0,IF(A66="☆",K66-R66,L66-R66))</f>
        <v>0</v>
      </c>
      <c r="AB66" s="9">
        <f t="shared" si="8"/>
        <v>4.8958333354676142E-3</v>
      </c>
      <c r="AC66" s="9"/>
      <c r="AD66" s="9"/>
    </row>
    <row r="67" spans="1:30" s="6" customFormat="1" x14ac:dyDescent="0.4">
      <c r="A67" s="15" t="str">
        <f>IF(V67&gt;0, "★", "-")</f>
        <v>-</v>
      </c>
      <c r="B67" s="15" t="str">
        <f>IF(K67&gt;0, "☆", "-")</f>
        <v>-</v>
      </c>
      <c r="C67" s="6">
        <v>12</v>
      </c>
      <c r="D67" s="1">
        <v>43389.523506944446</v>
      </c>
      <c r="E67" s="2">
        <v>3709</v>
      </c>
      <c r="F67" s="2" t="s">
        <v>37</v>
      </c>
      <c r="G67" s="2">
        <v>0</v>
      </c>
      <c r="H67" s="2">
        <v>753</v>
      </c>
      <c r="I67" s="2">
        <v>2</v>
      </c>
      <c r="J67" s="2">
        <v>2</v>
      </c>
      <c r="K67" s="2"/>
      <c r="L67" s="1">
        <v>43389.525659722225</v>
      </c>
      <c r="M67" s="1">
        <v>43389.539710648147</v>
      </c>
      <c r="N67" s="2" t="s">
        <v>43</v>
      </c>
      <c r="O67" s="2" t="s">
        <v>44</v>
      </c>
      <c r="P67" s="2" t="s">
        <v>21</v>
      </c>
      <c r="Q67" s="2" t="s">
        <v>22</v>
      </c>
      <c r="R67" s="1">
        <v>43389.526180555556</v>
      </c>
      <c r="S67" s="1">
        <v>43389.526180555556</v>
      </c>
      <c r="T67" s="1">
        <v>43389.53601851852</v>
      </c>
      <c r="U67" s="1">
        <v>43389.543749999997</v>
      </c>
      <c r="V67" s="2"/>
      <c r="W67" s="7">
        <f>IF(V67&gt;0,V67,D67)</f>
        <v>43389.523506944446</v>
      </c>
      <c r="X67" s="8">
        <f>M67-L67</f>
        <v>1.4050925921765156E-2</v>
      </c>
      <c r="Y67" s="8">
        <f>X67*J67</f>
        <v>2.8101851843530312E-2</v>
      </c>
      <c r="Z67" s="9"/>
      <c r="AA67" s="9">
        <f t="shared" si="19"/>
        <v>0</v>
      </c>
      <c r="AB67" s="9">
        <f t="shared" si="8"/>
        <v>2.1527777789742686E-3</v>
      </c>
      <c r="AC67" s="9"/>
      <c r="AD67" s="9"/>
    </row>
    <row r="68" spans="1:30" s="6" customFormat="1" x14ac:dyDescent="0.4">
      <c r="A68" s="15" t="str">
        <f>IF(V68&gt;0, "★", "-")</f>
        <v>-</v>
      </c>
      <c r="B68" s="15" t="str">
        <f>IF(K68&gt;0, "☆", "-")</f>
        <v>-</v>
      </c>
      <c r="C68" s="6">
        <v>12</v>
      </c>
      <c r="D68" s="1">
        <v>43389.524409722224</v>
      </c>
      <c r="E68" s="2">
        <v>3710</v>
      </c>
      <c r="F68" s="2" t="s">
        <v>37</v>
      </c>
      <c r="G68" s="2">
        <v>0</v>
      </c>
      <c r="H68" s="2">
        <v>650</v>
      </c>
      <c r="I68" s="2">
        <v>2</v>
      </c>
      <c r="J68" s="2">
        <v>1</v>
      </c>
      <c r="K68" s="2"/>
      <c r="L68" s="1">
        <v>43389.527268518519</v>
      </c>
      <c r="M68" s="1">
        <v>43389.535277777781</v>
      </c>
      <c r="N68" s="2" t="s">
        <v>55</v>
      </c>
      <c r="O68" s="2" t="s">
        <v>56</v>
      </c>
      <c r="P68" s="2" t="s">
        <v>74</v>
      </c>
      <c r="Q68" s="2" t="s">
        <v>75</v>
      </c>
      <c r="R68" s="1">
        <v>43389.529293981483</v>
      </c>
      <c r="S68" s="1">
        <v>43389.529293981483</v>
      </c>
      <c r="T68" s="1">
        <v>43389.537939814814</v>
      </c>
      <c r="U68" s="1">
        <v>43389.537939814814</v>
      </c>
      <c r="V68" s="2"/>
      <c r="W68" s="7">
        <f>IF(V68&gt;0,V68,D68)</f>
        <v>43389.524409722224</v>
      </c>
      <c r="X68" s="8">
        <f>M68-L68</f>
        <v>8.0092592615983449E-3</v>
      </c>
      <c r="Y68" s="8">
        <f>X68*J68</f>
        <v>8.0092592615983449E-3</v>
      </c>
      <c r="Z68" s="9"/>
      <c r="AA68" s="9">
        <f t="shared" si="19"/>
        <v>0</v>
      </c>
      <c r="AB68" s="9">
        <f t="shared" si="8"/>
        <v>2.8587962951860391E-3</v>
      </c>
      <c r="AC68" s="9"/>
      <c r="AD68" s="9"/>
    </row>
    <row r="69" spans="1:30" s="6" customFormat="1" x14ac:dyDescent="0.4">
      <c r="A69" s="15" t="str">
        <f>IF(V69&gt;0, "★", "-")</f>
        <v>★</v>
      </c>
      <c r="B69" s="15" t="str">
        <f>IF(K69&gt;0, "☆", "-")</f>
        <v>-</v>
      </c>
      <c r="C69" s="6">
        <v>12</v>
      </c>
      <c r="D69" s="1">
        <v>43389.53056712963</v>
      </c>
      <c r="E69" s="2">
        <v>3711</v>
      </c>
      <c r="F69" s="2" t="s">
        <v>18</v>
      </c>
      <c r="G69" s="2">
        <v>2977</v>
      </c>
      <c r="H69" s="2">
        <v>1284</v>
      </c>
      <c r="I69" s="2">
        <v>8</v>
      </c>
      <c r="J69" s="2">
        <v>1</v>
      </c>
      <c r="K69" s="2"/>
      <c r="L69" s="1">
        <v>43389.732141203705</v>
      </c>
      <c r="M69" s="1">
        <v>43389.738321759258</v>
      </c>
      <c r="N69" s="2" t="s">
        <v>76</v>
      </c>
      <c r="O69" s="2" t="s">
        <v>77</v>
      </c>
      <c r="P69" s="2" t="s">
        <v>43</v>
      </c>
      <c r="Q69" s="2" t="s">
        <v>44</v>
      </c>
      <c r="R69" s="1">
        <v>43389.729641203703</v>
      </c>
      <c r="S69" s="1">
        <v>43389.733449074076</v>
      </c>
      <c r="T69" s="1">
        <v>43389.738541666666</v>
      </c>
      <c r="U69" s="1">
        <v>43389.74291666667</v>
      </c>
      <c r="V69" s="1">
        <v>43389.729641203703</v>
      </c>
      <c r="W69" s="7">
        <f>IF(V69&gt;0,V69,D69)</f>
        <v>43389.729641203703</v>
      </c>
      <c r="X69" s="8">
        <f>M69-L69</f>
        <v>6.1805555524188094E-3</v>
      </c>
      <c r="Y69" s="8">
        <f>X69*J69</f>
        <v>6.1805555524188094E-3</v>
      </c>
      <c r="Z69" s="9"/>
      <c r="AA69" s="9">
        <f t="shared" si="19"/>
        <v>2.5000000023283064E-3</v>
      </c>
      <c r="AB69" s="9">
        <f t="shared" si="8"/>
        <v>2.5000000023283064E-3</v>
      </c>
      <c r="AC69" s="9"/>
      <c r="AD69" s="9"/>
    </row>
    <row r="70" spans="1:30" s="6" customFormat="1" x14ac:dyDescent="0.4">
      <c r="A70" s="15" t="str">
        <f t="shared" si="14"/>
        <v>-</v>
      </c>
      <c r="B70" s="15" t="str">
        <f t="shared" si="15"/>
        <v>-</v>
      </c>
      <c r="C70" s="6">
        <v>12</v>
      </c>
      <c r="D70" s="1">
        <v>43389.532395833332</v>
      </c>
      <c r="E70" s="2">
        <v>3712</v>
      </c>
      <c r="F70" s="2" t="s">
        <v>33</v>
      </c>
      <c r="G70" s="2">
        <v>1310</v>
      </c>
      <c r="H70" s="2">
        <v>353</v>
      </c>
      <c r="I70" s="2">
        <v>10</v>
      </c>
      <c r="J70" s="2">
        <v>1</v>
      </c>
      <c r="K70" s="2"/>
      <c r="L70" s="1">
        <v>43389.535219907404</v>
      </c>
      <c r="M70" s="1">
        <v>43389.540231481478</v>
      </c>
      <c r="N70" s="2" t="s">
        <v>76</v>
      </c>
      <c r="O70" s="2" t="s">
        <v>77</v>
      </c>
      <c r="P70" s="2" t="s">
        <v>29</v>
      </c>
      <c r="Q70" s="2" t="s">
        <v>30</v>
      </c>
      <c r="R70" s="1">
        <v>43389.53733796296</v>
      </c>
      <c r="S70" s="1">
        <v>43389.53733796296</v>
      </c>
      <c r="T70" s="1">
        <v>43389.547835648147</v>
      </c>
      <c r="U70" s="1">
        <v>43389.547835648147</v>
      </c>
      <c r="V70" s="2"/>
      <c r="W70" s="7">
        <f t="shared" si="16"/>
        <v>43389.532395833332</v>
      </c>
      <c r="X70" s="8">
        <f t="shared" si="17"/>
        <v>5.0115740741603076E-3</v>
      </c>
      <c r="Y70" s="8">
        <f t="shared" si="18"/>
        <v>5.0115740741603076E-3</v>
      </c>
      <c r="Z70" s="9"/>
      <c r="AA70" s="9">
        <f t="shared" si="19"/>
        <v>0</v>
      </c>
      <c r="AB70" s="9">
        <f t="shared" si="8"/>
        <v>2.8240740721230395E-3</v>
      </c>
      <c r="AC70" s="9"/>
      <c r="AD70" s="9"/>
    </row>
    <row r="71" spans="1:30" s="6" customFormat="1" x14ac:dyDescent="0.4">
      <c r="A71" s="15" t="str">
        <f t="shared" si="14"/>
        <v>★</v>
      </c>
      <c r="B71" s="15" t="str">
        <f t="shared" si="15"/>
        <v>-</v>
      </c>
      <c r="C71" s="6">
        <v>12</v>
      </c>
      <c r="D71" s="1">
        <v>43389.534560185188</v>
      </c>
      <c r="E71" s="2">
        <v>3713</v>
      </c>
      <c r="F71" s="2" t="s">
        <v>37</v>
      </c>
      <c r="G71" s="2">
        <v>0</v>
      </c>
      <c r="H71" s="2">
        <v>701</v>
      </c>
      <c r="I71" s="2">
        <v>10</v>
      </c>
      <c r="J71" s="2">
        <v>2</v>
      </c>
      <c r="K71" s="2"/>
      <c r="L71" s="1">
        <v>43389.625219907408</v>
      </c>
      <c r="M71" s="1">
        <v>43389.632916666669</v>
      </c>
      <c r="N71" s="2" t="s">
        <v>29</v>
      </c>
      <c r="O71" s="2" t="s">
        <v>30</v>
      </c>
      <c r="P71" s="2" t="s">
        <v>76</v>
      </c>
      <c r="Q71" s="2" t="s">
        <v>77</v>
      </c>
      <c r="R71" s="1">
        <v>43389.625</v>
      </c>
      <c r="S71" s="1">
        <v>43389.625</v>
      </c>
      <c r="T71" s="1">
        <v>43389.635162037041</v>
      </c>
      <c r="U71" s="1">
        <v>43389.635162037041</v>
      </c>
      <c r="V71" s="1">
        <v>43389.625</v>
      </c>
      <c r="W71" s="7">
        <f t="shared" si="16"/>
        <v>43389.625</v>
      </c>
      <c r="X71" s="8">
        <f t="shared" si="17"/>
        <v>7.6967592613073066E-3</v>
      </c>
      <c r="Y71" s="8">
        <f t="shared" si="18"/>
        <v>1.5393518522614613E-2</v>
      </c>
      <c r="Z71" s="9"/>
      <c r="AA71" s="9">
        <f t="shared" si="19"/>
        <v>2.1990740788169205E-4</v>
      </c>
      <c r="AB71" s="9">
        <f t="shared" si="8"/>
        <v>2.1990740788169205E-4</v>
      </c>
      <c r="AC71" s="9"/>
      <c r="AD71" s="9"/>
    </row>
    <row r="72" spans="1:30" s="6" customFormat="1" x14ac:dyDescent="0.4">
      <c r="A72" s="15" t="str">
        <f t="shared" si="14"/>
        <v>★</v>
      </c>
      <c r="B72" s="15" t="str">
        <f t="shared" si="15"/>
        <v>-</v>
      </c>
      <c r="C72" s="6">
        <v>12</v>
      </c>
      <c r="D72" s="1">
        <v>43389.53496527778</v>
      </c>
      <c r="E72" s="2">
        <v>3714</v>
      </c>
      <c r="F72" s="2" t="s">
        <v>33</v>
      </c>
      <c r="G72" s="2">
        <v>2361</v>
      </c>
      <c r="H72" s="2">
        <v>1150</v>
      </c>
      <c r="I72" s="2">
        <v>3</v>
      </c>
      <c r="J72" s="2">
        <v>4</v>
      </c>
      <c r="K72" s="2"/>
      <c r="L72" s="1">
        <v>43389.550150462965</v>
      </c>
      <c r="M72" s="1">
        <v>43389.557037037041</v>
      </c>
      <c r="N72" s="2" t="s">
        <v>47</v>
      </c>
      <c r="O72" s="2" t="s">
        <v>94</v>
      </c>
      <c r="P72" s="2" t="s">
        <v>67</v>
      </c>
      <c r="Q72" s="2" t="s">
        <v>68</v>
      </c>
      <c r="R72" s="1">
        <v>43389.55269675926</v>
      </c>
      <c r="S72" s="1">
        <v>43389.55269675926</v>
      </c>
      <c r="T72" s="1">
        <v>43389.570162037038</v>
      </c>
      <c r="U72" s="1">
        <v>43389.570162037038</v>
      </c>
      <c r="V72" s="1">
        <v>43389.55269675926</v>
      </c>
      <c r="W72" s="7">
        <f t="shared" si="16"/>
        <v>43389.55269675926</v>
      </c>
      <c r="X72" s="8">
        <f t="shared" si="17"/>
        <v>6.8865740759065375E-3</v>
      </c>
      <c r="Y72" s="8">
        <f t="shared" si="18"/>
        <v>2.754629630362615E-2</v>
      </c>
      <c r="Z72" s="9"/>
      <c r="AA72" s="9">
        <f t="shared" si="19"/>
        <v>0</v>
      </c>
      <c r="AB72" s="9">
        <f t="shared" si="8"/>
        <v>0</v>
      </c>
      <c r="AC72" s="9"/>
      <c r="AD72" s="9"/>
    </row>
    <row r="73" spans="1:30" s="6" customFormat="1" x14ac:dyDescent="0.4">
      <c r="A73" s="15" t="str">
        <f>IF(V73&gt;0, "★", "-")</f>
        <v>★</v>
      </c>
      <c r="B73" s="15" t="str">
        <f t="shared" si="15"/>
        <v>-</v>
      </c>
      <c r="C73" s="6">
        <v>12</v>
      </c>
      <c r="D73" s="1">
        <v>43389.535856481481</v>
      </c>
      <c r="E73" s="2">
        <v>3715</v>
      </c>
      <c r="F73" s="2" t="s">
        <v>37</v>
      </c>
      <c r="G73" s="2">
        <v>0</v>
      </c>
      <c r="H73" s="2">
        <v>990</v>
      </c>
      <c r="I73" s="2">
        <v>7</v>
      </c>
      <c r="J73" s="2">
        <v>1</v>
      </c>
      <c r="K73" s="2"/>
      <c r="L73" s="1">
        <v>43389.739502314813</v>
      </c>
      <c r="M73" s="1">
        <v>43389.753310185188</v>
      </c>
      <c r="N73" s="2" t="s">
        <v>45</v>
      </c>
      <c r="O73" s="2" t="s">
        <v>46</v>
      </c>
      <c r="P73" s="2" t="s">
        <v>25</v>
      </c>
      <c r="Q73" s="2" t="s">
        <v>26</v>
      </c>
      <c r="R73" s="1">
        <v>43389.739583333336</v>
      </c>
      <c r="S73" s="1">
        <v>43389.739583333336</v>
      </c>
      <c r="T73" s="1">
        <v>43389.751064814816</v>
      </c>
      <c r="U73" s="1">
        <v>43389.755949074075</v>
      </c>
      <c r="V73" s="1">
        <v>43389.739583333336</v>
      </c>
      <c r="W73" s="7">
        <f t="shared" si="16"/>
        <v>43389.739583333336</v>
      </c>
      <c r="X73" s="8">
        <f t="shared" si="17"/>
        <v>1.3807870374876074E-2</v>
      </c>
      <c r="Y73" s="8">
        <f t="shared" si="18"/>
        <v>1.3807870374876074E-2</v>
      </c>
      <c r="Z73" s="9"/>
      <c r="AA73" s="9">
        <f t="shared" si="19"/>
        <v>0</v>
      </c>
      <c r="AB73" s="9">
        <f t="shared" si="8"/>
        <v>0</v>
      </c>
      <c r="AC73" s="9"/>
      <c r="AD73" s="9"/>
    </row>
    <row r="74" spans="1:30" s="6" customFormat="1" x14ac:dyDescent="0.4">
      <c r="A74" s="15" t="str">
        <f>IF(V74&gt;0, "★", "-")</f>
        <v>-</v>
      </c>
      <c r="B74" s="15" t="str">
        <f t="shared" si="15"/>
        <v>-</v>
      </c>
      <c r="C74" s="6">
        <v>12</v>
      </c>
      <c r="D74" s="1">
        <v>43389.539710648147</v>
      </c>
      <c r="E74" s="2">
        <v>3717</v>
      </c>
      <c r="F74" s="2" t="s">
        <v>37</v>
      </c>
      <c r="G74" s="2">
        <v>0</v>
      </c>
      <c r="H74" s="2">
        <v>677</v>
      </c>
      <c r="I74" s="2">
        <v>9</v>
      </c>
      <c r="J74" s="2">
        <v>4</v>
      </c>
      <c r="K74" s="2"/>
      <c r="L74" s="1">
        <v>43389.545543981483</v>
      </c>
      <c r="M74" s="1">
        <v>43389.552719907406</v>
      </c>
      <c r="N74" s="2" t="s">
        <v>43</v>
      </c>
      <c r="O74" s="2" t="s">
        <v>44</v>
      </c>
      <c r="P74" s="2" t="s">
        <v>29</v>
      </c>
      <c r="Q74" s="2" t="s">
        <v>30</v>
      </c>
      <c r="R74" s="1">
        <v>43389.547511574077</v>
      </c>
      <c r="S74" s="1">
        <v>43389.547511574077</v>
      </c>
      <c r="T74" s="1">
        <v>43389.561909722222</v>
      </c>
      <c r="U74" s="1">
        <v>43389.561909722222</v>
      </c>
      <c r="V74" s="2"/>
      <c r="W74" s="7">
        <f t="shared" si="16"/>
        <v>43389.539710648147</v>
      </c>
      <c r="X74" s="8">
        <f t="shared" si="17"/>
        <v>7.175925922638271E-3</v>
      </c>
      <c r="Y74" s="8">
        <f t="shared" si="18"/>
        <v>2.8703703690553084E-2</v>
      </c>
      <c r="Z74" s="9"/>
      <c r="AA74" s="9">
        <f t="shared" si="19"/>
        <v>0</v>
      </c>
      <c r="AB74" s="9">
        <f t="shared" si="8"/>
        <v>5.8333333363407291E-3</v>
      </c>
      <c r="AC74" s="9"/>
      <c r="AD74" s="9"/>
    </row>
    <row r="75" spans="1:30" s="6" customFormat="1" x14ac:dyDescent="0.4">
      <c r="A75" s="15" t="str">
        <f>IF(V75&gt;0, "★", "-")</f>
        <v>-</v>
      </c>
      <c r="B75" s="15" t="str">
        <f>IF(K75&gt;0, "☆", "-")</f>
        <v>☆</v>
      </c>
      <c r="C75" s="6">
        <v>12</v>
      </c>
      <c r="D75" s="1">
        <v>43389.500671296293</v>
      </c>
      <c r="E75" s="2">
        <v>3697</v>
      </c>
      <c r="F75" s="2" t="s">
        <v>33</v>
      </c>
      <c r="G75" s="2">
        <v>1310</v>
      </c>
      <c r="H75" s="2">
        <v>798</v>
      </c>
      <c r="I75" s="2">
        <v>7</v>
      </c>
      <c r="J75" s="2">
        <v>1</v>
      </c>
      <c r="K75" s="1">
        <v>43389.50267361111</v>
      </c>
      <c r="L75" s="2"/>
      <c r="M75" s="2"/>
      <c r="N75" s="2" t="s">
        <v>19</v>
      </c>
      <c r="O75" s="2" t="s">
        <v>20</v>
      </c>
      <c r="P75" s="2" t="s">
        <v>50</v>
      </c>
      <c r="Q75" s="2" t="s">
        <v>51</v>
      </c>
      <c r="R75" s="1">
        <v>43389.508275462962</v>
      </c>
      <c r="S75" s="2"/>
      <c r="T75" s="1">
        <v>43389.514085648145</v>
      </c>
      <c r="U75" s="2"/>
      <c r="V75" s="2"/>
      <c r="W75" s="7">
        <f>IF(V75&gt;0,V75,D75)</f>
        <v>43389.500671296293</v>
      </c>
      <c r="X75" s="8">
        <f t="shared" ref="X75" si="20">M75-L75</f>
        <v>0</v>
      </c>
      <c r="Y75" s="8">
        <f t="shared" ref="Y75" si="21">X75*J75</f>
        <v>0</v>
      </c>
      <c r="Z75" s="9"/>
      <c r="AA75" s="9">
        <f t="shared" si="19"/>
        <v>0</v>
      </c>
      <c r="AB75" s="9">
        <f t="shared" si="8"/>
        <v>7.6041666688979603E-3</v>
      </c>
      <c r="AC75" s="9"/>
      <c r="AD75" s="9"/>
    </row>
    <row r="76" spans="1:30" s="6" customFormat="1" x14ac:dyDescent="0.4">
      <c r="A76" s="15" t="str">
        <f>IF(V76&gt;0, "★", "-")</f>
        <v>★</v>
      </c>
      <c r="B76" s="15" t="str">
        <f>IF(K76&gt;0, "☆", "-")</f>
        <v>☆</v>
      </c>
      <c r="C76" s="6">
        <v>12</v>
      </c>
      <c r="D76" s="1">
        <v>43389.513715277775</v>
      </c>
      <c r="E76" s="2">
        <v>3706</v>
      </c>
      <c r="F76" s="2" t="s">
        <v>33</v>
      </c>
      <c r="G76" s="2">
        <v>2361</v>
      </c>
      <c r="H76" s="2">
        <v>420</v>
      </c>
      <c r="I76" s="2">
        <v>7</v>
      </c>
      <c r="J76" s="2">
        <v>4</v>
      </c>
      <c r="K76" s="1">
        <v>43389.533715277779</v>
      </c>
      <c r="L76" s="2"/>
      <c r="M76" s="2"/>
      <c r="N76" s="2" t="s">
        <v>47</v>
      </c>
      <c r="O76" s="2" t="s">
        <v>94</v>
      </c>
      <c r="P76" s="2" t="s">
        <v>67</v>
      </c>
      <c r="Q76" s="2" t="s">
        <v>68</v>
      </c>
      <c r="R76" s="1">
        <v>43389.56659722222</v>
      </c>
      <c r="S76" s="2"/>
      <c r="T76" s="1">
        <v>43389.584062499998</v>
      </c>
      <c r="U76" s="2"/>
      <c r="V76" s="1">
        <v>43389.562627314815</v>
      </c>
      <c r="W76" s="7">
        <f>IF(V76&gt;0,V76,D76)</f>
        <v>43389.562627314815</v>
      </c>
      <c r="X76" s="8">
        <f>M76-L76</f>
        <v>0</v>
      </c>
      <c r="Y76" s="8">
        <f>X76*J76</f>
        <v>0</v>
      </c>
      <c r="Z76" s="9"/>
      <c r="AA76" s="9">
        <f t="shared" si="19"/>
        <v>0</v>
      </c>
      <c r="AB76" s="9">
        <f t="shared" si="8"/>
        <v>3.9699074040981941E-3</v>
      </c>
      <c r="AC76" s="9"/>
      <c r="AD76" s="9"/>
    </row>
    <row r="77" spans="1:30" s="11" customFormat="1" x14ac:dyDescent="0.4">
      <c r="A77" s="26" t="str">
        <f>IF(V77&gt;0, "★", "-")</f>
        <v>-</v>
      </c>
      <c r="B77" s="26" t="str">
        <f>IF(K77&gt;0, "☆", "-")</f>
        <v>☆</v>
      </c>
      <c r="C77" s="11">
        <v>12</v>
      </c>
      <c r="D77" s="3">
        <v>43389.53833333333</v>
      </c>
      <c r="E77" s="4">
        <v>3716</v>
      </c>
      <c r="F77" s="4" t="s">
        <v>37</v>
      </c>
      <c r="G77" s="4">
        <v>0</v>
      </c>
      <c r="H77" s="4">
        <v>916</v>
      </c>
      <c r="I77" s="4">
        <v>1</v>
      </c>
      <c r="J77" s="4">
        <v>1</v>
      </c>
      <c r="K77" s="3">
        <v>43389.568761574075</v>
      </c>
      <c r="L77" s="3">
        <v>43389.543796296297</v>
      </c>
      <c r="M77" s="4"/>
      <c r="N77" s="4" t="s">
        <v>29</v>
      </c>
      <c r="O77" s="4" t="s">
        <v>30</v>
      </c>
      <c r="P77" s="4" t="s">
        <v>47</v>
      </c>
      <c r="Q77" s="4" t="s">
        <v>94</v>
      </c>
      <c r="R77" s="3">
        <v>43389.54519675926</v>
      </c>
      <c r="S77" s="3">
        <v>43389.54519675926</v>
      </c>
      <c r="T77" s="3">
        <v>43389.563298611109</v>
      </c>
      <c r="U77" s="4"/>
      <c r="V77" s="4"/>
      <c r="W77" s="12">
        <f>IF(V77&gt;0,V77,D77)</f>
        <v>43389.53833333333</v>
      </c>
      <c r="X77" s="27"/>
      <c r="Y77" s="27"/>
      <c r="AA77" s="28">
        <f t="shared" si="19"/>
        <v>0</v>
      </c>
      <c r="AB77" s="28"/>
    </row>
    <row r="78" spans="1:30" s="32" customFormat="1" x14ac:dyDescent="0.4">
      <c r="A78" s="29" t="str">
        <f t="shared" si="14"/>
        <v>-</v>
      </c>
      <c r="B78" s="29" t="str">
        <f t="shared" si="15"/>
        <v>-</v>
      </c>
      <c r="C78" s="32">
        <v>13</v>
      </c>
      <c r="D78" s="31">
        <v>43389.542164351849</v>
      </c>
      <c r="E78" s="30">
        <v>3718</v>
      </c>
      <c r="F78" s="30" t="s">
        <v>18</v>
      </c>
      <c r="G78" s="30">
        <v>985</v>
      </c>
      <c r="H78" s="30">
        <v>356</v>
      </c>
      <c r="I78" s="30">
        <v>10</v>
      </c>
      <c r="J78" s="30">
        <v>1</v>
      </c>
      <c r="K78" s="30"/>
      <c r="L78" s="31">
        <v>43389.545567129629</v>
      </c>
      <c r="M78" s="31">
        <v>43389.554270833331</v>
      </c>
      <c r="N78" s="30" t="s">
        <v>78</v>
      </c>
      <c r="O78" s="30" t="s">
        <v>79</v>
      </c>
      <c r="P78" s="30" t="s">
        <v>19</v>
      </c>
      <c r="Q78" s="30" t="s">
        <v>20</v>
      </c>
      <c r="R78" s="31">
        <v>43389.54515046296</v>
      </c>
      <c r="S78" s="31">
        <v>43389.54515046296</v>
      </c>
      <c r="T78" s="31">
        <v>43389.55269675926</v>
      </c>
      <c r="U78" s="31">
        <v>43389.55269675926</v>
      </c>
      <c r="V78" s="30"/>
      <c r="W78" s="33">
        <f t="shared" si="16"/>
        <v>43389.542164351849</v>
      </c>
      <c r="X78" s="34">
        <f t="shared" si="17"/>
        <v>8.703703701030463E-3</v>
      </c>
      <c r="Y78" s="34">
        <f t="shared" si="18"/>
        <v>8.703703701030463E-3</v>
      </c>
      <c r="Z78" s="35">
        <f>SUM(Y78:Y98)</f>
        <v>0.17206018519937061</v>
      </c>
      <c r="AA78" s="35">
        <f t="shared" si="19"/>
        <v>4.1666666948003694E-4</v>
      </c>
      <c r="AB78" s="35">
        <f t="shared" si="8"/>
        <v>3.4027777801384218E-3</v>
      </c>
      <c r="AC78" s="35">
        <f>AVERAGE(AB78:AB98)</f>
        <v>3.6733906526933424E-3</v>
      </c>
      <c r="AD78" s="35">
        <f>MEDIAN(AB78:AB98)</f>
        <v>3.1018518493510783E-3</v>
      </c>
    </row>
    <row r="79" spans="1:30" s="6" customFormat="1" x14ac:dyDescent="0.4">
      <c r="A79" s="15" t="str">
        <f t="shared" si="14"/>
        <v>-</v>
      </c>
      <c r="B79" s="15" t="str">
        <f t="shared" si="15"/>
        <v>-</v>
      </c>
      <c r="C79" s="6">
        <v>13</v>
      </c>
      <c r="D79" s="1">
        <v>43389.542893518519</v>
      </c>
      <c r="E79" s="2">
        <v>3719</v>
      </c>
      <c r="F79" s="2" t="s">
        <v>37</v>
      </c>
      <c r="G79" s="2">
        <v>0</v>
      </c>
      <c r="H79" s="2">
        <v>360</v>
      </c>
      <c r="I79" s="2">
        <v>2</v>
      </c>
      <c r="J79" s="2">
        <v>2</v>
      </c>
      <c r="K79" s="2"/>
      <c r="L79" s="1">
        <v>43389.545995370368</v>
      </c>
      <c r="M79" s="1">
        <v>43389.550706018519</v>
      </c>
      <c r="N79" s="2" t="s">
        <v>31</v>
      </c>
      <c r="O79" s="2" t="s">
        <v>32</v>
      </c>
      <c r="P79" s="2" t="s">
        <v>50</v>
      </c>
      <c r="Q79" s="2" t="s">
        <v>51</v>
      </c>
      <c r="R79" s="1">
        <v>43389.548726851855</v>
      </c>
      <c r="S79" s="1">
        <v>43389.548726851855</v>
      </c>
      <c r="T79" s="1">
        <v>43389.559490740743</v>
      </c>
      <c r="U79" s="1">
        <v>43389.559490740743</v>
      </c>
      <c r="V79" s="2"/>
      <c r="W79" s="7">
        <f t="shared" si="16"/>
        <v>43389.542893518519</v>
      </c>
      <c r="X79" s="8">
        <f t="shared" si="17"/>
        <v>4.7106481506489217E-3</v>
      </c>
      <c r="Y79" s="8">
        <f t="shared" si="18"/>
        <v>9.4212963012978435E-3</v>
      </c>
      <c r="Z79" s="9"/>
      <c r="AA79" s="9">
        <f t="shared" si="19"/>
        <v>0</v>
      </c>
      <c r="AB79" s="9">
        <f t="shared" si="8"/>
        <v>3.1018518493510783E-3</v>
      </c>
      <c r="AC79" s="9"/>
      <c r="AD79" s="9"/>
    </row>
    <row r="80" spans="1:30" s="6" customFormat="1" x14ac:dyDescent="0.4">
      <c r="A80" s="15" t="str">
        <f t="shared" si="14"/>
        <v>★</v>
      </c>
      <c r="B80" s="15" t="str">
        <f t="shared" si="15"/>
        <v>-</v>
      </c>
      <c r="C80" s="6">
        <v>13</v>
      </c>
      <c r="D80" s="1">
        <v>43389.5466087963</v>
      </c>
      <c r="E80" s="2">
        <v>3720</v>
      </c>
      <c r="F80" s="2" t="s">
        <v>37</v>
      </c>
      <c r="G80" s="2">
        <v>0</v>
      </c>
      <c r="H80" s="2">
        <v>305</v>
      </c>
      <c r="I80" s="2">
        <v>5</v>
      </c>
      <c r="J80" s="2">
        <v>1</v>
      </c>
      <c r="K80" s="2"/>
      <c r="L80" s="1">
        <v>43389.575775462959</v>
      </c>
      <c r="M80" s="1">
        <v>43389.583113425928</v>
      </c>
      <c r="N80" s="2" t="s">
        <v>43</v>
      </c>
      <c r="O80" s="2" t="s">
        <v>44</v>
      </c>
      <c r="P80" s="2" t="s">
        <v>19</v>
      </c>
      <c r="Q80" s="2" t="s">
        <v>20</v>
      </c>
      <c r="R80" s="1">
        <v>43389.572916666664</v>
      </c>
      <c r="S80" s="1">
        <v>43389.57880787037</v>
      </c>
      <c r="T80" s="1">
        <v>43389.583437499998</v>
      </c>
      <c r="U80" s="1">
        <v>43389.589328703703</v>
      </c>
      <c r="V80" s="1">
        <v>43389.572916666664</v>
      </c>
      <c r="W80" s="7">
        <f t="shared" si="16"/>
        <v>43389.572916666664</v>
      </c>
      <c r="X80" s="8">
        <f t="shared" si="17"/>
        <v>7.337962968449574E-3</v>
      </c>
      <c r="Y80" s="8">
        <f t="shared" si="18"/>
        <v>7.337962968449574E-3</v>
      </c>
      <c r="Z80" s="9"/>
      <c r="AA80" s="9">
        <f t="shared" si="19"/>
        <v>2.8587962951860391E-3</v>
      </c>
      <c r="AB80" s="9">
        <f t="shared" si="8"/>
        <v>2.8587962951860391E-3</v>
      </c>
      <c r="AC80" s="9"/>
      <c r="AD80" s="9"/>
    </row>
    <row r="81" spans="1:30" s="6" customFormat="1" x14ac:dyDescent="0.4">
      <c r="A81" s="15" t="str">
        <f t="shared" si="14"/>
        <v>-</v>
      </c>
      <c r="B81" s="15" t="str">
        <f t="shared" si="15"/>
        <v>-</v>
      </c>
      <c r="C81" s="6">
        <v>13</v>
      </c>
      <c r="D81" s="1">
        <v>43389.546793981484</v>
      </c>
      <c r="E81" s="2">
        <v>3721</v>
      </c>
      <c r="F81" s="2" t="s">
        <v>42</v>
      </c>
      <c r="G81" s="2">
        <v>0</v>
      </c>
      <c r="H81" s="2">
        <v>469</v>
      </c>
      <c r="I81" s="2">
        <v>10</v>
      </c>
      <c r="J81" s="2">
        <v>1</v>
      </c>
      <c r="K81" s="2"/>
      <c r="L81" s="1">
        <v>43389.551539351851</v>
      </c>
      <c r="M81" s="1">
        <v>43389.557430555556</v>
      </c>
      <c r="N81" s="2" t="s">
        <v>50</v>
      </c>
      <c r="O81" s="2" t="s">
        <v>51</v>
      </c>
      <c r="P81" s="2" t="s">
        <v>59</v>
      </c>
      <c r="Q81" s="2" t="s">
        <v>60</v>
      </c>
      <c r="R81" s="1">
        <v>43389.554108796299</v>
      </c>
      <c r="S81" s="1">
        <v>43389.554108796299</v>
      </c>
      <c r="T81" s="1">
        <v>43389.564340277779</v>
      </c>
      <c r="U81" s="1">
        <v>43389.564340277779</v>
      </c>
      <c r="V81" s="2"/>
      <c r="W81" s="7">
        <f t="shared" si="16"/>
        <v>43389.546793981484</v>
      </c>
      <c r="X81" s="8">
        <f t="shared" si="17"/>
        <v>5.8912037056870759E-3</v>
      </c>
      <c r="Y81" s="8">
        <f t="shared" si="18"/>
        <v>5.8912037056870759E-3</v>
      </c>
      <c r="Z81" s="9"/>
      <c r="AA81" s="9">
        <f t="shared" si="19"/>
        <v>0</v>
      </c>
      <c r="AB81" s="9">
        <f t="shared" ref="AB81:AB144" si="22">IF(IF(B81="☆",(IF(K81&gt;R81,K81-W81,R81-W81)),L81-W81)&lt;0,0,IF(B81="☆",(IF(K81&gt;R81,K81-W81,R81-W81)),L81-W81))</f>
        <v>4.7453703664359637E-3</v>
      </c>
      <c r="AC81" s="9"/>
      <c r="AD81" s="9"/>
    </row>
    <row r="82" spans="1:30" s="6" customFormat="1" x14ac:dyDescent="0.4">
      <c r="A82" s="15" t="str">
        <f t="shared" si="14"/>
        <v>-</v>
      </c>
      <c r="B82" s="15" t="str">
        <f t="shared" si="15"/>
        <v>-</v>
      </c>
      <c r="C82" s="6">
        <v>13</v>
      </c>
      <c r="D82" s="1">
        <v>43389.548136574071</v>
      </c>
      <c r="E82" s="2">
        <v>3722</v>
      </c>
      <c r="F82" s="2" t="s">
        <v>37</v>
      </c>
      <c r="G82" s="2">
        <v>0</v>
      </c>
      <c r="H82" s="2">
        <v>487</v>
      </c>
      <c r="I82" s="2">
        <v>5</v>
      </c>
      <c r="J82" s="2">
        <v>4</v>
      </c>
      <c r="K82" s="2"/>
      <c r="L82" s="1">
        <v>43389.550787037035</v>
      </c>
      <c r="M82" s="1">
        <v>43389.556342592594</v>
      </c>
      <c r="N82" s="2" t="s">
        <v>21</v>
      </c>
      <c r="O82" s="2" t="s">
        <v>22</v>
      </c>
      <c r="P82" s="2" t="s">
        <v>72</v>
      </c>
      <c r="Q82" s="2" t="s">
        <v>73</v>
      </c>
      <c r="R82" s="1">
        <v>43389.554594907408</v>
      </c>
      <c r="S82" s="1">
        <v>43389.554594907408</v>
      </c>
      <c r="T82" s="1">
        <v>43389.567800925928</v>
      </c>
      <c r="U82" s="1">
        <v>43389.567800925928</v>
      </c>
      <c r="V82" s="2"/>
      <c r="W82" s="7">
        <f t="shared" si="16"/>
        <v>43389.548136574071</v>
      </c>
      <c r="X82" s="8">
        <f t="shared" si="17"/>
        <v>5.5555555591126904E-3</v>
      </c>
      <c r="Y82" s="8">
        <f t="shared" si="18"/>
        <v>2.2222222236450762E-2</v>
      </c>
      <c r="Z82" s="9"/>
      <c r="AA82" s="9">
        <f t="shared" si="19"/>
        <v>0</v>
      </c>
      <c r="AB82" s="9">
        <f t="shared" si="22"/>
        <v>2.6504629640839994E-3</v>
      </c>
      <c r="AC82" s="9"/>
      <c r="AD82" s="9"/>
    </row>
    <row r="83" spans="1:30" s="6" customFormat="1" x14ac:dyDescent="0.4">
      <c r="A83" s="15" t="str">
        <f t="shared" si="14"/>
        <v>-</v>
      </c>
      <c r="B83" s="15" t="str">
        <f t="shared" si="15"/>
        <v>-</v>
      </c>
      <c r="C83" s="6">
        <v>13</v>
      </c>
      <c r="D83" s="1">
        <v>43389.551562499997</v>
      </c>
      <c r="E83" s="2">
        <v>3723</v>
      </c>
      <c r="F83" s="2" t="s">
        <v>18</v>
      </c>
      <c r="G83" s="2">
        <v>1952</v>
      </c>
      <c r="H83" s="2">
        <v>374</v>
      </c>
      <c r="I83" s="2">
        <v>2</v>
      </c>
      <c r="J83" s="2">
        <v>1</v>
      </c>
      <c r="K83" s="2"/>
      <c r="L83" s="1">
        <v>43389.552719907406</v>
      </c>
      <c r="M83" s="1">
        <v>43389.555208333331</v>
      </c>
      <c r="N83" s="2" t="s">
        <v>74</v>
      </c>
      <c r="O83" s="2" t="s">
        <v>75</v>
      </c>
      <c r="P83" s="2" t="s">
        <v>76</v>
      </c>
      <c r="Q83" s="2" t="s">
        <v>77</v>
      </c>
      <c r="R83" s="1">
        <v>43389.556284722225</v>
      </c>
      <c r="S83" s="1">
        <v>43389.556388888886</v>
      </c>
      <c r="T83" s="1">
        <v>43389.559027777781</v>
      </c>
      <c r="U83" s="1">
        <v>43389.559131944443</v>
      </c>
      <c r="V83" s="2"/>
      <c r="W83" s="7">
        <f t="shared" si="16"/>
        <v>43389.551562499997</v>
      </c>
      <c r="X83" s="8">
        <f t="shared" si="17"/>
        <v>2.488425925548654E-3</v>
      </c>
      <c r="Y83" s="8">
        <f t="shared" si="18"/>
        <v>2.488425925548654E-3</v>
      </c>
      <c r="Z83" s="9"/>
      <c r="AA83" s="9">
        <f t="shared" si="19"/>
        <v>0</v>
      </c>
      <c r="AB83" s="9">
        <f t="shared" si="22"/>
        <v>1.157407408754807E-3</v>
      </c>
      <c r="AC83" s="9"/>
      <c r="AD83" s="9"/>
    </row>
    <row r="84" spans="1:30" s="6" customFormat="1" x14ac:dyDescent="0.4">
      <c r="A84" s="15" t="str">
        <f t="shared" si="14"/>
        <v>-</v>
      </c>
      <c r="B84" s="15" t="str">
        <f t="shared" si="15"/>
        <v>-</v>
      </c>
      <c r="C84" s="6">
        <v>13</v>
      </c>
      <c r="D84" s="1">
        <v>43389.551666666666</v>
      </c>
      <c r="E84" s="2">
        <v>3724</v>
      </c>
      <c r="F84" s="2" t="s">
        <v>42</v>
      </c>
      <c r="G84" s="2">
        <v>0</v>
      </c>
      <c r="H84" s="2">
        <v>831</v>
      </c>
      <c r="I84" s="2">
        <v>2</v>
      </c>
      <c r="J84" s="2">
        <v>2</v>
      </c>
      <c r="K84" s="2"/>
      <c r="L84" s="1">
        <v>43389.560960648145</v>
      </c>
      <c r="M84" s="1">
        <v>43389.567384259259</v>
      </c>
      <c r="N84" s="2" t="s">
        <v>31</v>
      </c>
      <c r="O84" s="2" t="s">
        <v>32</v>
      </c>
      <c r="P84" s="2" t="s">
        <v>57</v>
      </c>
      <c r="Q84" s="2" t="s">
        <v>58</v>
      </c>
      <c r="R84" s="1">
        <v>43389.565972222219</v>
      </c>
      <c r="S84" s="1">
        <v>43389.565972222219</v>
      </c>
      <c r="T84" s="1">
        <v>43389.5783912037</v>
      </c>
      <c r="U84" s="1">
        <v>43389.5783912037</v>
      </c>
      <c r="V84" s="2"/>
      <c r="W84" s="7">
        <f t="shared" si="16"/>
        <v>43389.551666666666</v>
      </c>
      <c r="X84" s="8">
        <f t="shared" si="17"/>
        <v>6.4236111138598062E-3</v>
      </c>
      <c r="Y84" s="8">
        <f t="shared" si="18"/>
        <v>1.2847222227719612E-2</v>
      </c>
      <c r="Z84" s="9"/>
      <c r="AA84" s="9">
        <f t="shared" si="19"/>
        <v>0</v>
      </c>
      <c r="AB84" s="9">
        <f t="shared" si="22"/>
        <v>9.29398147854954E-3</v>
      </c>
      <c r="AC84" s="9"/>
      <c r="AD84" s="9"/>
    </row>
    <row r="85" spans="1:30" s="6" customFormat="1" x14ac:dyDescent="0.4">
      <c r="A85" s="15" t="str">
        <f t="shared" si="14"/>
        <v>-</v>
      </c>
      <c r="B85" s="15" t="str">
        <f t="shared" si="15"/>
        <v>-</v>
      </c>
      <c r="C85" s="6">
        <v>13</v>
      </c>
      <c r="D85" s="1">
        <v>43389.552951388891</v>
      </c>
      <c r="E85" s="2">
        <v>3725</v>
      </c>
      <c r="F85" s="2" t="s">
        <v>37</v>
      </c>
      <c r="G85" s="2">
        <v>0</v>
      </c>
      <c r="H85" s="2">
        <v>1263</v>
      </c>
      <c r="I85" s="2">
        <v>6</v>
      </c>
      <c r="J85" s="2">
        <v>1</v>
      </c>
      <c r="K85" s="2"/>
      <c r="L85" s="1">
        <v>43389.560416666667</v>
      </c>
      <c r="M85" s="1">
        <v>43389.568472222221</v>
      </c>
      <c r="N85" s="2" t="s">
        <v>43</v>
      </c>
      <c r="O85" s="2" t="s">
        <v>44</v>
      </c>
      <c r="P85" s="2" t="s">
        <v>40</v>
      </c>
      <c r="Q85" s="2" t="s">
        <v>41</v>
      </c>
      <c r="R85" s="1">
        <v>43389.562430555554</v>
      </c>
      <c r="S85" s="1">
        <v>43389.562430555554</v>
      </c>
      <c r="T85" s="1">
        <v>43389.570081018515</v>
      </c>
      <c r="U85" s="1">
        <v>43389.570081018515</v>
      </c>
      <c r="V85" s="2"/>
      <c r="W85" s="7">
        <f t="shared" si="16"/>
        <v>43389.552951388891</v>
      </c>
      <c r="X85" s="8">
        <f t="shared" si="17"/>
        <v>8.0555555541650392E-3</v>
      </c>
      <c r="Y85" s="8">
        <f t="shared" si="18"/>
        <v>8.0555555541650392E-3</v>
      </c>
      <c r="Z85" s="9"/>
      <c r="AA85" s="9">
        <f t="shared" si="19"/>
        <v>0</v>
      </c>
      <c r="AB85" s="9">
        <f t="shared" si="22"/>
        <v>7.4652777766459621E-3</v>
      </c>
      <c r="AC85" s="9"/>
      <c r="AD85" s="9"/>
    </row>
    <row r="86" spans="1:30" s="6" customFormat="1" x14ac:dyDescent="0.4">
      <c r="A86" s="15" t="str">
        <f t="shared" si="14"/>
        <v>-</v>
      </c>
      <c r="B86" s="15" t="str">
        <f t="shared" si="15"/>
        <v>-</v>
      </c>
      <c r="C86" s="6">
        <v>13</v>
      </c>
      <c r="D86" s="1">
        <v>43389.553900462961</v>
      </c>
      <c r="E86" s="2">
        <v>3726</v>
      </c>
      <c r="F86" s="2" t="s">
        <v>37</v>
      </c>
      <c r="G86" s="2">
        <v>0</v>
      </c>
      <c r="H86" s="2">
        <v>730</v>
      </c>
      <c r="I86" s="2">
        <v>10</v>
      </c>
      <c r="J86" s="2">
        <v>1</v>
      </c>
      <c r="K86" s="2"/>
      <c r="L86" s="1">
        <v>43389.559652777774</v>
      </c>
      <c r="M86" s="1">
        <v>43389.563935185186</v>
      </c>
      <c r="N86" s="2" t="s">
        <v>55</v>
      </c>
      <c r="O86" s="2" t="s">
        <v>56</v>
      </c>
      <c r="P86" s="2" t="s">
        <v>48</v>
      </c>
      <c r="Q86" s="2" t="s">
        <v>49</v>
      </c>
      <c r="R86" s="1">
        <v>43389.561597222222</v>
      </c>
      <c r="S86" s="1">
        <v>43389.561597222222</v>
      </c>
      <c r="T86" s="1">
        <v>43389.571481481478</v>
      </c>
      <c r="U86" s="1">
        <v>43389.571481481478</v>
      </c>
      <c r="V86" s="2"/>
      <c r="W86" s="7">
        <f t="shared" si="16"/>
        <v>43389.553900462961</v>
      </c>
      <c r="X86" s="8">
        <f t="shared" si="17"/>
        <v>4.28240741166519E-3</v>
      </c>
      <c r="Y86" s="8">
        <f t="shared" si="18"/>
        <v>4.28240741166519E-3</v>
      </c>
      <c r="Z86" s="9"/>
      <c r="AA86" s="9">
        <f t="shared" si="19"/>
        <v>0</v>
      </c>
      <c r="AB86" s="9">
        <f t="shared" si="22"/>
        <v>5.7523148134350777E-3</v>
      </c>
      <c r="AC86" s="9"/>
      <c r="AD86" s="9"/>
    </row>
    <row r="87" spans="1:30" s="6" customFormat="1" x14ac:dyDescent="0.4">
      <c r="A87" s="15" t="str">
        <f t="shared" si="14"/>
        <v>★</v>
      </c>
      <c r="B87" s="15" t="str">
        <f t="shared" si="15"/>
        <v>-</v>
      </c>
      <c r="C87" s="6">
        <v>13</v>
      </c>
      <c r="D87" s="1">
        <v>43389.556597222225</v>
      </c>
      <c r="E87" s="2">
        <v>3727</v>
      </c>
      <c r="F87" s="2" t="s">
        <v>33</v>
      </c>
      <c r="G87" s="2">
        <v>2927</v>
      </c>
      <c r="H87" s="2">
        <v>1073</v>
      </c>
      <c r="I87" s="2">
        <v>5</v>
      </c>
      <c r="J87" s="2">
        <v>1</v>
      </c>
      <c r="K87" s="2"/>
      <c r="L87" s="1">
        <v>43389.56931712963</v>
      </c>
      <c r="M87" s="1">
        <v>43389.588275462964</v>
      </c>
      <c r="N87" s="2" t="s">
        <v>52</v>
      </c>
      <c r="O87" s="2" t="s">
        <v>53</v>
      </c>
      <c r="P87" s="2" t="s">
        <v>67</v>
      </c>
      <c r="Q87" s="2" t="s">
        <v>68</v>
      </c>
      <c r="R87" s="1">
        <v>43389.569953703707</v>
      </c>
      <c r="S87" s="1">
        <v>43389.571273148147</v>
      </c>
      <c r="T87" s="1">
        <v>43389.596226851849</v>
      </c>
      <c r="U87" s="1">
        <v>43389.597546296296</v>
      </c>
      <c r="V87" s="1">
        <v>43389.569953703707</v>
      </c>
      <c r="W87" s="7">
        <f t="shared" si="16"/>
        <v>43389.569953703707</v>
      </c>
      <c r="X87" s="8">
        <f t="shared" si="17"/>
        <v>1.8958333334012423E-2</v>
      </c>
      <c r="Y87" s="8">
        <f t="shared" si="18"/>
        <v>1.8958333334012423E-2</v>
      </c>
      <c r="Z87" s="9"/>
      <c r="AA87" s="9">
        <f t="shared" si="19"/>
        <v>0</v>
      </c>
      <c r="AB87" s="9">
        <f t="shared" si="22"/>
        <v>0</v>
      </c>
      <c r="AC87" s="9"/>
      <c r="AD87" s="9"/>
    </row>
    <row r="88" spans="1:30" s="6" customFormat="1" x14ac:dyDescent="0.4">
      <c r="A88" s="15" t="str">
        <f t="shared" si="14"/>
        <v>-</v>
      </c>
      <c r="B88" s="15" t="str">
        <f t="shared" si="15"/>
        <v>-</v>
      </c>
      <c r="C88" s="6">
        <v>13</v>
      </c>
      <c r="D88" s="1">
        <v>43389.559270833335</v>
      </c>
      <c r="E88" s="2">
        <v>3728</v>
      </c>
      <c r="F88" s="2" t="s">
        <v>37</v>
      </c>
      <c r="G88" s="2">
        <v>0</v>
      </c>
      <c r="H88" s="2">
        <v>984</v>
      </c>
      <c r="I88" s="2">
        <v>5</v>
      </c>
      <c r="J88" s="2">
        <v>1</v>
      </c>
      <c r="K88" s="2"/>
      <c r="L88" s="1">
        <v>43389.564652777779</v>
      </c>
      <c r="M88" s="1">
        <v>43389.569097222222</v>
      </c>
      <c r="N88" s="2" t="s">
        <v>76</v>
      </c>
      <c r="O88" s="2" t="s">
        <v>77</v>
      </c>
      <c r="P88" s="2" t="s">
        <v>52</v>
      </c>
      <c r="Q88" s="2" t="s">
        <v>53</v>
      </c>
      <c r="R88" s="1">
        <v>43389.565104166664</v>
      </c>
      <c r="S88" s="1">
        <v>43389.565104166664</v>
      </c>
      <c r="T88" s="1">
        <v>43389.571273148147</v>
      </c>
      <c r="U88" s="1">
        <v>43389.571273148147</v>
      </c>
      <c r="V88" s="2"/>
      <c r="W88" s="7">
        <f t="shared" si="16"/>
        <v>43389.559270833335</v>
      </c>
      <c r="X88" s="8">
        <f t="shared" si="17"/>
        <v>4.4444444429245777E-3</v>
      </c>
      <c r="Y88" s="8">
        <f t="shared" si="18"/>
        <v>4.4444444429245777E-3</v>
      </c>
      <c r="Z88" s="9"/>
      <c r="AA88" s="9">
        <f t="shared" si="19"/>
        <v>0</v>
      </c>
      <c r="AB88" s="9">
        <f t="shared" si="22"/>
        <v>5.3819444437976927E-3</v>
      </c>
      <c r="AC88" s="9"/>
      <c r="AD88" s="9"/>
    </row>
    <row r="89" spans="1:30" s="6" customFormat="1" x14ac:dyDescent="0.4">
      <c r="A89" s="15" t="str">
        <f t="shared" si="14"/>
        <v>-</v>
      </c>
      <c r="B89" s="15" t="str">
        <f t="shared" si="15"/>
        <v>-</v>
      </c>
      <c r="C89" s="6">
        <v>13</v>
      </c>
      <c r="D89" s="1">
        <v>43389.568101851852</v>
      </c>
      <c r="E89" s="2">
        <v>3730</v>
      </c>
      <c r="F89" s="2" t="s">
        <v>33</v>
      </c>
      <c r="G89" s="2">
        <v>2932</v>
      </c>
      <c r="H89" s="2">
        <v>1173</v>
      </c>
      <c r="I89" s="2">
        <v>7</v>
      </c>
      <c r="J89" s="2">
        <v>2</v>
      </c>
      <c r="K89" s="2"/>
      <c r="L89" s="1">
        <v>43389.570717592593</v>
      </c>
      <c r="M89" s="1">
        <v>43389.580613425926</v>
      </c>
      <c r="N89" s="2" t="s">
        <v>65</v>
      </c>
      <c r="O89" s="2" t="s">
        <v>66</v>
      </c>
      <c r="P89" s="2" t="s">
        <v>25</v>
      </c>
      <c r="Q89" s="2" t="s">
        <v>26</v>
      </c>
      <c r="R89" s="1">
        <v>43389.574837962966</v>
      </c>
      <c r="S89" s="1">
        <v>43389.574837962966</v>
      </c>
      <c r="T89" s="1">
        <v>43389.587476851855</v>
      </c>
      <c r="U89" s="1">
        <v>43389.587476851855</v>
      </c>
      <c r="V89" s="2"/>
      <c r="W89" s="7">
        <f t="shared" si="16"/>
        <v>43389.568101851852</v>
      </c>
      <c r="X89" s="8">
        <f t="shared" si="17"/>
        <v>9.8958333328482695E-3</v>
      </c>
      <c r="Y89" s="8">
        <f t="shared" si="18"/>
        <v>1.9791666665696539E-2</v>
      </c>
      <c r="Z89" s="9"/>
      <c r="AA89" s="9">
        <f t="shared" si="19"/>
        <v>0</v>
      </c>
      <c r="AB89" s="9">
        <f t="shared" si="22"/>
        <v>2.6157407410209998E-3</v>
      </c>
      <c r="AC89" s="9"/>
      <c r="AD89" s="9"/>
    </row>
    <row r="90" spans="1:30" s="6" customFormat="1" x14ac:dyDescent="0.4">
      <c r="A90" s="15" t="str">
        <f t="shared" si="14"/>
        <v>-</v>
      </c>
      <c r="B90" s="15" t="str">
        <f t="shared" si="15"/>
        <v>-</v>
      </c>
      <c r="C90" s="6">
        <v>13</v>
      </c>
      <c r="D90" s="1">
        <v>43389.570173611108</v>
      </c>
      <c r="E90" s="2">
        <v>3731</v>
      </c>
      <c r="F90" s="2" t="s">
        <v>37</v>
      </c>
      <c r="G90" s="2">
        <v>0</v>
      </c>
      <c r="H90" s="2">
        <v>1132</v>
      </c>
      <c r="I90" s="2">
        <v>1</v>
      </c>
      <c r="J90" s="2">
        <v>1</v>
      </c>
      <c r="K90" s="2"/>
      <c r="L90" s="1">
        <v>43389.575659722221</v>
      </c>
      <c r="M90" s="1">
        <v>43389.581597222219</v>
      </c>
      <c r="N90" s="2" t="s">
        <v>38</v>
      </c>
      <c r="O90" s="2" t="s">
        <v>39</v>
      </c>
      <c r="P90" s="2" t="s">
        <v>59</v>
      </c>
      <c r="Q90" s="2" t="s">
        <v>60</v>
      </c>
      <c r="R90" s="1">
        <v>43389.579953703702</v>
      </c>
      <c r="S90" s="1">
        <v>43389.580081018517</v>
      </c>
      <c r="T90" s="1">
        <v>43389.589594907404</v>
      </c>
      <c r="U90" s="1">
        <v>43389.589722222219</v>
      </c>
      <c r="V90" s="2"/>
      <c r="W90" s="7">
        <f t="shared" si="16"/>
        <v>43389.570173611108</v>
      </c>
      <c r="X90" s="8">
        <f t="shared" si="17"/>
        <v>5.9374999982537702E-3</v>
      </c>
      <c r="Y90" s="8">
        <f t="shared" si="18"/>
        <v>5.9374999982537702E-3</v>
      </c>
      <c r="Z90" s="9"/>
      <c r="AA90" s="9">
        <f t="shared" si="19"/>
        <v>0</v>
      </c>
      <c r="AB90" s="9">
        <f t="shared" si="22"/>
        <v>5.4861111129866913E-3</v>
      </c>
      <c r="AC90" s="9"/>
      <c r="AD90" s="9"/>
    </row>
    <row r="91" spans="1:30" s="6" customFormat="1" x14ac:dyDescent="0.4">
      <c r="A91" s="15" t="str">
        <f t="shared" si="14"/>
        <v>★</v>
      </c>
      <c r="B91" s="15" t="str">
        <f t="shared" si="15"/>
        <v>-</v>
      </c>
      <c r="C91" s="6">
        <v>13</v>
      </c>
      <c r="D91" s="1">
        <v>43389.571157407408</v>
      </c>
      <c r="E91" s="2">
        <v>3732</v>
      </c>
      <c r="F91" s="2" t="s">
        <v>42</v>
      </c>
      <c r="G91" s="2">
        <v>0</v>
      </c>
      <c r="H91" s="2">
        <v>494</v>
      </c>
      <c r="I91" s="2">
        <v>1</v>
      </c>
      <c r="J91" s="2">
        <v>1</v>
      </c>
      <c r="K91" s="2"/>
      <c r="L91" s="1">
        <v>43389.626099537039</v>
      </c>
      <c r="M91" s="1">
        <v>43389.633900462963</v>
      </c>
      <c r="N91" s="2" t="s">
        <v>43</v>
      </c>
      <c r="O91" s="2" t="s">
        <v>44</v>
      </c>
      <c r="P91" s="2" t="s">
        <v>65</v>
      </c>
      <c r="Q91" s="2" t="s">
        <v>66</v>
      </c>
      <c r="R91" s="1">
        <v>43389.628472222219</v>
      </c>
      <c r="S91" s="1">
        <v>43389.628472222219</v>
      </c>
      <c r="T91" s="1">
        <v>43389.645949074074</v>
      </c>
      <c r="U91" s="1">
        <v>43389.645949074074</v>
      </c>
      <c r="V91" s="1">
        <v>43389.628472222219</v>
      </c>
      <c r="W91" s="7">
        <f t="shared" si="16"/>
        <v>43389.628472222219</v>
      </c>
      <c r="X91" s="8">
        <f t="shared" si="17"/>
        <v>7.8009259232203476E-3</v>
      </c>
      <c r="Y91" s="8">
        <f t="shared" si="18"/>
        <v>7.8009259232203476E-3</v>
      </c>
      <c r="Z91" s="9"/>
      <c r="AA91" s="9">
        <f t="shared" si="19"/>
        <v>0</v>
      </c>
      <c r="AB91" s="9">
        <f t="shared" si="22"/>
        <v>0</v>
      </c>
      <c r="AC91" s="9"/>
      <c r="AD91" s="9"/>
    </row>
    <row r="92" spans="1:30" s="6" customFormat="1" x14ac:dyDescent="0.4">
      <c r="A92" s="15" t="str">
        <f t="shared" si="14"/>
        <v>-</v>
      </c>
      <c r="B92" s="15" t="str">
        <f t="shared" si="15"/>
        <v>-</v>
      </c>
      <c r="C92" s="6">
        <v>13</v>
      </c>
      <c r="D92" s="1">
        <v>43389.572743055556</v>
      </c>
      <c r="E92" s="2">
        <v>3733</v>
      </c>
      <c r="F92" s="2" t="s">
        <v>33</v>
      </c>
      <c r="G92" s="2">
        <v>2163</v>
      </c>
      <c r="H92" s="2">
        <v>456</v>
      </c>
      <c r="I92" s="2">
        <v>4</v>
      </c>
      <c r="J92" s="2">
        <v>2</v>
      </c>
      <c r="K92" s="2"/>
      <c r="L92" s="1">
        <v>43389.581493055557</v>
      </c>
      <c r="M92" s="1">
        <v>43389.585532407407</v>
      </c>
      <c r="N92" s="2" t="s">
        <v>59</v>
      </c>
      <c r="O92" s="2" t="s">
        <v>60</v>
      </c>
      <c r="P92" s="2" t="s">
        <v>67</v>
      </c>
      <c r="Q92" s="2" t="s">
        <v>68</v>
      </c>
      <c r="R92" s="1">
        <v>43389.575115740743</v>
      </c>
      <c r="S92" s="1">
        <v>43389.575115740743</v>
      </c>
      <c r="T92" s="1">
        <v>43389.589270833334</v>
      </c>
      <c r="U92" s="1">
        <v>43389.589270833334</v>
      </c>
      <c r="V92" s="2"/>
      <c r="W92" s="7">
        <f t="shared" si="16"/>
        <v>43389.572743055556</v>
      </c>
      <c r="X92" s="8">
        <f t="shared" si="17"/>
        <v>4.0393518502241932E-3</v>
      </c>
      <c r="Y92" s="8">
        <f t="shared" si="18"/>
        <v>8.0787037004483864E-3</v>
      </c>
      <c r="Z92" s="9"/>
      <c r="AA92" s="9">
        <f t="shared" si="19"/>
        <v>6.3773148140171543E-3</v>
      </c>
      <c r="AB92" s="9">
        <f t="shared" si="22"/>
        <v>8.7500000008731149E-3</v>
      </c>
      <c r="AC92" s="9"/>
      <c r="AD92" s="9"/>
    </row>
    <row r="93" spans="1:30" s="6" customFormat="1" x14ac:dyDescent="0.4">
      <c r="A93" s="15" t="str">
        <f t="shared" ref="A93:A99" si="23">IF(V93&gt;0, "★", "-")</f>
        <v>-</v>
      </c>
      <c r="B93" s="15" t="str">
        <f t="shared" ref="B93:B99" si="24">IF(K93&gt;0, "☆", "-")</f>
        <v>-</v>
      </c>
      <c r="C93" s="6">
        <v>13</v>
      </c>
      <c r="D93" s="1">
        <v>43389.575266203705</v>
      </c>
      <c r="E93" s="2">
        <v>3735</v>
      </c>
      <c r="F93" s="2" t="s">
        <v>42</v>
      </c>
      <c r="G93" s="2">
        <v>0</v>
      </c>
      <c r="H93" s="2">
        <v>529</v>
      </c>
      <c r="I93" s="2">
        <v>2</v>
      </c>
      <c r="J93" s="2">
        <v>1</v>
      </c>
      <c r="K93" s="2"/>
      <c r="L93" s="1">
        <v>43389.578726851854</v>
      </c>
      <c r="M93" s="1">
        <v>43389.582314814812</v>
      </c>
      <c r="N93" s="2" t="s">
        <v>19</v>
      </c>
      <c r="O93" s="2" t="s">
        <v>20</v>
      </c>
      <c r="P93" s="2" t="s">
        <v>67</v>
      </c>
      <c r="Q93" s="2" t="s">
        <v>68</v>
      </c>
      <c r="R93" s="1">
        <v>43389.578113425923</v>
      </c>
      <c r="S93" s="1">
        <v>43389.578113425923</v>
      </c>
      <c r="T93" s="1">
        <v>43389.586678240739</v>
      </c>
      <c r="U93" s="1">
        <v>43389.586678240739</v>
      </c>
      <c r="V93" s="2"/>
      <c r="W93" s="7">
        <f t="shared" ref="W93:W99" si="25">IF(V93&gt;0,V93,D93)</f>
        <v>43389.575266203705</v>
      </c>
      <c r="X93" s="8">
        <f t="shared" ref="X93:X99" si="26">M93-L93</f>
        <v>3.5879629576811567E-3</v>
      </c>
      <c r="Y93" s="8">
        <f t="shared" ref="Y93:Y99" si="27">X93*J93</f>
        <v>3.5879629576811567E-3</v>
      </c>
      <c r="Z93" s="9"/>
      <c r="AA93" s="9">
        <f t="shared" si="19"/>
        <v>6.1342593107838184E-4</v>
      </c>
      <c r="AB93" s="9">
        <f t="shared" si="22"/>
        <v>3.4606481494847685E-3</v>
      </c>
      <c r="AC93" s="9"/>
      <c r="AD93" s="9"/>
    </row>
    <row r="94" spans="1:30" s="6" customFormat="1" x14ac:dyDescent="0.4">
      <c r="A94" s="15" t="str">
        <f t="shared" si="23"/>
        <v>-</v>
      </c>
      <c r="B94" s="15" t="str">
        <f t="shared" si="24"/>
        <v>-</v>
      </c>
      <c r="C94" s="6">
        <v>13</v>
      </c>
      <c r="D94" s="1">
        <v>43389.577905092592</v>
      </c>
      <c r="E94" s="2">
        <v>3736</v>
      </c>
      <c r="F94" s="2" t="s">
        <v>37</v>
      </c>
      <c r="G94" s="2">
        <v>0</v>
      </c>
      <c r="H94" s="2">
        <v>382</v>
      </c>
      <c r="I94" s="2">
        <v>6</v>
      </c>
      <c r="J94" s="2">
        <v>1</v>
      </c>
      <c r="K94" s="2"/>
      <c r="L94" s="1">
        <v>43389.579606481479</v>
      </c>
      <c r="M94" s="1">
        <v>43389.584224537037</v>
      </c>
      <c r="N94" s="2" t="s">
        <v>52</v>
      </c>
      <c r="O94" s="2" t="s">
        <v>53</v>
      </c>
      <c r="P94" s="2" t="s">
        <v>82</v>
      </c>
      <c r="Q94" s="2" t="s">
        <v>83</v>
      </c>
      <c r="R94" s="1">
        <v>43389.57953703704</v>
      </c>
      <c r="S94" s="1">
        <v>43389.57953703704</v>
      </c>
      <c r="T94" s="1">
        <v>43389.586273148147</v>
      </c>
      <c r="U94" s="1">
        <v>43389.586273148147</v>
      </c>
      <c r="V94" s="2"/>
      <c r="W94" s="7">
        <f t="shared" si="25"/>
        <v>43389.577905092592</v>
      </c>
      <c r="X94" s="8">
        <f t="shared" si="26"/>
        <v>4.6180555582395755E-3</v>
      </c>
      <c r="Y94" s="8">
        <f t="shared" si="27"/>
        <v>4.6180555582395755E-3</v>
      </c>
      <c r="Z94" s="9"/>
      <c r="AA94" s="9">
        <f t="shared" si="19"/>
        <v>6.9444438850041479E-5</v>
      </c>
      <c r="AB94" s="9">
        <f t="shared" si="22"/>
        <v>1.7013888864312321E-3</v>
      </c>
      <c r="AC94" s="9"/>
      <c r="AD94" s="9"/>
    </row>
    <row r="95" spans="1:30" s="6" customFormat="1" x14ac:dyDescent="0.4">
      <c r="A95" s="15" t="str">
        <f t="shared" si="23"/>
        <v>-</v>
      </c>
      <c r="B95" s="15" t="str">
        <f t="shared" si="24"/>
        <v>-</v>
      </c>
      <c r="C95" s="6">
        <v>13</v>
      </c>
      <c r="D95" s="1">
        <v>43389.578888888886</v>
      </c>
      <c r="E95" s="2">
        <v>3737</v>
      </c>
      <c r="F95" s="2" t="s">
        <v>42</v>
      </c>
      <c r="G95" s="2">
        <v>0</v>
      </c>
      <c r="H95" s="2">
        <v>802</v>
      </c>
      <c r="I95" s="2">
        <v>3</v>
      </c>
      <c r="J95" s="2">
        <v>2</v>
      </c>
      <c r="K95" s="2"/>
      <c r="L95" s="1">
        <v>43389.581701388888</v>
      </c>
      <c r="M95" s="1">
        <v>43389.586956018517</v>
      </c>
      <c r="N95" s="2" t="s">
        <v>25</v>
      </c>
      <c r="O95" s="2" t="s">
        <v>26</v>
      </c>
      <c r="P95" s="2" t="s">
        <v>65</v>
      </c>
      <c r="Q95" s="2" t="s">
        <v>66</v>
      </c>
      <c r="R95" s="1">
        <v>43389.583356481482</v>
      </c>
      <c r="S95" s="1">
        <v>43389.583356481482</v>
      </c>
      <c r="T95" s="1">
        <v>43389.594861111109</v>
      </c>
      <c r="U95" s="1">
        <v>43389.594861111109</v>
      </c>
      <c r="V95" s="2"/>
      <c r="W95" s="7">
        <f t="shared" si="25"/>
        <v>43389.578888888886</v>
      </c>
      <c r="X95" s="8">
        <f t="shared" si="26"/>
        <v>5.2546296283253469E-3</v>
      </c>
      <c r="Y95" s="8">
        <f t="shared" si="27"/>
        <v>1.0509259256650694E-2</v>
      </c>
      <c r="Z95" s="9"/>
      <c r="AA95" s="9">
        <f t="shared" si="19"/>
        <v>0</v>
      </c>
      <c r="AB95" s="9">
        <f t="shared" si="22"/>
        <v>2.8125000026193447E-3</v>
      </c>
      <c r="AC95" s="9"/>
      <c r="AD95" s="9"/>
    </row>
    <row r="96" spans="1:30" s="6" customFormat="1" x14ac:dyDescent="0.4">
      <c r="A96" s="15" t="str">
        <f t="shared" si="23"/>
        <v>-</v>
      </c>
      <c r="B96" s="15" t="str">
        <f t="shared" si="24"/>
        <v>-</v>
      </c>
      <c r="C96" s="6">
        <v>13</v>
      </c>
      <c r="D96" s="1">
        <v>43389.579270833332</v>
      </c>
      <c r="E96" s="2">
        <v>3738</v>
      </c>
      <c r="F96" s="2" t="s">
        <v>42</v>
      </c>
      <c r="G96" s="2">
        <v>0</v>
      </c>
      <c r="H96" s="2">
        <v>453</v>
      </c>
      <c r="I96" s="2">
        <v>5</v>
      </c>
      <c r="J96" s="2">
        <v>2</v>
      </c>
      <c r="K96" s="2"/>
      <c r="L96" s="1">
        <v>43389.581747685188</v>
      </c>
      <c r="M96" s="1">
        <v>43389.585289351853</v>
      </c>
      <c r="N96" s="2" t="s">
        <v>70</v>
      </c>
      <c r="O96" s="2" t="s">
        <v>71</v>
      </c>
      <c r="P96" s="2" t="s">
        <v>61</v>
      </c>
      <c r="Q96" s="2" t="s">
        <v>62</v>
      </c>
      <c r="R96" s="1">
        <v>43389.58258101852</v>
      </c>
      <c r="S96" s="1">
        <v>43389.58258101852</v>
      </c>
      <c r="T96" s="1">
        <v>43389.592141203706</v>
      </c>
      <c r="U96" s="1">
        <v>43389.592141203706</v>
      </c>
      <c r="V96" s="2"/>
      <c r="W96" s="7">
        <f t="shared" si="25"/>
        <v>43389.579270833332</v>
      </c>
      <c r="X96" s="8">
        <f t="shared" si="26"/>
        <v>3.5416666651144624E-3</v>
      </c>
      <c r="Y96" s="8">
        <f t="shared" si="27"/>
        <v>7.0833333302289248E-3</v>
      </c>
      <c r="Z96" s="9"/>
      <c r="AA96" s="9">
        <f t="shared" si="19"/>
        <v>0</v>
      </c>
      <c r="AB96" s="9">
        <f t="shared" si="22"/>
        <v>2.4768518560449593E-3</v>
      </c>
      <c r="AC96" s="9"/>
      <c r="AD96" s="9"/>
    </row>
    <row r="97" spans="1:30" s="6" customFormat="1" x14ac:dyDescent="0.4">
      <c r="A97" s="15" t="str">
        <f t="shared" si="23"/>
        <v>★</v>
      </c>
      <c r="B97" s="15" t="str">
        <f t="shared" si="24"/>
        <v>☆</v>
      </c>
      <c r="C97" s="6">
        <v>13</v>
      </c>
      <c r="D97" s="1">
        <v>43389.565659722219</v>
      </c>
      <c r="E97" s="2">
        <v>3729</v>
      </c>
      <c r="F97" s="2" t="s">
        <v>18</v>
      </c>
      <c r="G97" s="2">
        <v>2980</v>
      </c>
      <c r="H97" s="2">
        <v>576</v>
      </c>
      <c r="I97" s="2">
        <v>6</v>
      </c>
      <c r="J97" s="2">
        <v>1</v>
      </c>
      <c r="K97" s="1">
        <v>43389.658113425925</v>
      </c>
      <c r="L97" s="2"/>
      <c r="M97" s="2"/>
      <c r="N97" s="2" t="s">
        <v>43</v>
      </c>
      <c r="O97" s="2" t="s">
        <v>44</v>
      </c>
      <c r="P97" s="2" t="s">
        <v>19</v>
      </c>
      <c r="Q97" s="2" t="s">
        <v>20</v>
      </c>
      <c r="R97" s="1">
        <v>43389.6877662037</v>
      </c>
      <c r="S97" s="2"/>
      <c r="T97" s="1">
        <v>43389.698287037034</v>
      </c>
      <c r="U97" s="2"/>
      <c r="V97" s="1">
        <v>43389.6877662037</v>
      </c>
      <c r="W97" s="7">
        <f t="shared" si="25"/>
        <v>43389.6877662037</v>
      </c>
      <c r="X97" s="8">
        <f t="shared" si="26"/>
        <v>0</v>
      </c>
      <c r="Y97" s="8">
        <f t="shared" si="27"/>
        <v>0</v>
      </c>
      <c r="Z97" s="9"/>
      <c r="AA97" s="9">
        <f t="shared" si="19"/>
        <v>0</v>
      </c>
      <c r="AB97" s="9">
        <f t="shared" si="22"/>
        <v>0</v>
      </c>
      <c r="AC97" s="9"/>
      <c r="AD97" s="9"/>
    </row>
    <row r="98" spans="1:30" s="11" customFormat="1" x14ac:dyDescent="0.4">
      <c r="A98" s="26" t="str">
        <f t="shared" si="23"/>
        <v>-</v>
      </c>
      <c r="B98" s="26" t="str">
        <f t="shared" si="24"/>
        <v>☆</v>
      </c>
      <c r="C98" s="11">
        <v>13</v>
      </c>
      <c r="D98" s="3">
        <v>43389.573009259257</v>
      </c>
      <c r="E98" s="4">
        <v>3734</v>
      </c>
      <c r="F98" s="4" t="s">
        <v>37</v>
      </c>
      <c r="G98" s="4">
        <v>0</v>
      </c>
      <c r="H98" s="4">
        <v>723</v>
      </c>
      <c r="I98" s="4">
        <v>7</v>
      </c>
      <c r="J98" s="4">
        <v>2</v>
      </c>
      <c r="K98" s="3">
        <v>43389.577037037037</v>
      </c>
      <c r="L98" s="4"/>
      <c r="M98" s="4"/>
      <c r="N98" s="4" t="s">
        <v>19</v>
      </c>
      <c r="O98" s="4" t="s">
        <v>20</v>
      </c>
      <c r="P98" s="4" t="s">
        <v>31</v>
      </c>
      <c r="Q98" s="4" t="s">
        <v>32</v>
      </c>
      <c r="R98" s="3">
        <v>43389.575937499998</v>
      </c>
      <c r="S98" s="4"/>
      <c r="T98" s="3">
        <v>43389.588020833333</v>
      </c>
      <c r="U98" s="4"/>
      <c r="V98" s="4"/>
      <c r="W98" s="12">
        <f t="shared" si="25"/>
        <v>43389.573009259257</v>
      </c>
      <c r="X98" s="27">
        <f t="shared" si="26"/>
        <v>0</v>
      </c>
      <c r="Y98" s="27">
        <f t="shared" si="27"/>
        <v>0</v>
      </c>
      <c r="Z98" s="28"/>
      <c r="AA98" s="28">
        <f t="shared" si="19"/>
        <v>0</v>
      </c>
      <c r="AB98" s="28">
        <f t="shared" si="22"/>
        <v>4.0277777807204984E-3</v>
      </c>
      <c r="AC98" s="28"/>
      <c r="AD98" s="28"/>
    </row>
    <row r="99" spans="1:30" s="32" customFormat="1" x14ac:dyDescent="0.4">
      <c r="A99" s="29" t="str">
        <f t="shared" si="23"/>
        <v>-</v>
      </c>
      <c r="B99" s="29" t="str">
        <f t="shared" si="24"/>
        <v>-</v>
      </c>
      <c r="C99" s="32">
        <v>14</v>
      </c>
      <c r="D99" s="31">
        <v>43389.583784722221</v>
      </c>
      <c r="E99" s="30">
        <v>3739</v>
      </c>
      <c r="F99" s="30" t="s">
        <v>37</v>
      </c>
      <c r="G99" s="30">
        <v>0</v>
      </c>
      <c r="H99" s="30">
        <v>628</v>
      </c>
      <c r="I99" s="30">
        <v>7</v>
      </c>
      <c r="J99" s="30">
        <v>2</v>
      </c>
      <c r="K99" s="30"/>
      <c r="L99" s="31">
        <v>43389.589085648149</v>
      </c>
      <c r="M99" s="31">
        <v>43389.595416666663</v>
      </c>
      <c r="N99" s="30" t="s">
        <v>29</v>
      </c>
      <c r="O99" s="30" t="s">
        <v>30</v>
      </c>
      <c r="P99" s="30" t="s">
        <v>47</v>
      </c>
      <c r="Q99" s="30" t="s">
        <v>94</v>
      </c>
      <c r="R99" s="31">
        <v>43389.588935185187</v>
      </c>
      <c r="S99" s="31">
        <v>43389.588935185187</v>
      </c>
      <c r="T99" s="31">
        <v>43389.602743055555</v>
      </c>
      <c r="U99" s="31">
        <v>43389.602743055555</v>
      </c>
      <c r="V99" s="30"/>
      <c r="W99" s="33">
        <f t="shared" si="25"/>
        <v>43389.583784722221</v>
      </c>
      <c r="X99" s="34">
        <f t="shared" si="26"/>
        <v>6.3310185141745023E-3</v>
      </c>
      <c r="Y99" s="34">
        <f t="shared" si="27"/>
        <v>1.2662037028349005E-2</v>
      </c>
      <c r="Z99" s="35">
        <f>SUM(Y99:Y125)</f>
        <v>0.17322916669218102</v>
      </c>
      <c r="AA99" s="35">
        <f t="shared" si="19"/>
        <v>1.5046296175569296E-4</v>
      </c>
      <c r="AB99" s="35">
        <f t="shared" si="22"/>
        <v>5.3009259281679988E-3</v>
      </c>
      <c r="AC99" s="44">
        <f>AVERAGE(AB99:AB125)</f>
        <v>2.5231481471564622E-3</v>
      </c>
      <c r="AD99" s="35">
        <f>MEDIAN(AB99:AB125)</f>
        <v>2.002314809942618E-3</v>
      </c>
    </row>
    <row r="100" spans="1:30" s="6" customFormat="1" x14ac:dyDescent="0.4">
      <c r="A100" s="15" t="str">
        <f t="shared" si="14"/>
        <v>-</v>
      </c>
      <c r="B100" s="15" t="str">
        <f t="shared" si="15"/>
        <v>-</v>
      </c>
      <c r="C100" s="6">
        <v>14</v>
      </c>
      <c r="D100" s="1">
        <v>43389.586400462962</v>
      </c>
      <c r="E100" s="2">
        <v>3740</v>
      </c>
      <c r="F100" s="2" t="s">
        <v>18</v>
      </c>
      <c r="G100" s="2">
        <v>2988</v>
      </c>
      <c r="H100" s="2">
        <v>1181</v>
      </c>
      <c r="I100" s="2">
        <v>3</v>
      </c>
      <c r="J100" s="2">
        <v>1</v>
      </c>
      <c r="K100" s="2"/>
      <c r="L100" s="1">
        <v>43389.58766203704</v>
      </c>
      <c r="M100" s="1">
        <v>43389.59269675926</v>
      </c>
      <c r="N100" s="2" t="s">
        <v>65</v>
      </c>
      <c r="O100" s="2" t="s">
        <v>66</v>
      </c>
      <c r="P100" s="2" t="s">
        <v>19</v>
      </c>
      <c r="Q100" s="2" t="s">
        <v>20</v>
      </c>
      <c r="R100" s="1">
        <v>43389.591828703706</v>
      </c>
      <c r="S100" s="1">
        <v>43389.591828703706</v>
      </c>
      <c r="T100" s="1">
        <v>43389.599247685182</v>
      </c>
      <c r="U100" s="1">
        <v>43389.599641203706</v>
      </c>
      <c r="V100" s="2"/>
      <c r="W100" s="7">
        <f t="shared" si="16"/>
        <v>43389.586400462962</v>
      </c>
      <c r="X100" s="8">
        <f t="shared" si="17"/>
        <v>5.0347222204436548E-3</v>
      </c>
      <c r="Y100" s="8">
        <f t="shared" si="18"/>
        <v>5.0347222204436548E-3</v>
      </c>
      <c r="Z100" s="9"/>
      <c r="AA100" s="9">
        <f t="shared" si="19"/>
        <v>0</v>
      </c>
      <c r="AB100" s="9">
        <f t="shared" si="22"/>
        <v>1.2615740779438056E-3</v>
      </c>
      <c r="AC100" s="9"/>
      <c r="AD100" s="9"/>
    </row>
    <row r="101" spans="1:30" s="6" customFormat="1" x14ac:dyDescent="0.4">
      <c r="A101" s="15" t="str">
        <f t="shared" si="14"/>
        <v>-</v>
      </c>
      <c r="B101" s="15" t="str">
        <f t="shared" si="15"/>
        <v>-</v>
      </c>
      <c r="C101" s="6">
        <v>14</v>
      </c>
      <c r="D101" s="1">
        <v>43389.588043981479</v>
      </c>
      <c r="E101" s="2">
        <v>3741</v>
      </c>
      <c r="F101" s="2" t="s">
        <v>18</v>
      </c>
      <c r="G101" s="2">
        <v>2395</v>
      </c>
      <c r="H101" s="2">
        <v>1161</v>
      </c>
      <c r="I101" s="2">
        <v>3</v>
      </c>
      <c r="J101" s="2">
        <v>1</v>
      </c>
      <c r="K101" s="2"/>
      <c r="L101" s="1">
        <v>43389.589560185188</v>
      </c>
      <c r="M101" s="1">
        <v>43389.601435185185</v>
      </c>
      <c r="N101" s="2" t="s">
        <v>65</v>
      </c>
      <c r="O101" s="2" t="s">
        <v>66</v>
      </c>
      <c r="P101" s="2" t="s">
        <v>93</v>
      </c>
      <c r="Q101" s="2" t="s">
        <v>36</v>
      </c>
      <c r="R101" s="1">
        <v>43389.592222222222</v>
      </c>
      <c r="S101" s="1">
        <v>43389.592222222222</v>
      </c>
      <c r="T101" s="1">
        <v>43389.606724537036</v>
      </c>
      <c r="U101" s="1">
        <v>43389.606724537036</v>
      </c>
      <c r="V101" s="2"/>
      <c r="W101" s="7">
        <f t="shared" si="16"/>
        <v>43389.588043981479</v>
      </c>
      <c r="X101" s="8">
        <f t="shared" si="17"/>
        <v>1.187499999650754E-2</v>
      </c>
      <c r="Y101" s="8">
        <f t="shared" si="18"/>
        <v>1.187499999650754E-2</v>
      </c>
      <c r="Z101" s="9"/>
      <c r="AA101" s="9">
        <f t="shared" si="19"/>
        <v>0</v>
      </c>
      <c r="AB101" s="9">
        <f t="shared" si="22"/>
        <v>1.5162037088884972E-3</v>
      </c>
      <c r="AC101" s="9"/>
      <c r="AD101" s="9"/>
    </row>
    <row r="102" spans="1:30" s="6" customFormat="1" x14ac:dyDescent="0.4">
      <c r="A102" s="15" t="str">
        <f>IF(V102&gt;0, "★", "-")</f>
        <v>★</v>
      </c>
      <c r="B102" s="15" t="str">
        <f t="shared" si="15"/>
        <v>-</v>
      </c>
      <c r="C102" s="6">
        <v>14</v>
      </c>
      <c r="D102" s="1">
        <v>43389.589641203704</v>
      </c>
      <c r="E102" s="2">
        <v>3742</v>
      </c>
      <c r="F102" s="2" t="s">
        <v>42</v>
      </c>
      <c r="G102" s="2">
        <v>0</v>
      </c>
      <c r="H102" s="2">
        <v>330</v>
      </c>
      <c r="I102" s="2">
        <v>7</v>
      </c>
      <c r="J102" s="2">
        <v>1</v>
      </c>
      <c r="K102" s="2"/>
      <c r="L102" s="1">
        <v>43389.75141203704</v>
      </c>
      <c r="M102" s="1">
        <v>43389.760127314818</v>
      </c>
      <c r="N102" s="2" t="s">
        <v>48</v>
      </c>
      <c r="O102" s="2" t="s">
        <v>49</v>
      </c>
      <c r="P102" s="2" t="s">
        <v>19</v>
      </c>
      <c r="Q102" s="2" t="s">
        <v>20</v>
      </c>
      <c r="R102" s="1">
        <v>43389.750694444447</v>
      </c>
      <c r="S102" s="1">
        <v>43389.752754629626</v>
      </c>
      <c r="T102" s="1">
        <v>43389.761712962965</v>
      </c>
      <c r="U102" s="1">
        <v>43389.763773148145</v>
      </c>
      <c r="V102" s="1">
        <v>43389.750694444447</v>
      </c>
      <c r="W102" s="7">
        <f t="shared" si="16"/>
        <v>43389.750694444447</v>
      </c>
      <c r="X102" s="8">
        <f t="shared" si="17"/>
        <v>8.7152777778101154E-3</v>
      </c>
      <c r="Y102" s="8">
        <f t="shared" si="18"/>
        <v>8.7152777778101154E-3</v>
      </c>
      <c r="AA102" s="9">
        <f t="shared" si="19"/>
        <v>7.1759259299142286E-4</v>
      </c>
      <c r="AB102" s="9">
        <f t="shared" si="22"/>
        <v>7.1759259299142286E-4</v>
      </c>
    </row>
    <row r="103" spans="1:30" s="6" customFormat="1" x14ac:dyDescent="0.4">
      <c r="A103" s="15" t="str">
        <f>IF(V103&gt;0, "★", "-")</f>
        <v>-</v>
      </c>
      <c r="B103" s="15" t="str">
        <f t="shared" si="15"/>
        <v>-</v>
      </c>
      <c r="C103" s="6">
        <v>14</v>
      </c>
      <c r="D103" s="1">
        <v>43389.593078703707</v>
      </c>
      <c r="E103" s="2">
        <v>3743</v>
      </c>
      <c r="F103" s="2" t="s">
        <v>18</v>
      </c>
      <c r="G103" s="2">
        <v>2314</v>
      </c>
      <c r="H103" s="2">
        <v>799</v>
      </c>
      <c r="I103" s="2">
        <v>9</v>
      </c>
      <c r="J103" s="2">
        <v>1</v>
      </c>
      <c r="K103" s="2"/>
      <c r="L103" s="1">
        <v>43389.597881944443</v>
      </c>
      <c r="M103" s="1">
        <v>43389.602199074077</v>
      </c>
      <c r="N103" s="2" t="s">
        <v>38</v>
      </c>
      <c r="O103" s="2" t="s">
        <v>39</v>
      </c>
      <c r="P103" s="2" t="s">
        <v>65</v>
      </c>
      <c r="Q103" s="2" t="s">
        <v>66</v>
      </c>
      <c r="R103" s="1">
        <v>43389.59951388889</v>
      </c>
      <c r="S103" s="1">
        <v>43389.59951388889</v>
      </c>
      <c r="T103" s="1">
        <v>43389.608310185184</v>
      </c>
      <c r="U103" s="1">
        <v>43389.608310185184</v>
      </c>
      <c r="V103" s="2"/>
      <c r="W103" s="7">
        <f t="shared" si="16"/>
        <v>43389.593078703707</v>
      </c>
      <c r="X103" s="8">
        <f t="shared" si="17"/>
        <v>4.3171296347281896E-3</v>
      </c>
      <c r="Y103" s="8">
        <f t="shared" si="18"/>
        <v>4.3171296347281896E-3</v>
      </c>
      <c r="Z103" s="9"/>
      <c r="AA103" s="9">
        <f t="shared" si="19"/>
        <v>0</v>
      </c>
      <c r="AB103" s="9">
        <f t="shared" si="22"/>
        <v>4.8032407357823104E-3</v>
      </c>
      <c r="AC103" s="9"/>
      <c r="AD103" s="9"/>
    </row>
    <row r="104" spans="1:30" s="6" customFormat="1" x14ac:dyDescent="0.4">
      <c r="A104" s="15" t="str">
        <f>IF(V104&gt;0, "★", "-")</f>
        <v>-</v>
      </c>
      <c r="B104" s="15" t="str">
        <f t="shared" si="15"/>
        <v>-</v>
      </c>
      <c r="C104" s="6">
        <v>14</v>
      </c>
      <c r="D104" s="1">
        <v>43389.594780092593</v>
      </c>
      <c r="E104" s="2">
        <v>3744</v>
      </c>
      <c r="F104" s="2" t="s">
        <v>42</v>
      </c>
      <c r="G104" s="2">
        <v>0</v>
      </c>
      <c r="H104" s="2">
        <v>878</v>
      </c>
      <c r="I104" s="2">
        <v>3</v>
      </c>
      <c r="J104" s="2">
        <v>1</v>
      </c>
      <c r="K104" s="2"/>
      <c r="L104" s="1">
        <v>43389.59847222222</v>
      </c>
      <c r="M104" s="1">
        <v>43389.606215277781</v>
      </c>
      <c r="N104" s="2" t="s">
        <v>82</v>
      </c>
      <c r="O104" s="2" t="s">
        <v>83</v>
      </c>
      <c r="P104" s="2" t="s">
        <v>65</v>
      </c>
      <c r="Q104" s="2" t="s">
        <v>66</v>
      </c>
      <c r="R104" s="1">
        <v>43389.6012962963</v>
      </c>
      <c r="S104" s="1">
        <v>43389.6012962963</v>
      </c>
      <c r="T104" s="1">
        <v>43389.619212962964</v>
      </c>
      <c r="U104" s="1">
        <v>43389.619212962964</v>
      </c>
      <c r="V104" s="2"/>
      <c r="W104" s="7">
        <f t="shared" si="16"/>
        <v>43389.594780092593</v>
      </c>
      <c r="X104" s="8">
        <f t="shared" si="17"/>
        <v>7.7430555611499585E-3</v>
      </c>
      <c r="Y104" s="8">
        <f t="shared" si="18"/>
        <v>7.7430555611499585E-3</v>
      </c>
      <c r="Z104" s="9"/>
      <c r="AA104" s="9">
        <f t="shared" si="19"/>
        <v>0</v>
      </c>
      <c r="AB104" s="9">
        <f t="shared" si="22"/>
        <v>3.6921296268701553E-3</v>
      </c>
      <c r="AC104" s="9"/>
      <c r="AD104" s="9"/>
    </row>
    <row r="105" spans="1:30" s="6" customFormat="1" x14ac:dyDescent="0.4">
      <c r="A105" s="15" t="str">
        <f>IF(V105&gt;0, "★", "-")</f>
        <v>-</v>
      </c>
      <c r="B105" s="15" t="str">
        <f t="shared" si="15"/>
        <v>-</v>
      </c>
      <c r="C105" s="6">
        <v>14</v>
      </c>
      <c r="D105" s="1">
        <v>43389.595289351855</v>
      </c>
      <c r="E105" s="2">
        <v>3745</v>
      </c>
      <c r="F105" s="2" t="s">
        <v>18</v>
      </c>
      <c r="G105" s="2">
        <v>1742</v>
      </c>
      <c r="H105" s="2">
        <v>659</v>
      </c>
      <c r="I105" s="2">
        <v>6</v>
      </c>
      <c r="J105" s="2">
        <v>1</v>
      </c>
      <c r="K105" s="2"/>
      <c r="L105" s="1">
        <v>43389.60083333333</v>
      </c>
      <c r="M105" s="1">
        <v>43389.606377314813</v>
      </c>
      <c r="N105" s="2" t="s">
        <v>65</v>
      </c>
      <c r="O105" s="2" t="s">
        <v>66</v>
      </c>
      <c r="P105" s="2" t="s">
        <v>80</v>
      </c>
      <c r="Q105" s="2" t="s">
        <v>81</v>
      </c>
      <c r="R105" s="1">
        <v>43389.601331018515</v>
      </c>
      <c r="S105" s="1">
        <v>43389.602581018517</v>
      </c>
      <c r="T105" s="1">
        <v>43389.61822916667</v>
      </c>
      <c r="U105" s="1">
        <v>43389.619479166664</v>
      </c>
      <c r="V105" s="2"/>
      <c r="W105" s="7">
        <f t="shared" si="16"/>
        <v>43389.595289351855</v>
      </c>
      <c r="X105" s="8">
        <f t="shared" si="17"/>
        <v>5.543981482333038E-3</v>
      </c>
      <c r="Y105" s="8">
        <f t="shared" si="18"/>
        <v>5.543981482333038E-3</v>
      </c>
      <c r="Z105" s="9"/>
      <c r="AA105" s="9">
        <f t="shared" si="19"/>
        <v>0</v>
      </c>
      <c r="AB105" s="9">
        <f t="shared" si="22"/>
        <v>5.5439814750570804E-3</v>
      </c>
      <c r="AC105" s="9"/>
      <c r="AD105" s="9"/>
    </row>
    <row r="106" spans="1:30" s="6" customFormat="1" x14ac:dyDescent="0.4">
      <c r="A106" s="15" t="str">
        <f t="shared" si="14"/>
        <v>-</v>
      </c>
      <c r="B106" s="15" t="str">
        <f t="shared" si="15"/>
        <v>-</v>
      </c>
      <c r="C106" s="6">
        <v>14</v>
      </c>
      <c r="D106" s="1">
        <v>43389.596296296295</v>
      </c>
      <c r="E106" s="2">
        <v>3747</v>
      </c>
      <c r="F106" s="2" t="s">
        <v>18</v>
      </c>
      <c r="G106" s="2">
        <v>2086</v>
      </c>
      <c r="H106" s="2">
        <v>749</v>
      </c>
      <c r="I106" s="2">
        <v>6</v>
      </c>
      <c r="J106" s="2">
        <v>1</v>
      </c>
      <c r="K106" s="2"/>
      <c r="L106" s="1">
        <v>43389.600914351853</v>
      </c>
      <c r="M106" s="1">
        <v>43389.609837962962</v>
      </c>
      <c r="N106" s="2" t="s">
        <v>65</v>
      </c>
      <c r="O106" s="2" t="s">
        <v>66</v>
      </c>
      <c r="P106" s="2" t="s">
        <v>43</v>
      </c>
      <c r="Q106" s="2" t="s">
        <v>44</v>
      </c>
      <c r="R106" s="1">
        <v>43389.602233796293</v>
      </c>
      <c r="S106" s="1">
        <v>43389.602233796293</v>
      </c>
      <c r="T106" s="1">
        <v>43389.626469907409</v>
      </c>
      <c r="U106" s="1">
        <v>43389.626469907409</v>
      </c>
      <c r="V106" s="2"/>
      <c r="W106" s="7">
        <f t="shared" si="16"/>
        <v>43389.596296296295</v>
      </c>
      <c r="X106" s="8">
        <f t="shared" si="17"/>
        <v>8.923611108912155E-3</v>
      </c>
      <c r="Y106" s="8">
        <f t="shared" si="18"/>
        <v>8.923611108912155E-3</v>
      </c>
      <c r="Z106" s="9"/>
      <c r="AA106" s="9">
        <f t="shared" si="19"/>
        <v>0</v>
      </c>
      <c r="AB106" s="9">
        <f t="shared" si="22"/>
        <v>4.6180555582395755E-3</v>
      </c>
      <c r="AC106" s="9"/>
      <c r="AD106" s="9"/>
    </row>
    <row r="107" spans="1:30" s="6" customFormat="1" x14ac:dyDescent="0.4">
      <c r="A107" s="15" t="str">
        <f t="shared" si="14"/>
        <v>-</v>
      </c>
      <c r="B107" s="15" t="str">
        <f t="shared" si="15"/>
        <v>-</v>
      </c>
      <c r="C107" s="6">
        <v>14</v>
      </c>
      <c r="D107" s="1">
        <v>43389.599363425928</v>
      </c>
      <c r="E107" s="2">
        <v>3748</v>
      </c>
      <c r="F107" s="2" t="s">
        <v>42</v>
      </c>
      <c r="G107" s="2">
        <v>0</v>
      </c>
      <c r="H107" s="2">
        <v>903</v>
      </c>
      <c r="I107" s="2">
        <v>8</v>
      </c>
      <c r="J107" s="2">
        <v>1</v>
      </c>
      <c r="K107" s="2"/>
      <c r="L107" s="1">
        <v>43389.601365740738</v>
      </c>
      <c r="M107" s="1">
        <v>43389.604791666665</v>
      </c>
      <c r="N107" s="2" t="s">
        <v>19</v>
      </c>
      <c r="O107" s="2" t="s">
        <v>20</v>
      </c>
      <c r="P107" s="2" t="s">
        <v>27</v>
      </c>
      <c r="Q107" s="2" t="s">
        <v>28</v>
      </c>
      <c r="R107" s="1">
        <v>43389.6015162037</v>
      </c>
      <c r="S107" s="1">
        <v>43389.6015162037</v>
      </c>
      <c r="T107" s="1">
        <v>43389.609386574077</v>
      </c>
      <c r="U107" s="1">
        <v>43389.609386574077</v>
      </c>
      <c r="V107" s="2"/>
      <c r="W107" s="7">
        <f t="shared" si="16"/>
        <v>43389.599363425928</v>
      </c>
      <c r="X107" s="8">
        <f t="shared" si="17"/>
        <v>3.425925926421769E-3</v>
      </c>
      <c r="Y107" s="8">
        <f t="shared" si="18"/>
        <v>3.425925926421769E-3</v>
      </c>
      <c r="Z107" s="9"/>
      <c r="AA107" s="9">
        <f t="shared" si="19"/>
        <v>0</v>
      </c>
      <c r="AB107" s="9">
        <f t="shared" si="22"/>
        <v>2.002314809942618E-3</v>
      </c>
      <c r="AC107" s="9"/>
      <c r="AD107" s="9"/>
    </row>
    <row r="108" spans="1:30" s="6" customFormat="1" x14ac:dyDescent="0.4">
      <c r="A108" s="15" t="str">
        <f t="shared" si="14"/>
        <v>★</v>
      </c>
      <c r="B108" s="15" t="str">
        <f t="shared" si="15"/>
        <v>-</v>
      </c>
      <c r="C108" s="6">
        <v>14</v>
      </c>
      <c r="D108" s="1">
        <v>43389.600995370369</v>
      </c>
      <c r="E108" s="2">
        <v>3749</v>
      </c>
      <c r="F108" s="2" t="s">
        <v>37</v>
      </c>
      <c r="G108" s="2">
        <v>0</v>
      </c>
      <c r="H108" s="2">
        <v>673</v>
      </c>
      <c r="I108" s="2">
        <v>7</v>
      </c>
      <c r="J108" s="2">
        <v>1</v>
      </c>
      <c r="K108" s="2"/>
      <c r="L108" s="1">
        <v>43389.626296296294</v>
      </c>
      <c r="M108" s="1">
        <v>43389.631782407407</v>
      </c>
      <c r="N108" s="2" t="s">
        <v>43</v>
      </c>
      <c r="O108" s="2" t="s">
        <v>44</v>
      </c>
      <c r="P108" s="2" t="s">
        <v>40</v>
      </c>
      <c r="Q108" s="2" t="s">
        <v>41</v>
      </c>
      <c r="R108" s="1">
        <v>43389.628472222219</v>
      </c>
      <c r="S108" s="1">
        <v>43389.628472222219</v>
      </c>
      <c r="T108" s="1">
        <v>43389.636122685188</v>
      </c>
      <c r="U108" s="1">
        <v>43389.636469907404</v>
      </c>
      <c r="V108" s="1">
        <v>43389.628472222219</v>
      </c>
      <c r="W108" s="7">
        <f t="shared" si="16"/>
        <v>43389.628472222219</v>
      </c>
      <c r="X108" s="8">
        <f t="shared" si="17"/>
        <v>5.4861111129866913E-3</v>
      </c>
      <c r="Y108" s="8">
        <f t="shared" si="18"/>
        <v>5.4861111129866913E-3</v>
      </c>
      <c r="Z108" s="9"/>
      <c r="AA108" s="9">
        <f t="shared" si="19"/>
        <v>0</v>
      </c>
      <c r="AB108" s="9">
        <f t="shared" si="22"/>
        <v>0</v>
      </c>
      <c r="AC108" s="9"/>
      <c r="AD108" s="9"/>
    </row>
    <row r="109" spans="1:30" s="6" customFormat="1" x14ac:dyDescent="0.4">
      <c r="A109" s="15" t="str">
        <f t="shared" si="14"/>
        <v>-</v>
      </c>
      <c r="B109" s="15" t="str">
        <f t="shared" si="15"/>
        <v>-</v>
      </c>
      <c r="C109" s="6">
        <v>14</v>
      </c>
      <c r="D109" s="1">
        <v>43389.60533564815</v>
      </c>
      <c r="E109" s="2">
        <v>3752</v>
      </c>
      <c r="F109" s="2" t="s">
        <v>33</v>
      </c>
      <c r="G109" s="2">
        <v>2990</v>
      </c>
      <c r="H109" s="2">
        <v>1150</v>
      </c>
      <c r="I109" s="2">
        <v>7</v>
      </c>
      <c r="J109" s="2">
        <v>1</v>
      </c>
      <c r="K109" s="2"/>
      <c r="L109" s="1">
        <v>43389.609780092593</v>
      </c>
      <c r="M109" s="1">
        <v>43389.624942129631</v>
      </c>
      <c r="N109" s="2" t="s">
        <v>65</v>
      </c>
      <c r="O109" s="2" t="s">
        <v>66</v>
      </c>
      <c r="P109" s="2" t="s">
        <v>43</v>
      </c>
      <c r="Q109" s="2" t="s">
        <v>44</v>
      </c>
      <c r="R109" s="1">
        <v>43389.608935185184</v>
      </c>
      <c r="S109" s="1">
        <v>43389.612754629627</v>
      </c>
      <c r="T109" s="1">
        <v>43389.624583333331</v>
      </c>
      <c r="U109" s="1">
        <v>43389.63212962963</v>
      </c>
      <c r="V109" s="2"/>
      <c r="W109" s="7">
        <f t="shared" si="16"/>
        <v>43389.60533564815</v>
      </c>
      <c r="X109" s="8">
        <f t="shared" si="17"/>
        <v>1.5162037037953269E-2</v>
      </c>
      <c r="Y109" s="8">
        <f t="shared" si="18"/>
        <v>1.5162037037953269E-2</v>
      </c>
      <c r="Z109" s="9"/>
      <c r="AA109" s="9">
        <f t="shared" si="19"/>
        <v>8.4490740846376866E-4</v>
      </c>
      <c r="AB109" s="9">
        <f t="shared" si="22"/>
        <v>4.4444444429245777E-3</v>
      </c>
      <c r="AC109" s="9"/>
      <c r="AD109" s="9"/>
    </row>
    <row r="110" spans="1:30" s="6" customFormat="1" x14ac:dyDescent="0.4">
      <c r="A110" s="15" t="str">
        <f t="shared" si="14"/>
        <v>★</v>
      </c>
      <c r="B110" s="15" t="str">
        <f t="shared" si="15"/>
        <v>-</v>
      </c>
      <c r="C110" s="6">
        <v>14</v>
      </c>
      <c r="D110" s="1">
        <v>43389.605937499997</v>
      </c>
      <c r="E110" s="2">
        <v>3753</v>
      </c>
      <c r="F110" s="2" t="s">
        <v>37</v>
      </c>
      <c r="G110" s="2">
        <v>0</v>
      </c>
      <c r="H110" s="2">
        <v>468</v>
      </c>
      <c r="I110" s="2">
        <v>7</v>
      </c>
      <c r="J110" s="2">
        <v>2</v>
      </c>
      <c r="K110" s="2"/>
      <c r="L110" s="1">
        <v>43389.612569444442</v>
      </c>
      <c r="M110" s="1">
        <v>43389.619074074071</v>
      </c>
      <c r="N110" s="2" t="s">
        <v>67</v>
      </c>
      <c r="O110" s="2" t="s">
        <v>68</v>
      </c>
      <c r="P110" s="2" t="s">
        <v>19</v>
      </c>
      <c r="Q110" s="2" t="s">
        <v>20</v>
      </c>
      <c r="R110" s="1">
        <v>43389.615497685183</v>
      </c>
      <c r="S110" s="1">
        <v>43389.615497685183</v>
      </c>
      <c r="T110" s="1">
        <v>43389.622488425928</v>
      </c>
      <c r="U110" s="1">
        <v>43389.622835648152</v>
      </c>
      <c r="V110" s="1">
        <v>43389.611111111109</v>
      </c>
      <c r="W110" s="7">
        <f t="shared" si="16"/>
        <v>43389.611111111109</v>
      </c>
      <c r="X110" s="8">
        <f t="shared" si="17"/>
        <v>6.5046296294895001E-3</v>
      </c>
      <c r="Y110" s="8">
        <f t="shared" si="18"/>
        <v>1.3009259258979E-2</v>
      </c>
      <c r="Z110" s="9"/>
      <c r="AA110" s="9">
        <f t="shared" si="19"/>
        <v>0</v>
      </c>
      <c r="AB110" s="9">
        <f t="shared" si="22"/>
        <v>1.4583333322661929E-3</v>
      </c>
      <c r="AC110" s="9"/>
      <c r="AD110" s="9"/>
    </row>
    <row r="111" spans="1:30" s="6" customFormat="1" x14ac:dyDescent="0.4">
      <c r="A111" s="15" t="str">
        <f t="shared" si="14"/>
        <v>-</v>
      </c>
      <c r="B111" s="15" t="str">
        <f t="shared" si="15"/>
        <v>-</v>
      </c>
      <c r="C111" s="6">
        <v>14</v>
      </c>
      <c r="D111" s="1">
        <v>43389.610254629632</v>
      </c>
      <c r="E111" s="2">
        <v>3755</v>
      </c>
      <c r="F111" s="2" t="s">
        <v>42</v>
      </c>
      <c r="G111" s="2">
        <v>0</v>
      </c>
      <c r="H111" s="2">
        <v>741</v>
      </c>
      <c r="I111" s="2">
        <v>6</v>
      </c>
      <c r="J111" s="2">
        <v>1</v>
      </c>
      <c r="K111" s="2"/>
      <c r="L111" s="1">
        <v>43389.61215277778</v>
      </c>
      <c r="M111" s="1">
        <v>43389.618993055556</v>
      </c>
      <c r="N111" s="2" t="s">
        <v>43</v>
      </c>
      <c r="O111" s="2" t="s">
        <v>44</v>
      </c>
      <c r="P111" s="2" t="s">
        <v>57</v>
      </c>
      <c r="Q111" s="2" t="s">
        <v>58</v>
      </c>
      <c r="R111" s="1">
        <v>43389.611284722225</v>
      </c>
      <c r="S111" s="1">
        <v>43389.612523148149</v>
      </c>
      <c r="T111" s="1">
        <v>43389.62090277778</v>
      </c>
      <c r="U111" s="1">
        <v>43389.623414351852</v>
      </c>
      <c r="V111" s="2"/>
      <c r="W111" s="7">
        <f t="shared" si="16"/>
        <v>43389.610254629632</v>
      </c>
      <c r="X111" s="8">
        <f t="shared" si="17"/>
        <v>6.8402777760638855E-3</v>
      </c>
      <c r="Y111" s="8">
        <f t="shared" si="18"/>
        <v>6.8402777760638855E-3</v>
      </c>
      <c r="Z111" s="9"/>
      <c r="AA111" s="9">
        <f t="shared" si="19"/>
        <v>8.6805555474711582E-4</v>
      </c>
      <c r="AB111" s="9">
        <f t="shared" si="22"/>
        <v>1.898148148029577E-3</v>
      </c>
      <c r="AC111" s="9"/>
      <c r="AD111" s="9"/>
    </row>
    <row r="112" spans="1:30" s="6" customFormat="1" x14ac:dyDescent="0.4">
      <c r="A112" s="15" t="str">
        <f t="shared" si="14"/>
        <v>-</v>
      </c>
      <c r="B112" s="15" t="str">
        <f t="shared" si="15"/>
        <v>-</v>
      </c>
      <c r="C112" s="6">
        <v>14</v>
      </c>
      <c r="D112" s="1">
        <v>43389.610601851855</v>
      </c>
      <c r="E112" s="2">
        <v>3756</v>
      </c>
      <c r="F112" s="2" t="s">
        <v>18</v>
      </c>
      <c r="G112" s="2">
        <v>1663</v>
      </c>
      <c r="H112" s="2">
        <v>774</v>
      </c>
      <c r="I112" s="2">
        <v>6</v>
      </c>
      <c r="J112" s="2">
        <v>1</v>
      </c>
      <c r="K112" s="2"/>
      <c r="L112" s="1">
        <v>43389.611296296294</v>
      </c>
      <c r="M112" s="1">
        <v>43389.615347222221</v>
      </c>
      <c r="N112" s="2" t="s">
        <v>43</v>
      </c>
      <c r="O112" s="2" t="s">
        <v>44</v>
      </c>
      <c r="P112" s="2" t="s">
        <v>80</v>
      </c>
      <c r="Q112" s="2" t="s">
        <v>81</v>
      </c>
      <c r="R112" s="1">
        <v>43389.612175925926</v>
      </c>
      <c r="S112" s="1">
        <v>43389.612175925926</v>
      </c>
      <c r="T112" s="1">
        <v>43389.619525462964</v>
      </c>
      <c r="U112" s="1">
        <v>43389.619525462964</v>
      </c>
      <c r="V112" s="2"/>
      <c r="W112" s="7">
        <f t="shared" si="16"/>
        <v>43389.610601851855</v>
      </c>
      <c r="X112" s="8">
        <f t="shared" si="17"/>
        <v>4.0509259270038456E-3</v>
      </c>
      <c r="Y112" s="8">
        <f t="shared" si="18"/>
        <v>4.0509259270038456E-3</v>
      </c>
      <c r="Z112" s="9"/>
      <c r="AA112" s="9">
        <f t="shared" si="19"/>
        <v>0</v>
      </c>
      <c r="AB112" s="9">
        <f t="shared" si="22"/>
        <v>6.9444443943211809E-4</v>
      </c>
      <c r="AC112" s="9"/>
      <c r="AD112" s="9"/>
    </row>
    <row r="113" spans="1:32" s="6" customFormat="1" x14ac:dyDescent="0.4">
      <c r="A113" s="15" t="str">
        <f t="shared" si="14"/>
        <v>-</v>
      </c>
      <c r="B113" s="15" t="str">
        <f t="shared" si="15"/>
        <v>-</v>
      </c>
      <c r="C113" s="6">
        <v>14</v>
      </c>
      <c r="D113" s="1">
        <v>43389.611087962963</v>
      </c>
      <c r="E113" s="2">
        <v>3757</v>
      </c>
      <c r="F113" s="2" t="s">
        <v>42</v>
      </c>
      <c r="G113" s="2">
        <v>0</v>
      </c>
      <c r="H113" s="2">
        <v>779</v>
      </c>
      <c r="I113" s="2">
        <v>5</v>
      </c>
      <c r="J113" s="2">
        <v>1</v>
      </c>
      <c r="K113" s="2"/>
      <c r="L113" s="1">
        <v>43389.615960648145</v>
      </c>
      <c r="M113" s="1">
        <v>43389.631111111114</v>
      </c>
      <c r="N113" s="2" t="s">
        <v>43</v>
      </c>
      <c r="O113" s="2" t="s">
        <v>44</v>
      </c>
      <c r="P113" s="2" t="s">
        <v>67</v>
      </c>
      <c r="Q113" s="2" t="s">
        <v>68</v>
      </c>
      <c r="R113" s="1">
        <v>43389.618437500001</v>
      </c>
      <c r="S113" s="1">
        <v>43389.618437500001</v>
      </c>
      <c r="T113" s="1">
        <v>43389.634328703702</v>
      </c>
      <c r="U113" s="1">
        <v>43389.63994212963</v>
      </c>
      <c r="V113" s="2"/>
      <c r="W113" s="7">
        <f t="shared" si="16"/>
        <v>43389.611087962963</v>
      </c>
      <c r="X113" s="8">
        <f t="shared" si="17"/>
        <v>1.5150462968449574E-2</v>
      </c>
      <c r="Y113" s="8">
        <f t="shared" si="18"/>
        <v>1.5150462968449574E-2</v>
      </c>
      <c r="Z113" s="9"/>
      <c r="AA113" s="9">
        <f t="shared" si="19"/>
        <v>0</v>
      </c>
      <c r="AB113" s="9">
        <f t="shared" si="22"/>
        <v>4.8726851819083095E-3</v>
      </c>
      <c r="AC113" s="9"/>
      <c r="AD113" s="9"/>
    </row>
    <row r="114" spans="1:32" s="6" customFormat="1" x14ac:dyDescent="0.4">
      <c r="A114" s="15" t="str">
        <f t="shared" si="14"/>
        <v>-</v>
      </c>
      <c r="B114" s="15" t="str">
        <f t="shared" si="15"/>
        <v>-</v>
      </c>
      <c r="C114" s="6">
        <v>14</v>
      </c>
      <c r="D114" s="1">
        <v>43389.611238425925</v>
      </c>
      <c r="E114" s="2">
        <v>3758</v>
      </c>
      <c r="F114" s="2" t="s">
        <v>37</v>
      </c>
      <c r="G114" s="2">
        <v>0</v>
      </c>
      <c r="H114" s="2">
        <v>768</v>
      </c>
      <c r="I114" s="2">
        <v>7</v>
      </c>
      <c r="J114" s="2">
        <v>1</v>
      </c>
      <c r="K114" s="2"/>
      <c r="L114" s="1">
        <v>43389.615358796298</v>
      </c>
      <c r="M114" s="1">
        <v>43389.624814814815</v>
      </c>
      <c r="N114" s="2" t="s">
        <v>67</v>
      </c>
      <c r="O114" s="2" t="s">
        <v>68</v>
      </c>
      <c r="P114" s="2" t="s">
        <v>43</v>
      </c>
      <c r="Q114" s="2" t="s">
        <v>44</v>
      </c>
      <c r="R114" s="1">
        <v>43389.61619212963</v>
      </c>
      <c r="S114" s="1">
        <v>43389.61619212963</v>
      </c>
      <c r="T114" s="1">
        <v>43389.632476851853</v>
      </c>
      <c r="U114" s="1">
        <v>43389.632476851853</v>
      </c>
      <c r="V114" s="2"/>
      <c r="W114" s="7">
        <f t="shared" si="16"/>
        <v>43389.611238425925</v>
      </c>
      <c r="X114" s="8">
        <f t="shared" si="17"/>
        <v>9.4560185170848854E-3</v>
      </c>
      <c r="Y114" s="8">
        <f t="shared" si="18"/>
        <v>9.4560185170848854E-3</v>
      </c>
      <c r="Z114" s="9"/>
      <c r="AA114" s="9">
        <f t="shared" si="19"/>
        <v>0</v>
      </c>
      <c r="AB114" s="9">
        <f t="shared" si="22"/>
        <v>4.1203703731298447E-3</v>
      </c>
      <c r="AC114" s="9"/>
      <c r="AD114" s="9"/>
    </row>
    <row r="115" spans="1:32" s="6" customFormat="1" x14ac:dyDescent="0.4">
      <c r="A115" s="15" t="str">
        <f t="shared" si="14"/>
        <v>-</v>
      </c>
      <c r="B115" s="15" t="str">
        <f t="shared" si="15"/>
        <v>-</v>
      </c>
      <c r="C115" s="6">
        <v>14</v>
      </c>
      <c r="D115" s="1">
        <v>43389.612974537034</v>
      </c>
      <c r="E115" s="2">
        <v>3759</v>
      </c>
      <c r="F115" s="2" t="s">
        <v>42</v>
      </c>
      <c r="G115" s="2">
        <v>0</v>
      </c>
      <c r="H115" s="2">
        <v>1011</v>
      </c>
      <c r="I115" s="2">
        <v>5</v>
      </c>
      <c r="J115" s="2">
        <v>1</v>
      </c>
      <c r="K115" s="2"/>
      <c r="L115" s="1">
        <v>43389.616990740738</v>
      </c>
      <c r="M115" s="1">
        <v>43389.620405092595</v>
      </c>
      <c r="N115" s="2" t="s">
        <v>43</v>
      </c>
      <c r="O115" s="2" t="s">
        <v>44</v>
      </c>
      <c r="P115" s="2" t="s">
        <v>47</v>
      </c>
      <c r="Q115" s="2" t="s">
        <v>94</v>
      </c>
      <c r="R115" s="1">
        <v>43389.617731481485</v>
      </c>
      <c r="S115" s="1">
        <v>43389.617731481485</v>
      </c>
      <c r="T115" s="1">
        <v>43389.624907407408</v>
      </c>
      <c r="U115" s="1">
        <v>43389.624907407408</v>
      </c>
      <c r="V115" s="2"/>
      <c r="W115" s="7">
        <f t="shared" si="16"/>
        <v>43389.612974537034</v>
      </c>
      <c r="X115" s="8">
        <f t="shared" si="17"/>
        <v>3.4143518569180742E-3</v>
      </c>
      <c r="Y115" s="8">
        <f t="shared" si="18"/>
        <v>3.4143518569180742E-3</v>
      </c>
      <c r="Z115" s="9"/>
      <c r="AA115" s="9">
        <f t="shared" si="19"/>
        <v>0</v>
      </c>
      <c r="AB115" s="9">
        <f t="shared" si="22"/>
        <v>4.016203703940846E-3</v>
      </c>
      <c r="AC115" s="9"/>
      <c r="AD115" s="9"/>
    </row>
    <row r="116" spans="1:32" s="6" customFormat="1" x14ac:dyDescent="0.4">
      <c r="A116" s="15" t="str">
        <f t="shared" si="14"/>
        <v>-</v>
      </c>
      <c r="B116" s="15" t="str">
        <f t="shared" si="15"/>
        <v>-</v>
      </c>
      <c r="C116" s="6">
        <v>14</v>
      </c>
      <c r="D116" s="1">
        <v>43389.616331018522</v>
      </c>
      <c r="E116" s="2">
        <v>3760</v>
      </c>
      <c r="F116" s="2" t="s">
        <v>33</v>
      </c>
      <c r="G116" s="2">
        <v>2932</v>
      </c>
      <c r="H116" s="2">
        <v>1010</v>
      </c>
      <c r="I116" s="2">
        <v>8</v>
      </c>
      <c r="J116" s="2">
        <v>2</v>
      </c>
      <c r="K116" s="2"/>
      <c r="L116" s="1">
        <v>43389.621562499997</v>
      </c>
      <c r="M116" s="1">
        <v>43389.62604166667</v>
      </c>
      <c r="N116" s="2" t="s">
        <v>25</v>
      </c>
      <c r="O116" s="2" t="s">
        <v>26</v>
      </c>
      <c r="P116" s="2" t="s">
        <v>23</v>
      </c>
      <c r="Q116" s="2" t="s">
        <v>24</v>
      </c>
      <c r="R116" s="1">
        <v>43389.623483796298</v>
      </c>
      <c r="S116" s="1">
        <v>43389.623483796298</v>
      </c>
      <c r="T116" s="1">
        <v>43389.632523148146</v>
      </c>
      <c r="U116" s="1">
        <v>43389.632523148146</v>
      </c>
      <c r="V116" s="2"/>
      <c r="W116" s="7">
        <f t="shared" si="16"/>
        <v>43389.616331018522</v>
      </c>
      <c r="X116" s="8">
        <f t="shared" si="17"/>
        <v>4.4791666732635349E-3</v>
      </c>
      <c r="Y116" s="8">
        <f t="shared" si="18"/>
        <v>8.9583333465270698E-3</v>
      </c>
      <c r="Z116" s="9"/>
      <c r="AA116" s="9">
        <f t="shared" si="19"/>
        <v>0</v>
      </c>
      <c r="AB116" s="9">
        <f t="shared" si="22"/>
        <v>5.2314814747660421E-3</v>
      </c>
      <c r="AC116" s="9"/>
      <c r="AD116" s="9"/>
    </row>
    <row r="117" spans="1:32" s="6" customFormat="1" x14ac:dyDescent="0.4">
      <c r="A117" s="15" t="str">
        <f t="shared" si="14"/>
        <v>★</v>
      </c>
      <c r="B117" s="15" t="str">
        <f t="shared" si="15"/>
        <v>-</v>
      </c>
      <c r="C117" s="6">
        <v>14</v>
      </c>
      <c r="D117" s="1">
        <v>43389.617800925924</v>
      </c>
      <c r="E117" s="2">
        <v>3761</v>
      </c>
      <c r="F117" s="2" t="s">
        <v>69</v>
      </c>
      <c r="G117" s="2">
        <v>1853</v>
      </c>
      <c r="H117" s="2">
        <v>1048</v>
      </c>
      <c r="I117" s="2">
        <v>3</v>
      </c>
      <c r="J117" s="2">
        <v>1</v>
      </c>
      <c r="K117" s="2"/>
      <c r="L117" s="1">
        <v>43389.640729166669</v>
      </c>
      <c r="M117" s="1">
        <v>43389.656354166669</v>
      </c>
      <c r="N117" s="2" t="s">
        <v>57</v>
      </c>
      <c r="O117" s="2" t="s">
        <v>58</v>
      </c>
      <c r="P117" s="2" t="s">
        <v>65</v>
      </c>
      <c r="Q117" s="2" t="s">
        <v>66</v>
      </c>
      <c r="R117" s="1">
        <v>43389.646261574075</v>
      </c>
      <c r="S117" s="1">
        <v>43389.646261574075</v>
      </c>
      <c r="T117" s="1">
        <v>43389.666261574072</v>
      </c>
      <c r="U117" s="1">
        <v>43389.666261574072</v>
      </c>
      <c r="V117" s="1">
        <v>43389.646261574075</v>
      </c>
      <c r="W117" s="7">
        <f t="shared" si="16"/>
        <v>43389.646261574075</v>
      </c>
      <c r="X117" s="8">
        <f t="shared" si="17"/>
        <v>1.5625E-2</v>
      </c>
      <c r="Y117" s="8">
        <f t="shared" si="18"/>
        <v>1.5625E-2</v>
      </c>
      <c r="Z117" s="9"/>
      <c r="AA117" s="9">
        <f t="shared" si="19"/>
        <v>0</v>
      </c>
      <c r="AB117" s="9">
        <f t="shared" si="22"/>
        <v>0</v>
      </c>
      <c r="AC117" s="9"/>
      <c r="AD117" s="9"/>
    </row>
    <row r="118" spans="1:32" s="6" customFormat="1" x14ac:dyDescent="0.4">
      <c r="A118" s="15" t="str">
        <f t="shared" si="14"/>
        <v>★</v>
      </c>
      <c r="B118" s="15" t="str">
        <f t="shared" si="15"/>
        <v>-</v>
      </c>
      <c r="C118" s="6">
        <v>14</v>
      </c>
      <c r="D118" s="1">
        <v>43389.618657407409</v>
      </c>
      <c r="E118" s="2">
        <v>3762</v>
      </c>
      <c r="F118" s="2" t="s">
        <v>18</v>
      </c>
      <c r="G118" s="2">
        <v>1663</v>
      </c>
      <c r="H118" s="2">
        <v>946</v>
      </c>
      <c r="I118" s="2">
        <v>6</v>
      </c>
      <c r="J118" s="2">
        <v>1</v>
      </c>
      <c r="K118" s="2"/>
      <c r="L118" s="1">
        <v>43389.640497685185</v>
      </c>
      <c r="M118" s="1">
        <v>43389.644791666666</v>
      </c>
      <c r="N118" s="2" t="s">
        <v>80</v>
      </c>
      <c r="O118" s="2" t="s">
        <v>81</v>
      </c>
      <c r="P118" s="2" t="s">
        <v>43</v>
      </c>
      <c r="Q118" s="2" t="s">
        <v>44</v>
      </c>
      <c r="R118" s="1">
        <v>43389.642835648148</v>
      </c>
      <c r="S118" s="1">
        <v>43389.642835648148</v>
      </c>
      <c r="T118" s="1">
        <v>43389.650173611109</v>
      </c>
      <c r="U118" s="1">
        <v>43389.650173611109</v>
      </c>
      <c r="V118" s="1">
        <v>43389.642835648148</v>
      </c>
      <c r="W118" s="7">
        <f t="shared" si="16"/>
        <v>43389.642835648148</v>
      </c>
      <c r="X118" s="8">
        <f t="shared" si="17"/>
        <v>4.2939814811688848E-3</v>
      </c>
      <c r="Y118" s="8">
        <f t="shared" si="18"/>
        <v>4.2939814811688848E-3</v>
      </c>
      <c r="Z118" s="9"/>
      <c r="AA118" s="9">
        <f t="shared" si="19"/>
        <v>0</v>
      </c>
      <c r="AB118" s="9">
        <f t="shared" si="22"/>
        <v>0</v>
      </c>
      <c r="AC118" s="9"/>
      <c r="AD118" s="9"/>
    </row>
    <row r="119" spans="1:32" s="6" customFormat="1" x14ac:dyDescent="0.4">
      <c r="A119" s="15" t="str">
        <f t="shared" si="14"/>
        <v>-</v>
      </c>
      <c r="B119" s="15" t="str">
        <f t="shared" si="15"/>
        <v>-</v>
      </c>
      <c r="C119" s="6">
        <v>14</v>
      </c>
      <c r="D119" s="1">
        <v>43389.62127314815</v>
      </c>
      <c r="E119" s="2">
        <v>3763</v>
      </c>
      <c r="F119" s="2" t="s">
        <v>37</v>
      </c>
      <c r="G119" s="2">
        <v>0</v>
      </c>
      <c r="H119" s="2">
        <v>1068</v>
      </c>
      <c r="I119" s="2">
        <v>5</v>
      </c>
      <c r="J119" s="2">
        <v>1</v>
      </c>
      <c r="K119" s="2"/>
      <c r="L119" s="1">
        <v>43389.623460648145</v>
      </c>
      <c r="M119" s="1">
        <v>43389.627002314817</v>
      </c>
      <c r="N119" s="2" t="s">
        <v>82</v>
      </c>
      <c r="O119" s="2" t="s">
        <v>83</v>
      </c>
      <c r="P119" s="2" t="s">
        <v>19</v>
      </c>
      <c r="Q119" s="2" t="s">
        <v>20</v>
      </c>
      <c r="R119" s="1">
        <v>43389.625173611108</v>
      </c>
      <c r="S119" s="1">
        <v>43389.625173611108</v>
      </c>
      <c r="T119" s="1">
        <v>43389.635208333333</v>
      </c>
      <c r="U119" s="1">
        <v>43389.635208333333</v>
      </c>
      <c r="V119" s="2"/>
      <c r="W119" s="7">
        <f t="shared" si="16"/>
        <v>43389.62127314815</v>
      </c>
      <c r="X119" s="8">
        <f t="shared" si="17"/>
        <v>3.54166667239042E-3</v>
      </c>
      <c r="Y119" s="8">
        <f t="shared" si="18"/>
        <v>3.54166667239042E-3</v>
      </c>
      <c r="Z119" s="9"/>
      <c r="AA119" s="9">
        <f t="shared" si="19"/>
        <v>0</v>
      </c>
      <c r="AB119" s="9">
        <f t="shared" si="22"/>
        <v>2.1874999947613105E-3</v>
      </c>
      <c r="AC119" s="9"/>
      <c r="AD119" s="9"/>
    </row>
    <row r="120" spans="1:32" s="6" customFormat="1" x14ac:dyDescent="0.4">
      <c r="A120" s="15" t="str">
        <f t="shared" ref="A120:A128" si="28">IF(V120&gt;0, "★", "-")</f>
        <v>★</v>
      </c>
      <c r="B120" s="15" t="str">
        <f t="shared" ref="B120:B128" si="29">IF(K120&gt;0, "☆", "-")</f>
        <v>☆</v>
      </c>
      <c r="C120" s="6">
        <v>14</v>
      </c>
      <c r="D120" s="1">
        <v>43389.59579861111</v>
      </c>
      <c r="E120" s="2">
        <v>3746</v>
      </c>
      <c r="F120" s="2" t="s">
        <v>18</v>
      </c>
      <c r="G120" s="2">
        <v>1663</v>
      </c>
      <c r="H120" s="2">
        <v>977</v>
      </c>
      <c r="I120" s="2">
        <v>2</v>
      </c>
      <c r="J120" s="2">
        <v>1</v>
      </c>
      <c r="K120" s="1">
        <v>43389.605486111112</v>
      </c>
      <c r="L120" s="2"/>
      <c r="M120" s="2"/>
      <c r="N120" s="2" t="s">
        <v>43</v>
      </c>
      <c r="O120" s="2" t="s">
        <v>44</v>
      </c>
      <c r="P120" s="2" t="s">
        <v>25</v>
      </c>
      <c r="Q120" s="2" t="s">
        <v>26</v>
      </c>
      <c r="R120" s="1">
        <v>43389.604594907411</v>
      </c>
      <c r="S120" s="2"/>
      <c r="T120" s="1">
        <v>43389.612916666665</v>
      </c>
      <c r="U120" s="2"/>
      <c r="V120" s="1">
        <v>43389.604594907411</v>
      </c>
      <c r="W120" s="7">
        <f t="shared" ref="W120:W128" si="30">IF(V120&gt;0,V120,D120)</f>
        <v>43389.604594907411</v>
      </c>
      <c r="X120" s="8">
        <f>M120-L120</f>
        <v>0</v>
      </c>
      <c r="Y120" s="8">
        <f>X120*J120</f>
        <v>0</v>
      </c>
      <c r="Z120" s="9"/>
      <c r="AA120" s="9">
        <f t="shared" si="19"/>
        <v>0</v>
      </c>
      <c r="AB120" s="9">
        <f t="shared" si="22"/>
        <v>8.9120370103046298E-4</v>
      </c>
      <c r="AC120" s="9"/>
      <c r="AD120" s="9"/>
      <c r="AF120" s="42" t="s">
        <v>105</v>
      </c>
    </row>
    <row r="121" spans="1:32" s="6" customFormat="1" x14ac:dyDescent="0.4">
      <c r="A121" s="15" t="str">
        <f t="shared" si="28"/>
        <v>★</v>
      </c>
      <c r="B121" s="15" t="str">
        <f t="shared" si="29"/>
        <v>☆</v>
      </c>
      <c r="C121" s="6">
        <v>14</v>
      </c>
      <c r="D121" s="1">
        <v>43389.601585648146</v>
      </c>
      <c r="E121" s="2">
        <v>3750</v>
      </c>
      <c r="F121" s="2" t="s">
        <v>42</v>
      </c>
      <c r="G121" s="2">
        <v>0</v>
      </c>
      <c r="H121" s="2">
        <v>580</v>
      </c>
      <c r="I121" s="2">
        <v>7</v>
      </c>
      <c r="J121" s="2">
        <v>2</v>
      </c>
      <c r="K121" s="1">
        <v>43389.60255787037</v>
      </c>
      <c r="L121" s="2"/>
      <c r="M121" s="2"/>
      <c r="N121" s="2" t="s">
        <v>19</v>
      </c>
      <c r="O121" s="2" t="s">
        <v>20</v>
      </c>
      <c r="P121" s="2" t="s">
        <v>27</v>
      </c>
      <c r="Q121" s="2" t="s">
        <v>28</v>
      </c>
      <c r="R121" s="1">
        <v>43389.78125</v>
      </c>
      <c r="S121" s="2"/>
      <c r="T121" s="1">
        <v>43389.789814814816</v>
      </c>
      <c r="U121" s="2"/>
      <c r="V121" s="1">
        <v>43389.78125</v>
      </c>
      <c r="W121" s="7">
        <f t="shared" si="30"/>
        <v>43389.78125</v>
      </c>
      <c r="X121" s="8">
        <f>M121-L121</f>
        <v>0</v>
      </c>
      <c r="Y121" s="8">
        <f>X121*J121</f>
        <v>0</v>
      </c>
      <c r="Z121" s="9"/>
      <c r="AA121" s="9">
        <f t="shared" si="19"/>
        <v>0</v>
      </c>
      <c r="AB121" s="9">
        <f t="shared" si="22"/>
        <v>0</v>
      </c>
      <c r="AC121" s="9"/>
      <c r="AD121" s="9"/>
    </row>
    <row r="122" spans="1:32" s="6" customFormat="1" x14ac:dyDescent="0.4">
      <c r="A122" s="15" t="str">
        <f t="shared" si="28"/>
        <v>-</v>
      </c>
      <c r="B122" s="15" t="str">
        <f t="shared" si="29"/>
        <v>☆</v>
      </c>
      <c r="C122" s="6">
        <v>14</v>
      </c>
      <c r="D122" s="1">
        <v>43389.604050925926</v>
      </c>
      <c r="E122" s="2">
        <v>3751</v>
      </c>
      <c r="F122" s="2" t="s">
        <v>37</v>
      </c>
      <c r="G122" s="2">
        <v>0</v>
      </c>
      <c r="H122" s="2">
        <v>670</v>
      </c>
      <c r="I122" s="2">
        <v>9</v>
      </c>
      <c r="J122" s="2">
        <v>2</v>
      </c>
      <c r="K122" s="1">
        <v>43389.605150462965</v>
      </c>
      <c r="L122" s="2"/>
      <c r="M122" s="2"/>
      <c r="N122" s="2" t="s">
        <v>67</v>
      </c>
      <c r="O122" s="2" t="s">
        <v>68</v>
      </c>
      <c r="P122" s="2" t="s">
        <v>19</v>
      </c>
      <c r="Q122" s="2" t="s">
        <v>20</v>
      </c>
      <c r="R122" s="1">
        <v>43389.605092592596</v>
      </c>
      <c r="S122" s="2"/>
      <c r="T122" s="1">
        <v>43389.612083333333</v>
      </c>
      <c r="U122" s="2"/>
      <c r="V122" s="2"/>
      <c r="W122" s="7">
        <f t="shared" si="30"/>
        <v>43389.604050925926</v>
      </c>
      <c r="X122" s="8">
        <f>M122-L122</f>
        <v>0</v>
      </c>
      <c r="Y122" s="8">
        <f>X122*J122</f>
        <v>0</v>
      </c>
      <c r="Z122" s="9"/>
      <c r="AA122" s="9">
        <f t="shared" si="19"/>
        <v>0</v>
      </c>
      <c r="AB122" s="9">
        <f t="shared" si="22"/>
        <v>1.0995370394084603E-3</v>
      </c>
      <c r="AC122" s="9"/>
      <c r="AD122" s="9"/>
    </row>
    <row r="123" spans="1:32" s="6" customFormat="1" x14ac:dyDescent="0.4">
      <c r="A123" s="15" t="str">
        <f t="shared" si="28"/>
        <v>-</v>
      </c>
      <c r="B123" s="15" t="str">
        <f t="shared" si="29"/>
        <v>☆</v>
      </c>
      <c r="C123" s="6">
        <v>14</v>
      </c>
      <c r="D123" s="1">
        <v>43389.609537037039</v>
      </c>
      <c r="E123" s="2">
        <v>3754</v>
      </c>
      <c r="F123" s="2" t="s">
        <v>18</v>
      </c>
      <c r="G123" s="2">
        <v>1663</v>
      </c>
      <c r="H123" s="2">
        <v>355</v>
      </c>
      <c r="I123" s="2">
        <v>6</v>
      </c>
      <c r="J123" s="2">
        <v>1</v>
      </c>
      <c r="K123" s="1">
        <v>43389.609675925924</v>
      </c>
      <c r="L123" s="2"/>
      <c r="M123" s="2"/>
      <c r="N123" s="2" t="s">
        <v>43</v>
      </c>
      <c r="O123" s="2" t="s">
        <v>44</v>
      </c>
      <c r="P123" s="2" t="s">
        <v>80</v>
      </c>
      <c r="Q123" s="2" t="s">
        <v>81</v>
      </c>
      <c r="R123" s="1">
        <v>43389.610578703701</v>
      </c>
      <c r="S123" s="2"/>
      <c r="T123" s="1">
        <v>43389.617581018516</v>
      </c>
      <c r="U123" s="2"/>
      <c r="V123" s="2"/>
      <c r="W123" s="7">
        <f t="shared" si="30"/>
        <v>43389.609537037039</v>
      </c>
      <c r="X123" s="8">
        <f>M123-L123</f>
        <v>0</v>
      </c>
      <c r="Y123" s="8">
        <f>X123*J123</f>
        <v>0</v>
      </c>
      <c r="Z123" s="9"/>
      <c r="AA123" s="9">
        <f t="shared" si="19"/>
        <v>0</v>
      </c>
      <c r="AB123" s="9"/>
      <c r="AC123" s="9"/>
      <c r="AD123" s="9"/>
      <c r="AF123" s="42" t="s">
        <v>125</v>
      </c>
    </row>
    <row r="124" spans="1:32" s="6" customFormat="1" x14ac:dyDescent="0.4">
      <c r="A124" s="15" t="str">
        <f t="shared" si="28"/>
        <v>-</v>
      </c>
      <c r="B124" s="15" t="str">
        <f t="shared" si="29"/>
        <v>☆</v>
      </c>
      <c r="C124" s="6">
        <v>14</v>
      </c>
      <c r="D124" s="1">
        <v>43389.624918981484</v>
      </c>
      <c r="E124" s="2">
        <v>3764</v>
      </c>
      <c r="F124" s="2" t="s">
        <v>33</v>
      </c>
      <c r="G124" s="2">
        <v>2974</v>
      </c>
      <c r="H124" s="2">
        <v>1213</v>
      </c>
      <c r="I124" s="2">
        <v>9</v>
      </c>
      <c r="J124" s="2">
        <v>1</v>
      </c>
      <c r="K124" s="1">
        <v>43389.655613425923</v>
      </c>
      <c r="L124" s="1">
        <v>43389.629745370374</v>
      </c>
      <c r="M124" s="2"/>
      <c r="N124" s="2" t="s">
        <v>19</v>
      </c>
      <c r="O124" s="2" t="s">
        <v>20</v>
      </c>
      <c r="P124" s="2" t="s">
        <v>57</v>
      </c>
      <c r="Q124" s="2" t="s">
        <v>58</v>
      </c>
      <c r="R124" s="1">
        <v>43389.630578703705</v>
      </c>
      <c r="S124" s="1">
        <v>43389.630578703705</v>
      </c>
      <c r="T124" s="1">
        <v>43389.643483796295</v>
      </c>
      <c r="U124" s="2"/>
      <c r="V124" s="2"/>
      <c r="W124" s="7">
        <f t="shared" si="30"/>
        <v>43389.624918981484</v>
      </c>
      <c r="X124" s="8"/>
      <c r="Y124" s="8"/>
      <c r="Z124" s="9"/>
      <c r="AA124" s="9">
        <f t="shared" si="19"/>
        <v>0</v>
      </c>
      <c r="AB124" s="9"/>
      <c r="AC124" s="9"/>
      <c r="AD124" s="9"/>
    </row>
    <row r="125" spans="1:32" s="11" customFormat="1" x14ac:dyDescent="0.4">
      <c r="A125" s="26" t="str">
        <f t="shared" si="28"/>
        <v>-</v>
      </c>
      <c r="B125" s="26" t="str">
        <f t="shared" si="29"/>
        <v>☆</v>
      </c>
      <c r="C125" s="11">
        <v>14</v>
      </c>
      <c r="D125" s="3">
        <v>43389.624965277777</v>
      </c>
      <c r="E125" s="4">
        <v>3765</v>
      </c>
      <c r="F125" s="4" t="s">
        <v>37</v>
      </c>
      <c r="G125" s="4">
        <v>0</v>
      </c>
      <c r="H125" s="4">
        <v>1212</v>
      </c>
      <c r="I125" s="4">
        <v>7</v>
      </c>
      <c r="J125" s="4">
        <v>1</v>
      </c>
      <c r="K125" s="3">
        <v>43389.62767361111</v>
      </c>
      <c r="L125" s="4"/>
      <c r="M125" s="4"/>
      <c r="N125" s="4" t="s">
        <v>43</v>
      </c>
      <c r="O125" s="4" t="s">
        <v>44</v>
      </c>
      <c r="P125" s="4" t="s">
        <v>40</v>
      </c>
      <c r="Q125" s="4" t="s">
        <v>41</v>
      </c>
      <c r="R125" s="3">
        <v>43389.626504629632</v>
      </c>
      <c r="S125" s="4"/>
      <c r="T125" s="3">
        <v>43389.636122685188</v>
      </c>
      <c r="U125" s="4"/>
      <c r="V125" s="4"/>
      <c r="W125" s="12">
        <f t="shared" si="30"/>
        <v>43389.624965277777</v>
      </c>
      <c r="X125" s="27">
        <f>M125-L125</f>
        <v>0</v>
      </c>
      <c r="Y125" s="27">
        <f>X125*J125</f>
        <v>0</v>
      </c>
      <c r="Z125" s="28"/>
      <c r="AA125" s="28">
        <f t="shared" si="19"/>
        <v>0</v>
      </c>
      <c r="AB125" s="28">
        <f t="shared" si="22"/>
        <v>2.7083333334303461E-3</v>
      </c>
      <c r="AC125" s="28"/>
      <c r="AD125" s="28"/>
    </row>
    <row r="126" spans="1:32" s="32" customFormat="1" x14ac:dyDescent="0.4">
      <c r="A126" s="29" t="str">
        <f t="shared" si="28"/>
        <v>-</v>
      </c>
      <c r="B126" s="29" t="str">
        <f t="shared" si="29"/>
        <v>-</v>
      </c>
      <c r="C126" s="32">
        <v>15</v>
      </c>
      <c r="D126" s="31">
        <v>43389.625810185185</v>
      </c>
      <c r="E126" s="30">
        <v>3766</v>
      </c>
      <c r="F126" s="30" t="s">
        <v>33</v>
      </c>
      <c r="G126" s="30">
        <v>2424</v>
      </c>
      <c r="H126" s="30">
        <v>379</v>
      </c>
      <c r="I126" s="30">
        <v>8</v>
      </c>
      <c r="J126" s="30">
        <v>1</v>
      </c>
      <c r="K126" s="30"/>
      <c r="L126" s="31">
        <v>43389.629988425928</v>
      </c>
      <c r="M126" s="31">
        <v>43389.633414351854</v>
      </c>
      <c r="N126" s="30" t="s">
        <v>65</v>
      </c>
      <c r="O126" s="30" t="s">
        <v>66</v>
      </c>
      <c r="P126" s="30" t="s">
        <v>23</v>
      </c>
      <c r="Q126" s="30" t="s">
        <v>24</v>
      </c>
      <c r="R126" s="31">
        <v>43389.632800925923</v>
      </c>
      <c r="S126" s="31">
        <v>43389.633171296293</v>
      </c>
      <c r="T126" s="31">
        <v>43389.639120370368</v>
      </c>
      <c r="U126" s="31">
        <v>43389.639490740738</v>
      </c>
      <c r="V126" s="30"/>
      <c r="W126" s="33">
        <f t="shared" si="30"/>
        <v>43389.625810185185</v>
      </c>
      <c r="X126" s="34">
        <f>M126-L126</f>
        <v>3.425925926421769E-3</v>
      </c>
      <c r="Y126" s="34">
        <f>X126*J126</f>
        <v>3.425925926421769E-3</v>
      </c>
      <c r="Z126" s="35">
        <f>SUM(Y126:Y146)</f>
        <v>0.13331018514872994</v>
      </c>
      <c r="AA126" s="35">
        <f t="shared" si="19"/>
        <v>0</v>
      </c>
      <c r="AB126" s="35">
        <f t="shared" si="22"/>
        <v>4.1782407424761914E-3</v>
      </c>
      <c r="AC126" s="35">
        <f>AVERAGE(AB126:AB146)</f>
        <v>4.7277336856322589E-3</v>
      </c>
      <c r="AD126" s="35">
        <f>MEDIAN(AB126:AB146)</f>
        <v>3.3680555570754223E-3</v>
      </c>
    </row>
    <row r="127" spans="1:32" s="6" customFormat="1" x14ac:dyDescent="0.4">
      <c r="A127" s="15" t="str">
        <f t="shared" si="28"/>
        <v>-</v>
      </c>
      <c r="B127" s="15" t="str">
        <f t="shared" si="29"/>
        <v>-</v>
      </c>
      <c r="C127" s="6">
        <v>15</v>
      </c>
      <c r="D127" s="1">
        <v>43389.626342592594</v>
      </c>
      <c r="E127" s="2">
        <v>3767</v>
      </c>
      <c r="F127" s="2" t="s">
        <v>18</v>
      </c>
      <c r="G127" s="2">
        <v>1751</v>
      </c>
      <c r="H127" s="2">
        <v>855</v>
      </c>
      <c r="I127" s="2">
        <v>2</v>
      </c>
      <c r="J127" s="2">
        <v>1</v>
      </c>
      <c r="K127" s="2"/>
      <c r="L127" s="1">
        <v>43389.631076388891</v>
      </c>
      <c r="M127" s="1">
        <v>43389.636921296296</v>
      </c>
      <c r="N127" s="2" t="s">
        <v>65</v>
      </c>
      <c r="O127" s="2" t="s">
        <v>66</v>
      </c>
      <c r="P127" s="2" t="s">
        <v>74</v>
      </c>
      <c r="Q127" s="2" t="s">
        <v>75</v>
      </c>
      <c r="R127" s="1">
        <v>43389.633460648147</v>
      </c>
      <c r="S127" s="1">
        <v>43389.634155092594</v>
      </c>
      <c r="T127" s="1">
        <v>43389.641805555555</v>
      </c>
      <c r="U127" s="1">
        <v>43389.643194444441</v>
      </c>
      <c r="V127" s="2"/>
      <c r="W127" s="7">
        <f t="shared" si="30"/>
        <v>43389.626342592594</v>
      </c>
      <c r="X127" s="8">
        <f>M127-L127</f>
        <v>5.8449074058444239E-3</v>
      </c>
      <c r="Y127" s="8">
        <f>X127*J127</f>
        <v>5.8449074058444239E-3</v>
      </c>
      <c r="Z127" s="9"/>
      <c r="AA127" s="9">
        <f t="shared" si="19"/>
        <v>0</v>
      </c>
      <c r="AB127" s="9">
        <f t="shared" si="22"/>
        <v>4.7337962969322689E-3</v>
      </c>
      <c r="AC127" s="9"/>
      <c r="AD127" s="9"/>
    </row>
    <row r="128" spans="1:32" s="6" customFormat="1" x14ac:dyDescent="0.4">
      <c r="A128" s="15" t="str">
        <f t="shared" si="28"/>
        <v>-</v>
      </c>
      <c r="B128" s="15" t="str">
        <f t="shared" si="29"/>
        <v>-</v>
      </c>
      <c r="C128" s="6">
        <v>15</v>
      </c>
      <c r="D128" s="1">
        <v>43389.626516203702</v>
      </c>
      <c r="E128" s="2">
        <v>3768</v>
      </c>
      <c r="F128" s="2" t="s">
        <v>18</v>
      </c>
      <c r="G128" s="2">
        <v>1952</v>
      </c>
      <c r="H128" s="2">
        <v>590</v>
      </c>
      <c r="I128" s="2">
        <v>8</v>
      </c>
      <c r="J128" s="2">
        <v>1</v>
      </c>
      <c r="K128" s="2"/>
      <c r="L128" s="1">
        <v>43389.629884259259</v>
      </c>
      <c r="M128" s="1">
        <v>43389.636041666665</v>
      </c>
      <c r="N128" s="2" t="s">
        <v>65</v>
      </c>
      <c r="O128" s="2" t="s">
        <v>66</v>
      </c>
      <c r="P128" s="2" t="s">
        <v>78</v>
      </c>
      <c r="Q128" s="2" t="s">
        <v>79</v>
      </c>
      <c r="R128" s="1">
        <v>43389.632824074077</v>
      </c>
      <c r="S128" s="1">
        <v>43389.632824074077</v>
      </c>
      <c r="T128" s="1">
        <v>43389.645173611112</v>
      </c>
      <c r="U128" s="1">
        <v>43389.645173611112</v>
      </c>
      <c r="V128" s="2"/>
      <c r="W128" s="7">
        <f t="shared" si="30"/>
        <v>43389.626516203702</v>
      </c>
      <c r="X128" s="8">
        <f>M128-L128</f>
        <v>6.1574074061354622E-3</v>
      </c>
      <c r="Y128" s="8">
        <f>X128*J128</f>
        <v>6.1574074061354622E-3</v>
      </c>
      <c r="Z128" s="9"/>
      <c r="AA128" s="9">
        <f t="shared" si="19"/>
        <v>0</v>
      </c>
      <c r="AB128" s="9">
        <f t="shared" si="22"/>
        <v>3.3680555570754223E-3</v>
      </c>
      <c r="AC128" s="9"/>
      <c r="AD128" s="9"/>
    </row>
    <row r="129" spans="1:30" s="6" customFormat="1" x14ac:dyDescent="0.4">
      <c r="A129" s="15" t="str">
        <f t="shared" si="14"/>
        <v>★</v>
      </c>
      <c r="B129" s="15" t="str">
        <f t="shared" si="15"/>
        <v>-</v>
      </c>
      <c r="C129" s="6">
        <v>15</v>
      </c>
      <c r="D129" s="1">
        <v>43389.626840277779</v>
      </c>
      <c r="E129" s="2">
        <v>3769</v>
      </c>
      <c r="F129" s="2" t="s">
        <v>42</v>
      </c>
      <c r="G129" s="2">
        <v>0</v>
      </c>
      <c r="H129" s="2">
        <v>665</v>
      </c>
      <c r="I129" s="2">
        <v>2</v>
      </c>
      <c r="J129" s="2">
        <v>1</v>
      </c>
      <c r="K129" s="2"/>
      <c r="L129" s="1">
        <v>43389.652175925927</v>
      </c>
      <c r="M129" s="1">
        <v>43389.65730324074</v>
      </c>
      <c r="N129" s="2" t="s">
        <v>43</v>
      </c>
      <c r="O129" s="2" t="s">
        <v>44</v>
      </c>
      <c r="P129" s="2" t="s">
        <v>57</v>
      </c>
      <c r="Q129" s="2" t="s">
        <v>58</v>
      </c>
      <c r="R129" s="1">
        <v>43389.65625</v>
      </c>
      <c r="S129" s="1">
        <v>43389.658472222225</v>
      </c>
      <c r="T129" s="1">
        <v>43389.665868055556</v>
      </c>
      <c r="U129" s="1">
        <v>43389.668090277781</v>
      </c>
      <c r="V129" s="1">
        <v>43389.65625</v>
      </c>
      <c r="W129" s="7">
        <f t="shared" si="16"/>
        <v>43389.65625</v>
      </c>
      <c r="X129" s="8">
        <f t="shared" si="17"/>
        <v>5.1273148128530011E-3</v>
      </c>
      <c r="Y129" s="8">
        <f t="shared" si="18"/>
        <v>5.1273148128530011E-3</v>
      </c>
      <c r="Z129" s="9"/>
      <c r="AA129" s="9">
        <f t="shared" si="19"/>
        <v>0</v>
      </c>
      <c r="AB129" s="9">
        <f t="shared" si="22"/>
        <v>0</v>
      </c>
      <c r="AC129" s="9"/>
      <c r="AD129" s="9"/>
    </row>
    <row r="130" spans="1:30" s="6" customFormat="1" x14ac:dyDescent="0.4">
      <c r="A130" s="15" t="str">
        <f t="shared" si="14"/>
        <v>-</v>
      </c>
      <c r="B130" s="15" t="str">
        <f t="shared" si="15"/>
        <v>-</v>
      </c>
      <c r="C130" s="6">
        <v>15</v>
      </c>
      <c r="D130" s="1">
        <v>43389.630393518521</v>
      </c>
      <c r="E130" s="2">
        <v>3770</v>
      </c>
      <c r="F130" s="2" t="s">
        <v>42</v>
      </c>
      <c r="G130" s="2">
        <v>0</v>
      </c>
      <c r="H130" s="2">
        <v>741</v>
      </c>
      <c r="I130" s="2">
        <v>2</v>
      </c>
      <c r="J130" s="2">
        <v>1</v>
      </c>
      <c r="K130" s="2"/>
      <c r="L130" s="1">
        <v>43389.631273148145</v>
      </c>
      <c r="M130" s="1">
        <v>43389.633935185186</v>
      </c>
      <c r="N130" s="2" t="s">
        <v>65</v>
      </c>
      <c r="O130" s="2" t="s">
        <v>66</v>
      </c>
      <c r="P130" s="2" t="s">
        <v>50</v>
      </c>
      <c r="Q130" s="2" t="s">
        <v>51</v>
      </c>
      <c r="R130" s="1">
        <v>43389.634502314817</v>
      </c>
      <c r="S130" s="1">
        <v>43389.634502314817</v>
      </c>
      <c r="T130" s="1">
        <v>43389.639456018522</v>
      </c>
      <c r="U130" s="1">
        <v>43389.639456018522</v>
      </c>
      <c r="V130" s="2"/>
      <c r="W130" s="7">
        <f t="shared" si="16"/>
        <v>43389.630393518521</v>
      </c>
      <c r="X130" s="8">
        <f t="shared" si="17"/>
        <v>2.6620370408636518E-3</v>
      </c>
      <c r="Y130" s="8">
        <f t="shared" si="18"/>
        <v>2.6620370408636518E-3</v>
      </c>
      <c r="Z130" s="9"/>
      <c r="AA130" s="9">
        <f t="shared" ref="AA130:AA193" si="31">IF(IF(A130="☆",K130-R130,L130-R130)&lt;0,0,IF(A130="☆",K130-R130,L130-R130))</f>
        <v>0</v>
      </c>
      <c r="AB130" s="9">
        <f t="shared" si="22"/>
        <v>8.7962962425081059E-4</v>
      </c>
      <c r="AC130" s="9"/>
      <c r="AD130" s="9"/>
    </row>
    <row r="131" spans="1:30" s="6" customFormat="1" x14ac:dyDescent="0.4">
      <c r="A131" s="15" t="str">
        <f t="shared" si="14"/>
        <v>-</v>
      </c>
      <c r="B131" s="15" t="str">
        <f t="shared" si="15"/>
        <v>-</v>
      </c>
      <c r="C131" s="6">
        <v>15</v>
      </c>
      <c r="D131" s="1">
        <v>43389.631782407407</v>
      </c>
      <c r="E131" s="2">
        <v>3771</v>
      </c>
      <c r="F131" s="2" t="s">
        <v>33</v>
      </c>
      <c r="G131" s="2">
        <v>2991</v>
      </c>
      <c r="H131" s="2">
        <v>789</v>
      </c>
      <c r="I131" s="2">
        <v>9</v>
      </c>
      <c r="J131" s="2">
        <v>1</v>
      </c>
      <c r="K131" s="2"/>
      <c r="L131" s="1">
        <v>43389.663124999999</v>
      </c>
      <c r="M131" s="1">
        <v>43389.663159722222</v>
      </c>
      <c r="N131" s="2" t="s">
        <v>19</v>
      </c>
      <c r="O131" s="2" t="s">
        <v>20</v>
      </c>
      <c r="P131" s="2" t="s">
        <v>57</v>
      </c>
      <c r="Q131" s="2" t="s">
        <v>58</v>
      </c>
      <c r="R131" s="1">
        <v>43389.636944444443</v>
      </c>
      <c r="S131" s="1">
        <v>43389.636944444443</v>
      </c>
      <c r="T131" s="1">
        <v>43389.64984953704</v>
      </c>
      <c r="U131" s="1">
        <v>43389.64984953704</v>
      </c>
      <c r="V131" s="2"/>
      <c r="W131" s="7">
        <f t="shared" si="16"/>
        <v>43389.631782407407</v>
      </c>
      <c r="X131" s="8">
        <f t="shared" si="17"/>
        <v>3.4722223062999547E-5</v>
      </c>
      <c r="Y131" s="8">
        <f t="shared" si="18"/>
        <v>3.4722223062999547E-5</v>
      </c>
      <c r="Z131" s="9"/>
      <c r="AA131" s="9">
        <f t="shared" si="31"/>
        <v>2.6180555556493346E-2</v>
      </c>
      <c r="AB131" s="9">
        <f t="shared" si="22"/>
        <v>3.1342592592409346E-2</v>
      </c>
      <c r="AC131" s="9"/>
      <c r="AD131" s="9"/>
    </row>
    <row r="132" spans="1:30" s="6" customFormat="1" x14ac:dyDescent="0.4">
      <c r="A132" s="15" t="str">
        <f t="shared" si="14"/>
        <v>-</v>
      </c>
      <c r="B132" s="15" t="str">
        <f t="shared" si="15"/>
        <v>-</v>
      </c>
      <c r="C132" s="6">
        <v>15</v>
      </c>
      <c r="D132" s="1">
        <v>43389.633819444447</v>
      </c>
      <c r="E132" s="2">
        <v>3772</v>
      </c>
      <c r="F132" s="2" t="s">
        <v>37</v>
      </c>
      <c r="G132" s="2">
        <v>0</v>
      </c>
      <c r="H132" s="2">
        <v>1277</v>
      </c>
      <c r="I132" s="2">
        <v>7</v>
      </c>
      <c r="J132" s="2">
        <v>1</v>
      </c>
      <c r="K132" s="2"/>
      <c r="L132" s="1">
        <v>43389.640115740738</v>
      </c>
      <c r="M132" s="1">
        <v>43389.643379629626</v>
      </c>
      <c r="N132" s="2" t="s">
        <v>57</v>
      </c>
      <c r="O132" s="2" t="s">
        <v>58</v>
      </c>
      <c r="P132" s="2" t="s">
        <v>52</v>
      </c>
      <c r="Q132" s="2" t="s">
        <v>53</v>
      </c>
      <c r="R132" s="1">
        <v>43389.642106481479</v>
      </c>
      <c r="S132" s="1">
        <v>43389.642106481479</v>
      </c>
      <c r="T132" s="1">
        <v>43389.649085648147</v>
      </c>
      <c r="U132" s="1">
        <v>43389.649085648147</v>
      </c>
      <c r="V132" s="2"/>
      <c r="W132" s="7">
        <f t="shared" si="16"/>
        <v>43389.633819444447</v>
      </c>
      <c r="X132" s="8">
        <f t="shared" ref="X132:X189" si="32">M132-L132</f>
        <v>3.2638888878864236E-3</v>
      </c>
      <c r="Y132" s="8">
        <f t="shared" ref="Y132:Y189" si="33">X132*J132</f>
        <v>3.2638888878864236E-3</v>
      </c>
      <c r="Z132" s="9"/>
      <c r="AA132" s="9">
        <f t="shared" si="31"/>
        <v>0</v>
      </c>
      <c r="AB132" s="9">
        <f t="shared" si="22"/>
        <v>6.2962962911115028E-3</v>
      </c>
      <c r="AC132" s="9"/>
      <c r="AD132" s="9"/>
    </row>
    <row r="133" spans="1:30" s="6" customFormat="1" x14ac:dyDescent="0.4">
      <c r="A133" s="15" t="str">
        <f t="shared" si="14"/>
        <v>-</v>
      </c>
      <c r="B133" s="15" t="str">
        <f t="shared" si="15"/>
        <v>-</v>
      </c>
      <c r="C133" s="6">
        <v>15</v>
      </c>
      <c r="D133" s="1">
        <v>43389.64025462963</v>
      </c>
      <c r="E133" s="2">
        <v>3773</v>
      </c>
      <c r="F133" s="2" t="s">
        <v>33</v>
      </c>
      <c r="G133" s="2">
        <v>2424</v>
      </c>
      <c r="H133" s="2">
        <v>372</v>
      </c>
      <c r="I133" s="2">
        <v>1</v>
      </c>
      <c r="J133" s="2">
        <v>1</v>
      </c>
      <c r="K133" s="2"/>
      <c r="L133" s="1">
        <v>43389.642280092594</v>
      </c>
      <c r="M133" s="1">
        <v>43389.646747685183</v>
      </c>
      <c r="N133" s="2" t="s">
        <v>23</v>
      </c>
      <c r="O133" s="2" t="s">
        <v>24</v>
      </c>
      <c r="P133" s="2" t="s">
        <v>67</v>
      </c>
      <c r="Q133" s="2" t="s">
        <v>68</v>
      </c>
      <c r="R133" s="1">
        <v>43389.642187500001</v>
      </c>
      <c r="S133" s="1">
        <v>43389.642187500001</v>
      </c>
      <c r="T133" s="1">
        <v>43389.64806712963</v>
      </c>
      <c r="U133" s="1">
        <v>43389.64806712963</v>
      </c>
      <c r="V133" s="2"/>
      <c r="W133" s="7">
        <f t="shared" si="16"/>
        <v>43389.64025462963</v>
      </c>
      <c r="X133" s="8">
        <f t="shared" si="32"/>
        <v>4.4675925892079249E-3</v>
      </c>
      <c r="Y133" s="8">
        <f t="shared" si="33"/>
        <v>4.4675925892079249E-3</v>
      </c>
      <c r="Z133" s="9"/>
      <c r="AA133" s="9">
        <f t="shared" si="31"/>
        <v>9.2592592409346253E-5</v>
      </c>
      <c r="AB133" s="9">
        <f t="shared" si="22"/>
        <v>2.0254629635019228E-3</v>
      </c>
      <c r="AC133" s="9"/>
      <c r="AD133" s="9"/>
    </row>
    <row r="134" spans="1:30" s="6" customFormat="1" x14ac:dyDescent="0.4">
      <c r="A134" s="15" t="str">
        <f t="shared" si="14"/>
        <v>-</v>
      </c>
      <c r="B134" s="15" t="str">
        <f t="shared" si="15"/>
        <v>-</v>
      </c>
      <c r="C134" s="6">
        <v>15</v>
      </c>
      <c r="D134" s="1">
        <v>43389.640439814815</v>
      </c>
      <c r="E134" s="2">
        <v>3774</v>
      </c>
      <c r="F134" s="2" t="s">
        <v>33</v>
      </c>
      <c r="G134" s="2">
        <v>2100</v>
      </c>
      <c r="H134" s="2">
        <v>1037</v>
      </c>
      <c r="I134" s="2">
        <v>2</v>
      </c>
      <c r="J134" s="2">
        <v>2</v>
      </c>
      <c r="K134" s="2"/>
      <c r="L134" s="1">
        <v>43389.645439814813</v>
      </c>
      <c r="M134" s="1">
        <v>43389.652256944442</v>
      </c>
      <c r="N134" s="2" t="s">
        <v>19</v>
      </c>
      <c r="O134" s="2" t="s">
        <v>20</v>
      </c>
      <c r="P134" s="2" t="s">
        <v>43</v>
      </c>
      <c r="Q134" s="2" t="s">
        <v>44</v>
      </c>
      <c r="R134" s="1">
        <v>43389.647789351853</v>
      </c>
      <c r="S134" s="1">
        <v>43389.647789351853</v>
      </c>
      <c r="T134" s="1">
        <v>43389.658472222225</v>
      </c>
      <c r="U134" s="1">
        <v>43389.658472222225</v>
      </c>
      <c r="V134" s="2"/>
      <c r="W134" s="7">
        <f t="shared" ref="W134:W184" si="34">IF(V134&gt;0,V134,D134)</f>
        <v>43389.640439814815</v>
      </c>
      <c r="X134" s="8">
        <f t="shared" si="32"/>
        <v>6.8171296297805384E-3</v>
      </c>
      <c r="Y134" s="8">
        <f t="shared" si="33"/>
        <v>1.3634259259561077E-2</v>
      </c>
      <c r="Z134" s="9"/>
      <c r="AA134" s="9">
        <f t="shared" si="31"/>
        <v>0</v>
      </c>
      <c r="AB134" s="9">
        <f t="shared" si="22"/>
        <v>4.9999999973806553E-3</v>
      </c>
      <c r="AC134" s="9"/>
      <c r="AD134" s="9"/>
    </row>
    <row r="135" spans="1:30" s="6" customFormat="1" x14ac:dyDescent="0.4">
      <c r="A135" s="15" t="str">
        <f t="shared" si="14"/>
        <v>-</v>
      </c>
      <c r="B135" s="15" t="str">
        <f t="shared" si="15"/>
        <v>-</v>
      </c>
      <c r="C135" s="6">
        <v>15</v>
      </c>
      <c r="D135" s="1">
        <v>43389.640740740739</v>
      </c>
      <c r="E135" s="2">
        <v>3775</v>
      </c>
      <c r="F135" s="2" t="s">
        <v>37</v>
      </c>
      <c r="G135" s="2">
        <v>0</v>
      </c>
      <c r="H135" s="2">
        <v>412</v>
      </c>
      <c r="I135" s="2">
        <v>8</v>
      </c>
      <c r="J135" s="2">
        <v>2</v>
      </c>
      <c r="K135" s="2"/>
      <c r="L135" s="1">
        <v>43389.64371527778</v>
      </c>
      <c r="M135" s="1">
        <v>43389.650011574071</v>
      </c>
      <c r="N135" s="2" t="s">
        <v>19</v>
      </c>
      <c r="O135" s="2" t="s">
        <v>20</v>
      </c>
      <c r="P135" s="2" t="s">
        <v>47</v>
      </c>
      <c r="Q135" s="2" t="s">
        <v>94</v>
      </c>
      <c r="R135" s="1">
        <v>43389.641782407409</v>
      </c>
      <c r="S135" s="1">
        <v>43389.641782407409</v>
      </c>
      <c r="T135" s="1">
        <v>43389.652048611111</v>
      </c>
      <c r="U135" s="1">
        <v>43389.652048611111</v>
      </c>
      <c r="V135" s="2"/>
      <c r="W135" s="7">
        <f t="shared" si="34"/>
        <v>43389.640740740739</v>
      </c>
      <c r="X135" s="8">
        <f t="shared" si="32"/>
        <v>6.2962962911115028E-3</v>
      </c>
      <c r="Y135" s="8">
        <f t="shared" si="33"/>
        <v>1.2592592582223006E-2</v>
      </c>
      <c r="Z135" s="9"/>
      <c r="AA135" s="9">
        <f t="shared" si="31"/>
        <v>1.9328703710925765E-3</v>
      </c>
      <c r="AB135" s="9">
        <f t="shared" si="22"/>
        <v>2.9745370411546901E-3</v>
      </c>
      <c r="AC135" s="9"/>
      <c r="AD135" s="9"/>
    </row>
    <row r="136" spans="1:30" s="6" customFormat="1" x14ac:dyDescent="0.4">
      <c r="A136" s="15" t="str">
        <f t="shared" si="14"/>
        <v>-</v>
      </c>
      <c r="B136" s="15" t="str">
        <f t="shared" ref="B136:B184" si="35">IF(K136&gt;0, "☆", "-")</f>
        <v>-</v>
      </c>
      <c r="C136" s="6">
        <v>15</v>
      </c>
      <c r="D136" s="1">
        <v>43389.643229166664</v>
      </c>
      <c r="E136" s="2">
        <v>3776</v>
      </c>
      <c r="F136" s="2" t="s">
        <v>33</v>
      </c>
      <c r="G136" s="2">
        <v>1949</v>
      </c>
      <c r="H136" s="2">
        <v>1074</v>
      </c>
      <c r="I136" s="2">
        <v>3</v>
      </c>
      <c r="J136" s="2">
        <v>1</v>
      </c>
      <c r="K136" s="2"/>
      <c r="L136" s="1">
        <v>43389.647164351853</v>
      </c>
      <c r="M136" s="1">
        <v>43389.658680555556</v>
      </c>
      <c r="N136" s="2" t="s">
        <v>57</v>
      </c>
      <c r="O136" s="2" t="s">
        <v>58</v>
      </c>
      <c r="P136" s="2" t="s">
        <v>23</v>
      </c>
      <c r="Q136" s="2" t="s">
        <v>24</v>
      </c>
      <c r="R136" s="1">
        <v>43389.648194444446</v>
      </c>
      <c r="S136" s="1">
        <v>43389.648194444446</v>
      </c>
      <c r="T136" s="1">
        <v>43389.674166666664</v>
      </c>
      <c r="U136" s="1">
        <v>43389.674166666664</v>
      </c>
      <c r="V136" s="2"/>
      <c r="W136" s="7">
        <f t="shared" si="34"/>
        <v>43389.643229166664</v>
      </c>
      <c r="X136" s="8">
        <f t="shared" si="32"/>
        <v>1.1516203703649808E-2</v>
      </c>
      <c r="Y136" s="8">
        <f t="shared" si="33"/>
        <v>1.1516203703649808E-2</v>
      </c>
      <c r="Z136" s="9"/>
      <c r="AA136" s="9">
        <f t="shared" si="31"/>
        <v>0</v>
      </c>
      <c r="AB136" s="9">
        <f t="shared" si="22"/>
        <v>3.9351851883111522E-3</v>
      </c>
      <c r="AC136" s="9"/>
      <c r="AD136" s="9"/>
    </row>
    <row r="137" spans="1:30" s="6" customFormat="1" x14ac:dyDescent="0.4">
      <c r="A137" s="15" t="str">
        <f t="shared" ref="A137:A192" si="36">IF(V137&gt;0, "★", "-")</f>
        <v>-</v>
      </c>
      <c r="B137" s="15" t="str">
        <f t="shared" si="35"/>
        <v>-</v>
      </c>
      <c r="C137" s="6">
        <v>15</v>
      </c>
      <c r="D137" s="1">
        <v>43389.644456018519</v>
      </c>
      <c r="E137" s="2">
        <v>3777</v>
      </c>
      <c r="F137" s="2" t="s">
        <v>33</v>
      </c>
      <c r="G137" s="2">
        <v>1312</v>
      </c>
      <c r="H137" s="2">
        <v>1068</v>
      </c>
      <c r="I137" s="2">
        <v>10</v>
      </c>
      <c r="J137" s="2">
        <v>1</v>
      </c>
      <c r="K137" s="2"/>
      <c r="L137" s="1">
        <v>43389.645787037036</v>
      </c>
      <c r="M137" s="1">
        <v>43389.647638888891</v>
      </c>
      <c r="N137" s="2" t="s">
        <v>48</v>
      </c>
      <c r="O137" s="2" t="s">
        <v>49</v>
      </c>
      <c r="P137" s="2" t="s">
        <v>38</v>
      </c>
      <c r="Q137" s="2" t="s">
        <v>39</v>
      </c>
      <c r="R137" s="1">
        <v>43389.646886574075</v>
      </c>
      <c r="S137" s="1">
        <v>43389.646886574075</v>
      </c>
      <c r="T137" s="1">
        <v>43389.656574074077</v>
      </c>
      <c r="U137" s="1">
        <v>43389.656574074077</v>
      </c>
      <c r="V137" s="2"/>
      <c r="W137" s="7">
        <f t="shared" si="34"/>
        <v>43389.644456018519</v>
      </c>
      <c r="X137" s="8">
        <f t="shared" si="32"/>
        <v>1.8518518554628827E-3</v>
      </c>
      <c r="Y137" s="8">
        <f t="shared" si="33"/>
        <v>1.8518518554628827E-3</v>
      </c>
      <c r="Z137" s="9"/>
      <c r="AA137" s="9">
        <f t="shared" si="31"/>
        <v>0</v>
      </c>
      <c r="AB137" s="9">
        <f t="shared" si="22"/>
        <v>1.3310185167938471E-3</v>
      </c>
      <c r="AC137" s="9"/>
      <c r="AD137" s="9"/>
    </row>
    <row r="138" spans="1:30" s="6" customFormat="1" x14ac:dyDescent="0.4">
      <c r="A138" s="15" t="str">
        <f t="shared" si="36"/>
        <v>-</v>
      </c>
      <c r="B138" s="15" t="str">
        <f t="shared" si="35"/>
        <v>-</v>
      </c>
      <c r="C138" s="6">
        <v>15</v>
      </c>
      <c r="D138" s="1">
        <v>43389.649467592593</v>
      </c>
      <c r="E138" s="2">
        <v>3778</v>
      </c>
      <c r="F138" s="2" t="s">
        <v>18</v>
      </c>
      <c r="G138" s="2">
        <v>1751</v>
      </c>
      <c r="H138" s="2">
        <v>700</v>
      </c>
      <c r="I138" s="2">
        <v>7</v>
      </c>
      <c r="J138" s="2">
        <v>1</v>
      </c>
      <c r="K138" s="2"/>
      <c r="L138" s="1">
        <v>43389.652060185188</v>
      </c>
      <c r="M138" s="1">
        <v>43389.655532407407</v>
      </c>
      <c r="N138" s="2" t="s">
        <v>74</v>
      </c>
      <c r="O138" s="2" t="s">
        <v>75</v>
      </c>
      <c r="P138" s="2" t="s">
        <v>40</v>
      </c>
      <c r="Q138" s="2" t="s">
        <v>41</v>
      </c>
      <c r="R138" s="1">
        <v>43389.6559837963</v>
      </c>
      <c r="S138" s="1">
        <v>43389.6559837963</v>
      </c>
      <c r="T138" s="1">
        <v>43389.664930555555</v>
      </c>
      <c r="U138" s="1">
        <v>43389.664930555555</v>
      </c>
      <c r="V138" s="2"/>
      <c r="W138" s="7">
        <f t="shared" si="34"/>
        <v>43389.649467592593</v>
      </c>
      <c r="X138" s="8">
        <f t="shared" si="32"/>
        <v>3.4722222189884633E-3</v>
      </c>
      <c r="Y138" s="8">
        <f t="shared" si="33"/>
        <v>3.4722222189884633E-3</v>
      </c>
      <c r="Z138" s="9"/>
      <c r="AA138" s="9">
        <f t="shared" si="31"/>
        <v>0</v>
      </c>
      <c r="AB138" s="9">
        <f t="shared" si="22"/>
        <v>2.5925925947376527E-3</v>
      </c>
      <c r="AC138" s="9"/>
      <c r="AD138" s="9"/>
    </row>
    <row r="139" spans="1:30" s="6" customFormat="1" x14ac:dyDescent="0.4">
      <c r="A139" s="15" t="str">
        <f t="shared" si="36"/>
        <v>-</v>
      </c>
      <c r="B139" s="15" t="str">
        <f t="shared" si="35"/>
        <v>-</v>
      </c>
      <c r="C139" s="6">
        <v>15</v>
      </c>
      <c r="D139" s="1">
        <v>43389.649942129632</v>
      </c>
      <c r="E139" s="2">
        <v>3779</v>
      </c>
      <c r="F139" s="2" t="s">
        <v>37</v>
      </c>
      <c r="G139" s="2">
        <v>0</v>
      </c>
      <c r="H139" s="2">
        <v>418</v>
      </c>
      <c r="I139" s="2">
        <v>8</v>
      </c>
      <c r="J139" s="2">
        <v>1</v>
      </c>
      <c r="K139" s="2"/>
      <c r="L139" s="1">
        <v>43389.656354166669</v>
      </c>
      <c r="M139" s="1">
        <v>43389.672685185185</v>
      </c>
      <c r="N139" s="2" t="s">
        <v>43</v>
      </c>
      <c r="O139" s="2" t="s">
        <v>44</v>
      </c>
      <c r="P139" s="2" t="s">
        <v>19</v>
      </c>
      <c r="Q139" s="2" t="s">
        <v>20</v>
      </c>
      <c r="R139" s="1">
        <v>43389.656504629631</v>
      </c>
      <c r="S139" s="1">
        <v>43389.656504629631</v>
      </c>
      <c r="T139" s="1">
        <v>43389.667025462964</v>
      </c>
      <c r="U139" s="1">
        <v>43389.667025462964</v>
      </c>
      <c r="V139" s="2"/>
      <c r="W139" s="7">
        <f t="shared" si="34"/>
        <v>43389.649942129632</v>
      </c>
      <c r="X139" s="8">
        <f t="shared" si="32"/>
        <v>1.633101851621177E-2</v>
      </c>
      <c r="Y139" s="8">
        <f t="shared" si="33"/>
        <v>1.633101851621177E-2</v>
      </c>
      <c r="Z139" s="9"/>
      <c r="AA139" s="9">
        <f t="shared" si="31"/>
        <v>0</v>
      </c>
      <c r="AB139" s="9">
        <f t="shared" si="22"/>
        <v>6.4120370370801538E-3</v>
      </c>
      <c r="AC139" s="9"/>
      <c r="AD139" s="9"/>
    </row>
    <row r="140" spans="1:30" s="6" customFormat="1" x14ac:dyDescent="0.4">
      <c r="A140" s="15" t="str">
        <f t="shared" si="36"/>
        <v>-</v>
      </c>
      <c r="B140" s="15" t="str">
        <f t="shared" si="35"/>
        <v>-</v>
      </c>
      <c r="C140" s="6">
        <v>15</v>
      </c>
      <c r="D140" s="1">
        <v>43389.656006944446</v>
      </c>
      <c r="E140" s="2">
        <v>3780</v>
      </c>
      <c r="F140" s="2" t="s">
        <v>69</v>
      </c>
      <c r="G140" s="2">
        <v>2998</v>
      </c>
      <c r="H140" s="2">
        <v>743</v>
      </c>
      <c r="I140" s="2">
        <v>2</v>
      </c>
      <c r="J140" s="2">
        <v>1</v>
      </c>
      <c r="K140" s="2"/>
      <c r="L140" s="1">
        <v>43389.66138888889</v>
      </c>
      <c r="M140" s="1">
        <v>43389.668842592589</v>
      </c>
      <c r="N140" s="2" t="s">
        <v>63</v>
      </c>
      <c r="O140" s="2" t="s">
        <v>64</v>
      </c>
      <c r="P140" s="2" t="s">
        <v>19</v>
      </c>
      <c r="Q140" s="2" t="s">
        <v>20</v>
      </c>
      <c r="R140" s="1">
        <v>43389.662511574075</v>
      </c>
      <c r="S140" s="1">
        <v>43389.662511574075</v>
      </c>
      <c r="T140" s="1">
        <v>43389.674849537034</v>
      </c>
      <c r="U140" s="1">
        <v>43389.675196759257</v>
      </c>
      <c r="V140" s="2"/>
      <c r="W140" s="7">
        <f t="shared" si="34"/>
        <v>43389.656006944446</v>
      </c>
      <c r="X140" s="8">
        <f t="shared" si="32"/>
        <v>7.4537036998663098E-3</v>
      </c>
      <c r="Y140" s="8">
        <f t="shared" si="33"/>
        <v>7.4537036998663098E-3</v>
      </c>
      <c r="Z140" s="9"/>
      <c r="AA140" s="9">
        <f t="shared" si="31"/>
        <v>0</v>
      </c>
      <c r="AB140" s="9">
        <f t="shared" si="22"/>
        <v>5.3819444437976927E-3</v>
      </c>
      <c r="AC140" s="9"/>
      <c r="AD140" s="9"/>
    </row>
    <row r="141" spans="1:30" s="6" customFormat="1" x14ac:dyDescent="0.4">
      <c r="A141" s="15" t="str">
        <f t="shared" si="36"/>
        <v>-</v>
      </c>
      <c r="B141" s="15" t="str">
        <f t="shared" si="35"/>
        <v>-</v>
      </c>
      <c r="C141" s="6">
        <v>15</v>
      </c>
      <c r="D141" s="1">
        <v>43389.657754629632</v>
      </c>
      <c r="E141" s="2">
        <v>3781</v>
      </c>
      <c r="F141" s="2" t="s">
        <v>37</v>
      </c>
      <c r="G141" s="2">
        <v>0</v>
      </c>
      <c r="H141" s="2">
        <v>790</v>
      </c>
      <c r="I141" s="2">
        <v>5</v>
      </c>
      <c r="J141" s="2">
        <v>1</v>
      </c>
      <c r="K141" s="2"/>
      <c r="L141" s="1">
        <v>43389.659224537034</v>
      </c>
      <c r="M141" s="1">
        <v>43389.66065972222</v>
      </c>
      <c r="N141" s="2" t="s">
        <v>25</v>
      </c>
      <c r="O141" s="2" t="s">
        <v>26</v>
      </c>
      <c r="P141" s="2" t="s">
        <v>38</v>
      </c>
      <c r="Q141" s="2" t="s">
        <v>39</v>
      </c>
      <c r="R141" s="1">
        <v>43389.659594907411</v>
      </c>
      <c r="S141" s="1">
        <v>43389.659594907411</v>
      </c>
      <c r="T141" s="1">
        <v>43389.668020833335</v>
      </c>
      <c r="U141" s="1">
        <v>43389.668020833335</v>
      </c>
      <c r="V141" s="2"/>
      <c r="W141" s="7">
        <f t="shared" si="34"/>
        <v>43389.657754629632</v>
      </c>
      <c r="X141" s="8">
        <f t="shared" si="32"/>
        <v>1.4351851859828457E-3</v>
      </c>
      <c r="Y141" s="8">
        <f t="shared" si="33"/>
        <v>1.4351851859828457E-3</v>
      </c>
      <c r="Z141" s="9"/>
      <c r="AA141" s="9">
        <f t="shared" si="31"/>
        <v>0</v>
      </c>
      <c r="AB141" s="9">
        <f t="shared" si="22"/>
        <v>1.4699074017698877E-3</v>
      </c>
      <c r="AC141" s="9"/>
      <c r="AD141" s="9"/>
    </row>
    <row r="142" spans="1:30" s="6" customFormat="1" x14ac:dyDescent="0.4">
      <c r="A142" s="15" t="str">
        <f t="shared" si="36"/>
        <v>-</v>
      </c>
      <c r="B142" s="15" t="str">
        <f>IF(K142&gt;0, "☆", "-")</f>
        <v>-</v>
      </c>
      <c r="C142" s="6">
        <v>15</v>
      </c>
      <c r="D142" s="1">
        <v>43389.65834490741</v>
      </c>
      <c r="E142" s="2">
        <v>3782</v>
      </c>
      <c r="F142" s="2" t="s">
        <v>69</v>
      </c>
      <c r="G142" s="2">
        <v>2997</v>
      </c>
      <c r="H142" s="2">
        <v>369</v>
      </c>
      <c r="I142" s="2">
        <v>2</v>
      </c>
      <c r="J142" s="2">
        <v>1</v>
      </c>
      <c r="K142" s="2"/>
      <c r="L142" s="1">
        <v>43389.661307870374</v>
      </c>
      <c r="M142" s="1">
        <v>43389.669027777774</v>
      </c>
      <c r="N142" s="2" t="s">
        <v>63</v>
      </c>
      <c r="O142" s="2" t="s">
        <v>64</v>
      </c>
      <c r="P142" s="2" t="s">
        <v>19</v>
      </c>
      <c r="Q142" s="2" t="s">
        <v>20</v>
      </c>
      <c r="R142" s="1">
        <v>43389.661099537036</v>
      </c>
      <c r="S142" s="1">
        <v>43389.661099537036</v>
      </c>
      <c r="T142" s="1">
        <v>43389.674849537034</v>
      </c>
      <c r="U142" s="1">
        <v>43389.674849537034</v>
      </c>
      <c r="V142" s="2"/>
      <c r="W142" s="7">
        <f>IF(V142&gt;0,V142,D142)</f>
        <v>43389.65834490741</v>
      </c>
      <c r="X142" s="8">
        <f t="shared" si="32"/>
        <v>7.7199074003146961E-3</v>
      </c>
      <c r="Y142" s="8">
        <f t="shared" si="33"/>
        <v>7.7199074003146961E-3</v>
      </c>
      <c r="AA142" s="9">
        <f t="shared" si="31"/>
        <v>2.0833333837799728E-4</v>
      </c>
      <c r="AB142" s="9">
        <f t="shared" si="22"/>
        <v>2.9629629643750377E-3</v>
      </c>
    </row>
    <row r="143" spans="1:30" s="6" customFormat="1" x14ac:dyDescent="0.4">
      <c r="A143" s="15" t="str">
        <f t="shared" si="36"/>
        <v>-</v>
      </c>
      <c r="B143" s="15" t="str">
        <f t="shared" si="35"/>
        <v>-</v>
      </c>
      <c r="C143" s="6">
        <v>15</v>
      </c>
      <c r="D143" s="1">
        <v>43389.663101851853</v>
      </c>
      <c r="E143" s="2">
        <v>3784</v>
      </c>
      <c r="F143" s="2" t="s">
        <v>33</v>
      </c>
      <c r="G143" s="2">
        <v>1614</v>
      </c>
      <c r="H143" s="2">
        <v>825</v>
      </c>
      <c r="I143" s="2">
        <v>3</v>
      </c>
      <c r="J143" s="2">
        <v>2</v>
      </c>
      <c r="K143" s="2"/>
      <c r="L143" s="1">
        <v>43389.664224537039</v>
      </c>
      <c r="M143" s="1">
        <v>43389.670335648145</v>
      </c>
      <c r="N143" s="2" t="s">
        <v>43</v>
      </c>
      <c r="O143" s="2" t="s">
        <v>44</v>
      </c>
      <c r="P143" s="2" t="s">
        <v>57</v>
      </c>
      <c r="Q143" s="2" t="s">
        <v>58</v>
      </c>
      <c r="R143" s="1">
        <v>43389.667233796295</v>
      </c>
      <c r="S143" s="1">
        <v>43389.667233796295</v>
      </c>
      <c r="T143" s="1">
        <v>43389.677546296298</v>
      </c>
      <c r="U143" s="1">
        <v>43389.677546296298</v>
      </c>
      <c r="V143" s="2"/>
      <c r="W143" s="7">
        <f t="shared" si="34"/>
        <v>43389.663101851853</v>
      </c>
      <c r="X143" s="8">
        <f t="shared" si="32"/>
        <v>6.1111111062928103E-3</v>
      </c>
      <c r="Y143" s="8">
        <f t="shared" si="33"/>
        <v>1.2222222212585621E-2</v>
      </c>
      <c r="Z143" s="9"/>
      <c r="AA143" s="9">
        <f t="shared" si="31"/>
        <v>0</v>
      </c>
      <c r="AB143" s="9">
        <f t="shared" si="22"/>
        <v>1.1226851856918074E-3</v>
      </c>
      <c r="AC143" s="9"/>
      <c r="AD143" s="9"/>
    </row>
    <row r="144" spans="1:30" s="6" customFormat="1" x14ac:dyDescent="0.4">
      <c r="A144" s="15" t="str">
        <f t="shared" si="36"/>
        <v>-</v>
      </c>
      <c r="B144" s="15" t="str">
        <f t="shared" si="35"/>
        <v>-</v>
      </c>
      <c r="C144" s="6">
        <v>15</v>
      </c>
      <c r="D144" s="1">
        <v>43389.665775462963</v>
      </c>
      <c r="E144" s="2">
        <v>3785</v>
      </c>
      <c r="F144" s="2" t="s">
        <v>37</v>
      </c>
      <c r="G144" s="2">
        <v>0</v>
      </c>
      <c r="H144" s="2">
        <v>302</v>
      </c>
      <c r="I144" s="2">
        <v>2</v>
      </c>
      <c r="J144" s="2">
        <v>1</v>
      </c>
      <c r="K144" s="2"/>
      <c r="L144" s="1">
        <v>43389.671030092592</v>
      </c>
      <c r="M144" s="1">
        <v>43389.679212962961</v>
      </c>
      <c r="N144" s="2" t="s">
        <v>34</v>
      </c>
      <c r="O144" s="2" t="s">
        <v>35</v>
      </c>
      <c r="P144" s="2" t="s">
        <v>52</v>
      </c>
      <c r="Q144" s="2" t="s">
        <v>53</v>
      </c>
      <c r="R144" s="1">
        <v>43389.670902777776</v>
      </c>
      <c r="S144" s="1">
        <v>43389.670902777776</v>
      </c>
      <c r="T144" s="1">
        <v>43389.683900462966</v>
      </c>
      <c r="U144" s="1">
        <v>43389.683900462966</v>
      </c>
      <c r="V144" s="2"/>
      <c r="W144" s="7">
        <f t="shared" si="34"/>
        <v>43389.665775462963</v>
      </c>
      <c r="X144" s="8">
        <f t="shared" si="32"/>
        <v>8.182870369637385E-3</v>
      </c>
      <c r="Y144" s="8">
        <f t="shared" si="33"/>
        <v>8.182870369637385E-3</v>
      </c>
      <c r="Z144" s="9"/>
      <c r="AA144" s="9">
        <f t="shared" si="31"/>
        <v>1.273148154723458E-4</v>
      </c>
      <c r="AB144" s="9">
        <f t="shared" si="22"/>
        <v>5.2546296283253469E-3</v>
      </c>
      <c r="AC144" s="9"/>
      <c r="AD144" s="9"/>
    </row>
    <row r="145" spans="1:30" s="6" customFormat="1" x14ac:dyDescent="0.4">
      <c r="A145" s="15" t="str">
        <f t="shared" si="36"/>
        <v>★</v>
      </c>
      <c r="B145" s="15" t="str">
        <f t="shared" si="35"/>
        <v>-</v>
      </c>
      <c r="C145" s="6">
        <v>15</v>
      </c>
      <c r="D145" s="1">
        <v>43389.666539351849</v>
      </c>
      <c r="E145" s="2">
        <v>3786</v>
      </c>
      <c r="F145" s="2" t="s">
        <v>37</v>
      </c>
      <c r="G145" s="2">
        <v>0</v>
      </c>
      <c r="H145" s="2">
        <v>484</v>
      </c>
      <c r="I145" s="2">
        <v>3</v>
      </c>
      <c r="J145" s="2">
        <v>1</v>
      </c>
      <c r="K145" s="2"/>
      <c r="L145" s="1">
        <v>43389.682372685187</v>
      </c>
      <c r="M145" s="1">
        <v>43389.688287037039</v>
      </c>
      <c r="N145" s="2" t="s">
        <v>45</v>
      </c>
      <c r="O145" s="2" t="s">
        <v>46</v>
      </c>
      <c r="P145" s="2" t="s">
        <v>43</v>
      </c>
      <c r="Q145" s="2" t="s">
        <v>44</v>
      </c>
      <c r="R145" s="1">
        <v>43389.684027777781</v>
      </c>
      <c r="S145" s="1">
        <v>43389.684918981482</v>
      </c>
      <c r="T145" s="1">
        <v>43389.692384259259</v>
      </c>
      <c r="U145" s="1">
        <v>43389.699224537035</v>
      </c>
      <c r="V145" s="1">
        <v>43389.684027777781</v>
      </c>
      <c r="W145" s="7">
        <f t="shared" si="34"/>
        <v>43389.684027777781</v>
      </c>
      <c r="X145" s="8">
        <f t="shared" si="32"/>
        <v>5.914351851970423E-3</v>
      </c>
      <c r="Y145" s="8">
        <f t="shared" si="33"/>
        <v>5.914351851970423E-3</v>
      </c>
      <c r="Z145" s="9"/>
      <c r="AA145" s="9">
        <f t="shared" si="31"/>
        <v>0</v>
      </c>
      <c r="AB145" s="9">
        <f t="shared" ref="AB145:AB208" si="37">IF(IF(B145="☆",(IF(K145&gt;R145,K145-W145,R145-W145)),L145-W145)&lt;0,0,IF(B145="☆",(IF(K145&gt;R145,K145-W145,R145-W145)),L145-W145))</f>
        <v>0</v>
      </c>
      <c r="AC145" s="9"/>
      <c r="AD145" s="9"/>
    </row>
    <row r="146" spans="1:30" s="11" customFormat="1" x14ac:dyDescent="0.4">
      <c r="A146" s="26" t="str">
        <f>IF(V146&gt;0, "★", "-")</f>
        <v>★</v>
      </c>
      <c r="B146" s="26" t="str">
        <f>IF(K146&gt;0, "☆", "-")</f>
        <v>☆</v>
      </c>
      <c r="C146" s="11">
        <v>15</v>
      </c>
      <c r="D146" s="3">
        <v>43389.658842592595</v>
      </c>
      <c r="E146" s="4">
        <v>3783</v>
      </c>
      <c r="F146" s="4" t="s">
        <v>18</v>
      </c>
      <c r="G146" s="4">
        <v>2980</v>
      </c>
      <c r="H146" s="4">
        <v>873</v>
      </c>
      <c r="I146" s="4">
        <v>8</v>
      </c>
      <c r="J146" s="4">
        <v>1</v>
      </c>
      <c r="K146" s="3">
        <v>43389.666770833333</v>
      </c>
      <c r="L146" s="4"/>
      <c r="M146" s="4"/>
      <c r="N146" s="4" t="s">
        <v>43</v>
      </c>
      <c r="O146" s="4" t="s">
        <v>44</v>
      </c>
      <c r="P146" s="4" t="s">
        <v>19</v>
      </c>
      <c r="Q146" s="4" t="s">
        <v>20</v>
      </c>
      <c r="R146" s="3">
        <v>43389.664652777778</v>
      </c>
      <c r="S146" s="4"/>
      <c r="T146" s="3">
        <v>43389.675173611111</v>
      </c>
      <c r="U146" s="4"/>
      <c r="V146" s="3">
        <v>43389.658750000002</v>
      </c>
      <c r="W146" s="12">
        <f>IF(V146&gt;0,V146,D146)</f>
        <v>43389.658750000002</v>
      </c>
      <c r="X146" s="27">
        <f>M146-L146</f>
        <v>0</v>
      </c>
      <c r="Y146" s="27">
        <f>X146*J146</f>
        <v>0</v>
      </c>
      <c r="Z146" s="28"/>
      <c r="AA146" s="28">
        <f t="shared" si="31"/>
        <v>0</v>
      </c>
      <c r="AB146" s="28">
        <f t="shared" si="37"/>
        <v>8.0208333311020397E-3</v>
      </c>
      <c r="AC146" s="28"/>
      <c r="AD146" s="28"/>
    </row>
    <row r="147" spans="1:30" s="32" customFormat="1" x14ac:dyDescent="0.4">
      <c r="A147" s="29" t="str">
        <f t="shared" si="36"/>
        <v>-</v>
      </c>
      <c r="B147" s="29" t="str">
        <f t="shared" si="35"/>
        <v>-</v>
      </c>
      <c r="C147" s="32">
        <v>16</v>
      </c>
      <c r="D147" s="31">
        <v>43389.668912037036</v>
      </c>
      <c r="E147" s="30">
        <v>3787</v>
      </c>
      <c r="F147" s="30" t="s">
        <v>42</v>
      </c>
      <c r="G147" s="30">
        <v>0</v>
      </c>
      <c r="H147" s="30">
        <v>1045</v>
      </c>
      <c r="I147" s="30">
        <v>1</v>
      </c>
      <c r="J147" s="30">
        <v>1</v>
      </c>
      <c r="K147" s="30"/>
      <c r="L147" s="31">
        <v>43389.673946759256</v>
      </c>
      <c r="M147" s="31">
        <v>43389.678298611114</v>
      </c>
      <c r="N147" s="30" t="s">
        <v>67</v>
      </c>
      <c r="O147" s="30" t="s">
        <v>68</v>
      </c>
      <c r="P147" s="30" t="s">
        <v>48</v>
      </c>
      <c r="Q147" s="30" t="s">
        <v>49</v>
      </c>
      <c r="R147" s="31">
        <v>43389.673831018517</v>
      </c>
      <c r="S147" s="31">
        <v>43389.673831018517</v>
      </c>
      <c r="T147" s="31">
        <v>43389.682662037034</v>
      </c>
      <c r="U147" s="31">
        <v>43389.682662037034</v>
      </c>
      <c r="V147" s="30"/>
      <c r="W147" s="33">
        <f t="shared" si="34"/>
        <v>43389.668912037036</v>
      </c>
      <c r="X147" s="34">
        <f t="shared" si="32"/>
        <v>4.3518518577911891E-3</v>
      </c>
      <c r="Y147" s="34">
        <f t="shared" si="33"/>
        <v>4.3518518577911891E-3</v>
      </c>
      <c r="Z147" s="35">
        <f>SUM(Y147:Y175)</f>
        <v>0.21351851854706183</v>
      </c>
      <c r="AA147" s="35">
        <f t="shared" si="31"/>
        <v>1.1574073869269341E-4</v>
      </c>
      <c r="AB147" s="35">
        <f t="shared" si="37"/>
        <v>5.0347222204436548E-3</v>
      </c>
      <c r="AC147" s="44">
        <f>AVERAGE(AB147:AB175)</f>
        <v>2.9715363510789488E-3</v>
      </c>
      <c r="AD147" s="35">
        <f>MEDIAN(AB147:AB175)</f>
        <v>2.9861111106583849E-3</v>
      </c>
    </row>
    <row r="148" spans="1:30" s="6" customFormat="1" x14ac:dyDescent="0.4">
      <c r="A148" s="15" t="str">
        <f t="shared" si="36"/>
        <v>-</v>
      </c>
      <c r="B148" s="15" t="str">
        <f t="shared" si="35"/>
        <v>-</v>
      </c>
      <c r="C148" s="6">
        <v>16</v>
      </c>
      <c r="D148" s="1">
        <v>43389.671226851853</v>
      </c>
      <c r="E148" s="2">
        <v>3788</v>
      </c>
      <c r="F148" s="2" t="s">
        <v>37</v>
      </c>
      <c r="G148" s="2">
        <v>0</v>
      </c>
      <c r="H148" s="2">
        <v>733</v>
      </c>
      <c r="I148" s="2">
        <v>10</v>
      </c>
      <c r="J148" s="2">
        <v>1</v>
      </c>
      <c r="K148" s="2"/>
      <c r="L148" s="1">
        <v>43389.67454861111</v>
      </c>
      <c r="M148" s="1">
        <v>43389.678136574075</v>
      </c>
      <c r="N148" s="2" t="s">
        <v>55</v>
      </c>
      <c r="O148" s="2" t="s">
        <v>56</v>
      </c>
      <c r="P148" s="2" t="s">
        <v>27</v>
      </c>
      <c r="Q148" s="2" t="s">
        <v>28</v>
      </c>
      <c r="R148" s="1">
        <v>43389.676099537035</v>
      </c>
      <c r="S148" s="1">
        <v>43389.676099537035</v>
      </c>
      <c r="T148" s="1">
        <v>43389.684259259258</v>
      </c>
      <c r="U148" s="1">
        <v>43389.684259259258</v>
      </c>
      <c r="V148" s="2"/>
      <c r="W148" s="7">
        <f t="shared" si="34"/>
        <v>43389.671226851853</v>
      </c>
      <c r="X148" s="8">
        <f t="shared" si="32"/>
        <v>3.5879629649571143E-3</v>
      </c>
      <c r="Y148" s="8">
        <f t="shared" si="33"/>
        <v>3.5879629649571143E-3</v>
      </c>
      <c r="Z148" s="9"/>
      <c r="AA148" s="9">
        <f t="shared" si="31"/>
        <v>0</v>
      </c>
      <c r="AB148" s="9">
        <f t="shared" si="37"/>
        <v>3.3217592572327703E-3</v>
      </c>
      <c r="AC148" s="9"/>
      <c r="AD148" s="9"/>
    </row>
    <row r="149" spans="1:30" s="6" customFormat="1" x14ac:dyDescent="0.4">
      <c r="A149" s="15" t="str">
        <f t="shared" si="36"/>
        <v>-</v>
      </c>
      <c r="B149" s="15" t="str">
        <f t="shared" si="35"/>
        <v>-</v>
      </c>
      <c r="C149" s="6">
        <v>16</v>
      </c>
      <c r="D149" s="1">
        <v>43389.672199074077</v>
      </c>
      <c r="E149" s="2">
        <v>3789</v>
      </c>
      <c r="F149" s="2" t="s">
        <v>37</v>
      </c>
      <c r="G149" s="2">
        <v>0</v>
      </c>
      <c r="H149" s="2">
        <v>922</v>
      </c>
      <c r="I149" s="2">
        <v>4</v>
      </c>
      <c r="J149" s="2">
        <v>1</v>
      </c>
      <c r="K149" s="2"/>
      <c r="L149" s="1">
        <v>43389.67560185185</v>
      </c>
      <c r="M149" s="1">
        <v>43389.681296296294</v>
      </c>
      <c r="N149" s="2" t="s">
        <v>52</v>
      </c>
      <c r="O149" s="2" t="s">
        <v>53</v>
      </c>
      <c r="P149" s="2" t="s">
        <v>43</v>
      </c>
      <c r="Q149" s="2" t="s">
        <v>44</v>
      </c>
      <c r="R149" s="1">
        <v>43389.677418981482</v>
      </c>
      <c r="S149" s="1">
        <v>43389.677418981482</v>
      </c>
      <c r="T149" s="1">
        <v>43389.685300925928</v>
      </c>
      <c r="U149" s="1">
        <v>43389.68105324074</v>
      </c>
      <c r="V149" s="2"/>
      <c r="W149" s="7">
        <f t="shared" si="34"/>
        <v>43389.672199074077</v>
      </c>
      <c r="X149" s="8">
        <f t="shared" si="32"/>
        <v>5.694444444088731E-3</v>
      </c>
      <c r="Y149" s="8">
        <f t="shared" si="33"/>
        <v>5.694444444088731E-3</v>
      </c>
      <c r="Z149" s="9"/>
      <c r="AA149" s="9">
        <f t="shared" si="31"/>
        <v>0</v>
      </c>
      <c r="AB149" s="9">
        <f t="shared" si="37"/>
        <v>3.4027777728624642E-3</v>
      </c>
      <c r="AC149" s="9"/>
      <c r="AD149" s="9"/>
    </row>
    <row r="150" spans="1:30" s="6" customFormat="1" x14ac:dyDescent="0.4">
      <c r="A150" s="15" t="str">
        <f t="shared" si="36"/>
        <v>-</v>
      </c>
      <c r="B150" s="15" t="str">
        <f t="shared" si="35"/>
        <v>-</v>
      </c>
      <c r="C150" s="6">
        <v>16</v>
      </c>
      <c r="D150" s="1">
        <v>43389.673622685186</v>
      </c>
      <c r="E150" s="2">
        <v>3791</v>
      </c>
      <c r="F150" s="2" t="s">
        <v>37</v>
      </c>
      <c r="G150" s="2">
        <v>0</v>
      </c>
      <c r="H150" s="2">
        <v>1126</v>
      </c>
      <c r="I150" s="2">
        <v>6</v>
      </c>
      <c r="J150" s="2">
        <v>3</v>
      </c>
      <c r="K150" s="2"/>
      <c r="L150" s="1">
        <v>43389.683425925927</v>
      </c>
      <c r="M150" s="1">
        <v>43389.690011574072</v>
      </c>
      <c r="N150" s="2" t="s">
        <v>65</v>
      </c>
      <c r="O150" s="2" t="s">
        <v>66</v>
      </c>
      <c r="P150" s="2" t="s">
        <v>27</v>
      </c>
      <c r="Q150" s="2" t="s">
        <v>28</v>
      </c>
      <c r="R150" s="1">
        <v>43389.685763888891</v>
      </c>
      <c r="S150" s="1">
        <v>43389.685763888891</v>
      </c>
      <c r="T150" s="1">
        <v>43389.700208333335</v>
      </c>
      <c r="U150" s="1">
        <v>43389.700208333335</v>
      </c>
      <c r="V150" s="2"/>
      <c r="W150" s="7">
        <f t="shared" si="34"/>
        <v>43389.673622685186</v>
      </c>
      <c r="X150" s="8">
        <f t="shared" si="32"/>
        <v>6.5856481451191939E-3</v>
      </c>
      <c r="Y150" s="8">
        <f t="shared" si="33"/>
        <v>1.9756944435357582E-2</v>
      </c>
      <c r="Z150" s="9"/>
      <c r="AA150" s="9">
        <f t="shared" si="31"/>
        <v>0</v>
      </c>
      <c r="AB150" s="9">
        <f t="shared" si="37"/>
        <v>9.8032407404389232E-3</v>
      </c>
      <c r="AC150" s="9"/>
      <c r="AD150" s="9"/>
    </row>
    <row r="151" spans="1:30" s="6" customFormat="1" x14ac:dyDescent="0.4">
      <c r="A151" s="15" t="str">
        <f t="shared" si="36"/>
        <v>-</v>
      </c>
      <c r="B151" s="15" t="str">
        <f t="shared" si="35"/>
        <v>-</v>
      </c>
      <c r="C151" s="6">
        <v>16</v>
      </c>
      <c r="D151" s="1">
        <v>43389.675636574073</v>
      </c>
      <c r="E151" s="2">
        <v>3793</v>
      </c>
      <c r="F151" s="2" t="s">
        <v>42</v>
      </c>
      <c r="G151" s="2">
        <v>0</v>
      </c>
      <c r="H151" s="2">
        <v>1140</v>
      </c>
      <c r="I151" s="2">
        <v>4</v>
      </c>
      <c r="J151" s="2">
        <v>1</v>
      </c>
      <c r="K151" s="2"/>
      <c r="L151" s="1">
        <v>43389.681527777779</v>
      </c>
      <c r="M151" s="1">
        <v>43389.68949074074</v>
      </c>
      <c r="N151" s="2" t="s">
        <v>43</v>
      </c>
      <c r="O151" s="2" t="s">
        <v>44</v>
      </c>
      <c r="P151" s="2" t="s">
        <v>67</v>
      </c>
      <c r="Q151" s="2" t="s">
        <v>68</v>
      </c>
      <c r="R151" s="1">
        <v>43389.68105324074</v>
      </c>
      <c r="S151" s="1">
        <v>43389.684050925927</v>
      </c>
      <c r="T151" s="1">
        <v>43389.696944444448</v>
      </c>
      <c r="U151" s="1">
        <v>43389.699942129628</v>
      </c>
      <c r="V151" s="2"/>
      <c r="W151" s="7">
        <f t="shared" si="34"/>
        <v>43389.675636574073</v>
      </c>
      <c r="X151" s="8">
        <f t="shared" si="32"/>
        <v>7.962962961755693E-3</v>
      </c>
      <c r="Y151" s="8">
        <f t="shared" si="33"/>
        <v>7.962962961755693E-3</v>
      </c>
      <c r="Z151" s="9"/>
      <c r="AA151" s="9">
        <f t="shared" si="31"/>
        <v>4.7453703882638365E-4</v>
      </c>
      <c r="AB151" s="9">
        <f t="shared" si="37"/>
        <v>5.8912037056870759E-3</v>
      </c>
      <c r="AC151" s="9"/>
      <c r="AD151" s="9"/>
    </row>
    <row r="152" spans="1:30" s="6" customFormat="1" x14ac:dyDescent="0.4">
      <c r="A152" s="15" t="str">
        <f t="shared" si="36"/>
        <v>-</v>
      </c>
      <c r="B152" s="15" t="str">
        <f t="shared" si="35"/>
        <v>-</v>
      </c>
      <c r="C152" s="6">
        <v>16</v>
      </c>
      <c r="D152" s="1">
        <v>43389.676689814813</v>
      </c>
      <c r="E152" s="2">
        <v>3794</v>
      </c>
      <c r="F152" s="2" t="s">
        <v>42</v>
      </c>
      <c r="G152" s="2">
        <v>0</v>
      </c>
      <c r="H152" s="2">
        <v>785</v>
      </c>
      <c r="I152" s="2">
        <v>4</v>
      </c>
      <c r="J152" s="2">
        <v>1</v>
      </c>
      <c r="K152" s="2"/>
      <c r="L152" s="1">
        <v>43389.681666666664</v>
      </c>
      <c r="M152" s="1">
        <v>43389.691458333335</v>
      </c>
      <c r="N152" s="2" t="s">
        <v>43</v>
      </c>
      <c r="O152" s="2" t="s">
        <v>44</v>
      </c>
      <c r="P152" s="2" t="s">
        <v>38</v>
      </c>
      <c r="Q152" s="2" t="s">
        <v>39</v>
      </c>
      <c r="R152" s="1">
        <v>43389.682916666665</v>
      </c>
      <c r="S152" s="1">
        <v>43389.683703703704</v>
      </c>
      <c r="T152" s="1">
        <v>43389.705729166664</v>
      </c>
      <c r="U152" s="1">
        <v>43389.706516203703</v>
      </c>
      <c r="V152" s="2"/>
      <c r="W152" s="7">
        <f t="shared" si="34"/>
        <v>43389.676689814813</v>
      </c>
      <c r="X152" s="8">
        <f t="shared" si="32"/>
        <v>9.7916666709352285E-3</v>
      </c>
      <c r="Y152" s="8">
        <f t="shared" si="33"/>
        <v>9.7916666709352285E-3</v>
      </c>
      <c r="Z152" s="9"/>
      <c r="AA152" s="9">
        <f t="shared" si="31"/>
        <v>0</v>
      </c>
      <c r="AB152" s="9">
        <f t="shared" si="37"/>
        <v>4.9768518510973081E-3</v>
      </c>
      <c r="AC152" s="9"/>
      <c r="AD152" s="9"/>
    </row>
    <row r="153" spans="1:30" s="6" customFormat="1" x14ac:dyDescent="0.4">
      <c r="A153" s="15" t="str">
        <f t="shared" si="36"/>
        <v>-</v>
      </c>
      <c r="B153" s="15" t="str">
        <f t="shared" si="35"/>
        <v>-</v>
      </c>
      <c r="C153" s="6">
        <v>16</v>
      </c>
      <c r="D153" s="1">
        <v>43389.679097222222</v>
      </c>
      <c r="E153" s="2">
        <v>3796</v>
      </c>
      <c r="F153" s="2" t="s">
        <v>33</v>
      </c>
      <c r="G153" s="2">
        <v>1019</v>
      </c>
      <c r="H153" s="2">
        <v>908</v>
      </c>
      <c r="I153" s="2">
        <v>1</v>
      </c>
      <c r="J153" s="2">
        <v>1</v>
      </c>
      <c r="K153" s="2"/>
      <c r="L153" s="1">
        <v>43389.682673611111</v>
      </c>
      <c r="M153" s="1">
        <v>43389.688622685186</v>
      </c>
      <c r="N153" s="2" t="s">
        <v>21</v>
      </c>
      <c r="O153" s="2" t="s">
        <v>22</v>
      </c>
      <c r="P153" s="2" t="s">
        <v>19</v>
      </c>
      <c r="Q153" s="2" t="s">
        <v>20</v>
      </c>
      <c r="R153" s="1">
        <v>43389.681875000002</v>
      </c>
      <c r="S153" s="1">
        <v>43389.681875000002</v>
      </c>
      <c r="T153" s="1">
        <v>43389.691203703704</v>
      </c>
      <c r="U153" s="1">
        <v>43389.691203703704</v>
      </c>
      <c r="V153" s="2"/>
      <c r="W153" s="7">
        <f t="shared" si="34"/>
        <v>43389.679097222222</v>
      </c>
      <c r="X153" s="8">
        <f t="shared" si="32"/>
        <v>5.9490740750334226E-3</v>
      </c>
      <c r="Y153" s="8">
        <f t="shared" si="33"/>
        <v>5.9490740750334226E-3</v>
      </c>
      <c r="Z153" s="9"/>
      <c r="AA153" s="9">
        <f t="shared" si="31"/>
        <v>7.9861110862111673E-4</v>
      </c>
      <c r="AB153" s="9">
        <f t="shared" si="37"/>
        <v>3.5763888881774619E-3</v>
      </c>
      <c r="AC153" s="9"/>
      <c r="AD153" s="9"/>
    </row>
    <row r="154" spans="1:30" s="6" customFormat="1" x14ac:dyDescent="0.4">
      <c r="A154" s="15" t="str">
        <f t="shared" si="36"/>
        <v>★</v>
      </c>
      <c r="B154" s="15" t="str">
        <f t="shared" si="35"/>
        <v>-</v>
      </c>
      <c r="C154" s="6">
        <v>16</v>
      </c>
      <c r="D154" s="1">
        <v>43389.680289351854</v>
      </c>
      <c r="E154" s="2">
        <v>3797</v>
      </c>
      <c r="F154" s="2" t="s">
        <v>69</v>
      </c>
      <c r="G154" s="2">
        <v>2200</v>
      </c>
      <c r="H154" s="2">
        <v>1188</v>
      </c>
      <c r="I154" s="2">
        <v>8</v>
      </c>
      <c r="J154" s="2">
        <v>1</v>
      </c>
      <c r="K154" s="2"/>
      <c r="L154" s="1">
        <v>43389.721400462964</v>
      </c>
      <c r="M154" s="1">
        <v>43389.735972222225</v>
      </c>
      <c r="N154" s="2" t="s">
        <v>29</v>
      </c>
      <c r="O154" s="2" t="s">
        <v>30</v>
      </c>
      <c r="P154" s="2" t="s">
        <v>59</v>
      </c>
      <c r="Q154" s="2" t="s">
        <v>60</v>
      </c>
      <c r="R154" s="1">
        <v>43389.722638888888</v>
      </c>
      <c r="S154" s="1">
        <v>43389.722638888888</v>
      </c>
      <c r="T154" s="1">
        <v>43389.737025462964</v>
      </c>
      <c r="U154" s="1">
        <v>43389.738715277781</v>
      </c>
      <c r="V154" s="1">
        <v>43389.722638888888</v>
      </c>
      <c r="W154" s="7">
        <f t="shared" si="34"/>
        <v>43389.722638888888</v>
      </c>
      <c r="X154" s="8">
        <f t="shared" si="32"/>
        <v>1.4571759260434192E-2</v>
      </c>
      <c r="Y154" s="8">
        <f t="shared" si="33"/>
        <v>1.4571759260434192E-2</v>
      </c>
      <c r="Z154" s="9"/>
      <c r="AA154" s="9">
        <f t="shared" si="31"/>
        <v>0</v>
      </c>
      <c r="AB154" s="9">
        <f t="shared" si="37"/>
        <v>0</v>
      </c>
      <c r="AC154" s="9"/>
      <c r="AD154" s="9"/>
    </row>
    <row r="155" spans="1:30" s="6" customFormat="1" x14ac:dyDescent="0.4">
      <c r="A155" s="15" t="str">
        <f t="shared" si="36"/>
        <v>-</v>
      </c>
      <c r="B155" s="15" t="str">
        <f t="shared" si="35"/>
        <v>-</v>
      </c>
      <c r="C155" s="6">
        <v>16</v>
      </c>
      <c r="D155" s="1">
        <v>43389.680925925924</v>
      </c>
      <c r="E155" s="2">
        <v>3798</v>
      </c>
      <c r="F155" s="2" t="s">
        <v>37</v>
      </c>
      <c r="G155" s="2">
        <v>0</v>
      </c>
      <c r="H155" s="2">
        <v>1113</v>
      </c>
      <c r="I155" s="2">
        <v>10</v>
      </c>
      <c r="J155" s="2">
        <v>2</v>
      </c>
      <c r="K155" s="2"/>
      <c r="L155" s="1">
        <v>43389.683912037035</v>
      </c>
      <c r="M155" s="1">
        <v>43389.687222222223</v>
      </c>
      <c r="N155" s="2" t="s">
        <v>59</v>
      </c>
      <c r="O155" s="2" t="s">
        <v>60</v>
      </c>
      <c r="P155" s="2" t="s">
        <v>19</v>
      </c>
      <c r="Q155" s="2" t="s">
        <v>20</v>
      </c>
      <c r="R155" s="1">
        <v>43389.684155092589</v>
      </c>
      <c r="S155" s="1">
        <v>43389.684155092589</v>
      </c>
      <c r="T155" s="1">
        <v>43389.692939814813</v>
      </c>
      <c r="U155" s="1">
        <v>43389.692939814813</v>
      </c>
      <c r="V155" s="2"/>
      <c r="W155" s="7">
        <f t="shared" si="34"/>
        <v>43389.680925925924</v>
      </c>
      <c r="X155" s="8">
        <f t="shared" si="32"/>
        <v>3.3101851877290756E-3</v>
      </c>
      <c r="Y155" s="8">
        <f t="shared" si="33"/>
        <v>6.6203703754581511E-3</v>
      </c>
      <c r="Z155" s="9"/>
      <c r="AA155" s="9">
        <f t="shared" si="31"/>
        <v>0</v>
      </c>
      <c r="AB155" s="9">
        <f t="shared" si="37"/>
        <v>2.9861111106583849E-3</v>
      </c>
      <c r="AC155" s="9"/>
      <c r="AD155" s="9"/>
    </row>
    <row r="156" spans="1:30" s="6" customFormat="1" x14ac:dyDescent="0.4">
      <c r="A156" s="15" t="str">
        <f t="shared" si="36"/>
        <v>★</v>
      </c>
      <c r="B156" s="15" t="str">
        <f t="shared" si="35"/>
        <v>-</v>
      </c>
      <c r="C156" s="6">
        <v>16</v>
      </c>
      <c r="D156" s="1">
        <v>43389.681805555556</v>
      </c>
      <c r="E156" s="2">
        <v>3799</v>
      </c>
      <c r="F156" s="2" t="s">
        <v>33</v>
      </c>
      <c r="G156" s="2">
        <v>1727</v>
      </c>
      <c r="H156" s="2">
        <v>940</v>
      </c>
      <c r="I156" s="2">
        <v>3</v>
      </c>
      <c r="J156" s="2">
        <v>1</v>
      </c>
      <c r="K156" s="2"/>
      <c r="L156" s="1">
        <v>43389.690983796296</v>
      </c>
      <c r="M156" s="1">
        <v>43389.69604166667</v>
      </c>
      <c r="N156" s="2" t="s">
        <v>80</v>
      </c>
      <c r="O156" s="2" t="s">
        <v>81</v>
      </c>
      <c r="P156" s="2" t="s">
        <v>38</v>
      </c>
      <c r="Q156" s="2" t="s">
        <v>39</v>
      </c>
      <c r="R156" s="1">
        <v>43389.691886574074</v>
      </c>
      <c r="S156" s="1">
        <v>43389.691886574074</v>
      </c>
      <c r="T156" s="1">
        <v>43389.712800925925</v>
      </c>
      <c r="U156" s="1">
        <v>43389.712800925925</v>
      </c>
      <c r="V156" s="1">
        <v>43389.691886574074</v>
      </c>
      <c r="W156" s="7">
        <f t="shared" si="34"/>
        <v>43389.691886574074</v>
      </c>
      <c r="X156" s="8">
        <f t="shared" si="32"/>
        <v>5.0578703740029596E-3</v>
      </c>
      <c r="Y156" s="8">
        <f t="shared" si="33"/>
        <v>5.0578703740029596E-3</v>
      </c>
      <c r="Z156" s="9"/>
      <c r="AA156" s="9">
        <f t="shared" si="31"/>
        <v>0</v>
      </c>
      <c r="AB156" s="9">
        <f t="shared" si="37"/>
        <v>0</v>
      </c>
      <c r="AC156" s="9"/>
      <c r="AD156" s="9"/>
    </row>
    <row r="157" spans="1:30" s="6" customFormat="1" x14ac:dyDescent="0.4">
      <c r="A157" s="15" t="str">
        <f>IF(V157&gt;0, "★", "-")</f>
        <v>★</v>
      </c>
      <c r="B157" s="15" t="str">
        <f>IF(K157&gt;0, "☆", "-")</f>
        <v>-</v>
      </c>
      <c r="C157" s="6">
        <v>16</v>
      </c>
      <c r="D157" s="1">
        <v>43389.682905092595</v>
      </c>
      <c r="E157" s="2">
        <v>3800</v>
      </c>
      <c r="F157" s="2" t="s">
        <v>18</v>
      </c>
      <c r="G157" s="2">
        <v>990</v>
      </c>
      <c r="H157" s="2">
        <v>515</v>
      </c>
      <c r="I157" s="2">
        <v>7</v>
      </c>
      <c r="J157" s="2">
        <v>1</v>
      </c>
      <c r="K157" s="2"/>
      <c r="L157" s="1">
        <v>43389.687638888892</v>
      </c>
      <c r="M157" s="1">
        <v>43389.691435185188</v>
      </c>
      <c r="N157" s="2" t="s">
        <v>67</v>
      </c>
      <c r="O157" s="2" t="s">
        <v>68</v>
      </c>
      <c r="P157" s="2" t="s">
        <v>38</v>
      </c>
      <c r="Q157" s="2" t="s">
        <v>39</v>
      </c>
      <c r="R157" s="1">
        <v>43389.687175925923</v>
      </c>
      <c r="S157" s="1">
        <v>43389.687175925923</v>
      </c>
      <c r="T157" s="1">
        <v>43389.694097222222</v>
      </c>
      <c r="U157" s="1">
        <v>43389.694097222222</v>
      </c>
      <c r="V157" s="1">
        <v>43389.686805555553</v>
      </c>
      <c r="W157" s="7">
        <f>IF(V157&gt;0,V157,D157)</f>
        <v>43389.686805555553</v>
      </c>
      <c r="X157" s="8">
        <f>M157-L157</f>
        <v>3.796296296059154E-3</v>
      </c>
      <c r="Y157" s="8">
        <f>X157*J157</f>
        <v>3.796296296059154E-3</v>
      </c>
      <c r="Z157" s="9"/>
      <c r="AA157" s="9">
        <f t="shared" si="31"/>
        <v>4.6296296932268888E-4</v>
      </c>
      <c r="AB157" s="9">
        <f t="shared" si="37"/>
        <v>8.3333333896007389E-4</v>
      </c>
      <c r="AC157" s="9"/>
      <c r="AD157" s="9"/>
    </row>
    <row r="158" spans="1:30" s="6" customFormat="1" x14ac:dyDescent="0.4">
      <c r="A158" s="15" t="str">
        <f>IF(V158&gt;0, "★", "-")</f>
        <v>★</v>
      </c>
      <c r="B158" s="15" t="str">
        <f>IF(K158&gt;0, "☆", "-")</f>
        <v>-</v>
      </c>
      <c r="C158" s="6">
        <v>16</v>
      </c>
      <c r="D158" s="1">
        <v>43389.686435185184</v>
      </c>
      <c r="E158" s="2">
        <v>3801</v>
      </c>
      <c r="F158" s="2" t="s">
        <v>18</v>
      </c>
      <c r="G158" s="2">
        <v>2100</v>
      </c>
      <c r="H158" s="2">
        <v>596</v>
      </c>
      <c r="I158" s="2">
        <v>2</v>
      </c>
      <c r="J158" s="2">
        <v>2</v>
      </c>
      <c r="K158" s="2"/>
      <c r="L158" s="1">
        <v>43389.689664351848</v>
      </c>
      <c r="M158" s="1">
        <v>43389.693113425928</v>
      </c>
      <c r="N158" s="2" t="s">
        <v>57</v>
      </c>
      <c r="O158" s="2" t="s">
        <v>58</v>
      </c>
      <c r="P158" s="2" t="s">
        <v>47</v>
      </c>
      <c r="Q158" s="2" t="s">
        <v>94</v>
      </c>
      <c r="R158" s="1">
        <v>43389.691064814811</v>
      </c>
      <c r="S158" s="1">
        <v>43389.691064814811</v>
      </c>
      <c r="T158" s="1">
        <v>43389.69636574074</v>
      </c>
      <c r="U158" s="1">
        <v>43389.69636574074</v>
      </c>
      <c r="V158" s="1">
        <v>43389.691064814811</v>
      </c>
      <c r="W158" s="7">
        <f>IF(V158&gt;0,V158,D158)</f>
        <v>43389.691064814811</v>
      </c>
      <c r="X158" s="8">
        <f>M158-L158</f>
        <v>3.4490740799810737E-3</v>
      </c>
      <c r="Y158" s="8">
        <f>X158*J158</f>
        <v>6.8981481599621475E-3</v>
      </c>
      <c r="Z158" s="9"/>
      <c r="AA158" s="9">
        <f t="shared" si="31"/>
        <v>0</v>
      </c>
      <c r="AB158" s="9">
        <f t="shared" si="37"/>
        <v>0</v>
      </c>
      <c r="AC158" s="9"/>
      <c r="AD158" s="9"/>
    </row>
    <row r="159" spans="1:30" s="6" customFormat="1" x14ac:dyDescent="0.4">
      <c r="A159" s="15" t="str">
        <f>IF(V159&gt;0, "★", "-")</f>
        <v>★</v>
      </c>
      <c r="B159" s="15" t="str">
        <f>IF(K159&gt;0, "☆", "-")</f>
        <v>-</v>
      </c>
      <c r="C159" s="6">
        <v>16</v>
      </c>
      <c r="D159" s="1">
        <v>43389.688819444447</v>
      </c>
      <c r="E159" s="2">
        <v>3802</v>
      </c>
      <c r="F159" s="2" t="s">
        <v>42</v>
      </c>
      <c r="G159" s="2">
        <v>0</v>
      </c>
      <c r="H159" s="2">
        <v>871</v>
      </c>
      <c r="I159" s="2">
        <v>9</v>
      </c>
      <c r="J159" s="2">
        <v>1</v>
      </c>
      <c r="K159" s="2"/>
      <c r="L159" s="1">
        <v>43389.72148148148</v>
      </c>
      <c r="M159" s="1">
        <v>43389.725949074076</v>
      </c>
      <c r="N159" s="2" t="s">
        <v>48</v>
      </c>
      <c r="O159" s="2" t="s">
        <v>49</v>
      </c>
      <c r="P159" s="2" t="s">
        <v>67</v>
      </c>
      <c r="Q159" s="2" t="s">
        <v>68</v>
      </c>
      <c r="R159" s="1">
        <v>43389.728472222225</v>
      </c>
      <c r="S159" s="1">
        <v>43389.728472222225</v>
      </c>
      <c r="T159" s="1">
        <v>43389.738969907405</v>
      </c>
      <c r="U159" s="1">
        <v>43389.738969907405</v>
      </c>
      <c r="V159" s="1">
        <v>43389.728472222225</v>
      </c>
      <c r="W159" s="7">
        <f>IF(V159&gt;0,V159,D159)</f>
        <v>43389.728472222225</v>
      </c>
      <c r="X159" s="8">
        <f>M159-L159</f>
        <v>4.4675925964838825E-3</v>
      </c>
      <c r="Y159" s="8">
        <f>X159*J159</f>
        <v>4.4675925964838825E-3</v>
      </c>
      <c r="Z159" s="9"/>
      <c r="AA159" s="9">
        <f t="shared" si="31"/>
        <v>0</v>
      </c>
      <c r="AB159" s="9">
        <f t="shared" si="37"/>
        <v>0</v>
      </c>
      <c r="AC159" s="9"/>
      <c r="AD159" s="9"/>
    </row>
    <row r="160" spans="1:30" s="6" customFormat="1" x14ac:dyDescent="0.4">
      <c r="A160" s="15" t="str">
        <f>IF(V160&gt;0, "★", "-")</f>
        <v>★</v>
      </c>
      <c r="B160" s="15" t="str">
        <f>IF(K160&gt;0, "☆", "-")</f>
        <v>-</v>
      </c>
      <c r="C160" s="6">
        <v>16</v>
      </c>
      <c r="D160" s="1">
        <v>43389.691087962965</v>
      </c>
      <c r="E160" s="2">
        <v>3803</v>
      </c>
      <c r="F160" s="2" t="s">
        <v>33</v>
      </c>
      <c r="G160" s="2">
        <v>2215</v>
      </c>
      <c r="H160" s="2">
        <v>901</v>
      </c>
      <c r="I160" s="2">
        <v>10</v>
      </c>
      <c r="J160" s="2">
        <v>1</v>
      </c>
      <c r="K160" s="2"/>
      <c r="L160" s="1">
        <v>43389.736342592594</v>
      </c>
      <c r="M160" s="1">
        <v>43389.74496527778</v>
      </c>
      <c r="N160" s="2" t="s">
        <v>25</v>
      </c>
      <c r="O160" s="2" t="s">
        <v>26</v>
      </c>
      <c r="P160" s="2" t="s">
        <v>34</v>
      </c>
      <c r="Q160" s="2" t="s">
        <v>35</v>
      </c>
      <c r="R160" s="1">
        <v>43389.736134259256</v>
      </c>
      <c r="S160" s="1">
        <v>43389.736134259256</v>
      </c>
      <c r="T160" s="1">
        <v>43389.743680555555</v>
      </c>
      <c r="U160" s="1">
        <v>43389.74894675926</v>
      </c>
      <c r="V160" s="1">
        <v>43389.736134259256</v>
      </c>
      <c r="W160" s="7">
        <f>IF(V160&gt;0,V160,D160)</f>
        <v>43389.736134259256</v>
      </c>
      <c r="X160" s="8">
        <f>M160-L160</f>
        <v>8.6226851854007691E-3</v>
      </c>
      <c r="Y160" s="8">
        <f>X160*J160</f>
        <v>8.6226851854007691E-3</v>
      </c>
      <c r="Z160" s="9"/>
      <c r="AA160" s="9">
        <f t="shared" si="31"/>
        <v>2.0833333837799728E-4</v>
      </c>
      <c r="AB160" s="9">
        <f t="shared" si="37"/>
        <v>2.0833333837799728E-4</v>
      </c>
      <c r="AC160" s="9"/>
      <c r="AD160" s="9"/>
    </row>
    <row r="161" spans="1:32" s="6" customFormat="1" x14ac:dyDescent="0.4">
      <c r="A161" s="15" t="str">
        <f>IF(V161&gt;0, "★", "-")</f>
        <v>★</v>
      </c>
      <c r="B161" s="15" t="str">
        <f>IF(K161&gt;0, "☆", "-")</f>
        <v>-</v>
      </c>
      <c r="C161" s="6">
        <v>16</v>
      </c>
      <c r="D161" s="1">
        <v>43389.69321759259</v>
      </c>
      <c r="E161" s="2">
        <v>3804</v>
      </c>
      <c r="F161" s="2" t="s">
        <v>69</v>
      </c>
      <c r="G161" s="2">
        <v>3005</v>
      </c>
      <c r="H161" s="2">
        <v>381</v>
      </c>
      <c r="I161" s="2">
        <v>3</v>
      </c>
      <c r="J161" s="2">
        <v>1</v>
      </c>
      <c r="K161" s="2"/>
      <c r="L161" s="1">
        <v>43389.850752314815</v>
      </c>
      <c r="M161" s="1">
        <v>43389.854050925926</v>
      </c>
      <c r="N161" s="2" t="s">
        <v>65</v>
      </c>
      <c r="O161" s="2" t="s">
        <v>66</v>
      </c>
      <c r="P161" s="2" t="s">
        <v>19</v>
      </c>
      <c r="Q161" s="2" t="s">
        <v>20</v>
      </c>
      <c r="R161" s="1">
        <v>43389.854328703703</v>
      </c>
      <c r="S161" s="1">
        <v>43389.854328703703</v>
      </c>
      <c r="T161" s="1">
        <v>43389.861747685187</v>
      </c>
      <c r="U161" s="1">
        <v>43389.861747685187</v>
      </c>
      <c r="V161" s="1">
        <v>43389.854328703703</v>
      </c>
      <c r="W161" s="7">
        <f>IF(V161&gt;0,V161,D161)</f>
        <v>43389.854328703703</v>
      </c>
      <c r="X161" s="8">
        <f>M161-L161</f>
        <v>3.2986111109494232E-3</v>
      </c>
      <c r="Y161" s="8">
        <f>X161*J161</f>
        <v>3.2986111109494232E-3</v>
      </c>
      <c r="Z161" s="9"/>
      <c r="AA161" s="9">
        <f t="shared" si="31"/>
        <v>0</v>
      </c>
      <c r="AB161" s="9">
        <f t="shared" si="37"/>
        <v>0</v>
      </c>
      <c r="AC161" s="9"/>
      <c r="AD161" s="9"/>
    </row>
    <row r="162" spans="1:32" s="6" customFormat="1" x14ac:dyDescent="0.4">
      <c r="A162" s="15" t="str">
        <f t="shared" si="36"/>
        <v>-</v>
      </c>
      <c r="B162" s="15" t="str">
        <f t="shared" si="35"/>
        <v>-</v>
      </c>
      <c r="C162" s="6">
        <v>16</v>
      </c>
      <c r="D162" s="1">
        <v>43389.694675925923</v>
      </c>
      <c r="E162" s="2">
        <v>3805</v>
      </c>
      <c r="F162" s="2" t="s">
        <v>33</v>
      </c>
      <c r="G162" s="2">
        <v>1340</v>
      </c>
      <c r="H162" s="2">
        <v>1067</v>
      </c>
      <c r="I162" s="2">
        <v>8</v>
      </c>
      <c r="J162" s="2">
        <v>1</v>
      </c>
      <c r="K162" s="2"/>
      <c r="L162" s="1">
        <v>43389.699872685182</v>
      </c>
      <c r="M162" s="1">
        <v>43389.705231481479</v>
      </c>
      <c r="N162" s="2" t="s">
        <v>65</v>
      </c>
      <c r="O162" s="2" t="s">
        <v>66</v>
      </c>
      <c r="P162" s="2" t="s">
        <v>70</v>
      </c>
      <c r="Q162" s="2" t="s">
        <v>71</v>
      </c>
      <c r="R162" s="1">
        <v>43389.703611111108</v>
      </c>
      <c r="S162" s="1">
        <v>43389.703611111108</v>
      </c>
      <c r="T162" s="1">
        <v>43389.713310185187</v>
      </c>
      <c r="U162" s="1">
        <v>43389.713310185187</v>
      </c>
      <c r="V162" s="2"/>
      <c r="W162" s="7">
        <f t="shared" si="34"/>
        <v>43389.694675925923</v>
      </c>
      <c r="X162" s="8">
        <f t="shared" si="32"/>
        <v>5.3587962975143455E-3</v>
      </c>
      <c r="Y162" s="8">
        <f t="shared" si="33"/>
        <v>5.3587962975143455E-3</v>
      </c>
      <c r="Z162" s="9"/>
      <c r="AA162" s="9">
        <f t="shared" si="31"/>
        <v>0</v>
      </c>
      <c r="AB162" s="9">
        <f t="shared" si="37"/>
        <v>5.1967592589790002E-3</v>
      </c>
      <c r="AC162" s="9"/>
      <c r="AD162" s="9"/>
    </row>
    <row r="163" spans="1:32" s="6" customFormat="1" x14ac:dyDescent="0.4">
      <c r="A163" s="15" t="str">
        <f t="shared" si="36"/>
        <v>-</v>
      </c>
      <c r="B163" s="15" t="str">
        <f t="shared" si="35"/>
        <v>-</v>
      </c>
      <c r="C163" s="6">
        <v>16</v>
      </c>
      <c r="D163" s="1">
        <v>43389.695648148147</v>
      </c>
      <c r="E163" s="2">
        <v>3806</v>
      </c>
      <c r="F163" s="2" t="s">
        <v>18</v>
      </c>
      <c r="G163" s="2">
        <v>1663</v>
      </c>
      <c r="H163" s="2">
        <v>557</v>
      </c>
      <c r="I163" s="2">
        <v>6</v>
      </c>
      <c r="J163" s="2">
        <v>1</v>
      </c>
      <c r="K163" s="2"/>
      <c r="L163" s="1">
        <v>43389.697314814817</v>
      </c>
      <c r="M163" s="1">
        <v>43389.717986111114</v>
      </c>
      <c r="N163" s="2" t="s">
        <v>43</v>
      </c>
      <c r="O163" s="2" t="s">
        <v>44</v>
      </c>
      <c r="P163" s="2" t="s">
        <v>38</v>
      </c>
      <c r="Q163" s="2" t="s">
        <v>39</v>
      </c>
      <c r="R163" s="1">
        <v>43389.700173611112</v>
      </c>
      <c r="S163" s="1">
        <v>43389.700173611112</v>
      </c>
      <c r="T163" s="1">
        <v>43389.714097222219</v>
      </c>
      <c r="U163" s="1">
        <v>43389.714444444442</v>
      </c>
      <c r="V163" s="2"/>
      <c r="W163" s="7">
        <f t="shared" si="34"/>
        <v>43389.695648148147</v>
      </c>
      <c r="X163" s="8">
        <f t="shared" si="32"/>
        <v>2.0671296297223307E-2</v>
      </c>
      <c r="Y163" s="8">
        <f t="shared" si="33"/>
        <v>2.0671296297223307E-2</v>
      </c>
      <c r="Z163" s="9"/>
      <c r="AA163" s="9">
        <f t="shared" si="31"/>
        <v>0</v>
      </c>
      <c r="AB163" s="9">
        <f t="shared" si="37"/>
        <v>1.6666666706441902E-3</v>
      </c>
      <c r="AC163" s="9"/>
      <c r="AD163" s="9"/>
    </row>
    <row r="164" spans="1:32" s="6" customFormat="1" x14ac:dyDescent="0.4">
      <c r="A164" s="15" t="str">
        <f t="shared" si="36"/>
        <v>-</v>
      </c>
      <c r="B164" s="15" t="str">
        <f t="shared" si="35"/>
        <v>-</v>
      </c>
      <c r="C164" s="6">
        <v>16</v>
      </c>
      <c r="D164" s="1">
        <v>43389.696504629632</v>
      </c>
      <c r="E164" s="2">
        <v>3807</v>
      </c>
      <c r="F164" s="2" t="s">
        <v>69</v>
      </c>
      <c r="G164" s="2">
        <v>1668</v>
      </c>
      <c r="H164" s="2">
        <v>1126</v>
      </c>
      <c r="I164" s="2">
        <v>6</v>
      </c>
      <c r="J164" s="2">
        <v>1</v>
      </c>
      <c r="K164" s="2"/>
      <c r="L164" s="1">
        <v>43389.697395833333</v>
      </c>
      <c r="M164" s="1">
        <v>43389.717939814815</v>
      </c>
      <c r="N164" s="2" t="s">
        <v>43</v>
      </c>
      <c r="O164" s="2" t="s">
        <v>44</v>
      </c>
      <c r="P164" s="2" t="s">
        <v>38</v>
      </c>
      <c r="Q164" s="2" t="s">
        <v>39</v>
      </c>
      <c r="R164" s="1">
        <v>43389.698761574073</v>
      </c>
      <c r="S164" s="1">
        <v>43389.698761574073</v>
      </c>
      <c r="T164" s="1">
        <v>43389.714097222219</v>
      </c>
      <c r="U164" s="1">
        <v>43389.714097222219</v>
      </c>
      <c r="V164" s="2"/>
      <c r="W164" s="7">
        <f t="shared" si="34"/>
        <v>43389.696504629632</v>
      </c>
      <c r="X164" s="8">
        <f t="shared" si="32"/>
        <v>2.0543981481750961E-2</v>
      </c>
      <c r="Y164" s="8">
        <f t="shared" si="33"/>
        <v>2.0543981481750961E-2</v>
      </c>
      <c r="Z164" s="9"/>
      <c r="AA164" s="9">
        <f t="shared" si="31"/>
        <v>0</v>
      </c>
      <c r="AB164" s="9">
        <f t="shared" si="37"/>
        <v>8.9120370103046298E-4</v>
      </c>
      <c r="AC164" s="9"/>
      <c r="AD164" s="9"/>
    </row>
    <row r="165" spans="1:32" s="6" customFormat="1" x14ac:dyDescent="0.4">
      <c r="A165" s="15" t="str">
        <f t="shared" si="36"/>
        <v>★</v>
      </c>
      <c r="B165" s="15" t="str">
        <f t="shared" si="35"/>
        <v>-</v>
      </c>
      <c r="C165" s="6">
        <v>16</v>
      </c>
      <c r="D165" s="1">
        <v>43389.698020833333</v>
      </c>
      <c r="E165" s="2">
        <v>3808</v>
      </c>
      <c r="F165" s="2" t="s">
        <v>37</v>
      </c>
      <c r="G165" s="2">
        <v>0</v>
      </c>
      <c r="H165" s="2">
        <v>1165</v>
      </c>
      <c r="I165" s="2">
        <v>6</v>
      </c>
      <c r="J165" s="2">
        <v>1</v>
      </c>
      <c r="K165" s="2"/>
      <c r="L165" s="1">
        <v>43389.708425925928</v>
      </c>
      <c r="M165" s="1">
        <v>43389.714432870373</v>
      </c>
      <c r="N165" s="2" t="s">
        <v>43</v>
      </c>
      <c r="O165" s="2" t="s">
        <v>44</v>
      </c>
      <c r="P165" s="2" t="s">
        <v>19</v>
      </c>
      <c r="Q165" s="2" t="s">
        <v>20</v>
      </c>
      <c r="R165" s="1">
        <v>43389.708333333336</v>
      </c>
      <c r="S165" s="1">
        <v>43389.708333333336</v>
      </c>
      <c r="T165" s="1">
        <v>43389.718854166669</v>
      </c>
      <c r="U165" s="1">
        <v>43389.718854166669</v>
      </c>
      <c r="V165" s="1">
        <v>43389.708333333336</v>
      </c>
      <c r="W165" s="7">
        <f t="shared" si="34"/>
        <v>43389.708333333336</v>
      </c>
      <c r="X165" s="8">
        <f t="shared" si="32"/>
        <v>6.0069444443797693E-3</v>
      </c>
      <c r="Y165" s="8">
        <f t="shared" si="33"/>
        <v>6.0069444443797693E-3</v>
      </c>
      <c r="Z165" s="9"/>
      <c r="AA165" s="9">
        <f t="shared" si="31"/>
        <v>9.2592592409346253E-5</v>
      </c>
      <c r="AB165" s="9">
        <f t="shared" si="37"/>
        <v>9.2592592409346253E-5</v>
      </c>
      <c r="AC165" s="9"/>
      <c r="AD165" s="9"/>
    </row>
    <row r="166" spans="1:32" s="6" customFormat="1" x14ac:dyDescent="0.4">
      <c r="A166" s="15" t="str">
        <f t="shared" si="36"/>
        <v>-</v>
      </c>
      <c r="B166" s="15" t="str">
        <f t="shared" si="35"/>
        <v>-</v>
      </c>
      <c r="C166" s="6">
        <v>16</v>
      </c>
      <c r="D166" s="1">
        <v>43389.698576388888</v>
      </c>
      <c r="E166" s="2">
        <v>3809</v>
      </c>
      <c r="F166" s="2" t="s">
        <v>37</v>
      </c>
      <c r="G166" s="2">
        <v>0</v>
      </c>
      <c r="H166" s="2">
        <v>722</v>
      </c>
      <c r="I166" s="2">
        <v>1</v>
      </c>
      <c r="J166" s="2">
        <v>3</v>
      </c>
      <c r="K166" s="2"/>
      <c r="L166" s="1">
        <v>43389.705555555556</v>
      </c>
      <c r="M166" s="1">
        <v>43389.720243055555</v>
      </c>
      <c r="N166" s="2" t="s">
        <v>61</v>
      </c>
      <c r="O166" s="2" t="s">
        <v>62</v>
      </c>
      <c r="P166" s="2" t="s">
        <v>47</v>
      </c>
      <c r="Q166" s="2" t="s">
        <v>94</v>
      </c>
      <c r="R166" s="1">
        <v>43389.705567129633</v>
      </c>
      <c r="S166" s="1">
        <v>43389.705567129633</v>
      </c>
      <c r="T166" s="1">
        <v>43389.718287037038</v>
      </c>
      <c r="U166" s="1">
        <v>43389.721168981479</v>
      </c>
      <c r="V166" s="2"/>
      <c r="W166" s="7">
        <f t="shared" si="34"/>
        <v>43389.698576388888</v>
      </c>
      <c r="X166" s="8">
        <f t="shared" si="32"/>
        <v>1.4687499999126885E-2</v>
      </c>
      <c r="Y166" s="8">
        <f t="shared" si="33"/>
        <v>4.4062499997380655E-2</v>
      </c>
      <c r="AA166" s="9">
        <f t="shared" si="31"/>
        <v>0</v>
      </c>
      <c r="AB166" s="9">
        <f t="shared" si="37"/>
        <v>6.9791666683158837E-3</v>
      </c>
    </row>
    <row r="167" spans="1:32" s="6" customFormat="1" x14ac:dyDescent="0.4">
      <c r="A167" s="15" t="str">
        <f t="shared" si="36"/>
        <v>★</v>
      </c>
      <c r="B167" s="15" t="str">
        <f t="shared" si="35"/>
        <v>-</v>
      </c>
      <c r="C167" s="6">
        <v>16</v>
      </c>
      <c r="D167" s="1">
        <v>43389.699502314812</v>
      </c>
      <c r="E167" s="2">
        <v>3810</v>
      </c>
      <c r="F167" s="2" t="s">
        <v>37</v>
      </c>
      <c r="G167" s="2">
        <v>0</v>
      </c>
      <c r="H167" s="2">
        <v>1134</v>
      </c>
      <c r="I167" s="2">
        <v>3</v>
      </c>
      <c r="J167" s="2">
        <v>1</v>
      </c>
      <c r="K167" s="2"/>
      <c r="L167" s="1">
        <v>43389.709236111114</v>
      </c>
      <c r="M167" s="1">
        <v>43389.71303240741</v>
      </c>
      <c r="N167" s="2" t="s">
        <v>43</v>
      </c>
      <c r="O167" s="2" t="s">
        <v>44</v>
      </c>
      <c r="P167" s="2" t="s">
        <v>52</v>
      </c>
      <c r="Q167" s="2" t="s">
        <v>53</v>
      </c>
      <c r="R167" s="1">
        <v>43389.710416666669</v>
      </c>
      <c r="S167" s="1">
        <v>43389.710416666669</v>
      </c>
      <c r="T167" s="1">
        <v>43389.716215277775</v>
      </c>
      <c r="U167" s="1">
        <v>43389.716215277775</v>
      </c>
      <c r="V167" s="1">
        <v>43389.710416666669</v>
      </c>
      <c r="W167" s="7">
        <f t="shared" si="34"/>
        <v>43389.710416666669</v>
      </c>
      <c r="X167" s="8">
        <f t="shared" si="32"/>
        <v>3.796296296059154E-3</v>
      </c>
      <c r="Y167" s="8">
        <f t="shared" si="33"/>
        <v>3.796296296059154E-3</v>
      </c>
      <c r="Z167" s="9"/>
      <c r="AA167" s="9">
        <f t="shared" si="31"/>
        <v>0</v>
      </c>
      <c r="AB167" s="9">
        <f t="shared" si="37"/>
        <v>0</v>
      </c>
      <c r="AC167" s="9"/>
      <c r="AD167" s="9"/>
    </row>
    <row r="168" spans="1:32" s="6" customFormat="1" x14ac:dyDescent="0.4">
      <c r="A168" s="15" t="str">
        <f t="shared" si="36"/>
        <v>-</v>
      </c>
      <c r="B168" s="15" t="str">
        <f t="shared" si="35"/>
        <v>-</v>
      </c>
      <c r="C168" s="6">
        <v>16</v>
      </c>
      <c r="D168" s="1">
        <v>43389.704664351855</v>
      </c>
      <c r="E168" s="2">
        <v>3815</v>
      </c>
      <c r="F168" s="2" t="s">
        <v>33</v>
      </c>
      <c r="G168" s="2">
        <v>1312</v>
      </c>
      <c r="H168" s="2">
        <v>499</v>
      </c>
      <c r="I168" s="2">
        <v>2</v>
      </c>
      <c r="J168" s="2">
        <v>1</v>
      </c>
      <c r="K168" s="2"/>
      <c r="L168" s="1">
        <v>43389.706226851849</v>
      </c>
      <c r="M168" s="1">
        <v>43389.708877314813</v>
      </c>
      <c r="N168" s="2" t="s">
        <v>38</v>
      </c>
      <c r="O168" s="2" t="s">
        <v>39</v>
      </c>
      <c r="P168" s="2" t="s">
        <v>48</v>
      </c>
      <c r="Q168" s="2" t="s">
        <v>49</v>
      </c>
      <c r="R168" s="1">
        <v>43389.705891203703</v>
      </c>
      <c r="S168" s="1">
        <v>43389.705891203703</v>
      </c>
      <c r="T168" s="1">
        <v>43389.710011574076</v>
      </c>
      <c r="U168" s="1">
        <v>43389.710011574076</v>
      </c>
      <c r="V168" s="2"/>
      <c r="W168" s="7">
        <f t="shared" si="34"/>
        <v>43389.704664351855</v>
      </c>
      <c r="X168" s="8">
        <f t="shared" si="32"/>
        <v>2.6504629640839994E-3</v>
      </c>
      <c r="Y168" s="8">
        <f t="shared" si="33"/>
        <v>2.6504629640839994E-3</v>
      </c>
      <c r="Z168" s="9"/>
      <c r="AA168" s="9">
        <f t="shared" si="31"/>
        <v>3.3564814657438546E-4</v>
      </c>
      <c r="AB168" s="9">
        <f t="shared" si="37"/>
        <v>1.5624999941792339E-3</v>
      </c>
      <c r="AC168" s="9"/>
      <c r="AD168" s="9"/>
    </row>
    <row r="169" spans="1:32" s="6" customFormat="1" x14ac:dyDescent="0.4">
      <c r="A169" s="15" t="str">
        <f t="shared" ref="A169:A175" si="38">IF(V169&gt;0, "★", "-")</f>
        <v>★</v>
      </c>
      <c r="B169" s="15" t="str">
        <f t="shared" ref="B169:B175" si="39">IF(K169&gt;0, "☆", "-")</f>
        <v>☆</v>
      </c>
      <c r="C169" s="6">
        <v>16</v>
      </c>
      <c r="D169" s="1">
        <v>43389.672222222223</v>
      </c>
      <c r="E169" s="2">
        <v>3790</v>
      </c>
      <c r="F169" s="2" t="s">
        <v>33</v>
      </c>
      <c r="G169" s="2">
        <v>2215</v>
      </c>
      <c r="H169" s="2">
        <v>903</v>
      </c>
      <c r="I169" s="2">
        <v>4</v>
      </c>
      <c r="J169" s="2">
        <v>1</v>
      </c>
      <c r="K169" s="1">
        <v>43389.690740740742</v>
      </c>
      <c r="L169" s="2"/>
      <c r="M169" s="2"/>
      <c r="N169" s="2" t="s">
        <v>25</v>
      </c>
      <c r="O169" s="2" t="s">
        <v>26</v>
      </c>
      <c r="P169" s="2" t="s">
        <v>34</v>
      </c>
      <c r="Q169" s="2" t="s">
        <v>35</v>
      </c>
      <c r="R169" s="1">
        <v>43389.73170138889</v>
      </c>
      <c r="S169" s="2"/>
      <c r="T169" s="1">
        <v>43389.743738425925</v>
      </c>
      <c r="U169" s="2"/>
      <c r="V169" s="1">
        <v>43389.73170138889</v>
      </c>
      <c r="W169" s="7">
        <f t="shared" ref="W169:W175" si="40">IF(V169&gt;0,V169,D169)</f>
        <v>43389.73170138889</v>
      </c>
      <c r="X169" s="8">
        <f t="shared" ref="X169:X175" si="41">M169-L169</f>
        <v>0</v>
      </c>
      <c r="Y169" s="8">
        <f t="shared" ref="Y169:Y175" si="42">X169*J169</f>
        <v>0</v>
      </c>
      <c r="Z169" s="9"/>
      <c r="AA169" s="9">
        <f t="shared" si="31"/>
        <v>0</v>
      </c>
      <c r="AB169" s="9">
        <f t="shared" si="37"/>
        <v>0</v>
      </c>
      <c r="AC169" s="9"/>
      <c r="AD169" s="9"/>
    </row>
    <row r="170" spans="1:32" s="6" customFormat="1" x14ac:dyDescent="0.4">
      <c r="A170" s="15" t="str">
        <f t="shared" si="38"/>
        <v>-</v>
      </c>
      <c r="B170" s="15" t="str">
        <f t="shared" si="39"/>
        <v>☆</v>
      </c>
      <c r="C170" s="6">
        <v>16</v>
      </c>
      <c r="D170" s="1">
        <v>43389.67391203704</v>
      </c>
      <c r="E170" s="2">
        <v>3792</v>
      </c>
      <c r="F170" s="2" t="s">
        <v>37</v>
      </c>
      <c r="G170" s="2">
        <v>0</v>
      </c>
      <c r="H170" s="2">
        <v>320</v>
      </c>
      <c r="I170" s="2">
        <v>5</v>
      </c>
      <c r="J170" s="2">
        <v>1</v>
      </c>
      <c r="K170" s="1">
        <v>43389.674375000002</v>
      </c>
      <c r="L170" s="2"/>
      <c r="M170" s="2"/>
      <c r="N170" s="2" t="s">
        <v>43</v>
      </c>
      <c r="O170" s="2" t="s">
        <v>44</v>
      </c>
      <c r="P170" s="2" t="s">
        <v>38</v>
      </c>
      <c r="Q170" s="2" t="s">
        <v>39</v>
      </c>
      <c r="R170" s="1">
        <v>43389.681400462963</v>
      </c>
      <c r="S170" s="2"/>
      <c r="T170" s="1">
        <v>43389.695324074077</v>
      </c>
      <c r="U170" s="2"/>
      <c r="V170" s="2"/>
      <c r="W170" s="7">
        <f t="shared" si="40"/>
        <v>43389.67391203704</v>
      </c>
      <c r="X170" s="8">
        <f t="shared" si="41"/>
        <v>0</v>
      </c>
      <c r="Y170" s="8">
        <f t="shared" si="42"/>
        <v>0</v>
      </c>
      <c r="Z170" s="9"/>
      <c r="AA170" s="9">
        <f t="shared" si="31"/>
        <v>0</v>
      </c>
      <c r="AB170" s="9">
        <f t="shared" si="37"/>
        <v>7.4884259229293093E-3</v>
      </c>
      <c r="AC170" s="9"/>
      <c r="AD170" s="9"/>
    </row>
    <row r="171" spans="1:32" s="6" customFormat="1" x14ac:dyDescent="0.4">
      <c r="A171" s="15" t="str">
        <f t="shared" si="38"/>
        <v>★</v>
      </c>
      <c r="B171" s="15" t="str">
        <f t="shared" si="39"/>
        <v>☆</v>
      </c>
      <c r="C171" s="6">
        <v>16</v>
      </c>
      <c r="D171" s="1">
        <v>43389.678553240738</v>
      </c>
      <c r="E171" s="2">
        <v>3795</v>
      </c>
      <c r="F171" s="2" t="s">
        <v>69</v>
      </c>
      <c r="G171" s="2">
        <v>2200</v>
      </c>
      <c r="H171" s="2">
        <v>853</v>
      </c>
      <c r="I171" s="2">
        <v>4</v>
      </c>
      <c r="J171" s="2">
        <v>1</v>
      </c>
      <c r="K171" s="1">
        <v>43389.679479166669</v>
      </c>
      <c r="L171" s="2"/>
      <c r="M171" s="2"/>
      <c r="N171" s="2" t="s">
        <v>29</v>
      </c>
      <c r="O171" s="2" t="s">
        <v>30</v>
      </c>
      <c r="P171" s="2" t="s">
        <v>59</v>
      </c>
      <c r="Q171" s="2" t="s">
        <v>60</v>
      </c>
      <c r="R171" s="1">
        <v>43389.736458333333</v>
      </c>
      <c r="S171" s="2"/>
      <c r="T171" s="1">
        <v>43389.754236111112</v>
      </c>
      <c r="U171" s="2"/>
      <c r="V171" s="1">
        <v>43389.732719907406</v>
      </c>
      <c r="W171" s="7">
        <f t="shared" si="40"/>
        <v>43389.732719907406</v>
      </c>
      <c r="X171" s="8">
        <f t="shared" si="41"/>
        <v>0</v>
      </c>
      <c r="Y171" s="8">
        <f t="shared" si="42"/>
        <v>0</v>
      </c>
      <c r="Z171" s="9"/>
      <c r="AA171" s="9">
        <f t="shared" si="31"/>
        <v>0</v>
      </c>
      <c r="AB171" s="9">
        <f t="shared" si="37"/>
        <v>3.7384259267128073E-3</v>
      </c>
      <c r="AC171" s="9"/>
      <c r="AD171" s="9"/>
    </row>
    <row r="172" spans="1:32" s="6" customFormat="1" x14ac:dyDescent="0.4">
      <c r="A172" s="15" t="str">
        <f t="shared" si="38"/>
        <v>-</v>
      </c>
      <c r="B172" s="15" t="str">
        <f t="shared" si="39"/>
        <v>☆</v>
      </c>
      <c r="C172" s="6">
        <v>16</v>
      </c>
      <c r="D172" s="1">
        <v>43389.701006944444</v>
      </c>
      <c r="E172" s="2">
        <v>3811</v>
      </c>
      <c r="F172" s="2" t="s">
        <v>18</v>
      </c>
      <c r="G172" s="2">
        <v>1312</v>
      </c>
      <c r="H172" s="2">
        <v>1148</v>
      </c>
      <c r="I172" s="2">
        <v>4</v>
      </c>
      <c r="J172" s="2">
        <v>1</v>
      </c>
      <c r="K172" s="1">
        <v>43389.701331018521</v>
      </c>
      <c r="L172" s="2"/>
      <c r="M172" s="2"/>
      <c r="N172" s="2" t="s">
        <v>38</v>
      </c>
      <c r="O172" s="2" t="s">
        <v>39</v>
      </c>
      <c r="P172" s="2" t="s">
        <v>21</v>
      </c>
      <c r="Q172" s="2" t="s">
        <v>22</v>
      </c>
      <c r="R172" s="1">
        <v>43389.71025462963</v>
      </c>
      <c r="S172" s="2"/>
      <c r="T172" s="1">
        <v>43389.715509259258</v>
      </c>
      <c r="U172" s="2"/>
      <c r="V172" s="2"/>
      <c r="W172" s="7">
        <f t="shared" si="40"/>
        <v>43389.701006944444</v>
      </c>
      <c r="X172" s="8">
        <f t="shared" si="41"/>
        <v>0</v>
      </c>
      <c r="Y172" s="8">
        <f t="shared" si="42"/>
        <v>0</v>
      </c>
      <c r="Z172" s="9"/>
      <c r="AA172" s="9">
        <f t="shared" si="31"/>
        <v>0</v>
      </c>
      <c r="AB172" s="9"/>
      <c r="AC172" s="9"/>
      <c r="AD172" s="9"/>
      <c r="AF172" s="42" t="s">
        <v>128</v>
      </c>
    </row>
    <row r="173" spans="1:32" s="6" customFormat="1" x14ac:dyDescent="0.4">
      <c r="A173" s="15" t="str">
        <f t="shared" si="38"/>
        <v>-</v>
      </c>
      <c r="B173" s="15" t="str">
        <f t="shared" si="39"/>
        <v>☆</v>
      </c>
      <c r="C173" s="6">
        <v>16</v>
      </c>
      <c r="D173" s="1">
        <v>43389.702268518522</v>
      </c>
      <c r="E173" s="2">
        <v>3812</v>
      </c>
      <c r="F173" s="2" t="s">
        <v>18</v>
      </c>
      <c r="G173" s="2">
        <v>1312</v>
      </c>
      <c r="H173" s="2">
        <v>505</v>
      </c>
      <c r="I173" s="2">
        <v>2</v>
      </c>
      <c r="J173" s="2">
        <v>1</v>
      </c>
      <c r="K173" s="1">
        <v>43389.702870370369</v>
      </c>
      <c r="L173" s="2"/>
      <c r="M173" s="2"/>
      <c r="N173" s="2" t="s">
        <v>29</v>
      </c>
      <c r="O173" s="2" t="s">
        <v>30</v>
      </c>
      <c r="P173" s="2" t="s">
        <v>21</v>
      </c>
      <c r="Q173" s="2" t="s">
        <v>22</v>
      </c>
      <c r="R173" s="1">
        <v>43389.709826388891</v>
      </c>
      <c r="S173" s="2"/>
      <c r="T173" s="1">
        <v>43389.716400462959</v>
      </c>
      <c r="U173" s="2"/>
      <c r="V173" s="2"/>
      <c r="W173" s="7">
        <f t="shared" si="40"/>
        <v>43389.702268518522</v>
      </c>
      <c r="X173" s="8">
        <f t="shared" si="41"/>
        <v>0</v>
      </c>
      <c r="Y173" s="8">
        <f t="shared" si="42"/>
        <v>0</v>
      </c>
      <c r="Z173" s="9"/>
      <c r="AA173" s="9">
        <f t="shared" si="31"/>
        <v>0</v>
      </c>
      <c r="AB173" s="9"/>
      <c r="AC173" s="9"/>
      <c r="AD173" s="9"/>
      <c r="AF173" s="42" t="s">
        <v>127</v>
      </c>
    </row>
    <row r="174" spans="1:32" s="6" customFormat="1" x14ac:dyDescent="0.4">
      <c r="A174" s="15" t="str">
        <f t="shared" si="38"/>
        <v>-</v>
      </c>
      <c r="B174" s="15" t="str">
        <f t="shared" si="39"/>
        <v>☆</v>
      </c>
      <c r="C174" s="6">
        <v>16</v>
      </c>
      <c r="D174" s="1">
        <v>43389.703530092593</v>
      </c>
      <c r="E174" s="2">
        <v>3813</v>
      </c>
      <c r="F174" s="2" t="s">
        <v>18</v>
      </c>
      <c r="G174" s="2">
        <v>1312</v>
      </c>
      <c r="H174" s="2">
        <v>844</v>
      </c>
      <c r="I174" s="2">
        <v>8</v>
      </c>
      <c r="J174" s="2">
        <v>1</v>
      </c>
      <c r="K174" s="1">
        <v>43389.70385416667</v>
      </c>
      <c r="L174" s="2"/>
      <c r="M174" s="2"/>
      <c r="N174" s="2" t="s">
        <v>34</v>
      </c>
      <c r="O174" s="2" t="s">
        <v>35</v>
      </c>
      <c r="P174" s="2" t="s">
        <v>21</v>
      </c>
      <c r="Q174" s="2" t="s">
        <v>22</v>
      </c>
      <c r="R174" s="1">
        <v>43389.709675925929</v>
      </c>
      <c r="S174" s="2"/>
      <c r="T174" s="1">
        <v>43389.729212962964</v>
      </c>
      <c r="U174" s="2"/>
      <c r="V174" s="2"/>
      <c r="W174" s="7">
        <f t="shared" si="40"/>
        <v>43389.703530092593</v>
      </c>
      <c r="X174" s="8">
        <f t="shared" si="41"/>
        <v>0</v>
      </c>
      <c r="Y174" s="8">
        <f t="shared" si="42"/>
        <v>0</v>
      </c>
      <c r="Z174" s="9"/>
      <c r="AA174" s="9">
        <f t="shared" si="31"/>
        <v>0</v>
      </c>
      <c r="AB174" s="9">
        <f t="shared" si="37"/>
        <v>6.1458333366317675E-3</v>
      </c>
      <c r="AC174" s="9"/>
      <c r="AD174" s="9"/>
      <c r="AF174" s="42" t="s">
        <v>126</v>
      </c>
    </row>
    <row r="175" spans="1:32" s="11" customFormat="1" x14ac:dyDescent="0.4">
      <c r="A175" s="26" t="str">
        <f t="shared" si="38"/>
        <v>-</v>
      </c>
      <c r="B175" s="26" t="str">
        <f t="shared" si="39"/>
        <v>☆</v>
      </c>
      <c r="C175" s="11">
        <v>16</v>
      </c>
      <c r="D175" s="3">
        <v>43389.704305555555</v>
      </c>
      <c r="E175" s="4">
        <v>3814</v>
      </c>
      <c r="F175" s="4" t="s">
        <v>42</v>
      </c>
      <c r="G175" s="4">
        <v>0</v>
      </c>
      <c r="H175" s="4">
        <v>811</v>
      </c>
      <c r="I175" s="4">
        <v>1</v>
      </c>
      <c r="J175" s="4">
        <v>1</v>
      </c>
      <c r="K175" s="3">
        <v>43389.710740740738</v>
      </c>
      <c r="L175" s="4"/>
      <c r="M175" s="4"/>
      <c r="N175" s="4" t="s">
        <v>50</v>
      </c>
      <c r="O175" s="4" t="s">
        <v>51</v>
      </c>
      <c r="P175" s="4" t="s">
        <v>63</v>
      </c>
      <c r="Q175" s="4" t="s">
        <v>64</v>
      </c>
      <c r="R175" s="3">
        <v>43389.709490740737</v>
      </c>
      <c r="S175" s="4"/>
      <c r="T175" s="3">
        <v>43389.724178240744</v>
      </c>
      <c r="U175" s="4"/>
      <c r="V175" s="4"/>
      <c r="W175" s="12">
        <f t="shared" si="40"/>
        <v>43389.704305555555</v>
      </c>
      <c r="X175" s="27">
        <f t="shared" si="41"/>
        <v>0</v>
      </c>
      <c r="Y175" s="27">
        <f t="shared" si="42"/>
        <v>0</v>
      </c>
      <c r="Z175" s="28"/>
      <c r="AA175" s="28">
        <f t="shared" si="31"/>
        <v>0</v>
      </c>
      <c r="AB175" s="28">
        <f t="shared" si="37"/>
        <v>6.435185183363501E-3</v>
      </c>
      <c r="AC175" s="28"/>
      <c r="AD175" s="28"/>
    </row>
    <row r="176" spans="1:32" s="32" customFormat="1" x14ac:dyDescent="0.4">
      <c r="A176" s="29" t="str">
        <f t="shared" si="36"/>
        <v>★</v>
      </c>
      <c r="B176" s="29" t="str">
        <f t="shared" si="35"/>
        <v>-</v>
      </c>
      <c r="C176" s="32">
        <v>17</v>
      </c>
      <c r="D176" s="31">
        <v>43389.709131944444</v>
      </c>
      <c r="E176" s="30">
        <v>3816</v>
      </c>
      <c r="F176" s="30" t="s">
        <v>37</v>
      </c>
      <c r="G176" s="30">
        <v>0</v>
      </c>
      <c r="H176" s="30">
        <v>1109</v>
      </c>
      <c r="I176" s="30">
        <v>10</v>
      </c>
      <c r="J176" s="30">
        <v>1</v>
      </c>
      <c r="K176" s="30"/>
      <c r="L176" s="31">
        <v>43389.740682870368</v>
      </c>
      <c r="M176" s="31">
        <v>43389.757094907407</v>
      </c>
      <c r="N176" s="30" t="s">
        <v>48</v>
      </c>
      <c r="O176" s="30" t="s">
        <v>49</v>
      </c>
      <c r="P176" s="30" t="s">
        <v>65</v>
      </c>
      <c r="Q176" s="30" t="s">
        <v>66</v>
      </c>
      <c r="R176" s="31">
        <v>43389.740277777775</v>
      </c>
      <c r="S176" s="31">
        <v>43389.740277777775</v>
      </c>
      <c r="T176" s="31">
        <v>43389.757743055554</v>
      </c>
      <c r="U176" s="31">
        <v>43389.762638888889</v>
      </c>
      <c r="V176" s="31">
        <v>43389.740277777775</v>
      </c>
      <c r="W176" s="33">
        <f t="shared" si="34"/>
        <v>43389.740277777775</v>
      </c>
      <c r="X176" s="34">
        <f t="shared" si="32"/>
        <v>1.6412037039117422E-2</v>
      </c>
      <c r="Y176" s="34">
        <f t="shared" si="33"/>
        <v>1.6412037039117422E-2</v>
      </c>
      <c r="Z176" s="35">
        <f>SUM(Y176:Y217)</f>
        <v>0.25311342586792307</v>
      </c>
      <c r="AA176" s="35">
        <f t="shared" si="31"/>
        <v>4.0509259270038456E-4</v>
      </c>
      <c r="AB176" s="35">
        <f t="shared" si="37"/>
        <v>4.0509259270038456E-4</v>
      </c>
      <c r="AC176" s="35">
        <f>AVERAGE(AB176:AB217)</f>
        <v>1.1005532972531666E-2</v>
      </c>
      <c r="AD176" s="35">
        <f>MEDIAN(AB176:AB217)</f>
        <v>6.6898148143081926E-3</v>
      </c>
    </row>
    <row r="177" spans="1:30" s="6" customFormat="1" x14ac:dyDescent="0.4">
      <c r="A177" s="15" t="str">
        <f t="shared" si="36"/>
        <v>★</v>
      </c>
      <c r="B177" s="15" t="str">
        <f t="shared" si="35"/>
        <v>-</v>
      </c>
      <c r="C177" s="6">
        <v>17</v>
      </c>
      <c r="D177" s="1">
        <v>43389.710717592592</v>
      </c>
      <c r="E177" s="2">
        <v>3817</v>
      </c>
      <c r="F177" s="2" t="s">
        <v>37</v>
      </c>
      <c r="G177" s="2">
        <v>0</v>
      </c>
      <c r="H177" s="2">
        <v>360</v>
      </c>
      <c r="I177" s="2">
        <v>10</v>
      </c>
      <c r="J177" s="2">
        <v>5</v>
      </c>
      <c r="K177" s="2"/>
      <c r="L177" s="1">
        <v>43389.779085648152</v>
      </c>
      <c r="M177" s="1">
        <v>43389.785173611112</v>
      </c>
      <c r="N177" s="2" t="s">
        <v>19</v>
      </c>
      <c r="O177" s="2" t="s">
        <v>20</v>
      </c>
      <c r="P177" s="2" t="s">
        <v>47</v>
      </c>
      <c r="Q177" s="2" t="s">
        <v>94</v>
      </c>
      <c r="R177" s="1">
        <v>43389.78125</v>
      </c>
      <c r="S177" s="1">
        <v>43389.782673611109</v>
      </c>
      <c r="T177" s="1">
        <v>43389.793599537035</v>
      </c>
      <c r="U177" s="1">
        <v>43389.795370370368</v>
      </c>
      <c r="V177" s="1">
        <v>43389.78125</v>
      </c>
      <c r="W177" s="7">
        <f t="shared" si="34"/>
        <v>43389.78125</v>
      </c>
      <c r="X177" s="8">
        <f t="shared" si="32"/>
        <v>6.0879629600094631E-3</v>
      </c>
      <c r="Y177" s="8">
        <f t="shared" si="33"/>
        <v>3.0439814800047316E-2</v>
      </c>
      <c r="Z177" s="9"/>
      <c r="AA177" s="9">
        <f t="shared" si="31"/>
        <v>0</v>
      </c>
      <c r="AB177" s="9">
        <f t="shared" si="37"/>
        <v>0</v>
      </c>
      <c r="AC177" s="9"/>
      <c r="AD177" s="9"/>
    </row>
    <row r="178" spans="1:30" s="6" customFormat="1" x14ac:dyDescent="0.4">
      <c r="A178" s="15" t="str">
        <f t="shared" si="36"/>
        <v>-</v>
      </c>
      <c r="B178" s="15" t="str">
        <f>IF(K178&gt;0, "☆", "-")</f>
        <v>-</v>
      </c>
      <c r="C178" s="6">
        <v>17</v>
      </c>
      <c r="D178" s="1">
        <v>43389.710763888892</v>
      </c>
      <c r="E178" s="2">
        <v>3818</v>
      </c>
      <c r="F178" s="2" t="s">
        <v>33</v>
      </c>
      <c r="G178" s="2">
        <v>1340</v>
      </c>
      <c r="H178" s="2">
        <v>1193</v>
      </c>
      <c r="I178" s="2">
        <v>1</v>
      </c>
      <c r="J178" s="2">
        <v>1</v>
      </c>
      <c r="K178" s="2"/>
      <c r="L178" s="1">
        <v>43389.714583333334</v>
      </c>
      <c r="M178" s="1">
        <v>43389.72278935185</v>
      </c>
      <c r="N178" s="2" t="s">
        <v>70</v>
      </c>
      <c r="O178" s="2" t="s">
        <v>71</v>
      </c>
      <c r="P178" s="2" t="s">
        <v>40</v>
      </c>
      <c r="Q178" s="2" t="s">
        <v>41</v>
      </c>
      <c r="R178" s="1">
        <v>43389.715856481482</v>
      </c>
      <c r="S178" s="1">
        <v>43389.715856481482</v>
      </c>
      <c r="T178" s="1">
        <v>43389.725752314815</v>
      </c>
      <c r="U178" s="1">
        <v>43389.725752314815</v>
      </c>
      <c r="V178" s="2"/>
      <c r="W178" s="7">
        <f>IF(V178&gt;0,V178,D178)</f>
        <v>43389.710763888892</v>
      </c>
      <c r="X178" s="8">
        <f>M178-L178</f>
        <v>8.2060185159207322E-3</v>
      </c>
      <c r="Y178" s="8">
        <f>X178*J178</f>
        <v>8.2060185159207322E-3</v>
      </c>
      <c r="Z178" s="9"/>
      <c r="AA178" s="9">
        <f t="shared" si="31"/>
        <v>0</v>
      </c>
      <c r="AB178" s="9">
        <f t="shared" si="37"/>
        <v>3.8194444423425011E-3</v>
      </c>
      <c r="AC178" s="9"/>
      <c r="AD178" s="9"/>
    </row>
    <row r="179" spans="1:30" s="6" customFormat="1" x14ac:dyDescent="0.4">
      <c r="A179" s="15" t="str">
        <f t="shared" si="36"/>
        <v>-</v>
      </c>
      <c r="B179" s="15" t="str">
        <f>IF(K179&gt;0, "☆", "-")</f>
        <v>-</v>
      </c>
      <c r="C179" s="6">
        <v>17</v>
      </c>
      <c r="D179" s="1">
        <v>43389.711226851854</v>
      </c>
      <c r="E179" s="2">
        <v>3819</v>
      </c>
      <c r="F179" s="2" t="s">
        <v>42</v>
      </c>
      <c r="G179" s="2">
        <v>0</v>
      </c>
      <c r="H179" s="2">
        <v>412</v>
      </c>
      <c r="I179" s="2">
        <v>5</v>
      </c>
      <c r="J179" s="2">
        <v>1</v>
      </c>
      <c r="K179" s="2"/>
      <c r="L179" s="1">
        <v>43389.713263888887</v>
      </c>
      <c r="M179" s="1">
        <v>43389.718831018516</v>
      </c>
      <c r="N179" s="2" t="s">
        <v>48</v>
      </c>
      <c r="O179" s="2" t="s">
        <v>49</v>
      </c>
      <c r="P179" s="2" t="s">
        <v>19</v>
      </c>
      <c r="Q179" s="2" t="s">
        <v>20</v>
      </c>
      <c r="R179" s="1">
        <v>43389.71329861111</v>
      </c>
      <c r="S179" s="1">
        <v>43389.71329861111</v>
      </c>
      <c r="T179" s="1">
        <v>43389.720949074072</v>
      </c>
      <c r="U179" s="1">
        <v>43389.720949074072</v>
      </c>
      <c r="V179" s="2"/>
      <c r="W179" s="7">
        <f>IF(V179&gt;0,V179,D179)</f>
        <v>43389.711226851854</v>
      </c>
      <c r="X179" s="8">
        <f>M179-L179</f>
        <v>5.5671296286163852E-3</v>
      </c>
      <c r="Y179" s="8">
        <f>X179*J179</f>
        <v>5.5671296286163852E-3</v>
      </c>
      <c r="Z179" s="9"/>
      <c r="AA179" s="9">
        <f t="shared" si="31"/>
        <v>0</v>
      </c>
      <c r="AB179" s="9">
        <f t="shared" si="37"/>
        <v>2.0370370330056176E-3</v>
      </c>
      <c r="AC179" s="9"/>
      <c r="AD179" s="9"/>
    </row>
    <row r="180" spans="1:30" s="6" customFormat="1" x14ac:dyDescent="0.4">
      <c r="A180" s="15" t="str">
        <f t="shared" si="36"/>
        <v>-</v>
      </c>
      <c r="B180" s="15" t="str">
        <f t="shared" si="35"/>
        <v>-</v>
      </c>
      <c r="C180" s="6">
        <v>17</v>
      </c>
      <c r="D180" s="1">
        <v>43389.713101851848</v>
      </c>
      <c r="E180" s="2">
        <v>3820</v>
      </c>
      <c r="F180" s="2" t="s">
        <v>37</v>
      </c>
      <c r="G180" s="2">
        <v>0</v>
      </c>
      <c r="H180" s="2">
        <v>1292</v>
      </c>
      <c r="I180" s="2">
        <v>2</v>
      </c>
      <c r="J180" s="2">
        <v>1</v>
      </c>
      <c r="K180" s="2"/>
      <c r="L180" s="1">
        <v>43389.717824074076</v>
      </c>
      <c r="M180" s="1">
        <v>43389.723043981481</v>
      </c>
      <c r="N180" s="2" t="s">
        <v>38</v>
      </c>
      <c r="O180" s="2" t="s">
        <v>39</v>
      </c>
      <c r="P180" s="2" t="s">
        <v>43</v>
      </c>
      <c r="Q180" s="2" t="s">
        <v>44</v>
      </c>
      <c r="R180" s="1">
        <v>43389.721458333333</v>
      </c>
      <c r="S180" s="1">
        <v>43389.721458333333</v>
      </c>
      <c r="T180" s="1">
        <v>43389.732210648152</v>
      </c>
      <c r="U180" s="1">
        <v>43389.732210648152</v>
      </c>
      <c r="V180" s="2"/>
      <c r="W180" s="7">
        <f t="shared" si="34"/>
        <v>43389.713101851848</v>
      </c>
      <c r="X180" s="8">
        <f t="shared" si="32"/>
        <v>5.2199074052623473E-3</v>
      </c>
      <c r="Y180" s="8">
        <f t="shared" si="33"/>
        <v>5.2199074052623473E-3</v>
      </c>
      <c r="Z180" s="9"/>
      <c r="AA180" s="9">
        <f t="shared" si="31"/>
        <v>0</v>
      </c>
      <c r="AB180" s="9">
        <f t="shared" si="37"/>
        <v>4.7222222274285741E-3</v>
      </c>
      <c r="AC180" s="9"/>
      <c r="AD180" s="9"/>
    </row>
    <row r="181" spans="1:30" s="6" customFormat="1" x14ac:dyDescent="0.4">
      <c r="A181" s="15" t="str">
        <f t="shared" si="36"/>
        <v>-</v>
      </c>
      <c r="B181" s="15" t="str">
        <f t="shared" si="35"/>
        <v>-</v>
      </c>
      <c r="C181" s="6">
        <v>17</v>
      </c>
      <c r="D181" s="1">
        <v>43389.713321759256</v>
      </c>
      <c r="E181" s="2">
        <v>3821</v>
      </c>
      <c r="F181" s="2" t="s">
        <v>18</v>
      </c>
      <c r="G181" s="2">
        <v>990</v>
      </c>
      <c r="H181" s="2">
        <v>550</v>
      </c>
      <c r="I181" s="2">
        <v>6</v>
      </c>
      <c r="J181" s="2">
        <v>1</v>
      </c>
      <c r="K181" s="2"/>
      <c r="L181" s="1">
        <v>43389.718078703707</v>
      </c>
      <c r="M181" s="1">
        <v>43389.721875000003</v>
      </c>
      <c r="N181" s="2" t="s">
        <v>38</v>
      </c>
      <c r="O181" s="2" t="s">
        <v>39</v>
      </c>
      <c r="P181" s="2" t="s">
        <v>67</v>
      </c>
      <c r="Q181" s="2" t="s">
        <v>68</v>
      </c>
      <c r="R181" s="1">
        <v>43389.723368055558</v>
      </c>
      <c r="S181" s="1">
        <v>43389.723368055558</v>
      </c>
      <c r="T181" s="1">
        <v>43389.730590277781</v>
      </c>
      <c r="U181" s="1">
        <v>43389.730590277781</v>
      </c>
      <c r="V181" s="2"/>
      <c r="W181" s="7">
        <f t="shared" si="34"/>
        <v>43389.713321759256</v>
      </c>
      <c r="X181" s="8">
        <f t="shared" si="32"/>
        <v>3.796296296059154E-3</v>
      </c>
      <c r="Y181" s="8">
        <f t="shared" si="33"/>
        <v>3.796296296059154E-3</v>
      </c>
      <c r="Z181" s="9"/>
      <c r="AA181" s="9">
        <f t="shared" si="31"/>
        <v>0</v>
      </c>
      <c r="AB181" s="9">
        <f t="shared" si="37"/>
        <v>4.7569444504915737E-3</v>
      </c>
      <c r="AC181" s="9"/>
      <c r="AD181" s="9"/>
    </row>
    <row r="182" spans="1:30" s="6" customFormat="1" x14ac:dyDescent="0.4">
      <c r="A182" s="15" t="str">
        <f t="shared" si="36"/>
        <v>★</v>
      </c>
      <c r="B182" s="15" t="str">
        <f t="shared" si="35"/>
        <v>-</v>
      </c>
      <c r="C182" s="6">
        <v>17</v>
      </c>
      <c r="D182" s="1">
        <v>43389.71497685185</v>
      </c>
      <c r="E182" s="2">
        <v>3824</v>
      </c>
      <c r="F182" s="2" t="s">
        <v>33</v>
      </c>
      <c r="G182" s="2">
        <v>1605</v>
      </c>
      <c r="H182" s="2">
        <v>561</v>
      </c>
      <c r="I182" s="2">
        <v>5</v>
      </c>
      <c r="J182" s="2">
        <v>1</v>
      </c>
      <c r="K182" s="2"/>
      <c r="L182" s="1">
        <v>43389.739108796297</v>
      </c>
      <c r="M182" s="1">
        <v>43389.747210648151</v>
      </c>
      <c r="N182" s="2" t="s">
        <v>38</v>
      </c>
      <c r="O182" s="2" t="s">
        <v>39</v>
      </c>
      <c r="P182" s="2" t="s">
        <v>27</v>
      </c>
      <c r="Q182" s="2" t="s">
        <v>28</v>
      </c>
      <c r="R182" s="1">
        <v>43389.739583333336</v>
      </c>
      <c r="S182" s="1">
        <v>43389.739583333336</v>
      </c>
      <c r="T182" s="1">
        <v>43389.751238425924</v>
      </c>
      <c r="U182" s="1">
        <v>43389.761782407404</v>
      </c>
      <c r="V182" s="1">
        <v>43389.739583333336</v>
      </c>
      <c r="W182" s="7">
        <f t="shared" si="34"/>
        <v>43389.739583333336</v>
      </c>
      <c r="X182" s="8">
        <f t="shared" si="32"/>
        <v>8.1018518540076911E-3</v>
      </c>
      <c r="Y182" s="8">
        <f t="shared" si="33"/>
        <v>8.1018518540076911E-3</v>
      </c>
      <c r="Z182" s="9"/>
      <c r="AA182" s="9">
        <f t="shared" si="31"/>
        <v>0</v>
      </c>
      <c r="AB182" s="9">
        <f t="shared" si="37"/>
        <v>0</v>
      </c>
      <c r="AC182" s="9"/>
      <c r="AD182" s="9"/>
    </row>
    <row r="183" spans="1:30" s="6" customFormat="1" x14ac:dyDescent="0.4">
      <c r="A183" s="15" t="str">
        <f t="shared" si="36"/>
        <v>-</v>
      </c>
      <c r="B183" s="15" t="str">
        <f t="shared" si="35"/>
        <v>-</v>
      </c>
      <c r="C183" s="6">
        <v>17</v>
      </c>
      <c r="D183" s="1">
        <v>43389.715208333335</v>
      </c>
      <c r="E183" s="2">
        <v>3825</v>
      </c>
      <c r="F183" s="2" t="s">
        <v>42</v>
      </c>
      <c r="G183" s="2">
        <v>0</v>
      </c>
      <c r="H183" s="2">
        <v>1219</v>
      </c>
      <c r="I183" s="2">
        <v>3</v>
      </c>
      <c r="J183" s="2">
        <v>1</v>
      </c>
      <c r="K183" s="2"/>
      <c r="L183" s="1">
        <v>43389.721898148149</v>
      </c>
      <c r="M183" s="1">
        <v>43389.739583333336</v>
      </c>
      <c r="N183" s="2" t="s">
        <v>50</v>
      </c>
      <c r="O183" s="2" t="s">
        <v>51</v>
      </c>
      <c r="P183" s="2" t="s">
        <v>80</v>
      </c>
      <c r="Q183" s="2" t="s">
        <v>81</v>
      </c>
      <c r="R183" s="1">
        <v>43389.726157407407</v>
      </c>
      <c r="S183" s="1">
        <v>43389.726157407407</v>
      </c>
      <c r="T183" s="1">
        <v>43389.738796296297</v>
      </c>
      <c r="U183" s="1">
        <v>43389.748541666668</v>
      </c>
      <c r="V183" s="2"/>
      <c r="W183" s="7">
        <f t="shared" si="34"/>
        <v>43389.715208333335</v>
      </c>
      <c r="X183" s="8">
        <f t="shared" si="32"/>
        <v>1.7685185186564922E-2</v>
      </c>
      <c r="Y183" s="8">
        <f t="shared" si="33"/>
        <v>1.7685185186564922E-2</v>
      </c>
      <c r="Z183" s="9"/>
      <c r="AA183" s="9">
        <f t="shared" si="31"/>
        <v>0</v>
      </c>
      <c r="AB183" s="9">
        <f t="shared" si="37"/>
        <v>6.6898148143081926E-3</v>
      </c>
      <c r="AC183" s="9"/>
      <c r="AD183" s="9"/>
    </row>
    <row r="184" spans="1:30" s="6" customFormat="1" x14ac:dyDescent="0.4">
      <c r="A184" s="15" t="str">
        <f t="shared" si="36"/>
        <v>-</v>
      </c>
      <c r="B184" s="15" t="str">
        <f t="shared" si="35"/>
        <v>-</v>
      </c>
      <c r="C184" s="6">
        <v>17</v>
      </c>
      <c r="D184" s="1">
        <v>43389.716249999998</v>
      </c>
      <c r="E184" s="2">
        <v>3827</v>
      </c>
      <c r="F184" s="2" t="s">
        <v>18</v>
      </c>
      <c r="G184" s="2">
        <v>2530</v>
      </c>
      <c r="H184" s="2">
        <v>479</v>
      </c>
      <c r="I184" s="2">
        <v>6</v>
      </c>
      <c r="J184" s="2">
        <v>1</v>
      </c>
      <c r="K184" s="2"/>
      <c r="L184" s="1">
        <v>43389.722013888888</v>
      </c>
      <c r="M184" s="1">
        <v>43389.729166666664</v>
      </c>
      <c r="N184" s="2" t="s">
        <v>67</v>
      </c>
      <c r="O184" s="2" t="s">
        <v>68</v>
      </c>
      <c r="P184" s="2" t="s">
        <v>21</v>
      </c>
      <c r="Q184" s="2" t="s">
        <v>22</v>
      </c>
      <c r="R184" s="1">
        <v>43389.730590277781</v>
      </c>
      <c r="S184" s="1">
        <v>43389.730590277781</v>
      </c>
      <c r="T184" s="1">
        <v>43389.740555555552</v>
      </c>
      <c r="U184" s="1">
        <v>43389.740555555552</v>
      </c>
      <c r="V184" s="2"/>
      <c r="W184" s="7">
        <f t="shared" si="34"/>
        <v>43389.716249999998</v>
      </c>
      <c r="X184" s="8">
        <f t="shared" si="32"/>
        <v>7.1527777763549238E-3</v>
      </c>
      <c r="Y184" s="8">
        <f t="shared" si="33"/>
        <v>7.1527777763549238E-3</v>
      </c>
      <c r="Z184" s="9"/>
      <c r="AA184" s="9">
        <f t="shared" si="31"/>
        <v>0</v>
      </c>
      <c r="AB184" s="9">
        <f t="shared" si="37"/>
        <v>5.7638888902147301E-3</v>
      </c>
      <c r="AC184" s="9"/>
      <c r="AD184" s="9"/>
    </row>
    <row r="185" spans="1:30" s="6" customFormat="1" x14ac:dyDescent="0.4">
      <c r="A185" s="15" t="str">
        <f>IF(V185&gt;0, "★", "-")</f>
        <v>★</v>
      </c>
      <c r="B185" s="15" t="str">
        <f>IF(K185&gt;0, "☆", "-")</f>
        <v>-</v>
      </c>
      <c r="C185" s="6">
        <v>17</v>
      </c>
      <c r="D185" s="1">
        <v>43389.720914351848</v>
      </c>
      <c r="E185" s="2">
        <v>3830</v>
      </c>
      <c r="F185" s="2" t="s">
        <v>33</v>
      </c>
      <c r="G185" s="2">
        <v>1338</v>
      </c>
      <c r="H185" s="2">
        <v>720</v>
      </c>
      <c r="I185" s="2">
        <v>5</v>
      </c>
      <c r="J185" s="2">
        <v>1</v>
      </c>
      <c r="K185" s="2"/>
      <c r="L185" s="1">
        <v>43389.727106481485</v>
      </c>
      <c r="M185" s="1">
        <v>43389.730844907404</v>
      </c>
      <c r="N185" s="2" t="s">
        <v>65</v>
      </c>
      <c r="O185" s="2" t="s">
        <v>66</v>
      </c>
      <c r="P185" s="2" t="s">
        <v>48</v>
      </c>
      <c r="Q185" s="2" t="s">
        <v>49</v>
      </c>
      <c r="R185" s="1">
        <v>43389.728125000001</v>
      </c>
      <c r="S185" s="1">
        <v>43389.729085648149</v>
      </c>
      <c r="T185" s="1">
        <v>43389.743703703702</v>
      </c>
      <c r="U185" s="1">
        <v>43389.743703703702</v>
      </c>
      <c r="V185" s="1">
        <v>43389.726157407407</v>
      </c>
      <c r="W185" s="7">
        <f>IF(V185&gt;0,V185,D185)</f>
        <v>43389.726157407407</v>
      </c>
      <c r="X185" s="8">
        <f>M185-L185</f>
        <v>3.7384259194368497E-3</v>
      </c>
      <c r="Y185" s="8">
        <f>X185*J185</f>
        <v>3.7384259194368497E-3</v>
      </c>
      <c r="Z185" s="9"/>
      <c r="AA185" s="9">
        <f t="shared" si="31"/>
        <v>0</v>
      </c>
      <c r="AB185" s="9">
        <f t="shared" si="37"/>
        <v>9.490740776527673E-4</v>
      </c>
      <c r="AC185" s="9"/>
      <c r="AD185" s="9"/>
    </row>
    <row r="186" spans="1:30" s="6" customFormat="1" x14ac:dyDescent="0.4">
      <c r="A186" s="15" t="str">
        <f>IF(V186&gt;0, "★", "-")</f>
        <v>-</v>
      </c>
      <c r="B186" s="15" t="str">
        <f>IF(K186&gt;0, "☆", "-")</f>
        <v>-</v>
      </c>
      <c r="C186" s="6">
        <v>17</v>
      </c>
      <c r="D186" s="1">
        <v>43389.72184027778</v>
      </c>
      <c r="E186" s="2">
        <v>3832</v>
      </c>
      <c r="F186" s="2" t="s">
        <v>33</v>
      </c>
      <c r="G186" s="2">
        <v>2999</v>
      </c>
      <c r="H186" s="2">
        <v>494</v>
      </c>
      <c r="I186" s="2">
        <v>2</v>
      </c>
      <c r="J186" s="2">
        <v>1</v>
      </c>
      <c r="K186" s="2"/>
      <c r="L186" s="1">
        <v>43389.725995370369</v>
      </c>
      <c r="M186" s="1">
        <v>43389.731180555558</v>
      </c>
      <c r="N186" s="2" t="s">
        <v>55</v>
      </c>
      <c r="O186" s="2" t="s">
        <v>56</v>
      </c>
      <c r="P186" s="2" t="s">
        <v>27</v>
      </c>
      <c r="Q186" s="2" t="s">
        <v>28</v>
      </c>
      <c r="R186" s="1">
        <v>43389.729097222225</v>
      </c>
      <c r="S186" s="1">
        <v>43389.729097222225</v>
      </c>
      <c r="T186" s="1">
        <v>43389.737256944441</v>
      </c>
      <c r="U186" s="1">
        <v>43389.737256944441</v>
      </c>
      <c r="V186" s="2"/>
      <c r="W186" s="7">
        <f>IF(V186&gt;0,V186,D186)</f>
        <v>43389.72184027778</v>
      </c>
      <c r="X186" s="8">
        <f>M186-L186</f>
        <v>5.1851851894753054E-3</v>
      </c>
      <c r="Y186" s="8">
        <f>X186*J186</f>
        <v>5.1851851894753054E-3</v>
      </c>
      <c r="Z186" s="9"/>
      <c r="AA186" s="9">
        <f t="shared" si="31"/>
        <v>0</v>
      </c>
      <c r="AB186" s="9">
        <f t="shared" si="37"/>
        <v>4.1550925889168866E-3</v>
      </c>
      <c r="AC186" s="9"/>
      <c r="AD186" s="9"/>
    </row>
    <row r="187" spans="1:30" s="6" customFormat="1" x14ac:dyDescent="0.4">
      <c r="A187" s="15" t="str">
        <f t="shared" si="36"/>
        <v>★</v>
      </c>
      <c r="B187" s="15" t="str">
        <f>IF(K187&gt;0, "☆", "-")</f>
        <v>-</v>
      </c>
      <c r="C187" s="6">
        <v>17</v>
      </c>
      <c r="D187" s="1">
        <v>43389.722951388889</v>
      </c>
      <c r="E187" s="2">
        <v>3833</v>
      </c>
      <c r="F187" s="2" t="s">
        <v>42</v>
      </c>
      <c r="G187" s="2">
        <v>0</v>
      </c>
      <c r="H187" s="2">
        <v>1070</v>
      </c>
      <c r="I187" s="2">
        <v>8</v>
      </c>
      <c r="J187" s="2">
        <v>4</v>
      </c>
      <c r="K187" s="2"/>
      <c r="L187" s="1">
        <v>43389.747708333336</v>
      </c>
      <c r="M187" s="1">
        <v>43389.754004629627</v>
      </c>
      <c r="N187" s="2" t="s">
        <v>48</v>
      </c>
      <c r="O187" s="2" t="s">
        <v>49</v>
      </c>
      <c r="P187" s="2" t="s">
        <v>27</v>
      </c>
      <c r="Q187" s="2" t="s">
        <v>28</v>
      </c>
      <c r="R187" s="1">
        <v>43389.750150462962</v>
      </c>
      <c r="S187" s="1">
        <v>43389.750150462962</v>
      </c>
      <c r="T187" s="1">
        <v>43389.761458333334</v>
      </c>
      <c r="U187" s="1">
        <v>43389.761458333334</v>
      </c>
      <c r="V187" s="1">
        <v>43389.729166666664</v>
      </c>
      <c r="W187" s="7">
        <f>IF(V187&gt;0,V187,D187)</f>
        <v>43389.729166666664</v>
      </c>
      <c r="X187" s="8">
        <f t="shared" si="32"/>
        <v>6.2962962911115028E-3</v>
      </c>
      <c r="Y187" s="8">
        <f t="shared" si="33"/>
        <v>2.5185185164446011E-2</v>
      </c>
      <c r="Z187" s="9"/>
      <c r="AA187" s="9">
        <f t="shared" si="31"/>
        <v>0</v>
      </c>
      <c r="AB187" s="9">
        <f t="shared" si="37"/>
        <v>1.8541666671808343E-2</v>
      </c>
      <c r="AC187" s="9"/>
      <c r="AD187" s="9"/>
    </row>
    <row r="188" spans="1:30" s="6" customFormat="1" x14ac:dyDescent="0.4">
      <c r="A188" s="15" t="str">
        <f t="shared" si="36"/>
        <v>-</v>
      </c>
      <c r="B188" s="15" t="str">
        <f>IF(K188&gt;0, "☆", "-")</f>
        <v>-</v>
      </c>
      <c r="C188" s="6">
        <v>17</v>
      </c>
      <c r="D188" s="1">
        <v>43389.722986111112</v>
      </c>
      <c r="E188" s="2">
        <v>3834</v>
      </c>
      <c r="F188" s="2" t="s">
        <v>33</v>
      </c>
      <c r="G188" s="2">
        <v>1727</v>
      </c>
      <c r="H188" s="2">
        <v>874</v>
      </c>
      <c r="I188" s="2">
        <v>4</v>
      </c>
      <c r="J188" s="2">
        <v>1</v>
      </c>
      <c r="K188" s="2"/>
      <c r="L188" s="1">
        <v>43389.727766203701</v>
      </c>
      <c r="M188" s="1">
        <v>43389.743587962963</v>
      </c>
      <c r="N188" s="2" t="s">
        <v>38</v>
      </c>
      <c r="O188" s="2" t="s">
        <v>39</v>
      </c>
      <c r="P188" s="2" t="s">
        <v>47</v>
      </c>
      <c r="Q188" s="2" t="s">
        <v>94</v>
      </c>
      <c r="R188" s="1">
        <v>43389.72996527778</v>
      </c>
      <c r="S188" s="1">
        <v>43389.72996527778</v>
      </c>
      <c r="T188" s="1">
        <v>43389.749699074076</v>
      </c>
      <c r="U188" s="1">
        <v>43389.749699074076</v>
      </c>
      <c r="V188" s="2"/>
      <c r="W188" s="7">
        <f>IF(V188&gt;0,V188,D188)</f>
        <v>43389.722986111112</v>
      </c>
      <c r="X188" s="8">
        <f t="shared" si="32"/>
        <v>1.5821759261598345E-2</v>
      </c>
      <c r="Y188" s="8">
        <f t="shared" si="33"/>
        <v>1.5821759261598345E-2</v>
      </c>
      <c r="Z188" s="9"/>
      <c r="AA188" s="9">
        <f t="shared" si="31"/>
        <v>0</v>
      </c>
      <c r="AB188" s="9">
        <f t="shared" si="37"/>
        <v>4.7800925894989632E-3</v>
      </c>
      <c r="AC188" s="9"/>
      <c r="AD188" s="9"/>
    </row>
    <row r="189" spans="1:30" s="6" customFormat="1" x14ac:dyDescent="0.4">
      <c r="A189" s="15" t="str">
        <f t="shared" si="36"/>
        <v>-</v>
      </c>
      <c r="B189" s="15" t="str">
        <f t="shared" ref="B189:B257" si="43">IF(K189&gt;0, "☆", "-")</f>
        <v>-</v>
      </c>
      <c r="C189" s="6">
        <v>17</v>
      </c>
      <c r="D189" s="1">
        <v>43389.723067129627</v>
      </c>
      <c r="E189" s="2">
        <v>3835</v>
      </c>
      <c r="F189" s="2" t="s">
        <v>18</v>
      </c>
      <c r="G189" s="2">
        <v>1663</v>
      </c>
      <c r="H189" s="2">
        <v>555</v>
      </c>
      <c r="I189" s="2">
        <v>3</v>
      </c>
      <c r="J189" s="2">
        <v>1</v>
      </c>
      <c r="K189" s="2"/>
      <c r="L189" s="1">
        <v>43389.724236111113</v>
      </c>
      <c r="M189" s="1">
        <v>43389.733807870369</v>
      </c>
      <c r="N189" s="2" t="s">
        <v>38</v>
      </c>
      <c r="O189" s="2" t="s">
        <v>39</v>
      </c>
      <c r="P189" s="2" t="s">
        <v>19</v>
      </c>
      <c r="Q189" s="2" t="s">
        <v>20</v>
      </c>
      <c r="R189" s="1">
        <v>43389.728738425925</v>
      </c>
      <c r="S189" s="1">
        <v>43389.728738425925</v>
      </c>
      <c r="T189" s="1">
        <v>43389.736805555556</v>
      </c>
      <c r="U189" s="1">
        <v>43389.736805555556</v>
      </c>
      <c r="V189" s="2"/>
      <c r="W189" s="7">
        <f t="shared" ref="W189:W257" si="44">IF(V189&gt;0,V189,D189)</f>
        <v>43389.723067129627</v>
      </c>
      <c r="X189" s="8">
        <f t="shared" si="32"/>
        <v>9.5717592557775788E-3</v>
      </c>
      <c r="Y189" s="8">
        <f t="shared" si="33"/>
        <v>9.5717592557775788E-3</v>
      </c>
      <c r="Z189" s="9"/>
      <c r="AA189" s="9">
        <f t="shared" si="31"/>
        <v>0</v>
      </c>
      <c r="AB189" s="9">
        <f t="shared" si="37"/>
        <v>1.1689814855344594E-3</v>
      </c>
      <c r="AC189" s="9"/>
      <c r="AD189" s="9"/>
    </row>
    <row r="190" spans="1:30" s="6" customFormat="1" x14ac:dyDescent="0.4">
      <c r="A190" s="15" t="str">
        <f t="shared" si="36"/>
        <v>-</v>
      </c>
      <c r="B190" s="15" t="str">
        <f t="shared" si="43"/>
        <v>-</v>
      </c>
      <c r="C190" s="6">
        <v>17</v>
      </c>
      <c r="D190" s="1">
        <v>43389.724074074074</v>
      </c>
      <c r="E190" s="2">
        <v>3836</v>
      </c>
      <c r="F190" s="2" t="s">
        <v>42</v>
      </c>
      <c r="G190" s="2">
        <v>0</v>
      </c>
      <c r="H190" s="2">
        <v>1105</v>
      </c>
      <c r="I190" s="2">
        <v>6</v>
      </c>
      <c r="J190" s="2">
        <v>1</v>
      </c>
      <c r="K190" s="2"/>
      <c r="L190" s="1">
        <v>43389.726967592593</v>
      </c>
      <c r="M190" s="1">
        <v>43389.733402777776</v>
      </c>
      <c r="N190" s="2" t="s">
        <v>74</v>
      </c>
      <c r="O190" s="2" t="s">
        <v>75</v>
      </c>
      <c r="P190" s="2" t="s">
        <v>23</v>
      </c>
      <c r="Q190" s="2" t="s">
        <v>24</v>
      </c>
      <c r="R190" s="1">
        <v>43389.731249999997</v>
      </c>
      <c r="S190" s="1">
        <v>43389.731249999997</v>
      </c>
      <c r="T190" s="1">
        <v>43389.748067129629</v>
      </c>
      <c r="U190" s="1">
        <v>43389.748067129629</v>
      </c>
      <c r="V190" s="2"/>
      <c r="W190" s="7">
        <f t="shared" si="44"/>
        <v>43389.724074074074</v>
      </c>
      <c r="X190" s="8">
        <f t="shared" ref="X190:X258" si="45">M190-L190</f>
        <v>6.435185183363501E-3</v>
      </c>
      <c r="Y190" s="8">
        <f t="shared" ref="Y190:Y258" si="46">X190*J190</f>
        <v>6.435185183363501E-3</v>
      </c>
      <c r="Z190" s="9"/>
      <c r="AA190" s="9">
        <f t="shared" si="31"/>
        <v>0</v>
      </c>
      <c r="AB190" s="9">
        <f t="shared" si="37"/>
        <v>2.8935185182490386E-3</v>
      </c>
      <c r="AC190" s="9"/>
      <c r="AD190" s="9"/>
    </row>
    <row r="191" spans="1:30" s="6" customFormat="1" x14ac:dyDescent="0.4">
      <c r="A191" s="15" t="str">
        <f t="shared" si="36"/>
        <v>-</v>
      </c>
      <c r="B191" s="15" t="str">
        <f>IF(K191&gt;0, "☆", "-")</f>
        <v>-</v>
      </c>
      <c r="C191" s="6">
        <v>17</v>
      </c>
      <c r="D191" s="1">
        <v>43389.725266203706</v>
      </c>
      <c r="E191" s="2">
        <v>3838</v>
      </c>
      <c r="F191" s="2" t="s">
        <v>37</v>
      </c>
      <c r="G191" s="2">
        <v>0</v>
      </c>
      <c r="H191" s="2">
        <v>746</v>
      </c>
      <c r="I191" s="2">
        <v>3</v>
      </c>
      <c r="J191" s="2">
        <v>1</v>
      </c>
      <c r="K191" s="2"/>
      <c r="L191" s="1">
        <v>43389.729525462964</v>
      </c>
      <c r="M191" s="1">
        <v>43389.733784722222</v>
      </c>
      <c r="N191" s="2" t="s">
        <v>29</v>
      </c>
      <c r="O191" s="2" t="s">
        <v>30</v>
      </c>
      <c r="P191" s="2" t="s">
        <v>19</v>
      </c>
      <c r="Q191" s="2" t="s">
        <v>20</v>
      </c>
      <c r="R191" s="1">
        <v>43389.729930555557</v>
      </c>
      <c r="S191" s="1">
        <v>43389.729930555557</v>
      </c>
      <c r="T191" s="1">
        <v>43389.737708333334</v>
      </c>
      <c r="U191" s="1">
        <v>43389.737708333334</v>
      </c>
      <c r="V191" s="2"/>
      <c r="W191" s="7">
        <f>IF(V191&gt;0,V191,D191)</f>
        <v>43389.725266203706</v>
      </c>
      <c r="X191" s="8">
        <f>M191-L191</f>
        <v>4.2592592581058852E-3</v>
      </c>
      <c r="Y191" s="8">
        <f>X191*J191</f>
        <v>4.2592592581058852E-3</v>
      </c>
      <c r="Z191" s="9"/>
      <c r="AA191" s="9">
        <f t="shared" si="31"/>
        <v>0</v>
      </c>
      <c r="AB191" s="9">
        <f t="shared" si="37"/>
        <v>4.2592592581058852E-3</v>
      </c>
      <c r="AC191" s="9"/>
      <c r="AD191" s="9"/>
    </row>
    <row r="192" spans="1:30" s="6" customFormat="1" x14ac:dyDescent="0.4">
      <c r="A192" s="15" t="str">
        <f t="shared" si="36"/>
        <v>-</v>
      </c>
      <c r="B192" s="15" t="str">
        <f t="shared" si="43"/>
        <v>-</v>
      </c>
      <c r="C192" s="6">
        <v>17</v>
      </c>
      <c r="D192" s="1">
        <v>43389.727962962963</v>
      </c>
      <c r="E192" s="2">
        <v>3839</v>
      </c>
      <c r="F192" s="2" t="s">
        <v>18</v>
      </c>
      <c r="G192" s="2">
        <v>1952</v>
      </c>
      <c r="H192" s="2">
        <v>314</v>
      </c>
      <c r="I192" s="2">
        <v>9</v>
      </c>
      <c r="J192" s="2">
        <v>1</v>
      </c>
      <c r="K192" s="2"/>
      <c r="L192" s="1">
        <v>43389.733854166669</v>
      </c>
      <c r="M192" s="1">
        <v>43389.740046296298</v>
      </c>
      <c r="N192" s="2" t="s">
        <v>43</v>
      </c>
      <c r="O192" s="2" t="s">
        <v>44</v>
      </c>
      <c r="P192" s="2" t="s">
        <v>38</v>
      </c>
      <c r="Q192" s="2" t="s">
        <v>39</v>
      </c>
      <c r="R192" s="1">
        <v>43389.740995370368</v>
      </c>
      <c r="S192" s="1">
        <v>43389.740995370368</v>
      </c>
      <c r="T192" s="1">
        <v>43389.754918981482</v>
      </c>
      <c r="U192" s="1">
        <v>43389.754918981482</v>
      </c>
      <c r="V192" s="2"/>
      <c r="W192" s="7">
        <f t="shared" si="44"/>
        <v>43389.727962962963</v>
      </c>
      <c r="X192" s="8">
        <f t="shared" si="45"/>
        <v>6.1921296291984618E-3</v>
      </c>
      <c r="Y192" s="8">
        <f t="shared" si="46"/>
        <v>6.1921296291984618E-3</v>
      </c>
      <c r="Z192" s="9"/>
      <c r="AA192" s="9">
        <f t="shared" si="31"/>
        <v>0</v>
      </c>
      <c r="AB192" s="9">
        <f t="shared" si="37"/>
        <v>5.8912037056870759E-3</v>
      </c>
      <c r="AC192" s="9"/>
      <c r="AD192" s="9"/>
    </row>
    <row r="193" spans="1:30" s="6" customFormat="1" x14ac:dyDescent="0.4">
      <c r="A193" s="15" t="str">
        <f t="shared" ref="A193:A260" si="47">IF(V193&gt;0, "★", "-")</f>
        <v>-</v>
      </c>
      <c r="B193" s="15" t="str">
        <f t="shared" si="43"/>
        <v>-</v>
      </c>
      <c r="C193" s="6">
        <v>17</v>
      </c>
      <c r="D193" s="1">
        <v>43389.730810185189</v>
      </c>
      <c r="E193" s="2">
        <v>3841</v>
      </c>
      <c r="F193" s="2" t="s">
        <v>42</v>
      </c>
      <c r="G193" s="2">
        <v>0</v>
      </c>
      <c r="H193" s="2">
        <v>538</v>
      </c>
      <c r="I193" s="2">
        <v>9</v>
      </c>
      <c r="J193" s="2">
        <v>1</v>
      </c>
      <c r="K193" s="2"/>
      <c r="L193" s="1">
        <v>43389.734606481485</v>
      </c>
      <c r="M193" s="1">
        <v>43389.743576388886</v>
      </c>
      <c r="N193" s="2" t="s">
        <v>43</v>
      </c>
      <c r="O193" s="2" t="s">
        <v>44</v>
      </c>
      <c r="P193" s="2" t="s">
        <v>67</v>
      </c>
      <c r="Q193" s="2" t="s">
        <v>68</v>
      </c>
      <c r="R193" s="1">
        <v>43389.738113425927</v>
      </c>
      <c r="S193" s="1">
        <v>43389.738113425927</v>
      </c>
      <c r="T193" s="1">
        <v>43389.761793981481</v>
      </c>
      <c r="U193" s="1">
        <v>43389.761793981481</v>
      </c>
      <c r="V193" s="2"/>
      <c r="W193" s="7">
        <f t="shared" si="44"/>
        <v>43389.730810185189</v>
      </c>
      <c r="X193" s="8">
        <f t="shared" si="45"/>
        <v>8.9699074014788494E-3</v>
      </c>
      <c r="Y193" s="8">
        <f t="shared" si="46"/>
        <v>8.9699074014788494E-3</v>
      </c>
      <c r="Z193" s="9"/>
      <c r="AA193" s="9">
        <f t="shared" si="31"/>
        <v>0</v>
      </c>
      <c r="AB193" s="9">
        <f t="shared" si="37"/>
        <v>3.796296296059154E-3</v>
      </c>
      <c r="AC193" s="9"/>
      <c r="AD193" s="9"/>
    </row>
    <row r="194" spans="1:30" s="6" customFormat="1" x14ac:dyDescent="0.4">
      <c r="A194" s="15" t="str">
        <f t="shared" si="47"/>
        <v>-</v>
      </c>
      <c r="B194" s="15" t="str">
        <f t="shared" si="43"/>
        <v>-</v>
      </c>
      <c r="C194" s="6">
        <v>17</v>
      </c>
      <c r="D194" s="1">
        <v>43389.732662037037</v>
      </c>
      <c r="E194" s="2">
        <v>3843</v>
      </c>
      <c r="F194" s="2" t="s">
        <v>42</v>
      </c>
      <c r="G194" s="2">
        <v>0</v>
      </c>
      <c r="H194" s="2">
        <v>457</v>
      </c>
      <c r="I194" s="2">
        <v>10</v>
      </c>
      <c r="J194" s="2">
        <v>1</v>
      </c>
      <c r="K194" s="2"/>
      <c r="L194" s="1">
        <v>43389.737685185188</v>
      </c>
      <c r="M194" s="1">
        <v>43389.750381944446</v>
      </c>
      <c r="N194" s="2" t="s">
        <v>48</v>
      </c>
      <c r="O194" s="2" t="s">
        <v>49</v>
      </c>
      <c r="P194" s="2" t="s">
        <v>38</v>
      </c>
      <c r="Q194" s="2" t="s">
        <v>39</v>
      </c>
      <c r="R194" s="1">
        <v>43389.739317129628</v>
      </c>
      <c r="S194" s="1">
        <v>43389.739317129628</v>
      </c>
      <c r="T194" s="1">
        <v>43389.754189814812</v>
      </c>
      <c r="U194" s="1">
        <v>43389.754189814812</v>
      </c>
      <c r="V194" s="2"/>
      <c r="W194" s="7">
        <f t="shared" si="44"/>
        <v>43389.732662037037</v>
      </c>
      <c r="X194" s="8">
        <f t="shared" si="45"/>
        <v>1.2696759258687962E-2</v>
      </c>
      <c r="Y194" s="8">
        <f t="shared" si="46"/>
        <v>1.2696759258687962E-2</v>
      </c>
      <c r="Z194" s="9"/>
      <c r="AA194" s="9">
        <f t="shared" ref="AA194:AA257" si="48">IF(IF(A194="☆",K194-R194,L194-R194)&lt;0,0,IF(A194="☆",K194-R194,L194-R194))</f>
        <v>0</v>
      </c>
      <c r="AB194" s="9">
        <f t="shared" si="37"/>
        <v>5.02314815093996E-3</v>
      </c>
      <c r="AC194" s="9"/>
      <c r="AD194" s="9"/>
    </row>
    <row r="195" spans="1:30" s="6" customFormat="1" x14ac:dyDescent="0.4">
      <c r="A195" s="15" t="str">
        <f t="shared" si="47"/>
        <v>-</v>
      </c>
      <c r="B195" s="15" t="str">
        <f>IF(K195&gt;0, "☆", "-")</f>
        <v>-</v>
      </c>
      <c r="C195" s="6">
        <v>17</v>
      </c>
      <c r="D195" s="1">
        <v>43389.73300925926</v>
      </c>
      <c r="E195" s="2">
        <v>3844</v>
      </c>
      <c r="F195" s="2" t="s">
        <v>18</v>
      </c>
      <c r="G195" s="2">
        <v>3011</v>
      </c>
      <c r="H195" s="2">
        <v>1154</v>
      </c>
      <c r="I195" s="2">
        <v>1</v>
      </c>
      <c r="J195" s="2">
        <v>1</v>
      </c>
      <c r="K195" s="2"/>
      <c r="L195" s="1">
        <v>43389.753668981481</v>
      </c>
      <c r="M195" s="1">
        <v>43389.757928240739</v>
      </c>
      <c r="N195" s="2" t="s">
        <v>74</v>
      </c>
      <c r="O195" s="2" t="s">
        <v>75</v>
      </c>
      <c r="P195" s="2" t="s">
        <v>31</v>
      </c>
      <c r="Q195" s="2" t="s">
        <v>32</v>
      </c>
      <c r="R195" s="1">
        <v>43389.756967592592</v>
      </c>
      <c r="S195" s="1">
        <v>43389.756967592592</v>
      </c>
      <c r="T195" s="1">
        <v>43389.762928240743</v>
      </c>
      <c r="U195" s="1">
        <v>43389.763622685183</v>
      </c>
      <c r="V195" s="2"/>
      <c r="W195" s="7">
        <f>IF(V195&gt;0,V195,D195)</f>
        <v>43389.73300925926</v>
      </c>
      <c r="X195" s="8">
        <f t="shared" si="45"/>
        <v>4.2592592581058852E-3</v>
      </c>
      <c r="Y195" s="8">
        <f t="shared" si="46"/>
        <v>4.2592592581058852E-3</v>
      </c>
      <c r="Z195" s="9"/>
      <c r="AA195" s="9">
        <f t="shared" si="48"/>
        <v>0</v>
      </c>
      <c r="AB195" s="9">
        <f t="shared" si="37"/>
        <v>2.0659722220443655E-2</v>
      </c>
      <c r="AC195" s="9"/>
      <c r="AD195" s="9"/>
    </row>
    <row r="196" spans="1:30" s="6" customFormat="1" x14ac:dyDescent="0.4">
      <c r="A196" s="15" t="str">
        <f t="shared" si="47"/>
        <v>-</v>
      </c>
      <c r="B196" s="15" t="str">
        <f>IF(K196&gt;0, "☆", "-")</f>
        <v>-</v>
      </c>
      <c r="C196" s="6">
        <v>17</v>
      </c>
      <c r="D196" s="1">
        <v>43389.733935185184</v>
      </c>
      <c r="E196" s="2">
        <v>3845</v>
      </c>
      <c r="F196" s="2" t="s">
        <v>18</v>
      </c>
      <c r="G196" s="2">
        <v>2995</v>
      </c>
      <c r="H196" s="2">
        <v>1038</v>
      </c>
      <c r="I196" s="2">
        <v>1</v>
      </c>
      <c r="J196" s="2">
        <v>1</v>
      </c>
      <c r="K196" s="2"/>
      <c r="L196" s="1">
        <v>43389.75371527778</v>
      </c>
      <c r="M196" s="1">
        <v>43389.758043981485</v>
      </c>
      <c r="N196" s="2" t="s">
        <v>74</v>
      </c>
      <c r="O196" s="2" t="s">
        <v>75</v>
      </c>
      <c r="P196" s="2" t="s">
        <v>31</v>
      </c>
      <c r="Q196" s="2" t="s">
        <v>32</v>
      </c>
      <c r="R196" s="1">
        <v>43389.757314814815</v>
      </c>
      <c r="S196" s="1">
        <v>43389.757314814815</v>
      </c>
      <c r="T196" s="1">
        <v>43389.763275462959</v>
      </c>
      <c r="U196" s="1">
        <v>43389.763275462959</v>
      </c>
      <c r="V196" s="2"/>
      <c r="W196" s="7">
        <f>IF(V196&gt;0,V196,D196)</f>
        <v>43389.733935185184</v>
      </c>
      <c r="X196" s="8">
        <f t="shared" si="45"/>
        <v>4.3287037042318843E-3</v>
      </c>
      <c r="Y196" s="8">
        <f t="shared" si="46"/>
        <v>4.3287037042318843E-3</v>
      </c>
      <c r="Z196" s="9"/>
      <c r="AA196" s="9">
        <f t="shared" si="48"/>
        <v>0</v>
      </c>
      <c r="AB196" s="9">
        <f t="shared" si="37"/>
        <v>1.9780092596192844E-2</v>
      </c>
      <c r="AC196" s="9"/>
      <c r="AD196" s="9"/>
    </row>
    <row r="197" spans="1:30" s="6" customFormat="1" x14ac:dyDescent="0.4">
      <c r="A197" s="15" t="str">
        <f t="shared" si="47"/>
        <v>-</v>
      </c>
      <c r="B197" s="15" t="str">
        <f>IF(K197&gt;0, "☆", "-")</f>
        <v>-</v>
      </c>
      <c r="C197" s="6">
        <v>17</v>
      </c>
      <c r="D197" s="1">
        <v>43389.736111111109</v>
      </c>
      <c r="E197" s="2">
        <v>3846</v>
      </c>
      <c r="F197" s="2" t="s">
        <v>42</v>
      </c>
      <c r="G197" s="2">
        <v>0</v>
      </c>
      <c r="H197" s="2">
        <v>651</v>
      </c>
      <c r="I197" s="2">
        <v>7</v>
      </c>
      <c r="J197" s="2">
        <v>1</v>
      </c>
      <c r="K197" s="2"/>
      <c r="L197" s="1">
        <v>43389.74322916667</v>
      </c>
      <c r="M197" s="1">
        <v>43389.761331018519</v>
      </c>
      <c r="N197" s="2" t="s">
        <v>63</v>
      </c>
      <c r="O197" s="2" t="s">
        <v>64</v>
      </c>
      <c r="P197" s="2" t="s">
        <v>34</v>
      </c>
      <c r="Q197" s="2" t="s">
        <v>35</v>
      </c>
      <c r="R197" s="1">
        <v>43389.743333333332</v>
      </c>
      <c r="S197" s="1">
        <v>43389.743333333332</v>
      </c>
      <c r="T197" s="1">
        <v>43389.76666666667</v>
      </c>
      <c r="U197" s="1">
        <v>43389.76666666667</v>
      </c>
      <c r="V197" s="2"/>
      <c r="W197" s="7">
        <f>IF(V197&gt;0,V197,D197)</f>
        <v>43389.736111111109</v>
      </c>
      <c r="X197" s="8">
        <f t="shared" si="45"/>
        <v>1.8101851848769002E-2</v>
      </c>
      <c r="Y197" s="8">
        <f t="shared" si="46"/>
        <v>1.8101851848769002E-2</v>
      </c>
      <c r="Z197" s="9"/>
      <c r="AA197" s="9">
        <f t="shared" si="48"/>
        <v>0</v>
      </c>
      <c r="AB197" s="9">
        <f t="shared" si="37"/>
        <v>7.1180555605678819E-3</v>
      </c>
      <c r="AC197" s="9"/>
      <c r="AD197" s="9"/>
    </row>
    <row r="198" spans="1:30" s="6" customFormat="1" x14ac:dyDescent="0.4">
      <c r="A198" s="15" t="str">
        <f t="shared" si="47"/>
        <v>-</v>
      </c>
      <c r="B198" s="15" t="str">
        <f>IF(K198&gt;0, "☆", "-")</f>
        <v>-</v>
      </c>
      <c r="C198" s="6">
        <v>17</v>
      </c>
      <c r="D198" s="1">
        <v>43389.736122685186</v>
      </c>
      <c r="E198" s="2">
        <v>3847</v>
      </c>
      <c r="F198" s="2" t="s">
        <v>33</v>
      </c>
      <c r="G198" s="2">
        <v>2991</v>
      </c>
      <c r="H198" s="2">
        <v>715</v>
      </c>
      <c r="I198" s="2">
        <v>8</v>
      </c>
      <c r="J198" s="2">
        <v>1</v>
      </c>
      <c r="K198" s="2"/>
      <c r="L198" s="1">
        <v>43389.771319444444</v>
      </c>
      <c r="M198" s="1">
        <v>43389.779421296298</v>
      </c>
      <c r="N198" s="2" t="s">
        <v>57</v>
      </c>
      <c r="O198" s="2" t="s">
        <v>58</v>
      </c>
      <c r="P198" s="2" t="s">
        <v>19</v>
      </c>
      <c r="Q198" s="2" t="s">
        <v>20</v>
      </c>
      <c r="R198" s="1">
        <v>43389.771620370368</v>
      </c>
      <c r="S198" s="1">
        <v>43389.771620370368</v>
      </c>
      <c r="T198" s="1">
        <v>43389.78466435185</v>
      </c>
      <c r="U198" s="1">
        <v>43389.785891203705</v>
      </c>
      <c r="V198" s="2"/>
      <c r="W198" s="7">
        <f>IF(V198&gt;0,V198,D198)</f>
        <v>43389.736122685186</v>
      </c>
      <c r="X198" s="8">
        <f t="shared" si="45"/>
        <v>8.1018518540076911E-3</v>
      </c>
      <c r="Y198" s="8">
        <f t="shared" si="46"/>
        <v>8.1018518540076911E-3</v>
      </c>
      <c r="Z198" s="9"/>
      <c r="AA198" s="9">
        <f t="shared" si="48"/>
        <v>0</v>
      </c>
      <c r="AB198" s="9">
        <f t="shared" si="37"/>
        <v>3.5196759257814847E-2</v>
      </c>
      <c r="AC198" s="9"/>
      <c r="AD198" s="9"/>
    </row>
    <row r="199" spans="1:30" s="6" customFormat="1" x14ac:dyDescent="0.4">
      <c r="A199" s="15" t="str">
        <f t="shared" si="47"/>
        <v>-</v>
      </c>
      <c r="B199" s="15" t="str">
        <f t="shared" si="43"/>
        <v>-</v>
      </c>
      <c r="C199" s="6">
        <v>17</v>
      </c>
      <c r="D199" s="1">
        <v>43389.741909722223</v>
      </c>
      <c r="E199" s="2">
        <v>3852</v>
      </c>
      <c r="F199" s="2" t="s">
        <v>33</v>
      </c>
      <c r="G199" s="2">
        <v>1340</v>
      </c>
      <c r="H199" s="2">
        <v>430</v>
      </c>
      <c r="I199" s="2">
        <v>4</v>
      </c>
      <c r="J199" s="2">
        <v>1</v>
      </c>
      <c r="K199" s="2"/>
      <c r="L199" s="1">
        <v>43389.743796296294</v>
      </c>
      <c r="M199" s="1">
        <v>43389.74927083333</v>
      </c>
      <c r="N199" s="2" t="s">
        <v>47</v>
      </c>
      <c r="O199" s="2" t="s">
        <v>94</v>
      </c>
      <c r="P199" s="2" t="s">
        <v>38</v>
      </c>
      <c r="Q199" s="2" t="s">
        <v>39</v>
      </c>
      <c r="R199" s="1">
        <v>43389.745034722226</v>
      </c>
      <c r="S199" s="1">
        <v>43389.745034722226</v>
      </c>
      <c r="T199" s="1">
        <v>43389.758449074077</v>
      </c>
      <c r="U199" s="1">
        <v>43389.758449074077</v>
      </c>
      <c r="V199" s="2"/>
      <c r="W199" s="7">
        <f t="shared" si="44"/>
        <v>43389.741909722223</v>
      </c>
      <c r="X199" s="8">
        <f t="shared" si="45"/>
        <v>5.4745370362070389E-3</v>
      </c>
      <c r="Y199" s="8">
        <f t="shared" si="46"/>
        <v>5.4745370362070389E-3</v>
      </c>
      <c r="Z199" s="9"/>
      <c r="AA199" s="9">
        <f t="shared" si="48"/>
        <v>0</v>
      </c>
      <c r="AB199" s="9">
        <f t="shared" si="37"/>
        <v>1.8865740712499246E-3</v>
      </c>
      <c r="AC199" s="9"/>
      <c r="AD199" s="9"/>
    </row>
    <row r="200" spans="1:30" s="6" customFormat="1" x14ac:dyDescent="0.4">
      <c r="A200" s="15" t="str">
        <f t="shared" si="47"/>
        <v>★</v>
      </c>
      <c r="B200" s="15" t="str">
        <f t="shared" si="43"/>
        <v>-</v>
      </c>
      <c r="C200" s="6">
        <v>17</v>
      </c>
      <c r="D200" s="1">
        <v>43389.742986111109</v>
      </c>
      <c r="E200" s="2">
        <v>3853</v>
      </c>
      <c r="F200" s="2" t="s">
        <v>33</v>
      </c>
      <c r="G200" s="2">
        <v>2977</v>
      </c>
      <c r="H200" s="2">
        <v>1019</v>
      </c>
      <c r="I200" s="2">
        <v>5</v>
      </c>
      <c r="J200" s="2">
        <v>1</v>
      </c>
      <c r="K200" s="2"/>
      <c r="L200" s="1">
        <v>43389.754861111112</v>
      </c>
      <c r="M200" s="1">
        <v>43389.758020833331</v>
      </c>
      <c r="N200" s="2" t="s">
        <v>43</v>
      </c>
      <c r="O200" s="2" t="s">
        <v>44</v>
      </c>
      <c r="P200" s="2" t="s">
        <v>52</v>
      </c>
      <c r="Q200" s="2" t="s">
        <v>53</v>
      </c>
      <c r="R200" s="1">
        <v>43389.758530092593</v>
      </c>
      <c r="S200" s="1">
        <v>43389.758530092593</v>
      </c>
      <c r="T200" s="1">
        <v>43389.764328703706</v>
      </c>
      <c r="U200" s="1">
        <v>43389.764328703706</v>
      </c>
      <c r="V200" s="1">
        <v>43389.753622685188</v>
      </c>
      <c r="W200" s="7">
        <f t="shared" si="44"/>
        <v>43389.753622685188</v>
      </c>
      <c r="X200" s="8">
        <f t="shared" si="45"/>
        <v>3.159722218697425E-3</v>
      </c>
      <c r="Y200" s="8">
        <f t="shared" si="46"/>
        <v>3.159722218697425E-3</v>
      </c>
      <c r="Z200" s="9"/>
      <c r="AA200" s="9">
        <f t="shared" si="48"/>
        <v>0</v>
      </c>
      <c r="AB200" s="9">
        <f t="shared" si="37"/>
        <v>1.2384259243845008E-3</v>
      </c>
      <c r="AC200" s="9"/>
      <c r="AD200" s="9"/>
    </row>
    <row r="201" spans="1:30" s="6" customFormat="1" x14ac:dyDescent="0.4">
      <c r="A201" s="15" t="str">
        <f t="shared" si="47"/>
        <v>-</v>
      </c>
      <c r="B201" s="15" t="str">
        <f t="shared" si="43"/>
        <v>-</v>
      </c>
      <c r="C201" s="6">
        <v>17</v>
      </c>
      <c r="D201" s="1">
        <v>43389.749826388892</v>
      </c>
      <c r="E201" s="2">
        <v>3857</v>
      </c>
      <c r="F201" s="2" t="s">
        <v>37</v>
      </c>
      <c r="G201" s="2">
        <v>0</v>
      </c>
      <c r="H201" s="2">
        <v>890</v>
      </c>
      <c r="I201" s="2">
        <v>6</v>
      </c>
      <c r="J201" s="2">
        <v>1</v>
      </c>
      <c r="K201" s="2"/>
      <c r="L201" s="1">
        <v>43389.758784722224</v>
      </c>
      <c r="M201" s="1">
        <v>43389.767835648148</v>
      </c>
      <c r="N201" s="2" t="s">
        <v>43</v>
      </c>
      <c r="O201" s="2" t="s">
        <v>44</v>
      </c>
      <c r="P201" s="2" t="s">
        <v>38</v>
      </c>
      <c r="Q201" s="2" t="s">
        <v>39</v>
      </c>
      <c r="R201" s="1">
        <v>43389.760891203703</v>
      </c>
      <c r="S201" s="1">
        <v>43389.760891203703</v>
      </c>
      <c r="T201" s="1">
        <v>43389.774814814817</v>
      </c>
      <c r="U201" s="1">
        <v>43389.774814814817</v>
      </c>
      <c r="V201" s="2"/>
      <c r="W201" s="7">
        <f t="shared" si="44"/>
        <v>43389.749826388892</v>
      </c>
      <c r="X201" s="8">
        <f t="shared" si="45"/>
        <v>9.0509259243845008E-3</v>
      </c>
      <c r="Y201" s="8">
        <f t="shared" si="46"/>
        <v>9.0509259243845008E-3</v>
      </c>
      <c r="Z201" s="9"/>
      <c r="AA201" s="9">
        <f t="shared" si="48"/>
        <v>0</v>
      </c>
      <c r="AB201" s="9">
        <f t="shared" si="37"/>
        <v>8.9583333319751546E-3</v>
      </c>
      <c r="AC201" s="9"/>
      <c r="AD201" s="9"/>
    </row>
    <row r="202" spans="1:30" s="6" customFormat="1" x14ac:dyDescent="0.4">
      <c r="A202" s="15" t="str">
        <f t="shared" ref="A202:A217" si="49">IF(V202&gt;0, "★", "-")</f>
        <v>-</v>
      </c>
      <c r="B202" s="15" t="str">
        <f t="shared" ref="B202:B217" si="50">IF(K202&gt;0, "☆", "-")</f>
        <v>☆</v>
      </c>
      <c r="C202" s="6">
        <v>17</v>
      </c>
      <c r="D202" s="1">
        <v>43389.713530092595</v>
      </c>
      <c r="E202" s="2">
        <v>3822</v>
      </c>
      <c r="F202" s="2" t="s">
        <v>18</v>
      </c>
      <c r="G202" s="2">
        <v>3013</v>
      </c>
      <c r="H202" s="2">
        <v>1180</v>
      </c>
      <c r="I202" s="2">
        <v>10</v>
      </c>
      <c r="J202" s="2">
        <v>1</v>
      </c>
      <c r="K202" s="1">
        <v>43389.730081018519</v>
      </c>
      <c r="L202" s="2"/>
      <c r="M202" s="2"/>
      <c r="N202" s="2" t="s">
        <v>23</v>
      </c>
      <c r="O202" s="2" t="s">
        <v>24</v>
      </c>
      <c r="P202" s="2" t="s">
        <v>25</v>
      </c>
      <c r="Q202" s="2" t="s">
        <v>26</v>
      </c>
      <c r="R202" s="1">
        <v>43389.728043981479</v>
      </c>
      <c r="S202" s="2"/>
      <c r="T202" s="1">
        <v>43389.737326388888</v>
      </c>
      <c r="U202" s="2"/>
      <c r="V202" s="2"/>
      <c r="W202" s="7">
        <f t="shared" ref="W202:W217" si="51">IF(V202&gt;0,V202,D202)</f>
        <v>43389.713530092595</v>
      </c>
      <c r="X202" s="8">
        <f t="shared" ref="X202:X217" si="52">M202-L202</f>
        <v>0</v>
      </c>
      <c r="Y202" s="8">
        <f t="shared" ref="Y202:Y217" si="53">X202*J202</f>
        <v>0</v>
      </c>
      <c r="Z202" s="9"/>
      <c r="AA202" s="9">
        <f t="shared" si="48"/>
        <v>0</v>
      </c>
      <c r="AB202" s="9">
        <f t="shared" si="37"/>
        <v>1.6550925924093463E-2</v>
      </c>
      <c r="AC202" s="9"/>
      <c r="AD202" s="9"/>
    </row>
    <row r="203" spans="1:30" s="6" customFormat="1" x14ac:dyDescent="0.4">
      <c r="A203" s="15" t="str">
        <f t="shared" si="49"/>
        <v>★</v>
      </c>
      <c r="B203" s="15" t="str">
        <f t="shared" si="50"/>
        <v>☆</v>
      </c>
      <c r="C203" s="6">
        <v>17</v>
      </c>
      <c r="D203" s="1">
        <v>43389.714571759258</v>
      </c>
      <c r="E203" s="2">
        <v>3823</v>
      </c>
      <c r="F203" s="2" t="s">
        <v>69</v>
      </c>
      <c r="G203" s="2">
        <v>1210</v>
      </c>
      <c r="H203" s="2">
        <v>1022</v>
      </c>
      <c r="I203" s="2">
        <v>8</v>
      </c>
      <c r="J203" s="2">
        <v>1</v>
      </c>
      <c r="K203" s="1">
        <v>43389.728101851855</v>
      </c>
      <c r="L203" s="2"/>
      <c r="M203" s="2"/>
      <c r="N203" s="2" t="s">
        <v>48</v>
      </c>
      <c r="O203" s="2" t="s">
        <v>49</v>
      </c>
      <c r="P203" s="2" t="s">
        <v>70</v>
      </c>
      <c r="Q203" s="2" t="s">
        <v>71</v>
      </c>
      <c r="R203" s="1">
        <v>43389.727731481478</v>
      </c>
      <c r="S203" s="2"/>
      <c r="T203" s="1">
        <v>43389.732754629629</v>
      </c>
      <c r="U203" s="2"/>
      <c r="V203" s="1">
        <v>43389.722893518519</v>
      </c>
      <c r="W203" s="7">
        <f t="shared" si="51"/>
        <v>43389.722893518519</v>
      </c>
      <c r="X203" s="8">
        <f t="shared" si="52"/>
        <v>0</v>
      </c>
      <c r="Y203" s="8">
        <f t="shared" si="53"/>
        <v>0</v>
      </c>
      <c r="Z203" s="9"/>
      <c r="AA203" s="9">
        <f t="shared" si="48"/>
        <v>0</v>
      </c>
      <c r="AB203" s="9">
        <f t="shared" si="37"/>
        <v>5.2083333357586525E-3</v>
      </c>
      <c r="AC203" s="9"/>
      <c r="AD203" s="9"/>
    </row>
    <row r="204" spans="1:30" s="6" customFormat="1" x14ac:dyDescent="0.4">
      <c r="A204" s="15" t="str">
        <f t="shared" si="49"/>
        <v>-</v>
      </c>
      <c r="B204" s="15" t="str">
        <f t="shared" si="50"/>
        <v>☆</v>
      </c>
      <c r="C204" s="6">
        <v>17</v>
      </c>
      <c r="D204" s="1">
        <v>43389.715474537035</v>
      </c>
      <c r="E204" s="2">
        <v>3826</v>
      </c>
      <c r="F204" s="2" t="s">
        <v>18</v>
      </c>
      <c r="G204" s="2">
        <v>2078</v>
      </c>
      <c r="H204" s="2">
        <v>589</v>
      </c>
      <c r="I204" s="2">
        <v>4</v>
      </c>
      <c r="J204" s="2">
        <v>1</v>
      </c>
      <c r="K204" s="1">
        <v>43389.715833333335</v>
      </c>
      <c r="L204" s="2"/>
      <c r="M204" s="2"/>
      <c r="N204" s="2" t="s">
        <v>29</v>
      </c>
      <c r="O204" s="2" t="s">
        <v>30</v>
      </c>
      <c r="P204" s="2" t="s">
        <v>19</v>
      </c>
      <c r="Q204" s="2" t="s">
        <v>20</v>
      </c>
      <c r="R204" s="1">
        <v>43389.725624999999</v>
      </c>
      <c r="S204" s="2"/>
      <c r="T204" s="1">
        <v>43389.733402777776</v>
      </c>
      <c r="U204" s="2"/>
      <c r="V204" s="2"/>
      <c r="W204" s="7">
        <f t="shared" si="51"/>
        <v>43389.715474537035</v>
      </c>
      <c r="X204" s="8">
        <f t="shared" si="52"/>
        <v>0</v>
      </c>
      <c r="Y204" s="8">
        <f t="shared" si="53"/>
        <v>0</v>
      </c>
      <c r="Z204" s="9"/>
      <c r="AA204" s="9">
        <f t="shared" si="48"/>
        <v>0</v>
      </c>
      <c r="AB204" s="9">
        <f t="shared" si="37"/>
        <v>1.0150462963792961E-2</v>
      </c>
      <c r="AC204" s="9"/>
      <c r="AD204" s="9"/>
    </row>
    <row r="205" spans="1:30" s="6" customFormat="1" x14ac:dyDescent="0.4">
      <c r="A205" s="15" t="str">
        <f t="shared" si="49"/>
        <v>-</v>
      </c>
      <c r="B205" s="15" t="str">
        <f t="shared" si="50"/>
        <v>☆</v>
      </c>
      <c r="C205" s="6">
        <v>17</v>
      </c>
      <c r="D205" s="1">
        <v>43389.717638888891</v>
      </c>
      <c r="E205" s="2">
        <v>3828</v>
      </c>
      <c r="F205" s="2" t="s">
        <v>42</v>
      </c>
      <c r="G205" s="2">
        <v>0</v>
      </c>
      <c r="H205" s="2">
        <v>910</v>
      </c>
      <c r="I205" s="2">
        <v>6</v>
      </c>
      <c r="J205" s="2">
        <v>1</v>
      </c>
      <c r="K205" s="1">
        <v>43389.749803240738</v>
      </c>
      <c r="L205" s="2"/>
      <c r="M205" s="2"/>
      <c r="N205" s="2" t="s">
        <v>29</v>
      </c>
      <c r="O205" s="2" t="s">
        <v>30</v>
      </c>
      <c r="P205" s="2" t="s">
        <v>65</v>
      </c>
      <c r="Q205" s="2" t="s">
        <v>66</v>
      </c>
      <c r="R205" s="1">
        <v>43389.747974537036</v>
      </c>
      <c r="S205" s="2"/>
      <c r="T205" s="1">
        <v>43389.756724537037</v>
      </c>
      <c r="U205" s="2"/>
      <c r="V205" s="2"/>
      <c r="W205" s="7">
        <f t="shared" si="51"/>
        <v>43389.717638888891</v>
      </c>
      <c r="X205" s="8">
        <f t="shared" si="52"/>
        <v>0</v>
      </c>
      <c r="Y205" s="8">
        <f t="shared" si="53"/>
        <v>0</v>
      </c>
      <c r="Z205" s="9"/>
      <c r="AA205" s="9">
        <f t="shared" si="48"/>
        <v>0</v>
      </c>
      <c r="AB205" s="9">
        <f t="shared" si="37"/>
        <v>3.216435184731381E-2</v>
      </c>
      <c r="AC205" s="9"/>
      <c r="AD205" s="9"/>
    </row>
    <row r="206" spans="1:30" s="6" customFormat="1" x14ac:dyDescent="0.4">
      <c r="A206" s="15" t="str">
        <f t="shared" si="49"/>
        <v>-</v>
      </c>
      <c r="B206" s="15" t="str">
        <f t="shared" si="50"/>
        <v>☆</v>
      </c>
      <c r="C206" s="6">
        <v>17</v>
      </c>
      <c r="D206" s="1">
        <v>43389.720335648148</v>
      </c>
      <c r="E206" s="2">
        <v>3829</v>
      </c>
      <c r="F206" s="2" t="s">
        <v>18</v>
      </c>
      <c r="G206" s="2">
        <v>2995</v>
      </c>
      <c r="H206" s="2">
        <v>981</v>
      </c>
      <c r="I206" s="2">
        <v>7</v>
      </c>
      <c r="J206" s="2">
        <v>1</v>
      </c>
      <c r="K206" s="1">
        <v>43389.729618055557</v>
      </c>
      <c r="L206" s="2"/>
      <c r="M206" s="2"/>
      <c r="N206" s="2" t="s">
        <v>74</v>
      </c>
      <c r="O206" s="2" t="s">
        <v>75</v>
      </c>
      <c r="P206" s="2" t="s">
        <v>31</v>
      </c>
      <c r="Q206" s="2" t="s">
        <v>32</v>
      </c>
      <c r="R206" s="1">
        <v>43389.726122685184</v>
      </c>
      <c r="S206" s="2"/>
      <c r="T206" s="1">
        <v>43389.732083333336</v>
      </c>
      <c r="U206" s="2"/>
      <c r="V206" s="2"/>
      <c r="W206" s="7">
        <f t="shared" si="51"/>
        <v>43389.720335648148</v>
      </c>
      <c r="X206" s="8">
        <f t="shared" si="52"/>
        <v>0</v>
      </c>
      <c r="Y206" s="8">
        <f t="shared" si="53"/>
        <v>0</v>
      </c>
      <c r="Z206" s="9"/>
      <c r="AA206" s="9">
        <f t="shared" si="48"/>
        <v>0</v>
      </c>
      <c r="AB206" s="9">
        <f t="shared" si="37"/>
        <v>9.2824074090458453E-3</v>
      </c>
      <c r="AC206" s="9"/>
      <c r="AD206" s="9"/>
    </row>
    <row r="207" spans="1:30" s="6" customFormat="1" x14ac:dyDescent="0.4">
      <c r="A207" s="15" t="str">
        <f t="shared" si="49"/>
        <v>-</v>
      </c>
      <c r="B207" s="15" t="str">
        <f t="shared" si="50"/>
        <v>☆</v>
      </c>
      <c r="C207" s="6">
        <v>17</v>
      </c>
      <c r="D207" s="1">
        <v>43389.721828703703</v>
      </c>
      <c r="E207" s="2">
        <v>3831</v>
      </c>
      <c r="F207" s="2" t="s">
        <v>18</v>
      </c>
      <c r="G207" s="2">
        <v>1663</v>
      </c>
      <c r="H207" s="2">
        <v>622</v>
      </c>
      <c r="I207" s="2">
        <v>3</v>
      </c>
      <c r="J207" s="2">
        <v>1</v>
      </c>
      <c r="K207" s="1">
        <v>43389.722546296296</v>
      </c>
      <c r="L207" s="2"/>
      <c r="M207" s="2"/>
      <c r="N207" s="2" t="s">
        <v>38</v>
      </c>
      <c r="O207" s="2" t="s">
        <v>39</v>
      </c>
      <c r="P207" s="2" t="s">
        <v>19</v>
      </c>
      <c r="Q207" s="2" t="s">
        <v>20</v>
      </c>
      <c r="R207" s="1">
        <v>43389.729594907411</v>
      </c>
      <c r="S207" s="2"/>
      <c r="T207" s="1">
        <v>43389.737662037034</v>
      </c>
      <c r="U207" s="2"/>
      <c r="V207" s="2"/>
      <c r="W207" s="7">
        <f t="shared" si="51"/>
        <v>43389.721828703703</v>
      </c>
      <c r="X207" s="8">
        <f t="shared" si="52"/>
        <v>0</v>
      </c>
      <c r="Y207" s="8">
        <f t="shared" si="53"/>
        <v>0</v>
      </c>
      <c r="Z207" s="9"/>
      <c r="AA207" s="9">
        <f t="shared" si="48"/>
        <v>0</v>
      </c>
      <c r="AB207" s="9">
        <f t="shared" si="37"/>
        <v>7.7662037074333057E-3</v>
      </c>
      <c r="AC207" s="9"/>
      <c r="AD207" s="9"/>
    </row>
    <row r="208" spans="1:30" s="6" customFormat="1" x14ac:dyDescent="0.4">
      <c r="A208" s="15" t="str">
        <f t="shared" si="49"/>
        <v>-</v>
      </c>
      <c r="B208" s="15" t="str">
        <f t="shared" si="50"/>
        <v>☆</v>
      </c>
      <c r="C208" s="6">
        <v>17</v>
      </c>
      <c r="D208" s="1">
        <v>43389.725127314814</v>
      </c>
      <c r="E208" s="2">
        <v>3837</v>
      </c>
      <c r="F208" s="2" t="s">
        <v>42</v>
      </c>
      <c r="G208" s="2">
        <v>0</v>
      </c>
      <c r="H208" s="2">
        <v>1156</v>
      </c>
      <c r="I208" s="2">
        <v>5</v>
      </c>
      <c r="J208" s="2">
        <v>1</v>
      </c>
      <c r="K208" s="1">
        <v>43389.732268518521</v>
      </c>
      <c r="L208" s="2"/>
      <c r="M208" s="2"/>
      <c r="N208" s="2" t="s">
        <v>21</v>
      </c>
      <c r="O208" s="2" t="s">
        <v>22</v>
      </c>
      <c r="P208" s="2" t="s">
        <v>19</v>
      </c>
      <c r="Q208" s="2" t="s">
        <v>20</v>
      </c>
      <c r="R208" s="1">
        <v>43389.744930555556</v>
      </c>
      <c r="S208" s="2"/>
      <c r="T208" s="1">
        <v>43389.754259259258</v>
      </c>
      <c r="U208" s="2"/>
      <c r="V208" s="2"/>
      <c r="W208" s="7">
        <f t="shared" si="51"/>
        <v>43389.725127314814</v>
      </c>
      <c r="X208" s="8">
        <f t="shared" si="52"/>
        <v>0</v>
      </c>
      <c r="Y208" s="8">
        <f t="shared" si="53"/>
        <v>0</v>
      </c>
      <c r="Z208" s="9"/>
      <c r="AA208" s="9">
        <f t="shared" si="48"/>
        <v>0</v>
      </c>
      <c r="AB208" s="9">
        <f t="shared" si="37"/>
        <v>1.9803240742476191E-2</v>
      </c>
      <c r="AC208" s="9"/>
      <c r="AD208" s="9"/>
    </row>
    <row r="209" spans="1:32" s="6" customFormat="1" x14ac:dyDescent="0.4">
      <c r="A209" s="15" t="str">
        <f t="shared" si="49"/>
        <v>-</v>
      </c>
      <c r="B209" s="15" t="str">
        <f t="shared" si="50"/>
        <v>☆</v>
      </c>
      <c r="C209" s="6">
        <v>17</v>
      </c>
      <c r="D209" s="1">
        <v>43389.729548611111</v>
      </c>
      <c r="E209" s="2">
        <v>3840</v>
      </c>
      <c r="F209" s="2" t="s">
        <v>42</v>
      </c>
      <c r="G209" s="2">
        <v>0</v>
      </c>
      <c r="H209" s="2">
        <v>412</v>
      </c>
      <c r="I209" s="2">
        <v>1</v>
      </c>
      <c r="J209" s="2">
        <v>1</v>
      </c>
      <c r="K209" s="1">
        <v>43389.73033564815</v>
      </c>
      <c r="L209" s="2"/>
      <c r="M209" s="2"/>
      <c r="N209" s="2" t="s">
        <v>43</v>
      </c>
      <c r="O209" s="2" t="s">
        <v>44</v>
      </c>
      <c r="P209" s="2" t="s">
        <v>67</v>
      </c>
      <c r="Q209" s="2" t="s">
        <v>68</v>
      </c>
      <c r="R209" s="1">
        <v>43389.753078703703</v>
      </c>
      <c r="S209" s="2"/>
      <c r="T209" s="1">
        <v>43389.768969907411</v>
      </c>
      <c r="U209" s="2"/>
      <c r="V209" s="2"/>
      <c r="W209" s="7">
        <f t="shared" si="51"/>
        <v>43389.729548611111</v>
      </c>
      <c r="X209" s="8">
        <f t="shared" si="52"/>
        <v>0</v>
      </c>
      <c r="Y209" s="8">
        <f t="shared" si="53"/>
        <v>0</v>
      </c>
      <c r="Z209" s="9"/>
      <c r="AA209" s="9">
        <f t="shared" si="48"/>
        <v>0</v>
      </c>
      <c r="AB209" s="9">
        <f t="shared" ref="AB209:AB272" si="54">IF(IF(B209="☆",(IF(K209&gt;R209,K209-W209,R209-W209)),L209-W209)&lt;0,0,IF(B209="☆",(IF(K209&gt;R209,K209-W209,R209-W209)),L209-W209))</f>
        <v>2.3530092592409346E-2</v>
      </c>
      <c r="AC209" s="9"/>
      <c r="AD209" s="9"/>
    </row>
    <row r="210" spans="1:32" s="6" customFormat="1" x14ac:dyDescent="0.4">
      <c r="A210" s="15" t="str">
        <f t="shared" si="49"/>
        <v>-</v>
      </c>
      <c r="B210" s="15" t="str">
        <f t="shared" si="50"/>
        <v>☆</v>
      </c>
      <c r="C210" s="6">
        <v>17</v>
      </c>
      <c r="D210" s="1">
        <v>43389.731076388889</v>
      </c>
      <c r="E210" s="2">
        <v>3842</v>
      </c>
      <c r="F210" s="2" t="s">
        <v>33</v>
      </c>
      <c r="G210" s="2">
        <v>1573</v>
      </c>
      <c r="H210" s="2">
        <v>1021</v>
      </c>
      <c r="I210" s="2">
        <v>4</v>
      </c>
      <c r="J210" s="2">
        <v>2</v>
      </c>
      <c r="K210" s="1">
        <v>43389.731932870367</v>
      </c>
      <c r="L210" s="2"/>
      <c r="M210" s="2"/>
      <c r="N210" s="2" t="s">
        <v>82</v>
      </c>
      <c r="O210" s="2" t="s">
        <v>83</v>
      </c>
      <c r="P210" s="2" t="s">
        <v>27</v>
      </c>
      <c r="Q210" s="2" t="s">
        <v>28</v>
      </c>
      <c r="R210" s="1">
        <v>43389.748136574075</v>
      </c>
      <c r="S210" s="2"/>
      <c r="T210" s="1">
        <v>43389.760312500002</v>
      </c>
      <c r="U210" s="2"/>
      <c r="V210" s="2"/>
      <c r="W210" s="7">
        <f t="shared" si="51"/>
        <v>43389.731076388889</v>
      </c>
      <c r="X210" s="8">
        <f t="shared" si="52"/>
        <v>0</v>
      </c>
      <c r="Y210" s="8">
        <f t="shared" si="53"/>
        <v>0</v>
      </c>
      <c r="Z210" s="9"/>
      <c r="AA210" s="9">
        <f t="shared" si="48"/>
        <v>0</v>
      </c>
      <c r="AB210" s="9">
        <f t="shared" si="54"/>
        <v>1.7060185185982846E-2</v>
      </c>
      <c r="AC210" s="9"/>
      <c r="AD210" s="9"/>
    </row>
    <row r="211" spans="1:32" s="6" customFormat="1" x14ac:dyDescent="0.4">
      <c r="A211" s="15" t="str">
        <f t="shared" si="49"/>
        <v>-</v>
      </c>
      <c r="B211" s="15" t="str">
        <f t="shared" si="50"/>
        <v>☆</v>
      </c>
      <c r="C211" s="6">
        <v>17</v>
      </c>
      <c r="D211" s="1">
        <v>43389.737199074072</v>
      </c>
      <c r="E211" s="2">
        <v>3848</v>
      </c>
      <c r="F211" s="2" t="s">
        <v>42</v>
      </c>
      <c r="G211" s="2">
        <v>0</v>
      </c>
      <c r="H211" s="2">
        <v>485</v>
      </c>
      <c r="I211" s="2">
        <v>9</v>
      </c>
      <c r="J211" s="2">
        <v>3</v>
      </c>
      <c r="K211" s="1">
        <v>43389.744629629633</v>
      </c>
      <c r="L211" s="2"/>
      <c r="M211" s="2"/>
      <c r="N211" s="2" t="s">
        <v>63</v>
      </c>
      <c r="O211" s="2" t="s">
        <v>64</v>
      </c>
      <c r="P211" s="2" t="s">
        <v>78</v>
      </c>
      <c r="Q211" s="2" t="s">
        <v>79</v>
      </c>
      <c r="R211" s="1">
        <v>43389.770011574074</v>
      </c>
      <c r="S211" s="2"/>
      <c r="T211" s="1">
        <v>43389.784849537034</v>
      </c>
      <c r="U211" s="2"/>
      <c r="V211" s="2"/>
      <c r="W211" s="7">
        <f t="shared" si="51"/>
        <v>43389.737199074072</v>
      </c>
      <c r="X211" s="8">
        <f t="shared" si="52"/>
        <v>0</v>
      </c>
      <c r="Y211" s="8">
        <f t="shared" si="53"/>
        <v>0</v>
      </c>
      <c r="Z211" s="9"/>
      <c r="AA211" s="9">
        <f t="shared" si="48"/>
        <v>0</v>
      </c>
      <c r="AB211" s="9">
        <f t="shared" si="54"/>
        <v>3.2812500001455192E-2</v>
      </c>
      <c r="AC211" s="9"/>
      <c r="AD211" s="9"/>
    </row>
    <row r="212" spans="1:32" s="6" customFormat="1" x14ac:dyDescent="0.4">
      <c r="A212" s="15" t="str">
        <f t="shared" si="49"/>
        <v>-</v>
      </c>
      <c r="B212" s="15" t="str">
        <f t="shared" si="50"/>
        <v>☆</v>
      </c>
      <c r="C212" s="6">
        <v>17</v>
      </c>
      <c r="D212" s="1">
        <v>43389.737268518518</v>
      </c>
      <c r="E212" s="2">
        <v>3849</v>
      </c>
      <c r="F212" s="2" t="s">
        <v>33</v>
      </c>
      <c r="G212" s="2">
        <v>1340</v>
      </c>
      <c r="H212" s="2">
        <v>858</v>
      </c>
      <c r="I212" s="2">
        <v>2</v>
      </c>
      <c r="J212" s="2">
        <v>1</v>
      </c>
      <c r="K212" s="1">
        <v>43389.737442129626</v>
      </c>
      <c r="L212" s="2"/>
      <c r="M212" s="2"/>
      <c r="N212" s="2" t="s">
        <v>47</v>
      </c>
      <c r="O212" s="2" t="s">
        <v>94</v>
      </c>
      <c r="P212" s="2" t="s">
        <v>38</v>
      </c>
      <c r="Q212" s="2" t="s">
        <v>39</v>
      </c>
      <c r="R212" s="1">
        <v>43389.770497685182</v>
      </c>
      <c r="S212" s="2"/>
      <c r="T212" s="1">
        <v>43389.783912037034</v>
      </c>
      <c r="U212" s="2"/>
      <c r="V212" s="2"/>
      <c r="W212" s="7">
        <f t="shared" si="51"/>
        <v>43389.737268518518</v>
      </c>
      <c r="X212" s="8">
        <f t="shared" si="52"/>
        <v>0</v>
      </c>
      <c r="Y212" s="8">
        <f t="shared" si="53"/>
        <v>0</v>
      </c>
      <c r="Z212" s="9"/>
      <c r="AA212" s="9">
        <f t="shared" si="48"/>
        <v>0</v>
      </c>
      <c r="AB212" s="9"/>
      <c r="AF212" s="42" t="s">
        <v>129</v>
      </c>
    </row>
    <row r="213" spans="1:32" s="6" customFormat="1" x14ac:dyDescent="0.4">
      <c r="A213" s="15" t="str">
        <f t="shared" si="49"/>
        <v>★</v>
      </c>
      <c r="B213" s="15" t="str">
        <f t="shared" si="50"/>
        <v>☆</v>
      </c>
      <c r="C213" s="6">
        <v>17</v>
      </c>
      <c r="D213" s="1">
        <v>43389.737662037034</v>
      </c>
      <c r="E213" s="2">
        <v>3850</v>
      </c>
      <c r="F213" s="2" t="s">
        <v>33</v>
      </c>
      <c r="G213" s="2">
        <v>1340</v>
      </c>
      <c r="H213" s="2">
        <v>367</v>
      </c>
      <c r="I213" s="2">
        <v>2</v>
      </c>
      <c r="J213" s="2">
        <v>1</v>
      </c>
      <c r="K213" s="1">
        <v>43389.741388888891</v>
      </c>
      <c r="L213" s="2"/>
      <c r="M213" s="2"/>
      <c r="N213" s="2" t="s">
        <v>47</v>
      </c>
      <c r="O213" s="2" t="s">
        <v>94</v>
      </c>
      <c r="P213" s="2" t="s">
        <v>38</v>
      </c>
      <c r="Q213" s="2" t="s">
        <v>39</v>
      </c>
      <c r="R213" s="1">
        <v>43389.770497685182</v>
      </c>
      <c r="S213" s="2"/>
      <c r="T213" s="1">
        <v>43389.783912037034</v>
      </c>
      <c r="U213" s="2"/>
      <c r="V213" s="1">
        <v>43389.743055555555</v>
      </c>
      <c r="W213" s="7">
        <f t="shared" si="51"/>
        <v>43389.743055555555</v>
      </c>
      <c r="X213" s="8">
        <f t="shared" si="52"/>
        <v>0</v>
      </c>
      <c r="Y213" s="8">
        <f t="shared" si="53"/>
        <v>0</v>
      </c>
      <c r="Z213" s="9"/>
      <c r="AA213" s="9">
        <f t="shared" si="48"/>
        <v>0</v>
      </c>
      <c r="AB213" s="9">
        <f t="shared" si="54"/>
        <v>2.7442129627161194E-2</v>
      </c>
      <c r="AC213" s="9"/>
      <c r="AD213" s="9"/>
      <c r="AF213" s="42" t="s">
        <v>130</v>
      </c>
    </row>
    <row r="214" spans="1:32" s="6" customFormat="1" x14ac:dyDescent="0.4">
      <c r="A214" s="15" t="str">
        <f t="shared" si="49"/>
        <v>-</v>
      </c>
      <c r="B214" s="15" t="str">
        <f t="shared" si="50"/>
        <v>☆</v>
      </c>
      <c r="C214" s="6">
        <v>17</v>
      </c>
      <c r="D214" s="1">
        <v>43389.739004629628</v>
      </c>
      <c r="E214" s="2">
        <v>3851</v>
      </c>
      <c r="F214" s="2" t="s">
        <v>69</v>
      </c>
      <c r="G214" s="2">
        <v>1210</v>
      </c>
      <c r="H214" s="2">
        <v>748</v>
      </c>
      <c r="I214" s="2">
        <v>4</v>
      </c>
      <c r="J214" s="2">
        <v>1</v>
      </c>
      <c r="K214" s="1">
        <v>43389.739444444444</v>
      </c>
      <c r="L214" s="2"/>
      <c r="M214" s="2"/>
      <c r="N214" s="2" t="s">
        <v>70</v>
      </c>
      <c r="O214" s="2" t="s">
        <v>71</v>
      </c>
      <c r="P214" s="2" t="s">
        <v>19</v>
      </c>
      <c r="Q214" s="2" t="s">
        <v>20</v>
      </c>
      <c r="R214" s="1">
        <v>43389.751122685186</v>
      </c>
      <c r="S214" s="2"/>
      <c r="T214" s="1">
        <v>43389.75571759259</v>
      </c>
      <c r="U214" s="2"/>
      <c r="V214" s="2"/>
      <c r="W214" s="7">
        <f t="shared" si="51"/>
        <v>43389.739004629628</v>
      </c>
      <c r="X214" s="8">
        <f t="shared" si="52"/>
        <v>0</v>
      </c>
      <c r="Y214" s="8">
        <f t="shared" si="53"/>
        <v>0</v>
      </c>
      <c r="Z214" s="9"/>
      <c r="AA214" s="9">
        <f t="shared" si="48"/>
        <v>0</v>
      </c>
      <c r="AB214" s="9">
        <f t="shared" si="54"/>
        <v>1.2118055557948537E-2</v>
      </c>
      <c r="AC214" s="9"/>
      <c r="AD214" s="9"/>
    </row>
    <row r="215" spans="1:32" s="6" customFormat="1" x14ac:dyDescent="0.4">
      <c r="A215" s="15" t="str">
        <f t="shared" si="49"/>
        <v>-</v>
      </c>
      <c r="B215" s="15" t="str">
        <f t="shared" si="50"/>
        <v>☆</v>
      </c>
      <c r="C215" s="6">
        <v>17</v>
      </c>
      <c r="D215" s="1">
        <v>43389.743807870371</v>
      </c>
      <c r="E215" s="2">
        <v>3854</v>
      </c>
      <c r="F215" s="2" t="s">
        <v>42</v>
      </c>
      <c r="G215" s="2">
        <v>0</v>
      </c>
      <c r="H215" s="2">
        <v>631</v>
      </c>
      <c r="I215" s="2">
        <v>1</v>
      </c>
      <c r="J215" s="2">
        <v>1</v>
      </c>
      <c r="K215" s="1">
        <v>43389.747696759259</v>
      </c>
      <c r="L215" s="2"/>
      <c r="M215" s="2"/>
      <c r="N215" s="2" t="s">
        <v>43</v>
      </c>
      <c r="O215" s="2" t="s">
        <v>44</v>
      </c>
      <c r="P215" s="2" t="s">
        <v>65</v>
      </c>
      <c r="Q215" s="2" t="s">
        <v>66</v>
      </c>
      <c r="R215" s="1">
        <v>43389.770277777781</v>
      </c>
      <c r="S215" s="2"/>
      <c r="T215" s="1">
        <v>43389.787754629629</v>
      </c>
      <c r="U215" s="2"/>
      <c r="V215" s="2"/>
      <c r="W215" s="7">
        <f t="shared" si="51"/>
        <v>43389.743807870371</v>
      </c>
      <c r="X215" s="8">
        <f t="shared" si="52"/>
        <v>0</v>
      </c>
      <c r="Y215" s="8">
        <f t="shared" si="53"/>
        <v>0</v>
      </c>
      <c r="Z215" s="9"/>
      <c r="AA215" s="9">
        <f t="shared" si="48"/>
        <v>0</v>
      </c>
      <c r="AB215" s="9">
        <f t="shared" si="54"/>
        <v>2.6469907410501037E-2</v>
      </c>
      <c r="AC215" s="9"/>
      <c r="AD215" s="9"/>
    </row>
    <row r="216" spans="1:32" s="6" customFormat="1" x14ac:dyDescent="0.4">
      <c r="A216" s="15" t="str">
        <f t="shared" si="49"/>
        <v>★</v>
      </c>
      <c r="B216" s="15" t="str">
        <f t="shared" si="50"/>
        <v>☆</v>
      </c>
      <c r="C216" s="6">
        <v>17</v>
      </c>
      <c r="D216" s="1">
        <v>43389.748124999998</v>
      </c>
      <c r="E216" s="2">
        <v>3855</v>
      </c>
      <c r="F216" s="2" t="s">
        <v>33</v>
      </c>
      <c r="G216" s="2">
        <v>2673</v>
      </c>
      <c r="H216" s="2">
        <v>599</v>
      </c>
      <c r="I216" s="2">
        <v>9</v>
      </c>
      <c r="J216" s="2">
        <v>2</v>
      </c>
      <c r="K216" s="1">
        <v>43389.748715277776</v>
      </c>
      <c r="L216" s="2"/>
      <c r="M216" s="2"/>
      <c r="N216" s="2" t="s">
        <v>57</v>
      </c>
      <c r="O216" s="2" t="s">
        <v>58</v>
      </c>
      <c r="P216" s="2" t="s">
        <v>70</v>
      </c>
      <c r="Q216" s="2" t="s">
        <v>71</v>
      </c>
      <c r="R216" s="1">
        <v>43389.766770833332</v>
      </c>
      <c r="S216" s="2"/>
      <c r="T216" s="1">
        <v>43389.777870370373</v>
      </c>
      <c r="U216" s="2"/>
      <c r="V216" s="1">
        <v>43389.753680555557</v>
      </c>
      <c r="W216" s="7">
        <f t="shared" si="51"/>
        <v>43389.753680555557</v>
      </c>
      <c r="X216" s="8">
        <f t="shared" si="52"/>
        <v>0</v>
      </c>
      <c r="Y216" s="8">
        <f t="shared" si="53"/>
        <v>0</v>
      </c>
      <c r="Z216" s="9"/>
      <c r="AA216" s="9">
        <f t="shared" si="48"/>
        <v>0</v>
      </c>
      <c r="AB216" s="9">
        <f t="shared" si="54"/>
        <v>1.3090277774608694E-2</v>
      </c>
      <c r="AC216" s="9"/>
      <c r="AD216" s="9"/>
    </row>
    <row r="217" spans="1:32" s="11" customFormat="1" x14ac:dyDescent="0.4">
      <c r="A217" s="26" t="str">
        <f t="shared" si="49"/>
        <v>-</v>
      </c>
      <c r="B217" s="26" t="str">
        <f t="shared" si="50"/>
        <v>☆</v>
      </c>
      <c r="C217" s="11">
        <v>17</v>
      </c>
      <c r="D217" s="3">
        <v>43389.748310185183</v>
      </c>
      <c r="E217" s="4">
        <v>3856</v>
      </c>
      <c r="F217" s="4" t="s">
        <v>37</v>
      </c>
      <c r="G217" s="4">
        <v>0</v>
      </c>
      <c r="H217" s="4">
        <v>533</v>
      </c>
      <c r="I217" s="4">
        <v>1</v>
      </c>
      <c r="J217" s="4">
        <v>1</v>
      </c>
      <c r="K217" s="3">
        <v>43389.771597222221</v>
      </c>
      <c r="L217" s="4"/>
      <c r="M217" s="4"/>
      <c r="N217" s="4" t="s">
        <v>43</v>
      </c>
      <c r="O217" s="4" t="s">
        <v>44</v>
      </c>
      <c r="P217" s="4" t="s">
        <v>19</v>
      </c>
      <c r="Q217" s="4" t="s">
        <v>20</v>
      </c>
      <c r="R217" s="3">
        <v>43389.770277777781</v>
      </c>
      <c r="S217" s="4"/>
      <c r="T217" s="3">
        <v>43389.780798611115</v>
      </c>
      <c r="U217" s="4"/>
      <c r="V217" s="4"/>
      <c r="W217" s="12">
        <f t="shared" si="51"/>
        <v>43389.748310185183</v>
      </c>
      <c r="X217" s="27">
        <f t="shared" si="52"/>
        <v>0</v>
      </c>
      <c r="Y217" s="27">
        <f t="shared" si="53"/>
        <v>0</v>
      </c>
      <c r="Z217" s="28"/>
      <c r="AA217" s="28">
        <f t="shared" si="48"/>
        <v>0</v>
      </c>
      <c r="AB217" s="28">
        <f t="shared" si="54"/>
        <v>2.3287037038244307E-2</v>
      </c>
      <c r="AC217" s="28"/>
      <c r="AD217" s="28"/>
    </row>
    <row r="218" spans="1:32" s="32" customFormat="1" x14ac:dyDescent="0.4">
      <c r="A218" s="29" t="str">
        <f t="shared" si="47"/>
        <v>-</v>
      </c>
      <c r="B218" s="29" t="str">
        <f t="shared" si="43"/>
        <v>-</v>
      </c>
      <c r="C218" s="32">
        <v>18</v>
      </c>
      <c r="D218" s="31">
        <v>43389.751111111109</v>
      </c>
      <c r="E218" s="30">
        <v>3858</v>
      </c>
      <c r="F218" s="30" t="s">
        <v>18</v>
      </c>
      <c r="G218" s="30">
        <v>2182</v>
      </c>
      <c r="H218" s="30">
        <v>713</v>
      </c>
      <c r="I218" s="30">
        <v>10</v>
      </c>
      <c r="J218" s="30">
        <v>1</v>
      </c>
      <c r="K218" s="30"/>
      <c r="L218" s="31">
        <v>43389.757372685184</v>
      </c>
      <c r="M218" s="31">
        <v>43389.763680555552</v>
      </c>
      <c r="N218" s="30" t="s">
        <v>65</v>
      </c>
      <c r="O218" s="30" t="s">
        <v>66</v>
      </c>
      <c r="P218" s="30" t="s">
        <v>47</v>
      </c>
      <c r="Q218" s="30" t="s">
        <v>94</v>
      </c>
      <c r="R218" s="31">
        <v>43389.7577662037</v>
      </c>
      <c r="S218" s="31">
        <v>43389.7577662037</v>
      </c>
      <c r="T218" s="31">
        <v>43389.773009259261</v>
      </c>
      <c r="U218" s="31">
        <v>43389.773009259261</v>
      </c>
      <c r="V218" s="30"/>
      <c r="W218" s="33">
        <f t="shared" si="44"/>
        <v>43389.751111111109</v>
      </c>
      <c r="X218" s="34">
        <f t="shared" si="45"/>
        <v>6.3078703678911552E-3</v>
      </c>
      <c r="Y218" s="34">
        <f t="shared" si="46"/>
        <v>6.3078703678911552E-3</v>
      </c>
      <c r="Z218" s="35">
        <f>SUM(Y218:Y240)</f>
        <v>0.15510416666074889</v>
      </c>
      <c r="AA218" s="35">
        <f t="shared" si="48"/>
        <v>0</v>
      </c>
      <c r="AB218" s="35">
        <f t="shared" si="54"/>
        <v>6.2615740753244609E-3</v>
      </c>
      <c r="AC218" s="35">
        <f>AVERAGE(AB218:AB240)</f>
        <v>4.2361111104996371E-3</v>
      </c>
      <c r="AD218" s="35">
        <f>MEDIAN(AB218:AB240)</f>
        <v>3.4317129648115952E-3</v>
      </c>
    </row>
    <row r="219" spans="1:32" s="6" customFormat="1" x14ac:dyDescent="0.4">
      <c r="A219" s="15" t="str">
        <f t="shared" si="47"/>
        <v>★</v>
      </c>
      <c r="B219" s="15" t="str">
        <f t="shared" si="43"/>
        <v>-</v>
      </c>
      <c r="C219" s="6">
        <v>18</v>
      </c>
      <c r="D219" s="1">
        <v>43389.752928240741</v>
      </c>
      <c r="E219" s="2">
        <v>3859</v>
      </c>
      <c r="F219" s="2" t="s">
        <v>42</v>
      </c>
      <c r="G219" s="2">
        <v>0</v>
      </c>
      <c r="H219" s="2">
        <v>805</v>
      </c>
      <c r="I219" s="2">
        <v>10</v>
      </c>
      <c r="J219" s="2">
        <v>1</v>
      </c>
      <c r="K219" s="2"/>
      <c r="L219" s="1">
        <v>43389.77888888889</v>
      </c>
      <c r="M219" s="1">
        <v>43389.785081018519</v>
      </c>
      <c r="N219" s="2" t="s">
        <v>19</v>
      </c>
      <c r="O219" s="2" t="s">
        <v>20</v>
      </c>
      <c r="P219" s="2" t="s">
        <v>47</v>
      </c>
      <c r="Q219" s="2" t="s">
        <v>94</v>
      </c>
      <c r="R219" s="1">
        <v>43389.782326388886</v>
      </c>
      <c r="S219" s="1">
        <v>43389.782326388886</v>
      </c>
      <c r="T219" s="1">
        <v>43389.793634259258</v>
      </c>
      <c r="U219" s="1">
        <v>43389.793634259258</v>
      </c>
      <c r="V219" s="1">
        <v>43389.78125</v>
      </c>
      <c r="W219" s="7">
        <f t="shared" si="44"/>
        <v>43389.78125</v>
      </c>
      <c r="X219" s="8">
        <f t="shared" si="45"/>
        <v>6.1921296291984618E-3</v>
      </c>
      <c r="Y219" s="8">
        <f t="shared" si="46"/>
        <v>6.1921296291984618E-3</v>
      </c>
      <c r="Z219" s="9"/>
      <c r="AA219" s="9">
        <f t="shared" si="48"/>
        <v>0</v>
      </c>
      <c r="AB219" s="9">
        <f t="shared" si="54"/>
        <v>0</v>
      </c>
      <c r="AC219" s="9"/>
      <c r="AD219" s="9"/>
    </row>
    <row r="220" spans="1:32" s="6" customFormat="1" x14ac:dyDescent="0.4">
      <c r="A220" s="15" t="str">
        <f t="shared" si="47"/>
        <v>-</v>
      </c>
      <c r="B220" s="15" t="str">
        <f t="shared" si="43"/>
        <v>-</v>
      </c>
      <c r="C220" s="6">
        <v>18</v>
      </c>
      <c r="D220" s="1">
        <v>43389.753275462965</v>
      </c>
      <c r="E220" s="2">
        <v>3860</v>
      </c>
      <c r="F220" s="2" t="s">
        <v>33</v>
      </c>
      <c r="G220" s="2">
        <v>1506</v>
      </c>
      <c r="H220" s="2">
        <v>401</v>
      </c>
      <c r="I220" s="2">
        <v>7</v>
      </c>
      <c r="J220" s="2">
        <v>1</v>
      </c>
      <c r="K220" s="2"/>
      <c r="L220" s="1">
        <v>43389.757094907407</v>
      </c>
      <c r="M220" s="1">
        <v>43389.770312499997</v>
      </c>
      <c r="N220" s="2" t="s">
        <v>50</v>
      </c>
      <c r="O220" s="2" t="s">
        <v>51</v>
      </c>
      <c r="P220" s="2" t="s">
        <v>72</v>
      </c>
      <c r="Q220" s="2" t="s">
        <v>73</v>
      </c>
      <c r="R220" s="1">
        <v>43389.760671296295</v>
      </c>
      <c r="S220" s="1">
        <v>43389.760671296295</v>
      </c>
      <c r="T220" s="1">
        <v>43389.781030092592</v>
      </c>
      <c r="U220" s="1">
        <v>43389.781030092592</v>
      </c>
      <c r="V220" s="2"/>
      <c r="W220" s="7">
        <f t="shared" si="44"/>
        <v>43389.753275462965</v>
      </c>
      <c r="X220" s="8">
        <f t="shared" si="45"/>
        <v>1.321759259008104E-2</v>
      </c>
      <c r="Y220" s="8">
        <f t="shared" si="46"/>
        <v>1.321759259008104E-2</v>
      </c>
      <c r="Z220" s="9"/>
      <c r="AA220" s="9">
        <f t="shared" si="48"/>
        <v>0</v>
      </c>
      <c r="AB220" s="9">
        <f t="shared" si="54"/>
        <v>3.8194444423425011E-3</v>
      </c>
      <c r="AC220" s="9"/>
      <c r="AD220" s="9"/>
    </row>
    <row r="221" spans="1:32" s="6" customFormat="1" x14ac:dyDescent="0.4">
      <c r="A221" s="15" t="str">
        <f t="shared" si="47"/>
        <v>-</v>
      </c>
      <c r="B221" s="15" t="str">
        <f t="shared" si="43"/>
        <v>-</v>
      </c>
      <c r="C221" s="6">
        <v>18</v>
      </c>
      <c r="D221" s="1">
        <v>43389.754050925927</v>
      </c>
      <c r="E221" s="2">
        <v>3861</v>
      </c>
      <c r="F221" s="2" t="s">
        <v>37</v>
      </c>
      <c r="G221" s="2">
        <v>0</v>
      </c>
      <c r="H221" s="2">
        <v>318</v>
      </c>
      <c r="I221" s="2">
        <v>9</v>
      </c>
      <c r="J221" s="2">
        <v>1</v>
      </c>
      <c r="K221" s="2"/>
      <c r="L221" s="1">
        <v>43389.755474537036</v>
      </c>
      <c r="M221" s="1">
        <v>43389.759826388887</v>
      </c>
      <c r="N221" s="2" t="s">
        <v>48</v>
      </c>
      <c r="O221" s="2" t="s">
        <v>49</v>
      </c>
      <c r="P221" s="2" t="s">
        <v>19</v>
      </c>
      <c r="Q221" s="2" t="s">
        <v>20</v>
      </c>
      <c r="R221" s="1">
        <v>43389.755671296298</v>
      </c>
      <c r="S221" s="1">
        <v>43389.755972222221</v>
      </c>
      <c r="T221" s="1">
        <v>43389.763321759259</v>
      </c>
      <c r="U221" s="1">
        <v>43389.763321759259</v>
      </c>
      <c r="V221" s="2"/>
      <c r="W221" s="7">
        <f t="shared" si="44"/>
        <v>43389.754050925927</v>
      </c>
      <c r="X221" s="8">
        <f t="shared" si="45"/>
        <v>4.3518518505152315E-3</v>
      </c>
      <c r="Y221" s="8">
        <f t="shared" si="46"/>
        <v>4.3518518505152315E-3</v>
      </c>
      <c r="Z221" s="9"/>
      <c r="AA221" s="9">
        <f t="shared" si="48"/>
        <v>0</v>
      </c>
      <c r="AB221" s="9">
        <f t="shared" si="54"/>
        <v>1.4236111092031933E-3</v>
      </c>
      <c r="AC221" s="9"/>
      <c r="AD221" s="9"/>
    </row>
    <row r="222" spans="1:32" s="6" customFormat="1" x14ac:dyDescent="0.4">
      <c r="A222" s="15" t="str">
        <f t="shared" si="47"/>
        <v>-</v>
      </c>
      <c r="B222" s="15" t="str">
        <f t="shared" si="43"/>
        <v>-</v>
      </c>
      <c r="C222" s="6">
        <v>18</v>
      </c>
      <c r="D222" s="1">
        <v>43389.755289351851</v>
      </c>
      <c r="E222" s="2">
        <v>3863</v>
      </c>
      <c r="F222" s="2" t="s">
        <v>18</v>
      </c>
      <c r="G222" s="2">
        <v>1751</v>
      </c>
      <c r="H222" s="2">
        <v>554</v>
      </c>
      <c r="I222" s="2">
        <v>9</v>
      </c>
      <c r="J222" s="2">
        <v>1</v>
      </c>
      <c r="K222" s="2"/>
      <c r="L222" s="1">
        <v>43389.764976851853</v>
      </c>
      <c r="M222" s="1">
        <v>43389.768182870372</v>
      </c>
      <c r="N222" s="2" t="s">
        <v>40</v>
      </c>
      <c r="O222" s="2" t="s">
        <v>41</v>
      </c>
      <c r="P222" s="2" t="s">
        <v>43</v>
      </c>
      <c r="Q222" s="2" t="s">
        <v>44</v>
      </c>
      <c r="R222" s="1">
        <v>43389.773553240739</v>
      </c>
      <c r="S222" s="1">
        <v>43389.773553240739</v>
      </c>
      <c r="T222" s="1">
        <v>43389.780891203707</v>
      </c>
      <c r="U222" s="1">
        <v>43389.780891203707</v>
      </c>
      <c r="V222" s="2"/>
      <c r="W222" s="7">
        <f t="shared" si="44"/>
        <v>43389.755289351851</v>
      </c>
      <c r="X222" s="8">
        <f t="shared" si="45"/>
        <v>3.2060185185400769E-3</v>
      </c>
      <c r="Y222" s="8">
        <f t="shared" si="46"/>
        <v>3.2060185185400769E-3</v>
      </c>
      <c r="Z222" s="9"/>
      <c r="AA222" s="9">
        <f t="shared" si="48"/>
        <v>0</v>
      </c>
      <c r="AB222" s="9">
        <f t="shared" si="54"/>
        <v>9.6875000017462298E-3</v>
      </c>
      <c r="AC222" s="9"/>
      <c r="AD222" s="9"/>
    </row>
    <row r="223" spans="1:32" s="6" customFormat="1" x14ac:dyDescent="0.4">
      <c r="A223" s="15" t="str">
        <f t="shared" si="47"/>
        <v>-</v>
      </c>
      <c r="B223" s="15" t="str">
        <f t="shared" si="43"/>
        <v>-</v>
      </c>
      <c r="C223" s="6">
        <v>18</v>
      </c>
      <c r="D223" s="1">
        <v>43389.760798611111</v>
      </c>
      <c r="E223" s="2">
        <v>3864</v>
      </c>
      <c r="F223" s="2" t="s">
        <v>42</v>
      </c>
      <c r="G223" s="2">
        <v>0</v>
      </c>
      <c r="H223" s="2">
        <v>1169</v>
      </c>
      <c r="I223" s="2">
        <v>6</v>
      </c>
      <c r="J223" s="2">
        <v>1</v>
      </c>
      <c r="K223" s="2"/>
      <c r="L223" s="1">
        <v>43389.76494212963</v>
      </c>
      <c r="M223" s="1">
        <v>43389.767754629633</v>
      </c>
      <c r="N223" s="2" t="s">
        <v>21</v>
      </c>
      <c r="O223" s="2" t="s">
        <v>22</v>
      </c>
      <c r="P223" s="2" t="s">
        <v>38</v>
      </c>
      <c r="Q223" s="2" t="s">
        <v>39</v>
      </c>
      <c r="R223" s="1">
        <v>43389.767546296294</v>
      </c>
      <c r="S223" s="1">
        <v>43389.767546296294</v>
      </c>
      <c r="T223" s="1">
        <v>43389.778981481482</v>
      </c>
      <c r="U223" s="1">
        <v>43389.778981481482</v>
      </c>
      <c r="V223" s="2"/>
      <c r="W223" s="7">
        <f t="shared" si="44"/>
        <v>43389.760798611111</v>
      </c>
      <c r="X223" s="8">
        <f t="shared" si="45"/>
        <v>2.8125000026193447E-3</v>
      </c>
      <c r="Y223" s="8">
        <f t="shared" si="46"/>
        <v>2.8125000026193447E-3</v>
      </c>
      <c r="Z223" s="9"/>
      <c r="AA223" s="9">
        <f t="shared" si="48"/>
        <v>0</v>
      </c>
      <c r="AB223" s="9">
        <f t="shared" si="54"/>
        <v>4.1435185194131918E-3</v>
      </c>
      <c r="AC223" s="9"/>
      <c r="AD223" s="9"/>
    </row>
    <row r="224" spans="1:32" s="6" customFormat="1" x14ac:dyDescent="0.4">
      <c r="A224" s="15" t="str">
        <f t="shared" si="47"/>
        <v>-</v>
      </c>
      <c r="B224" s="15" t="str">
        <f t="shared" si="43"/>
        <v>-</v>
      </c>
      <c r="C224" s="6">
        <v>18</v>
      </c>
      <c r="D224" s="1">
        <v>43389.762083333335</v>
      </c>
      <c r="E224" s="2">
        <v>3866</v>
      </c>
      <c r="F224" s="2" t="s">
        <v>69</v>
      </c>
      <c r="G224" s="2">
        <v>2290</v>
      </c>
      <c r="H224" s="2">
        <v>1275</v>
      </c>
      <c r="I224" s="2">
        <v>2</v>
      </c>
      <c r="J224" s="2">
        <v>3</v>
      </c>
      <c r="K224" s="2"/>
      <c r="L224" s="1">
        <v>43389.766284722224</v>
      </c>
      <c r="M224" s="1">
        <v>43389.777743055558</v>
      </c>
      <c r="N224" s="2" t="s">
        <v>76</v>
      </c>
      <c r="O224" s="2" t="s">
        <v>77</v>
      </c>
      <c r="P224" s="2" t="s">
        <v>43</v>
      </c>
      <c r="Q224" s="2" t="s">
        <v>44</v>
      </c>
      <c r="R224" s="1">
        <v>43389.767800925925</v>
      </c>
      <c r="S224" s="1">
        <v>43389.767800925925</v>
      </c>
      <c r="T224" s="1">
        <v>43389.778090277781</v>
      </c>
      <c r="U224" s="1">
        <v>43389.78329861111</v>
      </c>
      <c r="V224" s="2"/>
      <c r="W224" s="7">
        <f t="shared" si="44"/>
        <v>43389.762083333335</v>
      </c>
      <c r="X224" s="8">
        <f t="shared" si="45"/>
        <v>1.1458333334303461E-2</v>
      </c>
      <c r="Y224" s="8">
        <f t="shared" si="46"/>
        <v>3.4375000002910383E-2</v>
      </c>
      <c r="Z224" s="9"/>
      <c r="AA224" s="9">
        <f t="shared" si="48"/>
        <v>0</v>
      </c>
      <c r="AB224" s="9">
        <f t="shared" si="54"/>
        <v>4.2013888887595385E-3</v>
      </c>
      <c r="AC224" s="9"/>
      <c r="AD224" s="9"/>
    </row>
    <row r="225" spans="1:32" s="6" customFormat="1" x14ac:dyDescent="0.4">
      <c r="A225" s="15" t="str">
        <f t="shared" si="47"/>
        <v>-</v>
      </c>
      <c r="B225" s="15" t="str">
        <f t="shared" si="43"/>
        <v>-</v>
      </c>
      <c r="C225" s="6">
        <v>18</v>
      </c>
      <c r="D225" s="1">
        <v>43389.764814814815</v>
      </c>
      <c r="E225" s="2">
        <v>3867</v>
      </c>
      <c r="F225" s="2" t="s">
        <v>37</v>
      </c>
      <c r="G225" s="2">
        <v>0</v>
      </c>
      <c r="H225" s="2">
        <v>882</v>
      </c>
      <c r="I225" s="2">
        <v>2</v>
      </c>
      <c r="J225" s="2">
        <v>1</v>
      </c>
      <c r="K225" s="2"/>
      <c r="L225" s="1">
        <v>43389.766157407408</v>
      </c>
      <c r="M225" s="1">
        <v>43389.773541666669</v>
      </c>
      <c r="N225" s="2" t="s">
        <v>76</v>
      </c>
      <c r="O225" s="2" t="s">
        <v>77</v>
      </c>
      <c r="P225" s="2" t="s">
        <v>48</v>
      </c>
      <c r="Q225" s="2" t="s">
        <v>49</v>
      </c>
      <c r="R225" s="1">
        <v>43389.7659375</v>
      </c>
      <c r="S225" s="1">
        <v>43389.7659375</v>
      </c>
      <c r="T225" s="1">
        <v>43389.774664351855</v>
      </c>
      <c r="U225" s="1">
        <v>43389.774664351855</v>
      </c>
      <c r="V225" s="2"/>
      <c r="W225" s="7">
        <f t="shared" si="44"/>
        <v>43389.764814814815</v>
      </c>
      <c r="X225" s="8">
        <f t="shared" si="45"/>
        <v>7.3842592610162683E-3</v>
      </c>
      <c r="Y225" s="8">
        <f t="shared" si="46"/>
        <v>7.3842592610162683E-3</v>
      </c>
      <c r="Z225" s="9"/>
      <c r="AA225" s="9">
        <f t="shared" si="48"/>
        <v>2.1990740788169205E-4</v>
      </c>
      <c r="AB225" s="9">
        <f t="shared" si="54"/>
        <v>1.3425925935734995E-3</v>
      </c>
      <c r="AC225" s="9"/>
      <c r="AD225" s="9"/>
    </row>
    <row r="226" spans="1:32" s="6" customFormat="1" x14ac:dyDescent="0.4">
      <c r="A226" s="15" t="str">
        <f t="shared" si="47"/>
        <v>-</v>
      </c>
      <c r="B226" s="15" t="str">
        <f t="shared" si="43"/>
        <v>-</v>
      </c>
      <c r="C226" s="6">
        <v>18</v>
      </c>
      <c r="D226" s="1">
        <v>43389.770243055558</v>
      </c>
      <c r="E226" s="2">
        <v>3868</v>
      </c>
      <c r="F226" s="2" t="s">
        <v>18</v>
      </c>
      <c r="G226" s="2">
        <v>1059</v>
      </c>
      <c r="H226" s="2">
        <v>867</v>
      </c>
      <c r="I226" s="2">
        <v>8</v>
      </c>
      <c r="J226" s="2">
        <v>1</v>
      </c>
      <c r="K226" s="2"/>
      <c r="L226" s="1">
        <v>43389.774641203701</v>
      </c>
      <c r="M226" s="1">
        <v>43389.788923611108</v>
      </c>
      <c r="N226" s="2" t="s">
        <v>47</v>
      </c>
      <c r="O226" s="2" t="s">
        <v>94</v>
      </c>
      <c r="P226" s="2" t="s">
        <v>25</v>
      </c>
      <c r="Q226" s="2" t="s">
        <v>26</v>
      </c>
      <c r="R226" s="1">
        <v>43389.775879629633</v>
      </c>
      <c r="S226" s="1">
        <v>43389.775879629633</v>
      </c>
      <c r="T226" s="1">
        <v>43389.792037037034</v>
      </c>
      <c r="U226" s="1">
        <v>43389.792037037034</v>
      </c>
      <c r="V226" s="2"/>
      <c r="W226" s="7">
        <f t="shared" si="44"/>
        <v>43389.770243055558</v>
      </c>
      <c r="X226" s="8">
        <f t="shared" si="45"/>
        <v>1.4282407406426501E-2</v>
      </c>
      <c r="Y226" s="8">
        <f t="shared" si="46"/>
        <v>1.4282407406426501E-2</v>
      </c>
      <c r="Z226" s="9"/>
      <c r="AA226" s="9">
        <f t="shared" si="48"/>
        <v>0</v>
      </c>
      <c r="AB226" s="9">
        <f t="shared" si="54"/>
        <v>4.3981481430819258E-3</v>
      </c>
      <c r="AC226" s="9"/>
      <c r="AD226" s="9"/>
    </row>
    <row r="227" spans="1:32" s="6" customFormat="1" x14ac:dyDescent="0.4">
      <c r="A227" s="15" t="str">
        <f t="shared" si="47"/>
        <v>★</v>
      </c>
      <c r="B227" s="15" t="str">
        <f t="shared" si="43"/>
        <v>-</v>
      </c>
      <c r="C227" s="6">
        <v>18</v>
      </c>
      <c r="D227" s="1">
        <v>43389.770370370374</v>
      </c>
      <c r="E227" s="2">
        <v>3869</v>
      </c>
      <c r="F227" s="2" t="s">
        <v>18</v>
      </c>
      <c r="G227" s="2">
        <v>1291</v>
      </c>
      <c r="H227" s="2">
        <v>692</v>
      </c>
      <c r="I227" s="2">
        <v>5</v>
      </c>
      <c r="J227" s="2">
        <v>1</v>
      </c>
      <c r="K227" s="2"/>
      <c r="L227" s="1">
        <v>43389.793298611112</v>
      </c>
      <c r="M227" s="1">
        <v>43389.798009259262</v>
      </c>
      <c r="N227" s="2" t="s">
        <v>21</v>
      </c>
      <c r="O227" s="2" t="s">
        <v>22</v>
      </c>
      <c r="P227" s="2" t="s">
        <v>34</v>
      </c>
      <c r="Q227" s="2" t="s">
        <v>35</v>
      </c>
      <c r="R227" s="1">
        <v>43389.795590277776</v>
      </c>
      <c r="S227" s="1">
        <v>43389.795590277776</v>
      </c>
      <c r="T227" s="1">
        <v>43389.805937500001</v>
      </c>
      <c r="U227" s="1">
        <v>43389.805937500001</v>
      </c>
      <c r="V227" s="1">
        <v>43389.795590277776</v>
      </c>
      <c r="W227" s="7">
        <f t="shared" si="44"/>
        <v>43389.795590277776</v>
      </c>
      <c r="X227" s="8">
        <f t="shared" si="45"/>
        <v>4.7106481506489217E-3</v>
      </c>
      <c r="Y227" s="8">
        <f t="shared" si="46"/>
        <v>4.7106481506489217E-3</v>
      </c>
      <c r="Z227" s="9"/>
      <c r="AA227" s="9">
        <f t="shared" si="48"/>
        <v>0</v>
      </c>
      <c r="AB227" s="9">
        <f t="shared" si="54"/>
        <v>0</v>
      </c>
      <c r="AC227" s="9"/>
      <c r="AD227" s="9"/>
    </row>
    <row r="228" spans="1:32" s="6" customFormat="1" x14ac:dyDescent="0.4">
      <c r="A228" s="15" t="str">
        <f t="shared" si="47"/>
        <v>-</v>
      </c>
      <c r="B228" s="15" t="str">
        <f t="shared" si="43"/>
        <v>-</v>
      </c>
      <c r="C228" s="6">
        <v>18</v>
      </c>
      <c r="D228" s="1">
        <v>43389.772187499999</v>
      </c>
      <c r="E228" s="2">
        <v>3870</v>
      </c>
      <c r="F228" s="2" t="s">
        <v>37</v>
      </c>
      <c r="G228" s="2">
        <v>0</v>
      </c>
      <c r="H228" s="2">
        <v>583</v>
      </c>
      <c r="I228" s="2">
        <v>3</v>
      </c>
      <c r="J228" s="2">
        <v>2</v>
      </c>
      <c r="K228" s="2"/>
      <c r="L228" s="1">
        <v>43389.773680555554</v>
      </c>
      <c r="M228" s="1">
        <v>43389.780057870368</v>
      </c>
      <c r="N228" s="2" t="s">
        <v>52</v>
      </c>
      <c r="O228" s="2" t="s">
        <v>53</v>
      </c>
      <c r="P228" s="2" t="s">
        <v>78</v>
      </c>
      <c r="Q228" s="2" t="s">
        <v>79</v>
      </c>
      <c r="R228" s="1">
        <v>43389.777025462965</v>
      </c>
      <c r="S228" s="1">
        <v>43389.777025462965</v>
      </c>
      <c r="T228" s="1">
        <v>43389.791805555556</v>
      </c>
      <c r="U228" s="1">
        <v>43389.791805555556</v>
      </c>
      <c r="V228" s="2"/>
      <c r="W228" s="7">
        <f t="shared" si="44"/>
        <v>43389.772187499999</v>
      </c>
      <c r="X228" s="8">
        <f t="shared" si="45"/>
        <v>6.3773148140171543E-3</v>
      </c>
      <c r="Y228" s="8">
        <f t="shared" si="46"/>
        <v>1.2754629628034309E-2</v>
      </c>
      <c r="Z228" s="9"/>
      <c r="AA228" s="9">
        <f t="shared" si="48"/>
        <v>0</v>
      </c>
      <c r="AB228" s="9">
        <f t="shared" si="54"/>
        <v>1.4930555553291924E-3</v>
      </c>
      <c r="AC228" s="9"/>
      <c r="AD228" s="9"/>
    </row>
    <row r="229" spans="1:32" s="6" customFormat="1" x14ac:dyDescent="0.4">
      <c r="A229" s="15" t="str">
        <f t="shared" si="47"/>
        <v>-</v>
      </c>
      <c r="B229" s="15" t="str">
        <f t="shared" si="43"/>
        <v>-</v>
      </c>
      <c r="C229" s="6">
        <v>18</v>
      </c>
      <c r="D229" s="1">
        <v>43389.773101851853</v>
      </c>
      <c r="E229" s="2">
        <v>3871</v>
      </c>
      <c r="F229" s="2" t="s">
        <v>37</v>
      </c>
      <c r="G229" s="2">
        <v>0</v>
      </c>
      <c r="H229" s="2">
        <v>1280</v>
      </c>
      <c r="I229" s="2">
        <v>9</v>
      </c>
      <c r="J229" s="2">
        <v>2</v>
      </c>
      <c r="K229" s="2"/>
      <c r="L229" s="1">
        <v>43389.776782407411</v>
      </c>
      <c r="M229" s="1">
        <v>43389.783090277779</v>
      </c>
      <c r="N229" s="2" t="s">
        <v>29</v>
      </c>
      <c r="O229" s="2" t="s">
        <v>30</v>
      </c>
      <c r="P229" s="2" t="s">
        <v>27</v>
      </c>
      <c r="Q229" s="2" t="s">
        <v>28</v>
      </c>
      <c r="R229" s="1">
        <v>43389.778101851851</v>
      </c>
      <c r="S229" s="1">
        <v>43389.778101851851</v>
      </c>
      <c r="T229" s="1">
        <v>43389.791770833333</v>
      </c>
      <c r="U229" s="1">
        <v>43389.791770833333</v>
      </c>
      <c r="V229" s="2"/>
      <c r="W229" s="7">
        <f t="shared" si="44"/>
        <v>43389.773101851853</v>
      </c>
      <c r="X229" s="8">
        <f t="shared" si="45"/>
        <v>6.3078703678911552E-3</v>
      </c>
      <c r="Y229" s="8">
        <f t="shared" si="46"/>
        <v>1.261574073578231E-2</v>
      </c>
      <c r="Z229" s="9"/>
      <c r="AA229" s="9">
        <f t="shared" si="48"/>
        <v>0</v>
      </c>
      <c r="AB229" s="9">
        <f t="shared" si="54"/>
        <v>3.6805555573664606E-3</v>
      </c>
      <c r="AC229" s="9"/>
      <c r="AD229" s="9"/>
    </row>
    <row r="230" spans="1:32" s="6" customFormat="1" x14ac:dyDescent="0.4">
      <c r="A230" s="15" t="str">
        <f t="shared" si="47"/>
        <v>-</v>
      </c>
      <c r="B230" s="15" t="str">
        <f t="shared" si="43"/>
        <v>-</v>
      </c>
      <c r="C230" s="6">
        <v>18</v>
      </c>
      <c r="D230" s="1">
        <v>43389.777361111112</v>
      </c>
      <c r="E230" s="2">
        <v>3872</v>
      </c>
      <c r="F230" s="2" t="s">
        <v>18</v>
      </c>
      <c r="G230" s="2">
        <v>1751</v>
      </c>
      <c r="H230" s="2">
        <v>365</v>
      </c>
      <c r="I230" s="2">
        <v>2</v>
      </c>
      <c r="J230" s="2">
        <v>1</v>
      </c>
      <c r="K230" s="2"/>
      <c r="L230" s="1">
        <v>43389.779143518521</v>
      </c>
      <c r="M230" s="1">
        <v>43389.782754629632</v>
      </c>
      <c r="N230" s="2" t="s">
        <v>43</v>
      </c>
      <c r="O230" s="2" t="s">
        <v>44</v>
      </c>
      <c r="P230" s="2" t="s">
        <v>59</v>
      </c>
      <c r="Q230" s="2" t="s">
        <v>60</v>
      </c>
      <c r="R230" s="1">
        <v>43389.779907407406</v>
      </c>
      <c r="S230" s="1">
        <v>43389.779907407406</v>
      </c>
      <c r="T230" s="1">
        <v>43389.785243055558</v>
      </c>
      <c r="U230" s="1">
        <v>43389.785243055558</v>
      </c>
      <c r="V230" s="2"/>
      <c r="W230" s="7">
        <f t="shared" si="44"/>
        <v>43389.777361111112</v>
      </c>
      <c r="X230" s="8">
        <f t="shared" si="45"/>
        <v>3.6111111112404615E-3</v>
      </c>
      <c r="Y230" s="8">
        <f t="shared" si="46"/>
        <v>3.6111111112404615E-3</v>
      </c>
      <c r="Z230" s="9"/>
      <c r="AA230" s="9">
        <f t="shared" si="48"/>
        <v>0</v>
      </c>
      <c r="AB230" s="9">
        <f t="shared" si="54"/>
        <v>1.7824074093368836E-3</v>
      </c>
      <c r="AC230" s="9"/>
      <c r="AD230" s="9"/>
    </row>
    <row r="231" spans="1:32" s="6" customFormat="1" x14ac:dyDescent="0.4">
      <c r="A231" s="15" t="str">
        <f t="shared" si="47"/>
        <v>-</v>
      </c>
      <c r="B231" s="15" t="str">
        <f t="shared" si="43"/>
        <v>-</v>
      </c>
      <c r="C231" s="6">
        <v>18</v>
      </c>
      <c r="D231" s="1">
        <v>43389.780381944445</v>
      </c>
      <c r="E231" s="2">
        <v>3873</v>
      </c>
      <c r="F231" s="2" t="s">
        <v>33</v>
      </c>
      <c r="G231" s="2">
        <v>2424</v>
      </c>
      <c r="H231" s="2">
        <v>1137</v>
      </c>
      <c r="I231" s="2">
        <v>3</v>
      </c>
      <c r="J231" s="2">
        <v>1</v>
      </c>
      <c r="K231" s="2"/>
      <c r="L231" s="1">
        <v>43389.782407407409</v>
      </c>
      <c r="M231" s="1">
        <v>43389.78738425926</v>
      </c>
      <c r="N231" s="2" t="s">
        <v>38</v>
      </c>
      <c r="O231" s="2" t="s">
        <v>39</v>
      </c>
      <c r="P231" s="2" t="s">
        <v>65</v>
      </c>
      <c r="Q231" s="2" t="s">
        <v>66</v>
      </c>
      <c r="R231" s="1">
        <v>43389.787465277775</v>
      </c>
      <c r="S231" s="1">
        <v>43389.787951388891</v>
      </c>
      <c r="T231" s="1">
        <v>43389.796261574076</v>
      </c>
      <c r="U231" s="1">
        <v>43389.797094907408</v>
      </c>
      <c r="V231" s="2"/>
      <c r="W231" s="7">
        <f t="shared" si="44"/>
        <v>43389.780381944445</v>
      </c>
      <c r="X231" s="8">
        <f t="shared" si="45"/>
        <v>4.9768518510973081E-3</v>
      </c>
      <c r="Y231" s="8">
        <f t="shared" si="46"/>
        <v>4.9768518510973081E-3</v>
      </c>
      <c r="Z231" s="9"/>
      <c r="AA231" s="9">
        <f t="shared" si="48"/>
        <v>0</v>
      </c>
      <c r="AB231" s="9">
        <f t="shared" si="54"/>
        <v>2.0254629635019228E-3</v>
      </c>
      <c r="AC231" s="9"/>
      <c r="AD231" s="9"/>
    </row>
    <row r="232" spans="1:32" s="6" customFormat="1" x14ac:dyDescent="0.4">
      <c r="A232" s="15" t="str">
        <f t="shared" si="47"/>
        <v>-</v>
      </c>
      <c r="B232" s="15" t="str">
        <f t="shared" si="43"/>
        <v>-</v>
      </c>
      <c r="C232" s="6">
        <v>18</v>
      </c>
      <c r="D232" s="1">
        <v>43389.780486111114</v>
      </c>
      <c r="E232" s="2">
        <v>3874</v>
      </c>
      <c r="F232" s="2" t="s">
        <v>33</v>
      </c>
      <c r="G232" s="2">
        <v>1340</v>
      </c>
      <c r="H232" s="2">
        <v>1234</v>
      </c>
      <c r="I232" s="2">
        <v>3</v>
      </c>
      <c r="J232" s="2">
        <v>1</v>
      </c>
      <c r="K232" s="2"/>
      <c r="L232" s="1">
        <v>43389.782488425924</v>
      </c>
      <c r="M232" s="1">
        <v>43389.787314814814</v>
      </c>
      <c r="N232" s="2" t="s">
        <v>38</v>
      </c>
      <c r="O232" s="2" t="s">
        <v>39</v>
      </c>
      <c r="P232" s="2" t="s">
        <v>65</v>
      </c>
      <c r="Q232" s="2" t="s">
        <v>66</v>
      </c>
      <c r="R232" s="1">
        <v>43389.787604166668</v>
      </c>
      <c r="S232" s="1">
        <v>43389.787604166668</v>
      </c>
      <c r="T232" s="1">
        <v>43389.796747685185</v>
      </c>
      <c r="U232" s="1">
        <v>43389.796747685185</v>
      </c>
      <c r="V232" s="2"/>
      <c r="W232" s="7">
        <f t="shared" si="44"/>
        <v>43389.780486111114</v>
      </c>
      <c r="X232" s="8">
        <f t="shared" si="45"/>
        <v>4.8263888893416151E-3</v>
      </c>
      <c r="Y232" s="8">
        <f t="shared" si="46"/>
        <v>4.8263888893416151E-3</v>
      </c>
      <c r="Z232" s="9"/>
      <c r="AA232" s="9">
        <f t="shared" si="48"/>
        <v>0</v>
      </c>
      <c r="AB232" s="9">
        <f t="shared" si="54"/>
        <v>2.002314809942618E-3</v>
      </c>
      <c r="AC232" s="9"/>
      <c r="AD232" s="9"/>
    </row>
    <row r="233" spans="1:32" s="6" customFormat="1" x14ac:dyDescent="0.4">
      <c r="A233" s="15" t="str">
        <f t="shared" si="47"/>
        <v>★</v>
      </c>
      <c r="B233" s="15" t="str">
        <f t="shared" si="43"/>
        <v>-</v>
      </c>
      <c r="C233" s="6">
        <v>18</v>
      </c>
      <c r="D233" s="1">
        <v>43389.782557870371</v>
      </c>
      <c r="E233" s="2">
        <v>3875</v>
      </c>
      <c r="F233" s="2" t="s">
        <v>69</v>
      </c>
      <c r="G233" s="2">
        <v>2477</v>
      </c>
      <c r="H233" s="2">
        <v>719</v>
      </c>
      <c r="I233" s="2">
        <v>8</v>
      </c>
      <c r="J233" s="2">
        <v>1</v>
      </c>
      <c r="K233" s="2"/>
      <c r="L233" s="1">
        <v>43389.840196759258</v>
      </c>
      <c r="M233" s="1">
        <v>43389.844537037039</v>
      </c>
      <c r="N233" s="2" t="s">
        <v>21</v>
      </c>
      <c r="O233" s="2" t="s">
        <v>22</v>
      </c>
      <c r="P233" s="2" t="s">
        <v>74</v>
      </c>
      <c r="Q233" s="2" t="s">
        <v>75</v>
      </c>
      <c r="R233" s="1">
        <v>43389.842268518521</v>
      </c>
      <c r="S233" s="1">
        <v>43389.842268518521</v>
      </c>
      <c r="T233" s="1">
        <v>43389.850277777776</v>
      </c>
      <c r="U233" s="1">
        <v>43389.851770833331</v>
      </c>
      <c r="V233" s="1">
        <v>43389.842268518521</v>
      </c>
      <c r="W233" s="7">
        <f t="shared" si="44"/>
        <v>43389.842268518521</v>
      </c>
      <c r="X233" s="8">
        <f t="shared" si="45"/>
        <v>4.3402777810115367E-3</v>
      </c>
      <c r="Y233" s="8">
        <f t="shared" si="46"/>
        <v>4.3402777810115367E-3</v>
      </c>
      <c r="Z233" s="9"/>
      <c r="AA233" s="9">
        <f t="shared" si="48"/>
        <v>0</v>
      </c>
      <c r="AB233" s="9">
        <f t="shared" si="54"/>
        <v>0</v>
      </c>
      <c r="AC233" s="9"/>
      <c r="AD233" s="9"/>
    </row>
    <row r="234" spans="1:32" s="6" customFormat="1" x14ac:dyDescent="0.4">
      <c r="A234" s="15" t="str">
        <f t="shared" si="47"/>
        <v>-</v>
      </c>
      <c r="B234" s="15" t="str">
        <f t="shared" si="43"/>
        <v>-</v>
      </c>
      <c r="C234" s="6">
        <v>18</v>
      </c>
      <c r="D234" s="1">
        <v>43389.789131944446</v>
      </c>
      <c r="E234" s="2">
        <v>3878</v>
      </c>
      <c r="F234" s="2" t="s">
        <v>37</v>
      </c>
      <c r="G234" s="2">
        <v>0</v>
      </c>
      <c r="H234" s="2">
        <v>700</v>
      </c>
      <c r="I234" s="2">
        <v>4</v>
      </c>
      <c r="J234" s="2">
        <v>1</v>
      </c>
      <c r="K234" s="2"/>
      <c r="L234" s="1">
        <v>43389.794687499998</v>
      </c>
      <c r="M234" s="1">
        <v>43389.797546296293</v>
      </c>
      <c r="N234" s="2" t="s">
        <v>19</v>
      </c>
      <c r="O234" s="2" t="s">
        <v>20</v>
      </c>
      <c r="P234" s="2" t="s">
        <v>59</v>
      </c>
      <c r="Q234" s="2" t="s">
        <v>60</v>
      </c>
      <c r="R234" s="1">
        <v>43389.792500000003</v>
      </c>
      <c r="S234" s="1">
        <v>43389.792500000003</v>
      </c>
      <c r="T234" s="1">
        <v>43389.79991898148</v>
      </c>
      <c r="U234" s="1">
        <v>43389.79991898148</v>
      </c>
      <c r="V234" s="2"/>
      <c r="W234" s="7">
        <f t="shared" si="44"/>
        <v>43389.789131944446</v>
      </c>
      <c r="X234" s="8">
        <f t="shared" si="45"/>
        <v>2.8587962951860391E-3</v>
      </c>
      <c r="Y234" s="8">
        <f t="shared" si="46"/>
        <v>2.8587962951860391E-3</v>
      </c>
      <c r="Z234" s="9"/>
      <c r="AA234" s="9">
        <f t="shared" si="48"/>
        <v>2.1874999947613105E-3</v>
      </c>
      <c r="AB234" s="9">
        <f t="shared" si="54"/>
        <v>5.5555555518367328E-3</v>
      </c>
      <c r="AC234" s="9"/>
      <c r="AD234" s="9"/>
    </row>
    <row r="235" spans="1:32" s="6" customFormat="1" x14ac:dyDescent="0.4">
      <c r="A235" s="15" t="str">
        <f t="shared" si="47"/>
        <v>-</v>
      </c>
      <c r="B235" s="15" t="str">
        <f t="shared" si="43"/>
        <v>-</v>
      </c>
      <c r="C235" s="6">
        <v>18</v>
      </c>
      <c r="D235" s="1">
        <v>43389.789733796293</v>
      </c>
      <c r="E235" s="2">
        <v>3879</v>
      </c>
      <c r="F235" s="2" t="s">
        <v>37</v>
      </c>
      <c r="G235" s="2">
        <v>0</v>
      </c>
      <c r="H235" s="2">
        <v>1236</v>
      </c>
      <c r="I235" s="2">
        <v>10</v>
      </c>
      <c r="J235" s="2">
        <v>1</v>
      </c>
      <c r="K235" s="2"/>
      <c r="L235" s="1">
        <v>43389.790925925925</v>
      </c>
      <c r="M235" s="1">
        <v>43389.797025462962</v>
      </c>
      <c r="N235" s="2" t="s">
        <v>43</v>
      </c>
      <c r="O235" s="2" t="s">
        <v>44</v>
      </c>
      <c r="P235" s="2" t="s">
        <v>19</v>
      </c>
      <c r="Q235" s="2" t="s">
        <v>20</v>
      </c>
      <c r="R235" s="1">
        <v>43389.791250000002</v>
      </c>
      <c r="S235" s="1">
        <v>43389.791562500002</v>
      </c>
      <c r="T235" s="1">
        <v>43389.801770833335</v>
      </c>
      <c r="U235" s="1">
        <v>43389.8046412037</v>
      </c>
      <c r="V235" s="2"/>
      <c r="W235" s="7">
        <f t="shared" si="44"/>
        <v>43389.789733796293</v>
      </c>
      <c r="X235" s="8">
        <f t="shared" si="45"/>
        <v>6.0995370367891155E-3</v>
      </c>
      <c r="Y235" s="8">
        <f t="shared" si="46"/>
        <v>6.0995370367891155E-3</v>
      </c>
      <c r="Z235" s="9"/>
      <c r="AA235" s="9">
        <f t="shared" si="48"/>
        <v>0</v>
      </c>
      <c r="AB235" s="9">
        <f t="shared" si="54"/>
        <v>1.1921296318178065E-3</v>
      </c>
      <c r="AC235" s="9"/>
      <c r="AD235" s="9"/>
    </row>
    <row r="236" spans="1:32" s="6" customFormat="1" x14ac:dyDescent="0.4">
      <c r="A236" s="15" t="str">
        <f t="shared" si="47"/>
        <v>-</v>
      </c>
      <c r="B236" s="15" t="str">
        <f t="shared" si="43"/>
        <v>-</v>
      </c>
      <c r="C236" s="6">
        <v>18</v>
      </c>
      <c r="D236" s="1">
        <v>43389.790034722224</v>
      </c>
      <c r="E236" s="2">
        <v>3880</v>
      </c>
      <c r="F236" s="2" t="s">
        <v>18</v>
      </c>
      <c r="G236" s="2">
        <v>1751</v>
      </c>
      <c r="H236" s="2">
        <v>1230</v>
      </c>
      <c r="I236" s="2">
        <v>10</v>
      </c>
      <c r="J236" s="2">
        <v>1</v>
      </c>
      <c r="K236" s="2"/>
      <c r="L236" s="1">
        <v>43389.793217592596</v>
      </c>
      <c r="M236" s="1">
        <v>43389.799398148149</v>
      </c>
      <c r="N236" s="2" t="s">
        <v>59</v>
      </c>
      <c r="O236" s="2" t="s">
        <v>60</v>
      </c>
      <c r="P236" s="2" t="s">
        <v>38</v>
      </c>
      <c r="Q236" s="2" t="s">
        <v>39</v>
      </c>
      <c r="R236" s="1">
        <v>43389.796550925923</v>
      </c>
      <c r="S236" s="1">
        <v>43389.796550925923</v>
      </c>
      <c r="T236" s="1">
        <v>43389.810891203706</v>
      </c>
      <c r="U236" s="1">
        <v>43389.810891203706</v>
      </c>
      <c r="V236" s="2"/>
      <c r="W236" s="7">
        <f t="shared" si="44"/>
        <v>43389.790034722224</v>
      </c>
      <c r="X236" s="8">
        <f t="shared" si="45"/>
        <v>6.1805555524188094E-3</v>
      </c>
      <c r="Y236" s="8">
        <f t="shared" si="46"/>
        <v>6.1805555524188094E-3</v>
      </c>
      <c r="Z236" s="9"/>
      <c r="AA236" s="9">
        <f t="shared" si="48"/>
        <v>0</v>
      </c>
      <c r="AB236" s="9">
        <f t="shared" si="54"/>
        <v>3.1828703722567298E-3</v>
      </c>
      <c r="AC236" s="9"/>
      <c r="AD236" s="9"/>
    </row>
    <row r="237" spans="1:32" s="6" customFormat="1" x14ac:dyDescent="0.4">
      <c r="A237" s="15" t="str">
        <f>IF(V237&gt;0, "★", "-")</f>
        <v>-</v>
      </c>
      <c r="B237" s="15" t="str">
        <f>IF(K237&gt;0, "☆", "-")</f>
        <v>☆</v>
      </c>
      <c r="C237" s="6">
        <v>18</v>
      </c>
      <c r="D237" s="1">
        <v>43389.754710648151</v>
      </c>
      <c r="E237" s="2">
        <v>3862</v>
      </c>
      <c r="F237" s="2" t="s">
        <v>18</v>
      </c>
      <c r="G237" s="2">
        <v>1751</v>
      </c>
      <c r="H237" s="2">
        <v>502</v>
      </c>
      <c r="I237" s="2">
        <v>9</v>
      </c>
      <c r="J237" s="2">
        <v>1</v>
      </c>
      <c r="K237" s="1">
        <v>43389.754999999997</v>
      </c>
      <c r="L237" s="2"/>
      <c r="M237" s="2"/>
      <c r="N237" s="2" t="s">
        <v>63</v>
      </c>
      <c r="O237" s="2" t="s">
        <v>64</v>
      </c>
      <c r="P237" s="2" t="s">
        <v>43</v>
      </c>
      <c r="Q237" s="2" t="s">
        <v>44</v>
      </c>
      <c r="R237" s="1">
        <v>43389.774456018517</v>
      </c>
      <c r="S237" s="2"/>
      <c r="T237" s="1">
        <v>43389.781493055554</v>
      </c>
      <c r="U237" s="2"/>
      <c r="V237" s="2"/>
      <c r="W237" s="7">
        <f>IF(V237&gt;0,V237,D237)</f>
        <v>43389.754710648151</v>
      </c>
      <c r="X237" s="8">
        <f>M237-L237</f>
        <v>0</v>
      </c>
      <c r="Y237" s="8">
        <f>X237*J237</f>
        <v>0</v>
      </c>
      <c r="Z237" s="9"/>
      <c r="AA237" s="9">
        <f t="shared" si="48"/>
        <v>0</v>
      </c>
      <c r="AB237" s="9">
        <f t="shared" si="54"/>
        <v>1.9745370365853887E-2</v>
      </c>
      <c r="AC237" s="9"/>
      <c r="AD237" s="9"/>
    </row>
    <row r="238" spans="1:32" s="6" customFormat="1" x14ac:dyDescent="0.4">
      <c r="A238" s="15" t="str">
        <f>IF(V238&gt;0, "★", "-")</f>
        <v>-</v>
      </c>
      <c r="B238" s="15" t="str">
        <f>IF(K238&gt;0, "☆", "-")</f>
        <v>☆</v>
      </c>
      <c r="C238" s="6">
        <v>18</v>
      </c>
      <c r="D238" s="1">
        <v>43389.761030092595</v>
      </c>
      <c r="E238" s="2">
        <v>3865</v>
      </c>
      <c r="F238" s="2" t="s">
        <v>42</v>
      </c>
      <c r="G238" s="2">
        <v>0</v>
      </c>
      <c r="H238" s="2">
        <v>801</v>
      </c>
      <c r="I238" s="2">
        <v>10</v>
      </c>
      <c r="J238" s="2">
        <v>1</v>
      </c>
      <c r="K238" s="1">
        <v>43389.763611111113</v>
      </c>
      <c r="L238" s="2"/>
      <c r="M238" s="2"/>
      <c r="N238" s="2" t="s">
        <v>48</v>
      </c>
      <c r="O238" s="2" t="s">
        <v>49</v>
      </c>
      <c r="P238" s="2" t="s">
        <v>19</v>
      </c>
      <c r="Q238" s="2" t="s">
        <v>20</v>
      </c>
      <c r="R238" s="1">
        <v>43389.774282407408</v>
      </c>
      <c r="S238" s="2"/>
      <c r="T238" s="1">
        <v>43389.78193287037</v>
      </c>
      <c r="U238" s="2"/>
      <c r="V238" s="2"/>
      <c r="W238" s="7">
        <f>IF(V238&gt;0,V238,D238)</f>
        <v>43389.761030092595</v>
      </c>
      <c r="X238" s="8">
        <f>M238-L238</f>
        <v>0</v>
      </c>
      <c r="Y238" s="8">
        <f>X238*J238</f>
        <v>0</v>
      </c>
      <c r="Z238" s="9"/>
      <c r="AA238" s="9">
        <f t="shared" si="48"/>
        <v>0</v>
      </c>
      <c r="AB238" s="9">
        <f t="shared" si="54"/>
        <v>1.3252314813144039E-2</v>
      </c>
      <c r="AC238" s="9"/>
      <c r="AD238" s="9"/>
    </row>
    <row r="239" spans="1:32" s="6" customFormat="1" x14ac:dyDescent="0.4">
      <c r="A239" s="15" t="str">
        <f>IF(V239&gt;0, "★", "-")</f>
        <v>-</v>
      </c>
      <c r="B239" s="15" t="str">
        <f>IF(K239&gt;0, "☆", "-")</f>
        <v>☆</v>
      </c>
      <c r="C239" s="6">
        <v>18</v>
      </c>
      <c r="D239" s="1">
        <v>43389.785798611112</v>
      </c>
      <c r="E239" s="2">
        <v>3876</v>
      </c>
      <c r="F239" s="2" t="s">
        <v>33</v>
      </c>
      <c r="G239" s="2">
        <v>1756</v>
      </c>
      <c r="H239" s="2">
        <v>476</v>
      </c>
      <c r="I239" s="2">
        <v>10</v>
      </c>
      <c r="J239" s="2">
        <v>1</v>
      </c>
      <c r="K239" s="1">
        <v>43389.785960648151</v>
      </c>
      <c r="L239" s="2"/>
      <c r="M239" s="2"/>
      <c r="N239" s="2" t="s">
        <v>59</v>
      </c>
      <c r="O239" s="2" t="s">
        <v>60</v>
      </c>
      <c r="P239" s="2" t="s">
        <v>57</v>
      </c>
      <c r="Q239" s="2" t="s">
        <v>58</v>
      </c>
      <c r="R239" s="1">
        <v>43389.789803240739</v>
      </c>
      <c r="S239" s="2"/>
      <c r="T239" s="1">
        <v>43389.796331018515</v>
      </c>
      <c r="U239" s="2"/>
      <c r="V239" s="2"/>
      <c r="W239" s="7">
        <f>IF(V239&gt;0,V239,D239)</f>
        <v>43389.785798611112</v>
      </c>
      <c r="X239" s="8">
        <f>M239-L239</f>
        <v>0</v>
      </c>
      <c r="Y239" s="8">
        <f>X239*J239</f>
        <v>0</v>
      </c>
      <c r="Z239" s="9"/>
      <c r="AA239" s="9">
        <f t="shared" si="48"/>
        <v>0</v>
      </c>
      <c r="AB239" s="9">
        <f t="shared" si="54"/>
        <v>4.0046296271611936E-3</v>
      </c>
      <c r="AC239" s="9"/>
      <c r="AD239" s="9"/>
      <c r="AF239" s="42" t="s">
        <v>120</v>
      </c>
    </row>
    <row r="240" spans="1:32" s="11" customFormat="1" x14ac:dyDescent="0.4">
      <c r="A240" s="26" t="str">
        <f>IF(V240&gt;0, "★", "-")</f>
        <v>★</v>
      </c>
      <c r="B240" s="26" t="str">
        <f>IF(K240&gt;0, "☆", "-")</f>
        <v>☆</v>
      </c>
      <c r="C240" s="11">
        <v>18</v>
      </c>
      <c r="D240" s="3">
        <v>43389.786423611113</v>
      </c>
      <c r="E240" s="4">
        <v>3877</v>
      </c>
      <c r="F240" s="4" t="s">
        <v>33</v>
      </c>
      <c r="G240" s="4">
        <v>1756</v>
      </c>
      <c r="H240" s="4">
        <v>540</v>
      </c>
      <c r="I240" s="4">
        <v>9</v>
      </c>
      <c r="J240" s="4">
        <v>1</v>
      </c>
      <c r="K240" s="3">
        <v>43389.80541666667</v>
      </c>
      <c r="L240" s="4"/>
      <c r="M240" s="4"/>
      <c r="N240" s="4" t="s">
        <v>59</v>
      </c>
      <c r="O240" s="4" t="s">
        <v>60</v>
      </c>
      <c r="P240" s="4" t="s">
        <v>57</v>
      </c>
      <c r="Q240" s="4" t="s">
        <v>58</v>
      </c>
      <c r="R240" s="3">
        <v>43389.798680555556</v>
      </c>
      <c r="S240" s="4"/>
      <c r="T240" s="3">
        <v>43389.805208333331</v>
      </c>
      <c r="U240" s="4"/>
      <c r="V240" s="3">
        <v>43389.798680555556</v>
      </c>
      <c r="W240" s="12">
        <f>IF(V240&gt;0,V240,D240)</f>
        <v>43389.798680555556</v>
      </c>
      <c r="X240" s="27">
        <f>M240-L240</f>
        <v>0</v>
      </c>
      <c r="Y240" s="27">
        <f>X240*J240</f>
        <v>0</v>
      </c>
      <c r="Z240" s="28"/>
      <c r="AA240" s="28">
        <f t="shared" si="48"/>
        <v>0</v>
      </c>
      <c r="AB240" s="28"/>
      <c r="AC240" s="28"/>
      <c r="AD240" s="28"/>
      <c r="AF240" s="42" t="s">
        <v>119</v>
      </c>
    </row>
    <row r="241" spans="1:30" s="32" customFormat="1" x14ac:dyDescent="0.4">
      <c r="A241" s="29" t="str">
        <f t="shared" si="47"/>
        <v>-</v>
      </c>
      <c r="B241" s="29" t="str">
        <f t="shared" si="43"/>
        <v>-</v>
      </c>
      <c r="C241" s="32">
        <v>19</v>
      </c>
      <c r="D241" s="31">
        <v>43389.799444444441</v>
      </c>
      <c r="E241" s="30">
        <v>3881</v>
      </c>
      <c r="F241" s="30" t="s">
        <v>33</v>
      </c>
      <c r="G241" s="30">
        <v>2424</v>
      </c>
      <c r="H241" s="30">
        <v>572</v>
      </c>
      <c r="I241" s="30">
        <v>5</v>
      </c>
      <c r="J241" s="30">
        <v>1</v>
      </c>
      <c r="K241" s="30"/>
      <c r="L241" s="31">
        <v>43389.804432870369</v>
      </c>
      <c r="M241" s="31">
        <v>43389.813287037039</v>
      </c>
      <c r="N241" s="30" t="s">
        <v>65</v>
      </c>
      <c r="O241" s="30" t="s">
        <v>66</v>
      </c>
      <c r="P241" s="30" t="s">
        <v>43</v>
      </c>
      <c r="Q241" s="30" t="s">
        <v>44</v>
      </c>
      <c r="R241" s="31">
        <v>43389.807175925926</v>
      </c>
      <c r="S241" s="31">
        <v>43389.807175925926</v>
      </c>
      <c r="T241" s="31">
        <v>43389.822824074072</v>
      </c>
      <c r="U241" s="31">
        <v>43389.825624999998</v>
      </c>
      <c r="V241" s="30"/>
      <c r="W241" s="33">
        <f t="shared" si="44"/>
        <v>43389.799444444441</v>
      </c>
      <c r="X241" s="34">
        <f t="shared" si="45"/>
        <v>8.8541666700621136E-3</v>
      </c>
      <c r="Y241" s="34">
        <f t="shared" si="46"/>
        <v>8.8541666700621136E-3</v>
      </c>
      <c r="Z241" s="35">
        <f>SUM(Y241:Y253)</f>
        <v>0.10436342593311565</v>
      </c>
      <c r="AA241" s="35">
        <f t="shared" si="48"/>
        <v>0</v>
      </c>
      <c r="AB241" s="35">
        <f t="shared" si="54"/>
        <v>4.9884259278769605E-3</v>
      </c>
      <c r="AC241" s="35">
        <f>AVERAGE(AB241:AB253)</f>
        <v>3.3377849003255297E-3</v>
      </c>
      <c r="AD241" s="35">
        <f>MEDIAN(AB241:AB253)</f>
        <v>3.1597222259733826E-3</v>
      </c>
    </row>
    <row r="242" spans="1:30" s="6" customFormat="1" x14ac:dyDescent="0.4">
      <c r="A242" s="15" t="str">
        <f t="shared" si="47"/>
        <v>-</v>
      </c>
      <c r="B242" s="15" t="str">
        <f t="shared" si="43"/>
        <v>-</v>
      </c>
      <c r="C242" s="6">
        <v>19</v>
      </c>
      <c r="D242" s="1">
        <v>43389.80059027778</v>
      </c>
      <c r="E242" s="2">
        <v>3882</v>
      </c>
      <c r="F242" s="2" t="s">
        <v>33</v>
      </c>
      <c r="G242" s="2">
        <v>2991</v>
      </c>
      <c r="H242" s="2">
        <v>644</v>
      </c>
      <c r="I242" s="2">
        <v>3</v>
      </c>
      <c r="J242" s="2">
        <v>1</v>
      </c>
      <c r="K242" s="2"/>
      <c r="L242" s="1">
        <v>43389.807233796295</v>
      </c>
      <c r="M242" s="1">
        <v>43389.809930555559</v>
      </c>
      <c r="N242" s="2" t="s">
        <v>19</v>
      </c>
      <c r="O242" s="2" t="s">
        <v>20</v>
      </c>
      <c r="P242" s="2" t="s">
        <v>50</v>
      </c>
      <c r="Q242" s="2" t="s">
        <v>51</v>
      </c>
      <c r="R242" s="1">
        <v>43389.807835648149</v>
      </c>
      <c r="S242" s="1">
        <v>43389.807835648149</v>
      </c>
      <c r="T242" s="1">
        <v>43389.813645833332</v>
      </c>
      <c r="U242" s="1">
        <v>43389.813645833332</v>
      </c>
      <c r="V242" s="2"/>
      <c r="W242" s="7">
        <f t="shared" si="44"/>
        <v>43389.80059027778</v>
      </c>
      <c r="X242" s="8">
        <f t="shared" si="45"/>
        <v>2.6967592639266513E-3</v>
      </c>
      <c r="Y242" s="8">
        <f t="shared" si="46"/>
        <v>2.6967592639266513E-3</v>
      </c>
      <c r="Z242" s="9"/>
      <c r="AA242" s="9">
        <f t="shared" si="48"/>
        <v>0</v>
      </c>
      <c r="AB242" s="9">
        <f t="shared" si="54"/>
        <v>6.6435185144655406E-3</v>
      </c>
      <c r="AC242" s="9"/>
      <c r="AD242" s="9"/>
    </row>
    <row r="243" spans="1:30" s="6" customFormat="1" x14ac:dyDescent="0.4">
      <c r="A243" s="15" t="str">
        <f t="shared" si="47"/>
        <v>-</v>
      </c>
      <c r="B243" s="15" t="str">
        <f t="shared" si="43"/>
        <v>-</v>
      </c>
      <c r="C243" s="6">
        <v>19</v>
      </c>
      <c r="D243" s="1">
        <v>43389.801770833335</v>
      </c>
      <c r="E243" s="2">
        <v>3883</v>
      </c>
      <c r="F243" s="2" t="s">
        <v>33</v>
      </c>
      <c r="G243" s="2">
        <v>1431</v>
      </c>
      <c r="H243" s="2">
        <v>869</v>
      </c>
      <c r="I243" s="2">
        <v>4</v>
      </c>
      <c r="J243" s="2">
        <v>1</v>
      </c>
      <c r="K243" s="2"/>
      <c r="L243" s="1">
        <v>43389.804710648146</v>
      </c>
      <c r="M243" s="1">
        <v>43389.810983796298</v>
      </c>
      <c r="N243" s="2" t="s">
        <v>19</v>
      </c>
      <c r="O243" s="2" t="s">
        <v>20</v>
      </c>
      <c r="P243" s="2" t="s">
        <v>38</v>
      </c>
      <c r="Q243" s="2" t="s">
        <v>39</v>
      </c>
      <c r="R243" s="1">
        <v>43389.802812499998</v>
      </c>
      <c r="S243" s="1">
        <v>43389.803738425922</v>
      </c>
      <c r="T243" s="1">
        <v>43389.80940972222</v>
      </c>
      <c r="U243" s="1">
        <v>43389.815949074073</v>
      </c>
      <c r="V243" s="2"/>
      <c r="W243" s="7">
        <f t="shared" si="44"/>
        <v>43389.801770833335</v>
      </c>
      <c r="X243" s="8">
        <f t="shared" si="45"/>
        <v>6.2731481521041133E-3</v>
      </c>
      <c r="Y243" s="8">
        <f t="shared" si="46"/>
        <v>6.2731481521041133E-3</v>
      </c>
      <c r="Z243" s="9"/>
      <c r="AA243" s="9">
        <f t="shared" si="48"/>
        <v>1.898148148029577E-3</v>
      </c>
      <c r="AB243" s="9">
        <f t="shared" si="54"/>
        <v>2.9398148108157329E-3</v>
      </c>
      <c r="AC243" s="9"/>
      <c r="AD243" s="9"/>
    </row>
    <row r="244" spans="1:30" s="6" customFormat="1" x14ac:dyDescent="0.4">
      <c r="A244" s="15" t="str">
        <f t="shared" si="47"/>
        <v>-</v>
      </c>
      <c r="B244" s="15" t="str">
        <f t="shared" si="43"/>
        <v>-</v>
      </c>
      <c r="C244" s="6">
        <v>19</v>
      </c>
      <c r="D244" s="1">
        <v>43389.802256944444</v>
      </c>
      <c r="E244" s="2">
        <v>3884</v>
      </c>
      <c r="F244" s="2" t="s">
        <v>33</v>
      </c>
      <c r="G244" s="2">
        <v>1789</v>
      </c>
      <c r="H244" s="2">
        <v>507</v>
      </c>
      <c r="I244" s="2">
        <v>4</v>
      </c>
      <c r="J244" s="2">
        <v>1</v>
      </c>
      <c r="K244" s="2"/>
      <c r="L244" s="1">
        <v>43389.808599537035</v>
      </c>
      <c r="M244" s="1">
        <v>43389.81790509259</v>
      </c>
      <c r="N244" s="2" t="s">
        <v>50</v>
      </c>
      <c r="O244" s="2" t="s">
        <v>51</v>
      </c>
      <c r="P244" s="2" t="s">
        <v>82</v>
      </c>
      <c r="Q244" s="2" t="s">
        <v>83</v>
      </c>
      <c r="R244" s="1">
        <v>43389.809201388889</v>
      </c>
      <c r="S244" s="1">
        <v>43389.811469907407</v>
      </c>
      <c r="T244" s="1">
        <v>43389.823217592595</v>
      </c>
      <c r="U244" s="1">
        <v>43389.829560185186</v>
      </c>
      <c r="V244" s="2"/>
      <c r="W244" s="7">
        <f t="shared" si="44"/>
        <v>43389.802256944444</v>
      </c>
      <c r="X244" s="8">
        <f t="shared" si="45"/>
        <v>9.3055555553291924E-3</v>
      </c>
      <c r="Y244" s="8">
        <f t="shared" si="46"/>
        <v>9.3055555553291924E-3</v>
      </c>
      <c r="Z244" s="9"/>
      <c r="AA244" s="9">
        <f t="shared" si="48"/>
        <v>0</v>
      </c>
      <c r="AB244" s="9">
        <f t="shared" si="54"/>
        <v>6.3425925909541547E-3</v>
      </c>
      <c r="AC244" s="9"/>
      <c r="AD244" s="9"/>
    </row>
    <row r="245" spans="1:30" s="6" customFormat="1" x14ac:dyDescent="0.4">
      <c r="A245" s="15" t="str">
        <f t="shared" si="47"/>
        <v>-</v>
      </c>
      <c r="B245" s="15" t="str">
        <f t="shared" si="43"/>
        <v>-</v>
      </c>
      <c r="C245" s="6">
        <v>19</v>
      </c>
      <c r="D245" s="1">
        <v>43389.803460648145</v>
      </c>
      <c r="E245" s="2">
        <v>3885</v>
      </c>
      <c r="F245" s="2" t="s">
        <v>33</v>
      </c>
      <c r="G245" s="2">
        <v>1340</v>
      </c>
      <c r="H245" s="2">
        <v>429</v>
      </c>
      <c r="I245" s="2">
        <v>5</v>
      </c>
      <c r="J245" s="2">
        <v>1</v>
      </c>
      <c r="K245" s="2"/>
      <c r="L245" s="1">
        <v>43389.8046875</v>
      </c>
      <c r="M245" s="1">
        <v>43389.808182870373</v>
      </c>
      <c r="N245" s="2" t="s">
        <v>65</v>
      </c>
      <c r="O245" s="2" t="s">
        <v>66</v>
      </c>
      <c r="P245" s="2" t="s">
        <v>38</v>
      </c>
      <c r="Q245" s="2" t="s">
        <v>39</v>
      </c>
      <c r="R245" s="1">
        <v>43389.805381944447</v>
      </c>
      <c r="S245" s="1">
        <v>43389.805381944447</v>
      </c>
      <c r="T245" s="1">
        <v>43389.81521990741</v>
      </c>
      <c r="U245" s="1">
        <v>43389.81521990741</v>
      </c>
      <c r="V245" s="2"/>
      <c r="W245" s="7">
        <f t="shared" si="44"/>
        <v>43389.803460648145</v>
      </c>
      <c r="X245" s="8">
        <f t="shared" si="45"/>
        <v>3.4953703725477681E-3</v>
      </c>
      <c r="Y245" s="8">
        <f t="shared" si="46"/>
        <v>3.4953703725477681E-3</v>
      </c>
      <c r="Z245" s="9"/>
      <c r="AA245" s="9">
        <f t="shared" si="48"/>
        <v>0</v>
      </c>
      <c r="AB245" s="9">
        <f t="shared" si="54"/>
        <v>1.2268518548808061E-3</v>
      </c>
      <c r="AC245" s="9"/>
      <c r="AD245" s="9"/>
    </row>
    <row r="246" spans="1:30" s="6" customFormat="1" x14ac:dyDescent="0.4">
      <c r="A246" s="15" t="str">
        <f t="shared" si="47"/>
        <v>★</v>
      </c>
      <c r="B246" s="15" t="str">
        <f t="shared" si="43"/>
        <v>-</v>
      </c>
      <c r="C246" s="6">
        <v>19</v>
      </c>
      <c r="D246" s="1">
        <v>43389.803819444445</v>
      </c>
      <c r="E246" s="2">
        <v>3886</v>
      </c>
      <c r="F246" s="2" t="s">
        <v>33</v>
      </c>
      <c r="G246" s="2">
        <v>3025</v>
      </c>
      <c r="H246" s="2">
        <v>720</v>
      </c>
      <c r="I246" s="2">
        <v>8</v>
      </c>
      <c r="J246" s="2">
        <v>1</v>
      </c>
      <c r="K246" s="2"/>
      <c r="L246" s="1">
        <v>43389.841909722221</v>
      </c>
      <c r="M246" s="1">
        <v>43389.852222222224</v>
      </c>
      <c r="N246" s="2" t="s">
        <v>21</v>
      </c>
      <c r="O246" s="2" t="s">
        <v>22</v>
      </c>
      <c r="P246" s="2" t="s">
        <v>72</v>
      </c>
      <c r="Q246" s="2" t="s">
        <v>73</v>
      </c>
      <c r="R246" s="1">
        <v>43389.843761574077</v>
      </c>
      <c r="S246" s="1">
        <v>43389.843761574077</v>
      </c>
      <c r="T246" s="1">
        <v>43389.860879629632</v>
      </c>
      <c r="U246" s="1">
        <v>43389.860879629632</v>
      </c>
      <c r="V246" s="1">
        <v>43389.843761574077</v>
      </c>
      <c r="W246" s="7">
        <f t="shared" si="44"/>
        <v>43389.843761574077</v>
      </c>
      <c r="X246" s="8">
        <f t="shared" si="45"/>
        <v>1.0312500002328306E-2</v>
      </c>
      <c r="Y246" s="8">
        <f t="shared" si="46"/>
        <v>1.0312500002328306E-2</v>
      </c>
      <c r="Z246" s="9"/>
      <c r="AA246" s="9">
        <f t="shared" si="48"/>
        <v>0</v>
      </c>
      <c r="AB246" s="9">
        <f t="shared" si="54"/>
        <v>0</v>
      </c>
      <c r="AC246" s="9"/>
      <c r="AD246" s="9"/>
    </row>
    <row r="247" spans="1:30" s="6" customFormat="1" x14ac:dyDescent="0.4">
      <c r="A247" s="15" t="str">
        <f t="shared" si="47"/>
        <v>-</v>
      </c>
      <c r="B247" s="15" t="str">
        <f t="shared" si="43"/>
        <v>-</v>
      </c>
      <c r="C247" s="6">
        <v>19</v>
      </c>
      <c r="D247" s="1">
        <v>43389.804548611108</v>
      </c>
      <c r="E247" s="2">
        <v>3887</v>
      </c>
      <c r="F247" s="2" t="s">
        <v>33</v>
      </c>
      <c r="G247" s="2">
        <v>2351</v>
      </c>
      <c r="H247" s="2">
        <v>541</v>
      </c>
      <c r="I247" s="2">
        <v>4</v>
      </c>
      <c r="J247" s="2">
        <v>2</v>
      </c>
      <c r="K247" s="2"/>
      <c r="L247" s="1">
        <v>43389.808622685188</v>
      </c>
      <c r="M247" s="1">
        <v>43389.815787037034</v>
      </c>
      <c r="N247" s="2" t="s">
        <v>50</v>
      </c>
      <c r="O247" s="2" t="s">
        <v>51</v>
      </c>
      <c r="P247" s="2" t="s">
        <v>59</v>
      </c>
      <c r="Q247" s="2" t="s">
        <v>60</v>
      </c>
      <c r="R247" s="1">
        <v>43389.81181712963</v>
      </c>
      <c r="S247" s="1">
        <v>43389.81181712963</v>
      </c>
      <c r="T247" s="1">
        <v>43389.825590277775</v>
      </c>
      <c r="U247" s="1">
        <v>43389.825590277775</v>
      </c>
      <c r="V247" s="2"/>
      <c r="W247" s="7">
        <f t="shared" si="44"/>
        <v>43389.804548611108</v>
      </c>
      <c r="X247" s="8">
        <f t="shared" si="45"/>
        <v>7.1643518458586186E-3</v>
      </c>
      <c r="Y247" s="8">
        <f t="shared" si="46"/>
        <v>1.4328703691717237E-2</v>
      </c>
      <c r="Z247" s="9"/>
      <c r="AA247" s="9">
        <f t="shared" si="48"/>
        <v>0</v>
      </c>
      <c r="AB247" s="9">
        <f t="shared" si="54"/>
        <v>4.0740740805631503E-3</v>
      </c>
      <c r="AC247" s="9"/>
      <c r="AD247" s="9"/>
    </row>
    <row r="248" spans="1:30" s="6" customFormat="1" x14ac:dyDescent="0.4">
      <c r="A248" s="15" t="str">
        <f t="shared" si="47"/>
        <v>-</v>
      </c>
      <c r="B248" s="15" t="str">
        <f t="shared" si="43"/>
        <v>-</v>
      </c>
      <c r="C248" s="6">
        <v>19</v>
      </c>
      <c r="D248" s="1">
        <v>43389.80505787037</v>
      </c>
      <c r="E248" s="2">
        <v>3888</v>
      </c>
      <c r="F248" s="2" t="s">
        <v>69</v>
      </c>
      <c r="G248" s="2">
        <v>2380</v>
      </c>
      <c r="H248" s="2">
        <v>673</v>
      </c>
      <c r="I248" s="2">
        <v>2</v>
      </c>
      <c r="J248" s="2">
        <v>1</v>
      </c>
      <c r="K248" s="2"/>
      <c r="L248" s="1">
        <v>43389.808599537035</v>
      </c>
      <c r="M248" s="1">
        <v>43389.815752314818</v>
      </c>
      <c r="N248" s="2" t="s">
        <v>63</v>
      </c>
      <c r="O248" s="2" t="s">
        <v>64</v>
      </c>
      <c r="P248" s="2" t="s">
        <v>19</v>
      </c>
      <c r="Q248" s="2" t="s">
        <v>20</v>
      </c>
      <c r="R248" s="1">
        <v>43389.810613425929</v>
      </c>
      <c r="S248" s="1">
        <v>43389.810613425929</v>
      </c>
      <c r="T248" s="1">
        <v>43389.822951388887</v>
      </c>
      <c r="U248" s="1">
        <v>43389.822951388887</v>
      </c>
      <c r="V248" s="2"/>
      <c r="W248" s="7">
        <f t="shared" si="44"/>
        <v>43389.80505787037</v>
      </c>
      <c r="X248" s="8">
        <f t="shared" si="45"/>
        <v>7.1527777836308815E-3</v>
      </c>
      <c r="Y248" s="8">
        <f t="shared" si="46"/>
        <v>7.1527777836308815E-3</v>
      </c>
      <c r="Z248" s="9"/>
      <c r="AA248" s="9">
        <f t="shared" si="48"/>
        <v>0</v>
      </c>
      <c r="AB248" s="9">
        <f t="shared" si="54"/>
        <v>3.5416666651144624E-3</v>
      </c>
      <c r="AC248" s="9"/>
      <c r="AD248" s="9"/>
    </row>
    <row r="249" spans="1:30" s="6" customFormat="1" x14ac:dyDescent="0.4">
      <c r="A249" s="15" t="str">
        <f t="shared" si="47"/>
        <v>-</v>
      </c>
      <c r="B249" s="15" t="str">
        <f t="shared" si="43"/>
        <v>-</v>
      </c>
      <c r="C249" s="6">
        <v>19</v>
      </c>
      <c r="D249" s="1">
        <v>43389.805879629632</v>
      </c>
      <c r="E249" s="2">
        <v>3889</v>
      </c>
      <c r="F249" s="2" t="s">
        <v>33</v>
      </c>
      <c r="G249" s="2">
        <v>1756</v>
      </c>
      <c r="H249" s="2">
        <v>963</v>
      </c>
      <c r="I249" s="2">
        <v>10</v>
      </c>
      <c r="J249" s="2">
        <v>1</v>
      </c>
      <c r="K249" s="2"/>
      <c r="L249" s="1">
        <v>43389.81077546296</v>
      </c>
      <c r="M249" s="1">
        <v>43389.814849537041</v>
      </c>
      <c r="N249" s="2" t="s">
        <v>59</v>
      </c>
      <c r="O249" s="2" t="s">
        <v>60</v>
      </c>
      <c r="P249" s="2" t="s">
        <v>57</v>
      </c>
      <c r="Q249" s="2" t="s">
        <v>58</v>
      </c>
      <c r="R249" s="1">
        <v>43389.811365740738</v>
      </c>
      <c r="S249" s="1">
        <v>43389.811365740738</v>
      </c>
      <c r="T249" s="1">
        <v>43389.817893518521</v>
      </c>
      <c r="U249" s="1">
        <v>43389.817893518521</v>
      </c>
      <c r="V249" s="2"/>
      <c r="W249" s="7">
        <f t="shared" si="44"/>
        <v>43389.805879629632</v>
      </c>
      <c r="X249" s="8">
        <f t="shared" si="45"/>
        <v>4.0740740805631503E-3</v>
      </c>
      <c r="Y249" s="8">
        <f t="shared" si="46"/>
        <v>4.0740740805631503E-3</v>
      </c>
      <c r="Z249" s="9"/>
      <c r="AA249" s="9">
        <f t="shared" si="48"/>
        <v>0</v>
      </c>
      <c r="AB249" s="9">
        <f t="shared" si="54"/>
        <v>4.8958333281916566E-3</v>
      </c>
      <c r="AC249" s="9"/>
      <c r="AD249" s="9"/>
    </row>
    <row r="250" spans="1:30" s="6" customFormat="1" x14ac:dyDescent="0.4">
      <c r="A250" s="15" t="str">
        <f t="shared" si="47"/>
        <v>-</v>
      </c>
      <c r="B250" s="15" t="str">
        <f t="shared" si="43"/>
        <v>-</v>
      </c>
      <c r="C250" s="6">
        <v>19</v>
      </c>
      <c r="D250" s="1">
        <v>43389.809629629628</v>
      </c>
      <c r="E250" s="2">
        <v>3890</v>
      </c>
      <c r="F250" s="2" t="s">
        <v>37</v>
      </c>
      <c r="G250" s="2">
        <v>0</v>
      </c>
      <c r="H250" s="2">
        <v>1174</v>
      </c>
      <c r="I250" s="2">
        <v>6</v>
      </c>
      <c r="J250" s="2">
        <v>1</v>
      </c>
      <c r="K250" s="2"/>
      <c r="L250" s="1">
        <v>43389.812789351854</v>
      </c>
      <c r="M250" s="1">
        <v>43389.815868055557</v>
      </c>
      <c r="N250" s="2" t="s">
        <v>67</v>
      </c>
      <c r="O250" s="2" t="s">
        <v>68</v>
      </c>
      <c r="P250" s="2" t="s">
        <v>74</v>
      </c>
      <c r="Q250" s="2" t="s">
        <v>75</v>
      </c>
      <c r="R250" s="1">
        <v>43389.812916666669</v>
      </c>
      <c r="S250" s="1">
        <v>43389.812916666669</v>
      </c>
      <c r="T250" s="1">
        <v>43389.820138888892</v>
      </c>
      <c r="U250" s="1">
        <v>43389.820138888892</v>
      </c>
      <c r="V250" s="2"/>
      <c r="W250" s="7">
        <f t="shared" si="44"/>
        <v>43389.809629629628</v>
      </c>
      <c r="X250" s="8">
        <f t="shared" si="45"/>
        <v>3.0787037030677311E-3</v>
      </c>
      <c r="Y250" s="8">
        <f t="shared" si="46"/>
        <v>3.0787037030677311E-3</v>
      </c>
      <c r="Z250" s="9"/>
      <c r="AA250" s="9">
        <f t="shared" si="48"/>
        <v>0</v>
      </c>
      <c r="AB250" s="9">
        <f t="shared" si="54"/>
        <v>3.1597222259733826E-3</v>
      </c>
      <c r="AC250" s="9"/>
      <c r="AD250" s="9"/>
    </row>
    <row r="251" spans="1:30" s="6" customFormat="1" x14ac:dyDescent="0.4">
      <c r="A251" s="15" t="str">
        <f t="shared" si="47"/>
        <v>-</v>
      </c>
      <c r="B251" s="15" t="str">
        <f t="shared" si="43"/>
        <v>-</v>
      </c>
      <c r="C251" s="6">
        <v>19</v>
      </c>
      <c r="D251" s="1">
        <v>43389.819791666669</v>
      </c>
      <c r="E251" s="2">
        <v>3891</v>
      </c>
      <c r="F251" s="2" t="s">
        <v>18</v>
      </c>
      <c r="G251" s="2">
        <v>3004</v>
      </c>
      <c r="H251" s="2">
        <v>633</v>
      </c>
      <c r="I251" s="2">
        <v>3</v>
      </c>
      <c r="J251" s="2">
        <v>3</v>
      </c>
      <c r="K251" s="2"/>
      <c r="L251" s="1">
        <v>43389.821342592593</v>
      </c>
      <c r="M251" s="1">
        <v>43389.825729166667</v>
      </c>
      <c r="N251" s="2" t="s">
        <v>47</v>
      </c>
      <c r="O251" s="2" t="s">
        <v>94</v>
      </c>
      <c r="P251" s="2" t="s">
        <v>19</v>
      </c>
      <c r="Q251" s="2" t="s">
        <v>20</v>
      </c>
      <c r="R251" s="1">
        <v>43389.824189814812</v>
      </c>
      <c r="S251" s="1">
        <v>43389.824189814812</v>
      </c>
      <c r="T251" s="1">
        <v>43389.835590277777</v>
      </c>
      <c r="U251" s="1">
        <v>43389.835590277777</v>
      </c>
      <c r="V251" s="2"/>
      <c r="W251" s="7">
        <f t="shared" si="44"/>
        <v>43389.819791666669</v>
      </c>
      <c r="X251" s="8">
        <f t="shared" si="45"/>
        <v>4.386574073578231E-3</v>
      </c>
      <c r="Y251" s="8">
        <f t="shared" si="46"/>
        <v>1.3159722220734693E-2</v>
      </c>
      <c r="Z251" s="9"/>
      <c r="AA251" s="9">
        <f t="shared" si="48"/>
        <v>0</v>
      </c>
      <c r="AB251" s="9">
        <f t="shared" si="54"/>
        <v>1.5509259246755391E-3</v>
      </c>
      <c r="AC251" s="9"/>
      <c r="AD251" s="9"/>
    </row>
    <row r="252" spans="1:30" s="6" customFormat="1" x14ac:dyDescent="0.4">
      <c r="A252" s="15" t="str">
        <f t="shared" si="47"/>
        <v>-</v>
      </c>
      <c r="B252" s="15" t="str">
        <f t="shared" si="43"/>
        <v>-</v>
      </c>
      <c r="C252" s="6">
        <v>19</v>
      </c>
      <c r="D252" s="1">
        <v>43389.82340277778</v>
      </c>
      <c r="E252" s="2">
        <v>3892</v>
      </c>
      <c r="F252" s="2" t="s">
        <v>33</v>
      </c>
      <c r="G252" s="2">
        <v>2351</v>
      </c>
      <c r="H252" s="2">
        <v>502</v>
      </c>
      <c r="I252" s="2">
        <v>4</v>
      </c>
      <c r="J252" s="2">
        <v>2</v>
      </c>
      <c r="K252" s="2"/>
      <c r="L252" s="1">
        <v>43389.825613425928</v>
      </c>
      <c r="M252" s="1">
        <v>43389.830995370372</v>
      </c>
      <c r="N252" s="2" t="s">
        <v>59</v>
      </c>
      <c r="O252" s="2" t="s">
        <v>60</v>
      </c>
      <c r="P252" s="2" t="s">
        <v>67</v>
      </c>
      <c r="Q252" s="2" t="s">
        <v>68</v>
      </c>
      <c r="R252" s="1">
        <v>43389.828645833331</v>
      </c>
      <c r="S252" s="1">
        <v>43389.828645833331</v>
      </c>
      <c r="T252" s="1">
        <v>43389.842800925922</v>
      </c>
      <c r="U252" s="1">
        <v>43389.842800925922</v>
      </c>
      <c r="V252" s="2"/>
      <c r="W252" s="7">
        <f t="shared" si="44"/>
        <v>43389.82340277778</v>
      </c>
      <c r="X252" s="8">
        <f t="shared" si="45"/>
        <v>5.3819444437976927E-3</v>
      </c>
      <c r="Y252" s="8">
        <f t="shared" si="46"/>
        <v>1.0763888887595385E-2</v>
      </c>
      <c r="Z252" s="9"/>
      <c r="AA252" s="9">
        <f t="shared" si="48"/>
        <v>0</v>
      </c>
      <c r="AB252" s="9">
        <f t="shared" si="54"/>
        <v>2.2106481483206153E-3</v>
      </c>
      <c r="AC252" s="9"/>
      <c r="AD252" s="9"/>
    </row>
    <row r="253" spans="1:30" s="11" customFormat="1" x14ac:dyDescent="0.4">
      <c r="A253" s="26" t="str">
        <f t="shared" si="47"/>
        <v>-</v>
      </c>
      <c r="B253" s="26" t="str">
        <f t="shared" si="43"/>
        <v>-</v>
      </c>
      <c r="C253" s="11">
        <v>19</v>
      </c>
      <c r="D253" s="3">
        <v>43389.831018518518</v>
      </c>
      <c r="E253" s="4">
        <v>3893</v>
      </c>
      <c r="F253" s="4" t="s">
        <v>42</v>
      </c>
      <c r="G253" s="4">
        <v>0</v>
      </c>
      <c r="H253" s="4">
        <v>551</v>
      </c>
      <c r="I253" s="4">
        <v>4</v>
      </c>
      <c r="J253" s="4">
        <v>1</v>
      </c>
      <c r="K253" s="4"/>
      <c r="L253" s="3">
        <v>43389.832835648151</v>
      </c>
      <c r="M253" s="3">
        <v>43389.8437037037</v>
      </c>
      <c r="N253" s="4" t="s">
        <v>67</v>
      </c>
      <c r="O253" s="4" t="s">
        <v>68</v>
      </c>
      <c r="P253" s="4" t="s">
        <v>72</v>
      </c>
      <c r="Q253" s="4" t="s">
        <v>73</v>
      </c>
      <c r="R253" s="3">
        <v>43389.833287037036</v>
      </c>
      <c r="S253" s="3">
        <v>43389.833287037036</v>
      </c>
      <c r="T253" s="3">
        <v>43389.849270833336</v>
      </c>
      <c r="U253" s="3">
        <v>43389.849270833336</v>
      </c>
      <c r="V253" s="4"/>
      <c r="W253" s="12">
        <f t="shared" si="44"/>
        <v>43389.831018518518</v>
      </c>
      <c r="X253" s="27">
        <f t="shared" si="45"/>
        <v>1.0868055549508426E-2</v>
      </c>
      <c r="Y253" s="27">
        <f t="shared" si="46"/>
        <v>1.0868055549508426E-2</v>
      </c>
      <c r="Z253" s="28"/>
      <c r="AA253" s="28">
        <f t="shared" si="48"/>
        <v>0</v>
      </c>
      <c r="AB253" s="28">
        <f t="shared" si="54"/>
        <v>1.8171296323998831E-3</v>
      </c>
      <c r="AC253" s="28"/>
      <c r="AD253" s="28"/>
    </row>
    <row r="254" spans="1:30" s="32" customFormat="1" x14ac:dyDescent="0.4">
      <c r="A254" s="29" t="str">
        <f t="shared" si="47"/>
        <v>-</v>
      </c>
      <c r="B254" s="29" t="str">
        <f t="shared" si="43"/>
        <v>-</v>
      </c>
      <c r="C254" s="32">
        <v>20</v>
      </c>
      <c r="D254" s="31">
        <v>43389.834293981483</v>
      </c>
      <c r="E254" s="30">
        <v>3894</v>
      </c>
      <c r="F254" s="30" t="s">
        <v>33</v>
      </c>
      <c r="G254" s="30">
        <v>2991</v>
      </c>
      <c r="H254" s="30">
        <v>989</v>
      </c>
      <c r="I254" s="30">
        <v>4</v>
      </c>
      <c r="J254" s="30">
        <v>1</v>
      </c>
      <c r="K254" s="30"/>
      <c r="L254" s="31">
        <v>43389.836076388892</v>
      </c>
      <c r="M254" s="31">
        <v>43389.838807870372</v>
      </c>
      <c r="N254" s="30" t="s">
        <v>50</v>
      </c>
      <c r="O254" s="30" t="s">
        <v>51</v>
      </c>
      <c r="P254" s="30" t="s">
        <v>19</v>
      </c>
      <c r="Q254" s="30" t="s">
        <v>20</v>
      </c>
      <c r="R254" s="31">
        <v>43389.838599537034</v>
      </c>
      <c r="S254" s="31">
        <v>43389.838599537034</v>
      </c>
      <c r="T254" s="31">
        <v>43389.84175925926</v>
      </c>
      <c r="U254" s="31">
        <v>43389.84175925926</v>
      </c>
      <c r="V254" s="30"/>
      <c r="W254" s="33">
        <f t="shared" si="44"/>
        <v>43389.834293981483</v>
      </c>
      <c r="X254" s="34">
        <f t="shared" si="45"/>
        <v>2.7314814797136933E-3</v>
      </c>
      <c r="Y254" s="34">
        <f t="shared" si="46"/>
        <v>2.7314814797136933E-3</v>
      </c>
      <c r="Z254" s="35">
        <f>SUM(Y254:Y272)</f>
        <v>0.10337962965422776</v>
      </c>
      <c r="AA254" s="35">
        <f t="shared" si="48"/>
        <v>0</v>
      </c>
      <c r="AB254" s="35">
        <f t="shared" si="54"/>
        <v>1.7824074093368836E-3</v>
      </c>
      <c r="AC254" s="35">
        <f>AVERAGE(AB254:AB272)</f>
        <v>3.70492202752135E-3</v>
      </c>
      <c r="AD254" s="35">
        <f>MEDIAN(AB254:AB272)</f>
        <v>2.9629629643750377E-3</v>
      </c>
    </row>
    <row r="255" spans="1:30" s="6" customFormat="1" x14ac:dyDescent="0.4">
      <c r="A255" s="15" t="str">
        <f t="shared" si="47"/>
        <v>-</v>
      </c>
      <c r="B255" s="15" t="str">
        <f t="shared" si="43"/>
        <v>-</v>
      </c>
      <c r="C255" s="6">
        <v>20</v>
      </c>
      <c r="D255" s="1">
        <v>43389.840208333335</v>
      </c>
      <c r="E255" s="2">
        <v>3896</v>
      </c>
      <c r="F255" s="2" t="s">
        <v>18</v>
      </c>
      <c r="G255" s="2">
        <v>2919</v>
      </c>
      <c r="H255" s="2">
        <v>703</v>
      </c>
      <c r="I255" s="2">
        <v>1</v>
      </c>
      <c r="J255" s="2">
        <v>1</v>
      </c>
      <c r="K255" s="2"/>
      <c r="L255" s="1">
        <v>43389.843912037039</v>
      </c>
      <c r="M255" s="1">
        <v>43389.852060185185</v>
      </c>
      <c r="N255" s="2" t="s">
        <v>31</v>
      </c>
      <c r="O255" s="2" t="s">
        <v>32</v>
      </c>
      <c r="P255" s="2" t="s">
        <v>19</v>
      </c>
      <c r="Q255" s="2" t="s">
        <v>20</v>
      </c>
      <c r="R255" s="1">
        <v>43389.843738425923</v>
      </c>
      <c r="S255" s="1">
        <v>43389.843958333331</v>
      </c>
      <c r="T255" s="1">
        <v>43389.852337962962</v>
      </c>
      <c r="U255" s="1">
        <v>43389.854826388888</v>
      </c>
      <c r="V255" s="2"/>
      <c r="W255" s="7">
        <f t="shared" si="44"/>
        <v>43389.840208333335</v>
      </c>
      <c r="X255" s="8">
        <f t="shared" si="45"/>
        <v>8.1481481465743855E-3</v>
      </c>
      <c r="Y255" s="8">
        <f t="shared" si="46"/>
        <v>8.1481481465743855E-3</v>
      </c>
      <c r="Z255" s="9"/>
      <c r="AA255" s="9">
        <f t="shared" si="48"/>
        <v>1.7361111531499773E-4</v>
      </c>
      <c r="AB255" s="9">
        <f t="shared" si="54"/>
        <v>3.7037037036498077E-3</v>
      </c>
      <c r="AC255" s="9"/>
      <c r="AD255" s="9"/>
    </row>
    <row r="256" spans="1:30" s="6" customFormat="1" x14ac:dyDescent="0.4">
      <c r="A256" s="15" t="str">
        <f t="shared" si="47"/>
        <v>★</v>
      </c>
      <c r="B256" s="15" t="str">
        <f t="shared" si="43"/>
        <v>-</v>
      </c>
      <c r="C256" s="6">
        <v>20</v>
      </c>
      <c r="D256" s="1">
        <v>43389.840891203705</v>
      </c>
      <c r="E256" s="2">
        <v>3897</v>
      </c>
      <c r="F256" s="2" t="s">
        <v>33</v>
      </c>
      <c r="G256" s="2">
        <v>2424</v>
      </c>
      <c r="H256" s="2">
        <v>954</v>
      </c>
      <c r="I256" s="2">
        <v>7</v>
      </c>
      <c r="J256" s="2">
        <v>1</v>
      </c>
      <c r="K256" s="2"/>
      <c r="L256" s="1">
        <v>43389.842638888891</v>
      </c>
      <c r="M256" s="1">
        <v>43389.848900462966</v>
      </c>
      <c r="N256" s="2" t="s">
        <v>43</v>
      </c>
      <c r="O256" s="2" t="s">
        <v>44</v>
      </c>
      <c r="P256" s="2" t="s">
        <v>65</v>
      </c>
      <c r="Q256" s="2" t="s">
        <v>66</v>
      </c>
      <c r="R256" s="1">
        <v>43389.844247685185</v>
      </c>
      <c r="S256" s="1">
        <v>43389.844247685185</v>
      </c>
      <c r="T256" s="1">
        <v>43389.861724537041</v>
      </c>
      <c r="U256" s="1">
        <v>43389.861724537041</v>
      </c>
      <c r="V256" s="1">
        <v>43389.844247685185</v>
      </c>
      <c r="W256" s="7">
        <f t="shared" si="44"/>
        <v>43389.844247685185</v>
      </c>
      <c r="X256" s="8">
        <f t="shared" si="45"/>
        <v>6.2615740753244609E-3</v>
      </c>
      <c r="Y256" s="8">
        <f t="shared" si="46"/>
        <v>6.2615740753244609E-3</v>
      </c>
      <c r="Z256" s="9"/>
      <c r="AA256" s="9">
        <f t="shared" si="48"/>
        <v>0</v>
      </c>
      <c r="AB256" s="9">
        <f t="shared" si="54"/>
        <v>0</v>
      </c>
      <c r="AC256" s="9"/>
      <c r="AD256" s="9"/>
    </row>
    <row r="257" spans="1:30" s="6" customFormat="1" x14ac:dyDescent="0.4">
      <c r="A257" s="15" t="str">
        <f t="shared" si="47"/>
        <v>-</v>
      </c>
      <c r="B257" s="15" t="str">
        <f t="shared" si="43"/>
        <v>-</v>
      </c>
      <c r="C257" s="6">
        <v>20</v>
      </c>
      <c r="D257" s="1">
        <v>43389.84207175926</v>
      </c>
      <c r="E257" s="2">
        <v>3898</v>
      </c>
      <c r="F257" s="2" t="s">
        <v>37</v>
      </c>
      <c r="G257" s="2">
        <v>0</v>
      </c>
      <c r="H257" s="2">
        <v>829</v>
      </c>
      <c r="I257" s="2">
        <v>1</v>
      </c>
      <c r="J257" s="2">
        <v>1</v>
      </c>
      <c r="K257" s="2"/>
      <c r="L257" s="1">
        <v>43389.846875000003</v>
      </c>
      <c r="M257" s="1">
        <v>43389.851967592593</v>
      </c>
      <c r="N257" s="2" t="s">
        <v>48</v>
      </c>
      <c r="O257" s="2" t="s">
        <v>49</v>
      </c>
      <c r="P257" s="2" t="s">
        <v>19</v>
      </c>
      <c r="Q257" s="2" t="s">
        <v>20</v>
      </c>
      <c r="R257" s="1">
        <v>43389.846828703703</v>
      </c>
      <c r="S257" s="1">
        <v>43389.846828703703</v>
      </c>
      <c r="T257" s="1">
        <v>43389.854479166665</v>
      </c>
      <c r="U257" s="1">
        <v>43389.854479166665</v>
      </c>
      <c r="V257" s="2"/>
      <c r="W257" s="7">
        <f t="shared" si="44"/>
        <v>43389.84207175926</v>
      </c>
      <c r="X257" s="8">
        <f t="shared" si="45"/>
        <v>5.0925925897900015E-3</v>
      </c>
      <c r="Y257" s="8">
        <f t="shared" si="46"/>
        <v>5.0925925897900015E-3</v>
      </c>
      <c r="Z257" s="9"/>
      <c r="AA257" s="9">
        <f t="shared" si="48"/>
        <v>4.6296299842651933E-5</v>
      </c>
      <c r="AB257" s="9">
        <f t="shared" si="54"/>
        <v>4.803240743058268E-3</v>
      </c>
      <c r="AC257" s="9"/>
      <c r="AD257" s="9"/>
    </row>
    <row r="258" spans="1:30" s="6" customFormat="1" x14ac:dyDescent="0.4">
      <c r="A258" s="15" t="str">
        <f t="shared" si="47"/>
        <v>-</v>
      </c>
      <c r="B258" s="15" t="str">
        <f t="shared" ref="B258:B268" si="55">IF(K258&gt;0, "☆", "-")</f>
        <v>-</v>
      </c>
      <c r="C258" s="6">
        <v>20</v>
      </c>
      <c r="D258" s="1">
        <v>43389.847291666665</v>
      </c>
      <c r="E258" s="2">
        <v>3899</v>
      </c>
      <c r="F258" s="2" t="s">
        <v>18</v>
      </c>
      <c r="G258" s="2">
        <v>1742</v>
      </c>
      <c r="H258" s="2">
        <v>717</v>
      </c>
      <c r="I258" s="2">
        <v>8</v>
      </c>
      <c r="J258" s="2">
        <v>1</v>
      </c>
      <c r="K258" s="2"/>
      <c r="L258" s="1">
        <v>43389.849062499998</v>
      </c>
      <c r="M258" s="1">
        <v>43389.859502314815</v>
      </c>
      <c r="N258" s="2" t="s">
        <v>80</v>
      </c>
      <c r="O258" s="2" t="s">
        <v>81</v>
      </c>
      <c r="P258" s="2" t="s">
        <v>65</v>
      </c>
      <c r="Q258" s="2" t="s">
        <v>66</v>
      </c>
      <c r="R258" s="1">
        <v>43389.851469907408</v>
      </c>
      <c r="S258" s="1">
        <v>43389.851469907408</v>
      </c>
      <c r="T258" s="1">
        <v>43389.874571759261</v>
      </c>
      <c r="U258" s="1">
        <v>43389.874571759261</v>
      </c>
      <c r="V258" s="2"/>
      <c r="W258" s="7">
        <f t="shared" ref="W258:W268" si="56">IF(V258&gt;0,V258,D258)</f>
        <v>43389.847291666665</v>
      </c>
      <c r="X258" s="8">
        <f t="shared" si="45"/>
        <v>1.0439814817800652E-2</v>
      </c>
      <c r="Y258" s="8">
        <f t="shared" si="46"/>
        <v>1.0439814817800652E-2</v>
      </c>
      <c r="Z258" s="9"/>
      <c r="AA258" s="9">
        <f t="shared" ref="AA258:AA272" si="57">IF(IF(A258="☆",K258-R258,L258-R258)&lt;0,0,IF(A258="☆",K258-R258,L258-R258))</f>
        <v>0</v>
      </c>
      <c r="AB258" s="9">
        <f t="shared" si="54"/>
        <v>1.7708333325572312E-3</v>
      </c>
      <c r="AC258" s="9"/>
      <c r="AD258" s="9"/>
    </row>
    <row r="259" spans="1:30" s="6" customFormat="1" x14ac:dyDescent="0.4">
      <c r="A259" s="15" t="str">
        <f t="shared" si="47"/>
        <v>-</v>
      </c>
      <c r="B259" s="15" t="str">
        <f t="shared" si="55"/>
        <v>-</v>
      </c>
      <c r="C259" s="6">
        <v>20</v>
      </c>
      <c r="D259" s="1">
        <v>43389.849814814814</v>
      </c>
      <c r="E259" s="2">
        <v>3901</v>
      </c>
      <c r="F259" s="2" t="s">
        <v>18</v>
      </c>
      <c r="G259" s="2">
        <v>1312</v>
      </c>
      <c r="H259" s="2">
        <v>1051</v>
      </c>
      <c r="I259" s="2">
        <v>10</v>
      </c>
      <c r="J259" s="2">
        <v>1</v>
      </c>
      <c r="K259" s="2"/>
      <c r="L259" s="1">
        <v>43389.853344907409</v>
      </c>
      <c r="M259" s="1">
        <v>43389.856342592589</v>
      </c>
      <c r="N259" s="2" t="s">
        <v>48</v>
      </c>
      <c r="O259" s="2" t="s">
        <v>49</v>
      </c>
      <c r="P259" s="2" t="s">
        <v>19</v>
      </c>
      <c r="Q259" s="2" t="s">
        <v>20</v>
      </c>
      <c r="R259" s="1">
        <v>43389.852002314816</v>
      </c>
      <c r="S259" s="1">
        <v>43389.852002314816</v>
      </c>
      <c r="T259" s="1">
        <v>43389.859652777777</v>
      </c>
      <c r="U259" s="1">
        <v>43389.859652777777</v>
      </c>
      <c r="V259" s="2"/>
      <c r="W259" s="7">
        <f t="shared" si="56"/>
        <v>43389.849814814814</v>
      </c>
      <c r="X259" s="8">
        <f t="shared" ref="X259:X268" si="58">M259-L259</f>
        <v>2.9976851801620796E-3</v>
      </c>
      <c r="Y259" s="8">
        <f t="shared" ref="Y259:Y268" si="59">X259*J259</f>
        <v>2.9976851801620796E-3</v>
      </c>
      <c r="Z259" s="9"/>
      <c r="AA259" s="9">
        <f t="shared" si="57"/>
        <v>1.3425925935734995E-3</v>
      </c>
      <c r="AB259" s="9">
        <f t="shared" si="54"/>
        <v>3.5300925956107676E-3</v>
      </c>
      <c r="AC259" s="9"/>
      <c r="AD259" s="9"/>
    </row>
    <row r="260" spans="1:30" s="6" customFormat="1" x14ac:dyDescent="0.4">
      <c r="A260" s="15" t="str">
        <f t="shared" si="47"/>
        <v>-</v>
      </c>
      <c r="B260" s="15" t="str">
        <f>IF(K260&gt;0, "☆", "-")</f>
        <v>-</v>
      </c>
      <c r="C260" s="6">
        <v>20</v>
      </c>
      <c r="D260" s="1">
        <v>43389.851469907408</v>
      </c>
      <c r="E260" s="2">
        <v>3903</v>
      </c>
      <c r="F260" s="2" t="s">
        <v>18</v>
      </c>
      <c r="G260" s="2">
        <v>1751</v>
      </c>
      <c r="H260" s="2">
        <v>768</v>
      </c>
      <c r="I260" s="2">
        <v>2</v>
      </c>
      <c r="J260" s="2">
        <v>1</v>
      </c>
      <c r="K260" s="2"/>
      <c r="L260" s="1">
        <v>43389.854930555557</v>
      </c>
      <c r="M260" s="1">
        <v>43389.870324074072</v>
      </c>
      <c r="N260" s="2" t="s">
        <v>38</v>
      </c>
      <c r="O260" s="2" t="s">
        <v>39</v>
      </c>
      <c r="P260" s="2" t="s">
        <v>65</v>
      </c>
      <c r="Q260" s="2" t="s">
        <v>66</v>
      </c>
      <c r="R260" s="1">
        <v>43389.856423611112</v>
      </c>
      <c r="S260" s="1">
        <v>43389.856423611112</v>
      </c>
      <c r="T260" s="1">
        <v>43389.865219907406</v>
      </c>
      <c r="U260" s="1">
        <v>43389.865219907406</v>
      </c>
      <c r="V260" s="2"/>
      <c r="W260" s="7">
        <f t="shared" si="56"/>
        <v>43389.851469907408</v>
      </c>
      <c r="X260" s="8">
        <f t="shared" si="58"/>
        <v>1.5393518515338656E-2</v>
      </c>
      <c r="Y260" s="8">
        <f t="shared" si="59"/>
        <v>1.5393518515338656E-2</v>
      </c>
      <c r="Z260" s="9"/>
      <c r="AA260" s="9">
        <f t="shared" si="57"/>
        <v>0</v>
      </c>
      <c r="AB260" s="9">
        <f t="shared" si="54"/>
        <v>3.4606481494847685E-3</v>
      </c>
      <c r="AC260" s="9"/>
      <c r="AD260" s="9"/>
    </row>
    <row r="261" spans="1:30" s="6" customFormat="1" x14ac:dyDescent="0.4">
      <c r="A261" s="15" t="str">
        <f t="shared" ref="A261:A268" si="60">IF(V261&gt;0, "★", "-")</f>
        <v>-</v>
      </c>
      <c r="B261" s="15" t="str">
        <f t="shared" si="55"/>
        <v>-</v>
      </c>
      <c r="C261" s="6">
        <v>20</v>
      </c>
      <c r="D261" s="1">
        <v>43389.856226851851</v>
      </c>
      <c r="E261" s="2">
        <v>3905</v>
      </c>
      <c r="F261" s="2" t="s">
        <v>18</v>
      </c>
      <c r="G261" s="2">
        <v>2339</v>
      </c>
      <c r="H261" s="2">
        <v>527</v>
      </c>
      <c r="I261" s="2">
        <v>2</v>
      </c>
      <c r="J261" s="2">
        <v>2</v>
      </c>
      <c r="K261" s="2"/>
      <c r="L261" s="1">
        <v>43389.870208333334</v>
      </c>
      <c r="M261" s="1">
        <v>43389.874108796299</v>
      </c>
      <c r="N261" s="2" t="s">
        <v>23</v>
      </c>
      <c r="O261" s="2" t="s">
        <v>24</v>
      </c>
      <c r="P261" s="2" t="s">
        <v>38</v>
      </c>
      <c r="Q261" s="2" t="s">
        <v>39</v>
      </c>
      <c r="R261" s="1">
        <v>43389.860810185186</v>
      </c>
      <c r="S261" s="1">
        <v>43389.860810185186</v>
      </c>
      <c r="T261" s="1">
        <v>43389.876168981478</v>
      </c>
      <c r="U261" s="1">
        <v>43389.876168981478</v>
      </c>
      <c r="V261" s="2"/>
      <c r="W261" s="7">
        <f t="shared" si="56"/>
        <v>43389.856226851851</v>
      </c>
      <c r="X261" s="8">
        <f t="shared" si="58"/>
        <v>3.9004629652481526E-3</v>
      </c>
      <c r="Y261" s="8">
        <f t="shared" si="59"/>
        <v>7.8009259304963052E-3</v>
      </c>
      <c r="Z261" s="9"/>
      <c r="AA261" s="9">
        <f t="shared" si="57"/>
        <v>9.3981481477385387E-3</v>
      </c>
      <c r="AB261" s="9">
        <f t="shared" si="54"/>
        <v>1.3981481482915115E-2</v>
      </c>
      <c r="AC261" s="9"/>
      <c r="AD261" s="9"/>
    </row>
    <row r="262" spans="1:30" s="6" customFormat="1" x14ac:dyDescent="0.4">
      <c r="A262" s="15" t="str">
        <f t="shared" si="60"/>
        <v>-</v>
      </c>
      <c r="B262" s="15" t="str">
        <f t="shared" si="55"/>
        <v>-</v>
      </c>
      <c r="C262" s="6">
        <v>20</v>
      </c>
      <c r="D262" s="1">
        <v>43389.857523148145</v>
      </c>
      <c r="E262" s="2">
        <v>3906</v>
      </c>
      <c r="F262" s="2" t="s">
        <v>33</v>
      </c>
      <c r="G262" s="2">
        <v>1340</v>
      </c>
      <c r="H262" s="2">
        <v>829</v>
      </c>
      <c r="I262" s="2">
        <v>4</v>
      </c>
      <c r="J262" s="2">
        <v>1</v>
      </c>
      <c r="K262" s="2"/>
      <c r="L262" s="1">
        <v>43389.860486111109</v>
      </c>
      <c r="M262" s="1">
        <v>43389.862523148149</v>
      </c>
      <c r="N262" s="2" t="s">
        <v>38</v>
      </c>
      <c r="O262" s="2" t="s">
        <v>39</v>
      </c>
      <c r="P262" s="2" t="s">
        <v>65</v>
      </c>
      <c r="Q262" s="2" t="s">
        <v>66</v>
      </c>
      <c r="R262" s="1">
        <v>43389.862939814811</v>
      </c>
      <c r="S262" s="1">
        <v>43389.862939814811</v>
      </c>
      <c r="T262" s="1">
        <v>43389.871736111112</v>
      </c>
      <c r="U262" s="1">
        <v>43389.871736111112</v>
      </c>
      <c r="V262" s="2"/>
      <c r="W262" s="7">
        <f t="shared" si="56"/>
        <v>43389.857523148145</v>
      </c>
      <c r="X262" s="8">
        <f t="shared" si="58"/>
        <v>2.0370370402815752E-3</v>
      </c>
      <c r="Y262" s="8">
        <f t="shared" si="59"/>
        <v>2.0370370402815752E-3</v>
      </c>
      <c r="Z262" s="9"/>
      <c r="AA262" s="9">
        <f t="shared" si="57"/>
        <v>0</v>
      </c>
      <c r="AB262" s="9">
        <f t="shared" si="54"/>
        <v>2.9629629643750377E-3</v>
      </c>
      <c r="AC262" s="9"/>
      <c r="AD262" s="9"/>
    </row>
    <row r="263" spans="1:30" s="6" customFormat="1" x14ac:dyDescent="0.4">
      <c r="A263" s="15" t="str">
        <f t="shared" si="60"/>
        <v>★</v>
      </c>
      <c r="B263" s="15" t="str">
        <f t="shared" si="55"/>
        <v>-</v>
      </c>
      <c r="C263" s="6">
        <v>20</v>
      </c>
      <c r="D263" s="1">
        <v>43389.857951388891</v>
      </c>
      <c r="E263" s="2">
        <v>3907</v>
      </c>
      <c r="F263" s="2" t="s">
        <v>33</v>
      </c>
      <c r="G263" s="2">
        <v>1218</v>
      </c>
      <c r="H263" s="2">
        <v>339</v>
      </c>
      <c r="I263" s="2">
        <v>7</v>
      </c>
      <c r="J263" s="2">
        <v>1</v>
      </c>
      <c r="K263" s="2"/>
      <c r="L263" s="1">
        <v>43389.860810185186</v>
      </c>
      <c r="M263" s="1">
        <v>43389.869004629632</v>
      </c>
      <c r="N263" s="2" t="s">
        <v>48</v>
      </c>
      <c r="O263" s="2" t="s">
        <v>49</v>
      </c>
      <c r="P263" s="2" t="s">
        <v>19</v>
      </c>
      <c r="Q263" s="2" t="s">
        <v>20</v>
      </c>
      <c r="R263" s="1">
        <v>43389.861134259256</v>
      </c>
      <c r="S263" s="1">
        <v>43389.861134259256</v>
      </c>
      <c r="T263" s="1">
        <v>43389.868784722225</v>
      </c>
      <c r="U263" s="1">
        <v>43389.875196759262</v>
      </c>
      <c r="V263" s="1">
        <v>43389.861134259256</v>
      </c>
      <c r="W263" s="7">
        <f t="shared" si="56"/>
        <v>43389.861134259256</v>
      </c>
      <c r="X263" s="8">
        <f t="shared" si="58"/>
        <v>8.1944444464170374E-3</v>
      </c>
      <c r="Y263" s="8">
        <f t="shared" si="59"/>
        <v>8.1944444464170374E-3</v>
      </c>
      <c r="Z263" s="9"/>
      <c r="AA263" s="9">
        <f t="shared" si="57"/>
        <v>0</v>
      </c>
      <c r="AB263" s="9">
        <f t="shared" si="54"/>
        <v>0</v>
      </c>
      <c r="AC263" s="9"/>
      <c r="AD263" s="9"/>
    </row>
    <row r="264" spans="1:30" s="6" customFormat="1" x14ac:dyDescent="0.4">
      <c r="A264" s="15" t="str">
        <f t="shared" si="60"/>
        <v>-</v>
      </c>
      <c r="B264" s="15" t="str">
        <f t="shared" si="55"/>
        <v>-</v>
      </c>
      <c r="C264" s="6">
        <v>20</v>
      </c>
      <c r="D264" s="1">
        <v>43389.859849537039</v>
      </c>
      <c r="E264" s="2">
        <v>3908</v>
      </c>
      <c r="F264" s="2" t="s">
        <v>42</v>
      </c>
      <c r="G264" s="2">
        <v>0</v>
      </c>
      <c r="H264" s="2">
        <v>788</v>
      </c>
      <c r="I264" s="2">
        <v>9</v>
      </c>
      <c r="J264" s="2">
        <v>1</v>
      </c>
      <c r="K264" s="2"/>
      <c r="L264" s="1">
        <v>43389.863796296297</v>
      </c>
      <c r="M264" s="1">
        <v>43389.867013888892</v>
      </c>
      <c r="N264" s="2" t="s">
        <v>50</v>
      </c>
      <c r="O264" s="2" t="s">
        <v>51</v>
      </c>
      <c r="P264" s="2" t="s">
        <v>65</v>
      </c>
      <c r="Q264" s="2" t="s">
        <v>66</v>
      </c>
      <c r="R264" s="1">
        <v>43389.863333333335</v>
      </c>
      <c r="S264" s="1">
        <v>43389.863333333335</v>
      </c>
      <c r="T264" s="1">
        <v>43389.87090277778</v>
      </c>
      <c r="U264" s="1">
        <v>43389.87090277778</v>
      </c>
      <c r="V264" s="2"/>
      <c r="W264" s="7">
        <f t="shared" si="56"/>
        <v>43389.859849537039</v>
      </c>
      <c r="X264" s="8">
        <f t="shared" si="58"/>
        <v>3.2175925953197293E-3</v>
      </c>
      <c r="Y264" s="8">
        <f t="shared" si="59"/>
        <v>3.2175925953197293E-3</v>
      </c>
      <c r="Z264" s="9"/>
      <c r="AA264" s="9">
        <f t="shared" si="57"/>
        <v>4.6296296204673126E-4</v>
      </c>
      <c r="AB264" s="9">
        <f t="shared" si="54"/>
        <v>3.9467592578148469E-3</v>
      </c>
      <c r="AC264" s="9"/>
      <c r="AD264" s="9"/>
    </row>
    <row r="265" spans="1:30" s="6" customFormat="1" x14ac:dyDescent="0.4">
      <c r="A265" s="15" t="str">
        <f t="shared" si="60"/>
        <v>★</v>
      </c>
      <c r="B265" s="15" t="str">
        <f t="shared" si="55"/>
        <v>-</v>
      </c>
      <c r="C265" s="6">
        <v>20</v>
      </c>
      <c r="D265" s="1">
        <v>43389.860196759262</v>
      </c>
      <c r="E265" s="2">
        <v>3909</v>
      </c>
      <c r="F265" s="2" t="s">
        <v>18</v>
      </c>
      <c r="G265" s="2">
        <v>2823</v>
      </c>
      <c r="H265" s="2">
        <v>398</v>
      </c>
      <c r="I265" s="2">
        <v>7</v>
      </c>
      <c r="J265" s="2">
        <v>3</v>
      </c>
      <c r="K265" s="2"/>
      <c r="L265" s="1">
        <v>43389.865312499998</v>
      </c>
      <c r="M265" s="1">
        <v>43389.870775462965</v>
      </c>
      <c r="N265" s="2" t="s">
        <v>21</v>
      </c>
      <c r="O265" s="2" t="s">
        <v>22</v>
      </c>
      <c r="P265" s="2" t="s">
        <v>38</v>
      </c>
      <c r="Q265" s="2" t="s">
        <v>39</v>
      </c>
      <c r="R265" s="1">
        <v>43389.865173611113</v>
      </c>
      <c r="S265" s="1">
        <v>43389.865173611113</v>
      </c>
      <c r="T265" s="1">
        <v>43389.882141203707</v>
      </c>
      <c r="U265" s="1">
        <v>43389.882141203707</v>
      </c>
      <c r="V265" s="1">
        <v>43389.865173611113</v>
      </c>
      <c r="W265" s="7">
        <f t="shared" si="56"/>
        <v>43389.865173611113</v>
      </c>
      <c r="X265" s="8">
        <f t="shared" si="58"/>
        <v>5.4629629667033441E-3</v>
      </c>
      <c r="Y265" s="8">
        <f t="shared" si="59"/>
        <v>1.6388888900110032E-2</v>
      </c>
      <c r="Z265" s="9"/>
      <c r="AA265" s="9">
        <f t="shared" si="57"/>
        <v>1.3888888497604057E-4</v>
      </c>
      <c r="AB265" s="9">
        <f t="shared" si="54"/>
        <v>1.3888888497604057E-4</v>
      </c>
      <c r="AC265" s="9"/>
      <c r="AD265" s="9"/>
    </row>
    <row r="266" spans="1:30" s="6" customFormat="1" x14ac:dyDescent="0.4">
      <c r="A266" s="15" t="str">
        <f t="shared" si="60"/>
        <v>-</v>
      </c>
      <c r="B266" s="15" t="str">
        <f t="shared" si="55"/>
        <v>-</v>
      </c>
      <c r="C266" s="6">
        <v>20</v>
      </c>
      <c r="D266" s="1">
        <v>43389.864039351851</v>
      </c>
      <c r="E266" s="2">
        <v>3910</v>
      </c>
      <c r="F266" s="2" t="s">
        <v>18</v>
      </c>
      <c r="G266" s="2">
        <v>2086</v>
      </c>
      <c r="H266" s="2">
        <v>669</v>
      </c>
      <c r="I266" s="2">
        <v>3</v>
      </c>
      <c r="J266" s="2">
        <v>1</v>
      </c>
      <c r="K266" s="2"/>
      <c r="L266" s="1">
        <v>43389.866180555553</v>
      </c>
      <c r="M266" s="1">
        <v>43389.87158564815</v>
      </c>
      <c r="N266" s="2" t="s">
        <v>43</v>
      </c>
      <c r="O266" s="2" t="s">
        <v>44</v>
      </c>
      <c r="P266" s="2" t="s">
        <v>65</v>
      </c>
      <c r="Q266" s="2" t="s">
        <v>66</v>
      </c>
      <c r="R266" s="1">
        <v>43389.867685185185</v>
      </c>
      <c r="S266" s="1">
        <v>43389.868622685186</v>
      </c>
      <c r="T266" s="1">
        <v>43389.885162037041</v>
      </c>
      <c r="U266" s="1">
        <v>43389.886446759258</v>
      </c>
      <c r="V266" s="2"/>
      <c r="W266" s="7">
        <f t="shared" si="56"/>
        <v>43389.864039351851</v>
      </c>
      <c r="X266" s="8">
        <f t="shared" si="58"/>
        <v>5.4050925973569974E-3</v>
      </c>
      <c r="Y266" s="8">
        <f t="shared" si="59"/>
        <v>5.4050925973569974E-3</v>
      </c>
      <c r="Z266" s="9"/>
      <c r="AA266" s="9">
        <f t="shared" si="57"/>
        <v>0</v>
      </c>
      <c r="AB266" s="9">
        <f t="shared" si="54"/>
        <v>2.1412037021946162E-3</v>
      </c>
      <c r="AC266" s="9"/>
      <c r="AD266" s="9"/>
    </row>
    <row r="267" spans="1:30" s="6" customFormat="1" x14ac:dyDescent="0.4">
      <c r="A267" s="15" t="str">
        <f t="shared" si="60"/>
        <v>-</v>
      </c>
      <c r="B267" s="15" t="str">
        <f t="shared" si="55"/>
        <v>-</v>
      </c>
      <c r="C267" s="6">
        <v>20</v>
      </c>
      <c r="D267" s="1">
        <v>43389.864293981482</v>
      </c>
      <c r="E267" s="2">
        <v>3911</v>
      </c>
      <c r="F267" s="2" t="s">
        <v>42</v>
      </c>
      <c r="G267" s="2">
        <v>0</v>
      </c>
      <c r="H267" s="2">
        <v>711</v>
      </c>
      <c r="I267" s="2">
        <v>3</v>
      </c>
      <c r="J267" s="2">
        <v>1</v>
      </c>
      <c r="K267" s="2"/>
      <c r="L267" s="1">
        <v>43389.866261574076</v>
      </c>
      <c r="M267" s="1">
        <v>43389.871550925927</v>
      </c>
      <c r="N267" s="2" t="s">
        <v>43</v>
      </c>
      <c r="O267" s="2" t="s">
        <v>44</v>
      </c>
      <c r="P267" s="2" t="s">
        <v>65</v>
      </c>
      <c r="Q267" s="2" t="s">
        <v>66</v>
      </c>
      <c r="R267" s="1">
        <v>43389.868275462963</v>
      </c>
      <c r="S267" s="1">
        <v>43389.868275462963</v>
      </c>
      <c r="T267" s="1">
        <v>43389.886099537034</v>
      </c>
      <c r="U267" s="1">
        <v>43389.886099537034</v>
      </c>
      <c r="V267" s="2"/>
      <c r="W267" s="7">
        <f t="shared" si="56"/>
        <v>43389.864293981482</v>
      </c>
      <c r="X267" s="8">
        <f t="shared" si="58"/>
        <v>5.2893518513883464E-3</v>
      </c>
      <c r="Y267" s="8">
        <f t="shared" si="59"/>
        <v>5.2893518513883464E-3</v>
      </c>
      <c r="Z267" s="9"/>
      <c r="AA267" s="9">
        <f t="shared" si="57"/>
        <v>0</v>
      </c>
      <c r="AB267" s="9">
        <f t="shared" si="54"/>
        <v>1.9675925941555761E-3</v>
      </c>
      <c r="AC267" s="9"/>
      <c r="AD267" s="9"/>
    </row>
    <row r="268" spans="1:30" s="6" customFormat="1" x14ac:dyDescent="0.4">
      <c r="A268" s="15" t="str">
        <f t="shared" si="60"/>
        <v>-</v>
      </c>
      <c r="B268" s="15" t="str">
        <f t="shared" si="55"/>
        <v>-</v>
      </c>
      <c r="C268" s="6">
        <v>20</v>
      </c>
      <c r="D268" s="1">
        <v>43389.874664351853</v>
      </c>
      <c r="E268" s="2">
        <v>3912</v>
      </c>
      <c r="F268" s="2" t="s">
        <v>37</v>
      </c>
      <c r="G268" s="2">
        <v>0</v>
      </c>
      <c r="H268" s="2">
        <v>985</v>
      </c>
      <c r="I268" s="2">
        <v>2</v>
      </c>
      <c r="J268" s="2">
        <v>1</v>
      </c>
      <c r="K268" s="2"/>
      <c r="L268" s="1">
        <v>43389.876759259256</v>
      </c>
      <c r="M268" s="1">
        <v>43389.880740740744</v>
      </c>
      <c r="N268" s="2" t="s">
        <v>78</v>
      </c>
      <c r="O268" s="2" t="s">
        <v>79</v>
      </c>
      <c r="P268" s="2" t="s">
        <v>34</v>
      </c>
      <c r="Q268" s="2" t="s">
        <v>35</v>
      </c>
      <c r="R268" s="1">
        <v>43389.876307870371</v>
      </c>
      <c r="S268" s="1">
        <v>43389.876307870371</v>
      </c>
      <c r="T268" s="1">
        <v>43389.883229166669</v>
      </c>
      <c r="U268" s="1">
        <v>43389.883229166669</v>
      </c>
      <c r="V268" s="2"/>
      <c r="W268" s="7">
        <f t="shared" si="56"/>
        <v>43389.874664351853</v>
      </c>
      <c r="X268" s="8">
        <f t="shared" si="58"/>
        <v>3.9814814881538041E-3</v>
      </c>
      <c r="Y268" s="8">
        <f t="shared" si="59"/>
        <v>3.9814814881538041E-3</v>
      </c>
      <c r="Z268" s="9"/>
      <c r="AA268" s="9">
        <f t="shared" si="57"/>
        <v>4.5138888526707888E-4</v>
      </c>
      <c r="AB268" s="9">
        <f t="shared" si="54"/>
        <v>2.0949074023519643E-3</v>
      </c>
      <c r="AC268" s="9"/>
      <c r="AD268" s="9"/>
    </row>
    <row r="269" spans="1:30" s="6" customFormat="1" x14ac:dyDescent="0.4">
      <c r="A269" s="15" t="str">
        <f>IF(V269&gt;0, "★", "-")</f>
        <v>-</v>
      </c>
      <c r="B269" s="15" t="str">
        <f>IF(K269&gt;0, "☆", "-")</f>
        <v>☆</v>
      </c>
      <c r="C269" s="6">
        <v>20</v>
      </c>
      <c r="D269" s="1">
        <v>43389.835428240738</v>
      </c>
      <c r="E269" s="2">
        <v>3895</v>
      </c>
      <c r="F269" s="2" t="s">
        <v>42</v>
      </c>
      <c r="G269" s="2">
        <v>0</v>
      </c>
      <c r="H269" s="2">
        <v>796</v>
      </c>
      <c r="I269" s="2">
        <v>7</v>
      </c>
      <c r="J269" s="2">
        <v>1</v>
      </c>
      <c r="K269" s="1">
        <v>43389.840578703705</v>
      </c>
      <c r="L269" s="2"/>
      <c r="M269" s="2"/>
      <c r="N269" s="2" t="s">
        <v>43</v>
      </c>
      <c r="O269" s="2" t="s">
        <v>44</v>
      </c>
      <c r="P269" s="2" t="s">
        <v>65</v>
      </c>
      <c r="Q269" s="2" t="s">
        <v>66</v>
      </c>
      <c r="R269" s="1">
        <v>43389.841157407405</v>
      </c>
      <c r="S269" s="2"/>
      <c r="T269" s="1">
        <v>43389.858634259261</v>
      </c>
      <c r="U269" s="2"/>
      <c r="V269" s="2"/>
      <c r="W269" s="7">
        <f>IF(V269&gt;0,V269,D269)</f>
        <v>43389.835428240738</v>
      </c>
      <c r="X269" s="8">
        <f>M269-L269</f>
        <v>0</v>
      </c>
      <c r="Y269" s="8">
        <f>X269*J269</f>
        <v>0</v>
      </c>
      <c r="Z269" s="9"/>
      <c r="AA269" s="9">
        <f t="shared" si="57"/>
        <v>0</v>
      </c>
      <c r="AB269" s="9">
        <f t="shared" si="54"/>
        <v>5.7291666671517305E-3</v>
      </c>
      <c r="AC269" s="9"/>
      <c r="AD269" s="9"/>
    </row>
    <row r="270" spans="1:30" s="6" customFormat="1" x14ac:dyDescent="0.4">
      <c r="A270" s="15" t="str">
        <f>IF(V270&gt;0, "★", "-")</f>
        <v>-</v>
      </c>
      <c r="B270" s="15" t="str">
        <f>IF(K270&gt;0, "☆", "-")</f>
        <v>☆</v>
      </c>
      <c r="C270" s="6">
        <v>20</v>
      </c>
      <c r="D270" s="1">
        <v>43389.849351851852</v>
      </c>
      <c r="E270" s="2">
        <v>3900</v>
      </c>
      <c r="F270" s="2" t="s">
        <v>33</v>
      </c>
      <c r="G270" s="2">
        <v>1312</v>
      </c>
      <c r="H270" s="2">
        <v>515</v>
      </c>
      <c r="I270" s="2">
        <v>10</v>
      </c>
      <c r="J270" s="2">
        <v>1</v>
      </c>
      <c r="K270" s="1">
        <v>43389.84952546296</v>
      </c>
      <c r="L270" s="2"/>
      <c r="M270" s="2"/>
      <c r="N270" s="2" t="s">
        <v>48</v>
      </c>
      <c r="O270" s="2" t="s">
        <v>49</v>
      </c>
      <c r="P270" s="2" t="s">
        <v>38</v>
      </c>
      <c r="Q270" s="2" t="s">
        <v>39</v>
      </c>
      <c r="R270" s="1">
        <v>43389.851539351854</v>
      </c>
      <c r="S270" s="2"/>
      <c r="T270" s="1">
        <v>43389.861226851855</v>
      </c>
      <c r="U270" s="2"/>
      <c r="V270" s="2"/>
      <c r="W270" s="7">
        <f>IF(V270&gt;0,V270,D270)</f>
        <v>43389.849351851852</v>
      </c>
      <c r="X270" s="8">
        <f>M270-L270</f>
        <v>0</v>
      </c>
      <c r="Y270" s="8">
        <f>X270*J270</f>
        <v>0</v>
      </c>
      <c r="Z270" s="9"/>
      <c r="AA270" s="9">
        <f t="shared" si="57"/>
        <v>0</v>
      </c>
      <c r="AB270" s="9">
        <f t="shared" si="54"/>
        <v>2.1875000020372681E-3</v>
      </c>
      <c r="AC270" s="9"/>
      <c r="AD270" s="9"/>
    </row>
    <row r="271" spans="1:30" s="6" customFormat="1" x14ac:dyDescent="0.4">
      <c r="A271" s="16" t="str">
        <f>IF(V271&gt;0, "★", "-")</f>
        <v>-</v>
      </c>
      <c r="B271" s="16" t="str">
        <f>IF(K271&gt;0, "☆", "-")</f>
        <v>☆</v>
      </c>
      <c r="C271" s="20">
        <v>20</v>
      </c>
      <c r="D271" s="1">
        <v>43389.851307870369</v>
      </c>
      <c r="E271" s="2">
        <v>3902</v>
      </c>
      <c r="F271" s="2" t="s">
        <v>33</v>
      </c>
      <c r="G271" s="2">
        <v>1340</v>
      </c>
      <c r="H271" s="2">
        <v>966</v>
      </c>
      <c r="I271" s="2">
        <v>9</v>
      </c>
      <c r="J271" s="2">
        <v>1</v>
      </c>
      <c r="K271" s="1">
        <v>43389.85738425926</v>
      </c>
      <c r="L271" s="2"/>
      <c r="M271" s="2"/>
      <c r="N271" s="2" t="s">
        <v>65</v>
      </c>
      <c r="O271" s="2" t="s">
        <v>66</v>
      </c>
      <c r="P271" s="2" t="s">
        <v>38</v>
      </c>
      <c r="Q271" s="2" t="s">
        <v>39</v>
      </c>
      <c r="R271" s="1">
        <v>43389.855729166666</v>
      </c>
      <c r="S271" s="2"/>
      <c r="T271" s="1">
        <v>43389.86377314815</v>
      </c>
      <c r="U271" s="2"/>
      <c r="V271" s="2"/>
      <c r="W271" s="7">
        <f>IF(V271&gt;0,V271,D271)</f>
        <v>43389.851307870369</v>
      </c>
      <c r="X271" s="8">
        <f>M271-L271</f>
        <v>0</v>
      </c>
      <c r="Y271" s="22">
        <f>X271*J271</f>
        <v>0</v>
      </c>
      <c r="Z271" s="24"/>
      <c r="AA271" s="9">
        <f t="shared" si="57"/>
        <v>0</v>
      </c>
      <c r="AB271" s="9">
        <f t="shared" si="54"/>
        <v>6.0763888905057684E-3</v>
      </c>
      <c r="AC271" s="24"/>
      <c r="AD271" s="24"/>
    </row>
    <row r="272" spans="1:30" s="11" customFormat="1" x14ac:dyDescent="0.4">
      <c r="A272" s="17" t="str">
        <f>IF(V272&gt;0, "★", "-")</f>
        <v>-</v>
      </c>
      <c r="B272" s="17" t="str">
        <f>IF(K272&gt;0, "☆", "-")</f>
        <v>☆</v>
      </c>
      <c r="C272" s="18">
        <v>20</v>
      </c>
      <c r="D272" s="3">
        <v>43389.855671296296</v>
      </c>
      <c r="E272" s="4">
        <v>3904</v>
      </c>
      <c r="F272" s="4" t="s">
        <v>18</v>
      </c>
      <c r="G272" s="4">
        <v>2339</v>
      </c>
      <c r="H272" s="4">
        <v>509</v>
      </c>
      <c r="I272" s="4">
        <v>1</v>
      </c>
      <c r="J272" s="4">
        <v>2</v>
      </c>
      <c r="K272" s="3">
        <v>43389.855879629627</v>
      </c>
      <c r="L272" s="4"/>
      <c r="M272" s="4"/>
      <c r="N272" s="4" t="s">
        <v>23</v>
      </c>
      <c r="O272" s="4" t="s">
        <v>24</v>
      </c>
      <c r="P272" s="4" t="s">
        <v>38</v>
      </c>
      <c r="Q272" s="4" t="s">
        <v>39</v>
      </c>
      <c r="R272" s="3">
        <v>43389.865787037037</v>
      </c>
      <c r="S272" s="4"/>
      <c r="T272" s="3">
        <v>43389.876851851855</v>
      </c>
      <c r="U272" s="4"/>
      <c r="V272" s="4"/>
      <c r="W272" s="12">
        <f>IF(V272&gt;0,V272,D272)</f>
        <v>43389.855671296296</v>
      </c>
      <c r="X272" s="27">
        <f>M272-L272</f>
        <v>0</v>
      </c>
      <c r="Y272" s="23">
        <f>X272*J272</f>
        <v>0</v>
      </c>
      <c r="Z272" s="25"/>
      <c r="AA272" s="28">
        <f t="shared" si="57"/>
        <v>0</v>
      </c>
      <c r="AB272" s="28">
        <f t="shared" si="54"/>
        <v>1.0115740740729962E-2</v>
      </c>
      <c r="AC272" s="25"/>
      <c r="AD272" s="25"/>
    </row>
  </sheetData>
  <phoneticPr fontId="18"/>
  <conditionalFormatting sqref="A2:AD272">
    <cfRule type="expression" dxfId="3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0"/>
  <sheetViews>
    <sheetView zoomScale="80" zoomScaleNormal="80" workbookViewId="0">
      <pane ySplit="1" topLeftCell="A2" activePane="bottomLeft" state="frozen"/>
      <selection activeCell="O1" sqref="O1"/>
      <selection pane="bottomLeft"/>
    </sheetView>
  </sheetViews>
  <sheetFormatPr defaultColWidth="16" defaultRowHeight="18.75" x14ac:dyDescent="0.4"/>
  <cols>
    <col min="1" max="2" width="7.125" style="10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5"/>
    <col min="27" max="28" width="9.375" bestFit="1" customWidth="1"/>
    <col min="29" max="29" width="17.625" style="5" bestFit="1" customWidth="1"/>
    <col min="30" max="30" width="19.625" style="5" bestFit="1" customWidth="1"/>
  </cols>
  <sheetData>
    <row r="1" spans="1:31" x14ac:dyDescent="0.4">
      <c r="A1" s="36"/>
      <c r="B1" s="36"/>
      <c r="C1" s="36"/>
      <c r="D1" t="s">
        <v>0</v>
      </c>
      <c r="E1" t="s">
        <v>1</v>
      </c>
      <c r="F1" t="s">
        <v>2</v>
      </c>
      <c r="G1" t="s">
        <v>3</v>
      </c>
      <c r="H1" t="s">
        <v>89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36" t="s">
        <v>91</v>
      </c>
      <c r="X1" s="13" t="s">
        <v>84</v>
      </c>
      <c r="Y1" s="14" t="s">
        <v>85</v>
      </c>
      <c r="Z1" s="14" t="s">
        <v>87</v>
      </c>
      <c r="AA1" s="14" t="s">
        <v>90</v>
      </c>
      <c r="AB1" s="14" t="s">
        <v>86</v>
      </c>
      <c r="AC1" s="14" t="s">
        <v>88</v>
      </c>
      <c r="AD1" s="14" t="s">
        <v>92</v>
      </c>
      <c r="AE1" s="14"/>
    </row>
    <row r="2" spans="1:31" s="32" customFormat="1" x14ac:dyDescent="0.4">
      <c r="A2" s="29" t="str">
        <f t="shared" ref="A2:A62" si="0">IF(V2&gt;0, "★", "-")</f>
        <v>★</v>
      </c>
      <c r="B2" s="29" t="str">
        <f t="shared" ref="B2:B62" si="1">IF(K2&gt;0, "☆", "-")</f>
        <v>-</v>
      </c>
      <c r="C2" s="32">
        <v>10</v>
      </c>
      <c r="D2" s="31">
        <v>43390.313969907409</v>
      </c>
      <c r="E2" s="30">
        <v>3913</v>
      </c>
      <c r="F2" s="30" t="s">
        <v>33</v>
      </c>
      <c r="G2" s="30">
        <v>3028</v>
      </c>
      <c r="H2" s="30">
        <v>1001</v>
      </c>
      <c r="I2" s="30">
        <v>10</v>
      </c>
      <c r="J2" s="30">
        <v>1</v>
      </c>
      <c r="K2" s="30"/>
      <c r="L2" s="31">
        <v>43390.528564814813</v>
      </c>
      <c r="M2" s="31">
        <v>43390.54347222222</v>
      </c>
      <c r="N2" s="30" t="s">
        <v>47</v>
      </c>
      <c r="O2" s="30" t="s">
        <v>94</v>
      </c>
      <c r="P2" s="30" t="s">
        <v>34</v>
      </c>
      <c r="Q2" s="30" t="s">
        <v>35</v>
      </c>
      <c r="R2" s="31">
        <v>43390.53125</v>
      </c>
      <c r="S2" s="31">
        <v>43390.53125</v>
      </c>
      <c r="T2" s="31">
        <v>43390.542280092595</v>
      </c>
      <c r="U2" s="31">
        <v>43390.546273148146</v>
      </c>
      <c r="V2" s="31">
        <v>43390.53125</v>
      </c>
      <c r="W2" s="33">
        <f t="shared" ref="W2:W62" si="2">IF(V2&gt;0,V2,D2)</f>
        <v>43390.53125</v>
      </c>
      <c r="X2" s="34">
        <f t="shared" ref="X2:X62" si="3">M2-L2</f>
        <v>1.4907407407008577E-2</v>
      </c>
      <c r="Y2" s="34">
        <f t="shared" ref="Y2:Y62" si="4">X2*J2</f>
        <v>1.4907407407008577E-2</v>
      </c>
      <c r="Z2" s="35">
        <f>SUM(Y2:Y29)</f>
        <v>0.22091435187758179</v>
      </c>
      <c r="AA2" s="35">
        <f t="shared" ref="AA2:AA62" si="5">IF(IF(A2="☆",K2-R2,L2-R2)&lt;0,0,IF(A2="☆",K2-R2,L2-R2))</f>
        <v>0</v>
      </c>
      <c r="AB2" s="35">
        <f t="shared" ref="AB2:AB11" si="6">IF(IF(B2="☆",(IF(K2&gt;R2,K2-W2,R2-W2)),L2-W2)&lt;0,0,IF(B2="☆",(IF(K2&gt;R2,K2-W2,R2-W2)),L2-W2))</f>
        <v>0</v>
      </c>
      <c r="AC2" s="35">
        <f>AVERAGE(AB2:AB29)</f>
        <v>2.6719576721266742E-3</v>
      </c>
      <c r="AD2" s="35">
        <f>MEDIAN(AB2:AB29)</f>
        <v>1.921296297950903E-3</v>
      </c>
    </row>
    <row r="3" spans="1:31" s="6" customFormat="1" x14ac:dyDescent="0.4">
      <c r="A3" s="15" t="str">
        <f t="shared" si="0"/>
        <v>★</v>
      </c>
      <c r="B3" s="15" t="str">
        <f t="shared" si="1"/>
        <v>-</v>
      </c>
      <c r="C3" s="6">
        <v>10</v>
      </c>
      <c r="D3" s="1">
        <v>43390.378136574072</v>
      </c>
      <c r="E3" s="2">
        <v>3916</v>
      </c>
      <c r="F3" s="2" t="s">
        <v>18</v>
      </c>
      <c r="G3" s="2">
        <v>3038</v>
      </c>
      <c r="H3" s="2">
        <v>760</v>
      </c>
      <c r="I3" s="2">
        <v>10</v>
      </c>
      <c r="J3" s="2">
        <v>2</v>
      </c>
      <c r="K3" s="2"/>
      <c r="L3" s="1">
        <v>43390.418229166666</v>
      </c>
      <c r="M3" s="1">
        <v>43390.42728009259</v>
      </c>
      <c r="N3" s="2" t="s">
        <v>19</v>
      </c>
      <c r="O3" s="2" t="s">
        <v>20</v>
      </c>
      <c r="P3" s="2" t="s">
        <v>57</v>
      </c>
      <c r="Q3" s="2" t="s">
        <v>58</v>
      </c>
      <c r="R3" s="1">
        <v>43390.420902777776</v>
      </c>
      <c r="S3" s="1">
        <v>43390.420902777776</v>
      </c>
      <c r="T3" s="1">
        <v>43390.434502314813</v>
      </c>
      <c r="U3" s="1">
        <v>43390.434502314813</v>
      </c>
      <c r="V3" s="1">
        <v>43390.417337962965</v>
      </c>
      <c r="W3" s="7">
        <f t="shared" si="2"/>
        <v>43390.417337962965</v>
      </c>
      <c r="X3" s="8">
        <f t="shared" si="3"/>
        <v>9.0509259243845008E-3</v>
      </c>
      <c r="Y3" s="8">
        <f t="shared" si="4"/>
        <v>1.8101851848769002E-2</v>
      </c>
      <c r="Z3" s="9"/>
      <c r="AA3" s="9">
        <f t="shared" si="5"/>
        <v>0</v>
      </c>
      <c r="AB3" s="9">
        <f t="shared" si="6"/>
        <v>8.9120370103046298E-4</v>
      </c>
      <c r="AC3" s="9"/>
      <c r="AD3" s="9"/>
    </row>
    <row r="4" spans="1:31" s="6" customFormat="1" x14ac:dyDescent="0.4">
      <c r="A4" s="15" t="str">
        <f t="shared" si="0"/>
        <v>★</v>
      </c>
      <c r="B4" s="15" t="str">
        <f t="shared" si="1"/>
        <v>-</v>
      </c>
      <c r="C4" s="6">
        <v>10</v>
      </c>
      <c r="D4" s="1">
        <v>43390.388298611113</v>
      </c>
      <c r="E4" s="2">
        <v>3917</v>
      </c>
      <c r="F4" s="2" t="s">
        <v>18</v>
      </c>
      <c r="G4" s="2">
        <v>2247</v>
      </c>
      <c r="H4" s="2">
        <v>908</v>
      </c>
      <c r="I4" s="2">
        <v>8</v>
      </c>
      <c r="J4" s="2">
        <v>1</v>
      </c>
      <c r="K4" s="2"/>
      <c r="L4" s="1">
        <v>43390.508935185186</v>
      </c>
      <c r="M4" s="1">
        <v>43390.514976851853</v>
      </c>
      <c r="N4" s="2" t="s">
        <v>55</v>
      </c>
      <c r="O4" s="2" t="s">
        <v>56</v>
      </c>
      <c r="P4" s="2" t="s">
        <v>23</v>
      </c>
      <c r="Q4" s="2" t="s">
        <v>24</v>
      </c>
      <c r="R4" s="1">
        <v>43390.51054398148</v>
      </c>
      <c r="S4" s="1">
        <v>43390.514097222222</v>
      </c>
      <c r="T4" s="1">
        <v>43390.525625000002</v>
      </c>
      <c r="U4" s="1">
        <v>43390.529178240744</v>
      </c>
      <c r="V4" s="1">
        <v>43390.51054398148</v>
      </c>
      <c r="W4" s="7">
        <f t="shared" si="2"/>
        <v>43390.51054398148</v>
      </c>
      <c r="X4" s="8">
        <f t="shared" si="3"/>
        <v>6.0416666674427688E-3</v>
      </c>
      <c r="Y4" s="8">
        <f t="shared" si="4"/>
        <v>6.0416666674427688E-3</v>
      </c>
      <c r="Z4" s="9"/>
      <c r="AA4" s="9">
        <f t="shared" si="5"/>
        <v>0</v>
      </c>
      <c r="AB4" s="9">
        <f t="shared" si="6"/>
        <v>0</v>
      </c>
      <c r="AC4" s="9"/>
      <c r="AD4" s="9"/>
    </row>
    <row r="5" spans="1:31" s="6" customFormat="1" x14ac:dyDescent="0.4">
      <c r="A5" s="15" t="str">
        <f t="shared" si="0"/>
        <v>-</v>
      </c>
      <c r="B5" s="15" t="str">
        <f t="shared" si="1"/>
        <v>-</v>
      </c>
      <c r="C5" s="6">
        <v>10</v>
      </c>
      <c r="D5" s="1">
        <v>43390.399351851855</v>
      </c>
      <c r="E5" s="2">
        <v>3918</v>
      </c>
      <c r="F5" s="2" t="s">
        <v>33</v>
      </c>
      <c r="G5" s="2">
        <v>1841</v>
      </c>
      <c r="H5" s="2">
        <v>479</v>
      </c>
      <c r="I5" s="2">
        <v>8</v>
      </c>
      <c r="J5" s="2">
        <v>1</v>
      </c>
      <c r="K5" s="2"/>
      <c r="L5" s="1">
        <v>43390.417997685188</v>
      </c>
      <c r="M5" s="1">
        <v>43390.426435185182</v>
      </c>
      <c r="N5" s="2" t="s">
        <v>67</v>
      </c>
      <c r="O5" s="2" t="s">
        <v>68</v>
      </c>
      <c r="P5" s="2" t="s">
        <v>47</v>
      </c>
      <c r="Q5" s="2" t="s">
        <v>94</v>
      </c>
      <c r="R5" s="1">
        <v>43390.41815972222</v>
      </c>
      <c r="S5" s="1">
        <v>43390.41815972222</v>
      </c>
      <c r="T5" s="1">
        <v>43390.432280092595</v>
      </c>
      <c r="U5" s="1">
        <v>43390.438807870371</v>
      </c>
      <c r="V5" s="2"/>
      <c r="W5" s="7">
        <f t="shared" si="2"/>
        <v>43390.399351851855</v>
      </c>
      <c r="X5" s="8">
        <f t="shared" si="3"/>
        <v>8.437499993306119E-3</v>
      </c>
      <c r="Y5" s="8">
        <f t="shared" si="4"/>
        <v>8.437499993306119E-3</v>
      </c>
      <c r="Z5" s="38"/>
      <c r="AA5" s="38">
        <f t="shared" si="5"/>
        <v>0</v>
      </c>
      <c r="AB5" s="9">
        <f t="shared" si="6"/>
        <v>1.8645833333721384E-2</v>
      </c>
      <c r="AC5" s="9"/>
      <c r="AD5" s="9"/>
    </row>
    <row r="6" spans="1:31" s="6" customFormat="1" x14ac:dyDescent="0.4">
      <c r="A6" s="15" t="str">
        <f t="shared" si="0"/>
        <v>-</v>
      </c>
      <c r="B6" s="15" t="str">
        <f t="shared" si="1"/>
        <v>-</v>
      </c>
      <c r="C6" s="6">
        <v>10</v>
      </c>
      <c r="D6" s="1">
        <v>43390.416932870372</v>
      </c>
      <c r="E6" s="2">
        <v>3920</v>
      </c>
      <c r="F6" s="2" t="s">
        <v>18</v>
      </c>
      <c r="G6" s="2">
        <v>1885</v>
      </c>
      <c r="H6" s="2">
        <v>935</v>
      </c>
      <c r="I6" s="2">
        <v>8</v>
      </c>
      <c r="J6" s="2">
        <v>1</v>
      </c>
      <c r="K6" s="2"/>
      <c r="L6" s="1">
        <v>43390.420428240737</v>
      </c>
      <c r="M6" s="1">
        <v>43390.431666666664</v>
      </c>
      <c r="N6" s="2" t="s">
        <v>65</v>
      </c>
      <c r="O6" s="2" t="s">
        <v>66</v>
      </c>
      <c r="P6" s="2" t="s">
        <v>43</v>
      </c>
      <c r="Q6" s="2" t="s">
        <v>44</v>
      </c>
      <c r="R6" s="1">
        <v>43390.423564814817</v>
      </c>
      <c r="S6" s="1">
        <v>43390.423981481479</v>
      </c>
      <c r="T6" s="1">
        <v>43390.444861111115</v>
      </c>
      <c r="U6" s="1">
        <v>43390.449270833335</v>
      </c>
      <c r="V6" s="2"/>
      <c r="W6" s="7">
        <f t="shared" si="2"/>
        <v>43390.416932870372</v>
      </c>
      <c r="X6" s="8">
        <f t="shared" si="3"/>
        <v>1.1238425926421769E-2</v>
      </c>
      <c r="Y6" s="8">
        <f t="shared" si="4"/>
        <v>1.1238425926421769E-2</v>
      </c>
      <c r="Z6" s="38"/>
      <c r="AA6" s="38">
        <f t="shared" si="5"/>
        <v>0</v>
      </c>
      <c r="AB6" s="9">
        <f t="shared" si="6"/>
        <v>3.4953703652718104E-3</v>
      </c>
      <c r="AC6" s="9"/>
      <c r="AD6" s="9"/>
    </row>
    <row r="7" spans="1:31" s="6" customFormat="1" x14ac:dyDescent="0.4">
      <c r="A7" s="15" t="str">
        <f t="shared" si="0"/>
        <v>-</v>
      </c>
      <c r="B7" s="15" t="str">
        <f t="shared" si="1"/>
        <v>-</v>
      </c>
      <c r="C7" s="6">
        <v>10</v>
      </c>
      <c r="D7" s="1">
        <v>43390.419340277775</v>
      </c>
      <c r="E7" s="2">
        <v>3921</v>
      </c>
      <c r="F7" s="2" t="s">
        <v>33</v>
      </c>
      <c r="G7" s="2">
        <v>2171</v>
      </c>
      <c r="H7" s="2">
        <v>897</v>
      </c>
      <c r="I7" s="2">
        <v>8</v>
      </c>
      <c r="J7" s="2">
        <v>1</v>
      </c>
      <c r="K7" s="2"/>
      <c r="L7" s="1">
        <v>43390.420324074075</v>
      </c>
      <c r="M7" s="1">
        <v>43390.431597222225</v>
      </c>
      <c r="N7" s="2" t="s">
        <v>65</v>
      </c>
      <c r="O7" s="2" t="s">
        <v>66</v>
      </c>
      <c r="P7" s="2" t="s">
        <v>43</v>
      </c>
      <c r="Q7" s="2" t="s">
        <v>44</v>
      </c>
      <c r="R7" s="1">
        <v>43390.421469907407</v>
      </c>
      <c r="S7" s="1">
        <v>43390.423634259256</v>
      </c>
      <c r="T7" s="1">
        <v>43390.444861111115</v>
      </c>
      <c r="U7" s="1">
        <v>43390.448923611111</v>
      </c>
      <c r="V7" s="2"/>
      <c r="W7" s="7">
        <f t="shared" si="2"/>
        <v>43390.419340277775</v>
      </c>
      <c r="X7" s="8">
        <f t="shared" si="3"/>
        <v>1.1273148149484769E-2</v>
      </c>
      <c r="Y7" s="8">
        <f t="shared" si="4"/>
        <v>1.1273148149484769E-2</v>
      </c>
      <c r="Z7" s="9"/>
      <c r="AA7" s="9">
        <f t="shared" si="5"/>
        <v>0</v>
      </c>
      <c r="AB7" s="9">
        <f t="shared" si="6"/>
        <v>9.8379630071576685E-4</v>
      </c>
      <c r="AC7" s="9"/>
      <c r="AD7" s="9"/>
    </row>
    <row r="8" spans="1:31" s="6" customFormat="1" x14ac:dyDescent="0.4">
      <c r="A8" s="15" t="str">
        <f t="shared" si="0"/>
        <v>-</v>
      </c>
      <c r="B8" s="15" t="str">
        <f t="shared" si="1"/>
        <v>-</v>
      </c>
      <c r="C8" s="6">
        <v>10</v>
      </c>
      <c r="D8" s="1">
        <v>43390.41983796296</v>
      </c>
      <c r="E8" s="2">
        <v>3922</v>
      </c>
      <c r="F8" s="2" t="s">
        <v>33</v>
      </c>
      <c r="G8" s="2">
        <v>2170</v>
      </c>
      <c r="H8" s="2">
        <v>750</v>
      </c>
      <c r="I8" s="2">
        <v>8</v>
      </c>
      <c r="J8" s="2">
        <v>1</v>
      </c>
      <c r="K8" s="2"/>
      <c r="L8" s="1">
        <v>43390.420671296299</v>
      </c>
      <c r="M8" s="1">
        <v>43390.428020833337</v>
      </c>
      <c r="N8" s="2" t="s">
        <v>65</v>
      </c>
      <c r="O8" s="2" t="s">
        <v>66</v>
      </c>
      <c r="P8" s="2" t="s">
        <v>80</v>
      </c>
      <c r="Q8" s="2" t="s">
        <v>81</v>
      </c>
      <c r="R8" s="1">
        <v>43390.42328703704</v>
      </c>
      <c r="S8" s="1">
        <v>43390.42328703704</v>
      </c>
      <c r="T8" s="1">
        <v>43390.441932870373</v>
      </c>
      <c r="U8" s="1">
        <v>43390.441932870373</v>
      </c>
      <c r="V8" s="2"/>
      <c r="W8" s="7">
        <f t="shared" si="2"/>
        <v>43390.41983796296</v>
      </c>
      <c r="X8" s="8">
        <f t="shared" si="3"/>
        <v>7.3495370379532687E-3</v>
      </c>
      <c r="Y8" s="8">
        <f t="shared" si="4"/>
        <v>7.3495370379532687E-3</v>
      </c>
      <c r="Z8" s="9"/>
      <c r="AA8" s="9">
        <f t="shared" si="5"/>
        <v>0</v>
      </c>
      <c r="AB8" s="9">
        <f t="shared" si="6"/>
        <v>8.3333333896007389E-4</v>
      </c>
      <c r="AC8" s="9"/>
      <c r="AD8" s="9"/>
    </row>
    <row r="9" spans="1:31" s="6" customFormat="1" x14ac:dyDescent="0.4">
      <c r="A9" s="15" t="str">
        <f t="shared" si="0"/>
        <v>-</v>
      </c>
      <c r="B9" s="15" t="str">
        <f t="shared" si="1"/>
        <v>-</v>
      </c>
      <c r="C9" s="6">
        <v>10</v>
      </c>
      <c r="D9" s="1">
        <v>43390.424837962964</v>
      </c>
      <c r="E9" s="2">
        <v>3924</v>
      </c>
      <c r="F9" s="2" t="s">
        <v>42</v>
      </c>
      <c r="G9" s="2">
        <v>0</v>
      </c>
      <c r="H9" s="2">
        <v>987</v>
      </c>
      <c r="I9" s="2">
        <v>5</v>
      </c>
      <c r="J9" s="2">
        <v>1</v>
      </c>
      <c r="K9" s="2"/>
      <c r="L9" s="1">
        <v>43390.428240740737</v>
      </c>
      <c r="M9" s="1">
        <v>43390.432650462964</v>
      </c>
      <c r="N9" s="2" t="s">
        <v>65</v>
      </c>
      <c r="O9" s="2" t="s">
        <v>66</v>
      </c>
      <c r="P9" s="2" t="s">
        <v>78</v>
      </c>
      <c r="Q9" s="2" t="s">
        <v>79</v>
      </c>
      <c r="R9" s="1">
        <v>43390.430590277778</v>
      </c>
      <c r="S9" s="1">
        <v>43390.430590277778</v>
      </c>
      <c r="T9" s="1">
        <v>43390.439976851849</v>
      </c>
      <c r="U9" s="1">
        <v>43390.439976851849</v>
      </c>
      <c r="V9" s="2"/>
      <c r="W9" s="7">
        <f t="shared" si="2"/>
        <v>43390.424837962964</v>
      </c>
      <c r="X9" s="8">
        <f t="shared" si="3"/>
        <v>4.4097222271375358E-3</v>
      </c>
      <c r="Y9" s="8">
        <f t="shared" si="4"/>
        <v>4.4097222271375358E-3</v>
      </c>
      <c r="Z9" s="9"/>
      <c r="AA9" s="9">
        <f t="shared" si="5"/>
        <v>0</v>
      </c>
      <c r="AB9" s="9">
        <f t="shared" si="6"/>
        <v>3.4027777728624642E-3</v>
      </c>
      <c r="AC9" s="9"/>
      <c r="AD9" s="9"/>
    </row>
    <row r="10" spans="1:31" s="6" customFormat="1" x14ac:dyDescent="0.4">
      <c r="A10" s="15" t="str">
        <f t="shared" si="0"/>
        <v>-</v>
      </c>
      <c r="B10" s="15" t="str">
        <f t="shared" si="1"/>
        <v>-</v>
      </c>
      <c r="C10" s="6">
        <v>10</v>
      </c>
      <c r="D10" s="1">
        <v>43390.428495370368</v>
      </c>
      <c r="E10" s="2">
        <v>3925</v>
      </c>
      <c r="F10" s="2" t="s">
        <v>18</v>
      </c>
      <c r="G10" s="2">
        <v>1358</v>
      </c>
      <c r="H10" s="2">
        <v>1146</v>
      </c>
      <c r="I10" s="2">
        <v>9</v>
      </c>
      <c r="J10" s="2">
        <v>1</v>
      </c>
      <c r="K10" s="2"/>
      <c r="L10" s="1">
        <v>43390.429108796299</v>
      </c>
      <c r="M10" s="1">
        <v>43390.43241898148</v>
      </c>
      <c r="N10" s="2" t="s">
        <v>19</v>
      </c>
      <c r="O10" s="2" t="s">
        <v>20</v>
      </c>
      <c r="P10" s="2" t="s">
        <v>31</v>
      </c>
      <c r="Q10" s="2" t="s">
        <v>32</v>
      </c>
      <c r="R10" s="1">
        <v>43390.429537037038</v>
      </c>
      <c r="S10" s="1">
        <v>43390.429537037038</v>
      </c>
      <c r="T10" s="1">
        <v>43390.437476851854</v>
      </c>
      <c r="U10" s="1">
        <v>43390.437476851854</v>
      </c>
      <c r="V10" s="2"/>
      <c r="W10" s="7">
        <f t="shared" si="2"/>
        <v>43390.428495370368</v>
      </c>
      <c r="X10" s="8">
        <f t="shared" si="3"/>
        <v>3.3101851804531179E-3</v>
      </c>
      <c r="Y10" s="8">
        <f t="shared" si="4"/>
        <v>3.3101851804531179E-3</v>
      </c>
      <c r="Z10" s="9"/>
      <c r="AA10" s="9">
        <f t="shared" si="5"/>
        <v>0</v>
      </c>
      <c r="AB10" s="9">
        <f t="shared" si="6"/>
        <v>6.1342593107838184E-4</v>
      </c>
      <c r="AC10" s="9"/>
      <c r="AD10" s="9"/>
    </row>
    <row r="11" spans="1:31" s="6" customFormat="1" x14ac:dyDescent="0.4">
      <c r="A11" s="15" t="str">
        <f t="shared" si="0"/>
        <v>-</v>
      </c>
      <c r="B11" s="15" t="str">
        <f t="shared" si="1"/>
        <v>-</v>
      </c>
      <c r="C11" s="6">
        <v>10</v>
      </c>
      <c r="D11" s="1">
        <v>43390.428796296299</v>
      </c>
      <c r="E11" s="2">
        <v>3926</v>
      </c>
      <c r="F11" s="2" t="s">
        <v>42</v>
      </c>
      <c r="G11" s="2">
        <v>0</v>
      </c>
      <c r="H11" s="2">
        <v>580</v>
      </c>
      <c r="I11" s="2">
        <v>6</v>
      </c>
      <c r="J11" s="2">
        <v>1</v>
      </c>
      <c r="K11" s="2"/>
      <c r="L11" s="1">
        <v>43390.431203703702</v>
      </c>
      <c r="M11" s="1">
        <v>43390.43513888889</v>
      </c>
      <c r="N11" s="2" t="s">
        <v>50</v>
      </c>
      <c r="O11" s="2" t="s">
        <v>51</v>
      </c>
      <c r="P11" s="2" t="s">
        <v>65</v>
      </c>
      <c r="Q11" s="2" t="s">
        <v>66</v>
      </c>
      <c r="R11" s="1">
        <v>43390.432951388888</v>
      </c>
      <c r="S11" s="1">
        <v>43390.432951388888</v>
      </c>
      <c r="T11" s="1">
        <v>43390.440520833334</v>
      </c>
      <c r="U11" s="1">
        <v>43390.440520833334</v>
      </c>
      <c r="V11" s="2"/>
      <c r="W11" s="7">
        <f t="shared" si="2"/>
        <v>43390.428796296299</v>
      </c>
      <c r="X11" s="8">
        <f t="shared" si="3"/>
        <v>3.9351851883111522E-3</v>
      </c>
      <c r="Y11" s="8">
        <f t="shared" si="4"/>
        <v>3.9351851883111522E-3</v>
      </c>
      <c r="Z11" s="9"/>
      <c r="AA11" s="9">
        <f t="shared" si="5"/>
        <v>0</v>
      </c>
      <c r="AB11" s="9">
        <f t="shared" si="6"/>
        <v>2.4074074026430026E-3</v>
      </c>
      <c r="AC11" s="9"/>
      <c r="AD11" s="9"/>
    </row>
    <row r="12" spans="1:31" s="6" customFormat="1" x14ac:dyDescent="0.4">
      <c r="A12" s="15" t="str">
        <f t="shared" si="0"/>
        <v>-</v>
      </c>
      <c r="B12" s="15" t="str">
        <f t="shared" si="1"/>
        <v>-</v>
      </c>
      <c r="C12" s="6">
        <v>10</v>
      </c>
      <c r="D12" s="1">
        <v>43390.430115740739</v>
      </c>
      <c r="E12" s="2">
        <v>3927</v>
      </c>
      <c r="F12" s="2" t="s">
        <v>33</v>
      </c>
      <c r="G12" s="2">
        <v>2137</v>
      </c>
      <c r="H12" s="2">
        <v>550</v>
      </c>
      <c r="I12" s="2">
        <v>1</v>
      </c>
      <c r="J12" s="2">
        <v>1</v>
      </c>
      <c r="K12" s="2"/>
      <c r="L12" s="1">
        <v>43390.436296296299</v>
      </c>
      <c r="M12" s="1">
        <v>43390.440532407411</v>
      </c>
      <c r="N12" s="2" t="s">
        <v>50</v>
      </c>
      <c r="O12" s="2" t="s">
        <v>51</v>
      </c>
      <c r="P12" s="2" t="s">
        <v>27</v>
      </c>
      <c r="Q12" s="2" t="s">
        <v>28</v>
      </c>
      <c r="R12" s="1">
        <v>43390.436111111114</v>
      </c>
      <c r="S12" s="1">
        <v>43390.436111111114</v>
      </c>
      <c r="T12" s="1">
        <v>43390.444907407407</v>
      </c>
      <c r="U12" s="1">
        <v>43390.444907407407</v>
      </c>
      <c r="V12" s="2"/>
      <c r="W12" s="7">
        <f t="shared" si="2"/>
        <v>43390.430115740739</v>
      </c>
      <c r="X12" s="8">
        <f t="shared" si="3"/>
        <v>4.2361111118225381E-3</v>
      </c>
      <c r="Y12" s="8">
        <f t="shared" si="4"/>
        <v>4.2361111118225381E-3</v>
      </c>
      <c r="Z12" s="9"/>
      <c r="AA12" s="9">
        <f t="shared" si="5"/>
        <v>1.8518518481869251E-4</v>
      </c>
      <c r="AB12" s="9">
        <f>IF(IF(B12="☆",(IF(K12&gt;R12,K12-W12,R12-W12)),L12-W12)&lt;0,0,IF(B12="☆",(IF(K12&gt;R12,K12-W12,R12-W12)),L12-W12))</f>
        <v>6.180555559694767E-3</v>
      </c>
      <c r="AC12" s="9"/>
      <c r="AD12" s="9"/>
    </row>
    <row r="13" spans="1:31" s="6" customFormat="1" x14ac:dyDescent="0.4">
      <c r="A13" s="15" t="str">
        <f t="shared" si="0"/>
        <v>-</v>
      </c>
      <c r="B13" s="15" t="str">
        <f t="shared" si="1"/>
        <v>-</v>
      </c>
      <c r="C13" s="6">
        <v>10</v>
      </c>
      <c r="D13" s="1">
        <v>43390.434444444443</v>
      </c>
      <c r="E13" s="2">
        <v>3929</v>
      </c>
      <c r="F13" s="2" t="s">
        <v>42</v>
      </c>
      <c r="G13" s="2">
        <v>0</v>
      </c>
      <c r="H13" s="2">
        <v>917</v>
      </c>
      <c r="I13" s="2">
        <v>7</v>
      </c>
      <c r="J13" s="2">
        <v>1</v>
      </c>
      <c r="K13" s="2"/>
      <c r="L13" s="1">
        <v>43390.436111111114</v>
      </c>
      <c r="M13" s="1">
        <v>43390.445856481485</v>
      </c>
      <c r="N13" s="2" t="s">
        <v>65</v>
      </c>
      <c r="O13" s="2" t="s">
        <v>66</v>
      </c>
      <c r="P13" s="2" t="s">
        <v>74</v>
      </c>
      <c r="Q13" s="2" t="s">
        <v>75</v>
      </c>
      <c r="R13" s="1">
        <v>43390.437685185185</v>
      </c>
      <c r="S13" s="1">
        <v>43390.437685185185</v>
      </c>
      <c r="T13" s="1">
        <v>43390.446030092593</v>
      </c>
      <c r="U13" s="1">
        <v>43390.446030092593</v>
      </c>
      <c r="V13" s="2"/>
      <c r="W13" s="7">
        <f t="shared" si="2"/>
        <v>43390.434444444443</v>
      </c>
      <c r="X13" s="8">
        <f t="shared" si="3"/>
        <v>9.7453703710925765E-3</v>
      </c>
      <c r="Y13" s="8">
        <f t="shared" si="4"/>
        <v>9.7453703710925765E-3</v>
      </c>
      <c r="Z13" s="9"/>
      <c r="AA13" s="9">
        <f t="shared" si="5"/>
        <v>0</v>
      </c>
      <c r="AB13" s="9">
        <f t="shared" ref="AB13:AB79" si="7">IF(IF(B13="☆",(IF(K13&gt;R13,K13-W13,R13-W13)),L13-W13)&lt;0,0,IF(B13="☆",(IF(K13&gt;R13,K13-W13,R13-W13)),L13-W13))</f>
        <v>1.6666666706441902E-3</v>
      </c>
      <c r="AC13" s="9"/>
      <c r="AD13" s="9"/>
    </row>
    <row r="14" spans="1:31" s="6" customFormat="1" x14ac:dyDescent="0.4">
      <c r="A14" s="15" t="str">
        <f t="shared" si="0"/>
        <v>★</v>
      </c>
      <c r="B14" s="15" t="str">
        <f t="shared" si="1"/>
        <v>-</v>
      </c>
      <c r="C14" s="6">
        <v>10</v>
      </c>
      <c r="D14" s="1">
        <v>43390.434652777774</v>
      </c>
      <c r="E14" s="2">
        <v>3930</v>
      </c>
      <c r="F14" s="2" t="s">
        <v>18</v>
      </c>
      <c r="G14" s="2">
        <v>1761</v>
      </c>
      <c r="H14" s="2">
        <v>362</v>
      </c>
      <c r="I14" s="2">
        <v>2</v>
      </c>
      <c r="J14" s="2">
        <v>3</v>
      </c>
      <c r="K14" s="2"/>
      <c r="L14" s="1">
        <v>43390.794247685182</v>
      </c>
      <c r="M14" s="1">
        <v>43390.799814814818</v>
      </c>
      <c r="N14" s="2" t="s">
        <v>29</v>
      </c>
      <c r="O14" s="2" t="s">
        <v>30</v>
      </c>
      <c r="P14" s="2" t="s">
        <v>19</v>
      </c>
      <c r="Q14" s="2" t="s">
        <v>20</v>
      </c>
      <c r="R14" s="1">
        <v>43390.792071759257</v>
      </c>
      <c r="S14" s="1">
        <v>43390.794120370374</v>
      </c>
      <c r="T14" s="1">
        <v>43390.801238425927</v>
      </c>
      <c r="U14" s="1">
        <v>43390.80537037037</v>
      </c>
      <c r="V14" s="1">
        <v>43390.792071759257</v>
      </c>
      <c r="W14" s="7">
        <f t="shared" si="2"/>
        <v>43390.792071759257</v>
      </c>
      <c r="X14" s="8">
        <f t="shared" si="3"/>
        <v>5.5671296358923428E-3</v>
      </c>
      <c r="Y14" s="8">
        <f t="shared" si="4"/>
        <v>1.6701388907677028E-2</v>
      </c>
      <c r="Z14" s="9"/>
      <c r="AA14" s="9">
        <f t="shared" si="5"/>
        <v>2.1759259252576157E-3</v>
      </c>
      <c r="AB14" s="9">
        <f t="shared" si="7"/>
        <v>2.1759259252576157E-3</v>
      </c>
      <c r="AC14" s="9"/>
      <c r="AD14" s="9"/>
    </row>
    <row r="15" spans="1:31" s="6" customFormat="1" x14ac:dyDescent="0.4">
      <c r="A15" s="15" t="str">
        <f t="shared" si="0"/>
        <v>-</v>
      </c>
      <c r="B15" s="15" t="str">
        <f t="shared" si="1"/>
        <v>-</v>
      </c>
      <c r="C15" s="6">
        <v>10</v>
      </c>
      <c r="D15" s="1">
        <v>43390.436782407407</v>
      </c>
      <c r="E15" s="2">
        <v>3931</v>
      </c>
      <c r="F15" s="2" t="s">
        <v>37</v>
      </c>
      <c r="G15" s="2">
        <v>0</v>
      </c>
      <c r="H15" s="2">
        <v>404</v>
      </c>
      <c r="I15" s="2">
        <v>10</v>
      </c>
      <c r="J15" s="2">
        <v>1</v>
      </c>
      <c r="K15" s="2"/>
      <c r="L15" s="1">
        <v>43390.442523148151</v>
      </c>
      <c r="M15" s="1">
        <v>43390.445775462962</v>
      </c>
      <c r="N15" s="2" t="s">
        <v>74</v>
      </c>
      <c r="O15" s="2" t="s">
        <v>75</v>
      </c>
      <c r="P15" s="2" t="s">
        <v>47</v>
      </c>
      <c r="Q15" s="2" t="s">
        <v>94</v>
      </c>
      <c r="R15" s="1">
        <v>43390.444363425922</v>
      </c>
      <c r="S15" s="1">
        <v>43390.444363425922</v>
      </c>
      <c r="T15" s="1">
        <v>43390.451956018522</v>
      </c>
      <c r="U15" s="1">
        <v>43390.451956018522</v>
      </c>
      <c r="V15" s="2"/>
      <c r="W15" s="7">
        <f t="shared" si="2"/>
        <v>43390.436782407407</v>
      </c>
      <c r="X15" s="8">
        <f t="shared" si="3"/>
        <v>3.2523148111067712E-3</v>
      </c>
      <c r="Y15" s="8">
        <f t="shared" si="4"/>
        <v>3.2523148111067712E-3</v>
      </c>
      <c r="Z15" s="9"/>
      <c r="AA15" s="9">
        <f t="shared" si="5"/>
        <v>0</v>
      </c>
      <c r="AB15" s="9">
        <f t="shared" si="7"/>
        <v>5.7407407439313829E-3</v>
      </c>
      <c r="AC15" s="9"/>
      <c r="AD15" s="9"/>
    </row>
    <row r="16" spans="1:31" s="6" customFormat="1" x14ac:dyDescent="0.4">
      <c r="A16" s="15" t="str">
        <f t="shared" si="0"/>
        <v>★</v>
      </c>
      <c r="B16" s="15" t="str">
        <f t="shared" si="1"/>
        <v>-</v>
      </c>
      <c r="C16" s="6">
        <v>10</v>
      </c>
      <c r="D16" s="1">
        <v>43390.437719907408</v>
      </c>
      <c r="E16" s="2">
        <v>3932</v>
      </c>
      <c r="F16" s="2" t="s">
        <v>33</v>
      </c>
      <c r="G16" s="2">
        <v>1315</v>
      </c>
      <c r="H16" s="2">
        <v>746</v>
      </c>
      <c r="I16" s="2">
        <v>4</v>
      </c>
      <c r="J16" s="2">
        <v>4</v>
      </c>
      <c r="K16" s="2"/>
      <c r="L16" s="1">
        <v>43390.693460648145</v>
      </c>
      <c r="M16" s="1">
        <v>43390.696400462963</v>
      </c>
      <c r="N16" s="2" t="s">
        <v>67</v>
      </c>
      <c r="O16" s="2" t="s">
        <v>68</v>
      </c>
      <c r="P16" s="2" t="s">
        <v>78</v>
      </c>
      <c r="Q16" s="2" t="s">
        <v>79</v>
      </c>
      <c r="R16" s="1">
        <v>43390.694930555554</v>
      </c>
      <c r="S16" s="1">
        <v>43390.694930555554</v>
      </c>
      <c r="T16" s="1">
        <v>43390.704108796293</v>
      </c>
      <c r="U16" s="1">
        <v>43390.704108796293</v>
      </c>
      <c r="V16" s="1">
        <v>43390.694930555554</v>
      </c>
      <c r="W16" s="7">
        <f t="shared" si="2"/>
        <v>43390.694930555554</v>
      </c>
      <c r="X16" s="8">
        <f t="shared" si="3"/>
        <v>2.9398148180916905E-3</v>
      </c>
      <c r="Y16" s="8">
        <f t="shared" si="4"/>
        <v>1.1759259272366762E-2</v>
      </c>
      <c r="Z16" s="9"/>
      <c r="AA16" s="9">
        <f t="shared" si="5"/>
        <v>0</v>
      </c>
      <c r="AB16" s="9">
        <f t="shared" si="7"/>
        <v>0</v>
      </c>
      <c r="AC16" s="9"/>
      <c r="AD16" s="9"/>
    </row>
    <row r="17" spans="1:30" s="6" customFormat="1" x14ac:dyDescent="0.4">
      <c r="A17" s="15" t="str">
        <f t="shared" si="0"/>
        <v>★</v>
      </c>
      <c r="B17" s="15" t="str">
        <f t="shared" si="1"/>
        <v>-</v>
      </c>
      <c r="C17" s="6">
        <v>10</v>
      </c>
      <c r="D17" s="1">
        <v>43390.4377662037</v>
      </c>
      <c r="E17" s="2">
        <v>3933</v>
      </c>
      <c r="F17" s="2" t="s">
        <v>69</v>
      </c>
      <c r="G17" s="2">
        <v>1853</v>
      </c>
      <c r="H17" s="2">
        <v>1228</v>
      </c>
      <c r="I17" s="2">
        <v>7</v>
      </c>
      <c r="J17" s="2">
        <v>2</v>
      </c>
      <c r="K17" s="2"/>
      <c r="L17" s="1">
        <v>43390.442511574074</v>
      </c>
      <c r="M17" s="1">
        <v>43390.457175925927</v>
      </c>
      <c r="N17" s="2" t="s">
        <v>65</v>
      </c>
      <c r="O17" s="2" t="s">
        <v>66</v>
      </c>
      <c r="P17" s="2" t="s">
        <v>57</v>
      </c>
      <c r="Q17" s="2" t="s">
        <v>58</v>
      </c>
      <c r="R17" s="1">
        <v>43390.444699074076</v>
      </c>
      <c r="S17" s="1">
        <v>43390.444699074076</v>
      </c>
      <c r="T17" s="1">
        <v>43390.464305555557</v>
      </c>
      <c r="U17" s="1">
        <v>43390.464305555557</v>
      </c>
      <c r="V17" s="1">
        <v>43390.444699074076</v>
      </c>
      <c r="W17" s="7">
        <f t="shared" si="2"/>
        <v>43390.444699074076</v>
      </c>
      <c r="X17" s="8">
        <f t="shared" si="3"/>
        <v>1.4664351852843538E-2</v>
      </c>
      <c r="Y17" s="8">
        <f t="shared" si="4"/>
        <v>2.9328703705687076E-2</v>
      </c>
      <c r="Z17" s="9"/>
      <c r="AA17" s="9">
        <f t="shared" si="5"/>
        <v>0</v>
      </c>
      <c r="AB17" s="9">
        <f t="shared" si="7"/>
        <v>0</v>
      </c>
      <c r="AC17" s="9"/>
      <c r="AD17" s="9"/>
    </row>
    <row r="18" spans="1:30" s="6" customFormat="1" x14ac:dyDescent="0.4">
      <c r="A18" s="15" t="str">
        <f t="shared" si="0"/>
        <v>-</v>
      </c>
      <c r="B18" s="15" t="str">
        <f t="shared" si="1"/>
        <v>-</v>
      </c>
      <c r="C18" s="6">
        <v>10</v>
      </c>
      <c r="D18" s="1">
        <v>43390.44258101852</v>
      </c>
      <c r="E18" s="2">
        <v>3934</v>
      </c>
      <c r="F18" s="2" t="s">
        <v>33</v>
      </c>
      <c r="G18" s="2">
        <v>1666</v>
      </c>
      <c r="H18" s="2">
        <v>358</v>
      </c>
      <c r="I18" s="2">
        <v>5</v>
      </c>
      <c r="J18" s="2">
        <v>1</v>
      </c>
      <c r="K18" s="2"/>
      <c r="L18" s="1">
        <v>43390.445162037038</v>
      </c>
      <c r="M18" s="1">
        <v>43390.447604166664</v>
      </c>
      <c r="N18" s="2" t="s">
        <v>65</v>
      </c>
      <c r="O18" s="2" t="s">
        <v>66</v>
      </c>
      <c r="P18" s="2" t="s">
        <v>50</v>
      </c>
      <c r="Q18" s="2" t="s">
        <v>51</v>
      </c>
      <c r="R18" s="1">
        <v>43390.448263888888</v>
      </c>
      <c r="S18" s="1">
        <v>43390.448263888888</v>
      </c>
      <c r="T18" s="1">
        <v>43390.453217592592</v>
      </c>
      <c r="U18" s="1">
        <v>43390.453217592592</v>
      </c>
      <c r="V18" s="2"/>
      <c r="W18" s="7">
        <f t="shared" si="2"/>
        <v>43390.44258101852</v>
      </c>
      <c r="X18" s="8">
        <f t="shared" si="3"/>
        <v>2.4421296257060021E-3</v>
      </c>
      <c r="Y18" s="8">
        <f t="shared" si="4"/>
        <v>2.4421296257060021E-3</v>
      </c>
      <c r="Z18" s="9"/>
      <c r="AA18" s="9">
        <f t="shared" si="5"/>
        <v>0</v>
      </c>
      <c r="AB18" s="9">
        <f t="shared" si="7"/>
        <v>2.5810185179580003E-3</v>
      </c>
      <c r="AC18" s="9"/>
      <c r="AD18" s="9"/>
    </row>
    <row r="19" spans="1:30" s="6" customFormat="1" x14ac:dyDescent="0.4">
      <c r="A19" s="15" t="str">
        <f>IF(V19&gt;0, "★", "-")</f>
        <v>★</v>
      </c>
      <c r="B19" s="15" t="str">
        <f>IF(K19&gt;0, "☆", "-")</f>
        <v>-</v>
      </c>
      <c r="C19" s="6">
        <v>10</v>
      </c>
      <c r="D19" s="1">
        <v>43390.443530092591</v>
      </c>
      <c r="E19" s="2">
        <v>3936</v>
      </c>
      <c r="F19" s="2" t="s">
        <v>18</v>
      </c>
      <c r="G19" s="2">
        <v>3097</v>
      </c>
      <c r="H19" s="2">
        <v>1139</v>
      </c>
      <c r="I19" s="2">
        <v>1</v>
      </c>
      <c r="J19" s="2">
        <v>3</v>
      </c>
      <c r="K19" s="2"/>
      <c r="L19" s="1">
        <v>43390.452800925923</v>
      </c>
      <c r="M19" s="1">
        <v>43390.459606481483</v>
      </c>
      <c r="N19" s="2" t="s">
        <v>93</v>
      </c>
      <c r="O19" s="2" t="s">
        <v>36</v>
      </c>
      <c r="P19" s="2" t="s">
        <v>29</v>
      </c>
      <c r="Q19" s="2" t="s">
        <v>30</v>
      </c>
      <c r="R19" s="1">
        <v>43390.458599537036</v>
      </c>
      <c r="S19" s="1">
        <v>43390.458599537036</v>
      </c>
      <c r="T19" s="1">
        <v>43390.470868055556</v>
      </c>
      <c r="U19" s="1">
        <v>43390.470868055556</v>
      </c>
      <c r="V19" s="1">
        <v>43390.458599537036</v>
      </c>
      <c r="W19" s="7">
        <f>IF(V19&gt;0,V19,D19)</f>
        <v>43390.458599537036</v>
      </c>
      <c r="X19" s="8">
        <f>M19-L19</f>
        <v>6.8055555602768436E-3</v>
      </c>
      <c r="Y19" s="8">
        <f>X19*J19</f>
        <v>2.0416666680830531E-2</v>
      </c>
      <c r="Z19" s="9"/>
      <c r="AA19" s="9">
        <f t="shared" si="5"/>
        <v>0</v>
      </c>
      <c r="AB19" s="9">
        <f t="shared" si="7"/>
        <v>0</v>
      </c>
      <c r="AC19" s="9"/>
      <c r="AD19" s="9"/>
    </row>
    <row r="20" spans="1:30" s="6" customFormat="1" x14ac:dyDescent="0.4">
      <c r="A20" s="15" t="str">
        <f>IF(V20&gt;0, "★", "-")</f>
        <v>-</v>
      </c>
      <c r="B20" s="15" t="str">
        <f>IF(K20&gt;0, "☆", "-")</f>
        <v>-</v>
      </c>
      <c r="C20" s="6">
        <v>10</v>
      </c>
      <c r="D20" s="1">
        <v>43390.444293981483</v>
      </c>
      <c r="E20" s="2">
        <v>3937</v>
      </c>
      <c r="F20" s="2" t="s">
        <v>54</v>
      </c>
      <c r="G20" s="2">
        <v>2669</v>
      </c>
      <c r="H20" s="2">
        <v>1025</v>
      </c>
      <c r="I20" s="2">
        <v>7</v>
      </c>
      <c r="J20" s="2">
        <v>1</v>
      </c>
      <c r="K20" s="2"/>
      <c r="L20" s="1">
        <v>43390.449629629627</v>
      </c>
      <c r="M20" s="1">
        <v>43390.455289351848</v>
      </c>
      <c r="N20" s="2" t="s">
        <v>19</v>
      </c>
      <c r="O20" s="2" t="s">
        <v>20</v>
      </c>
      <c r="P20" s="2" t="s">
        <v>47</v>
      </c>
      <c r="Q20" s="2" t="s">
        <v>94</v>
      </c>
      <c r="R20" s="1">
        <v>43390.451226851852</v>
      </c>
      <c r="S20" s="1">
        <v>43390.451226851852</v>
      </c>
      <c r="T20" s="1">
        <v>43390.460798611108</v>
      </c>
      <c r="U20" s="1">
        <v>43390.460798611108</v>
      </c>
      <c r="V20" s="2"/>
      <c r="W20" s="7">
        <f>IF(V20&gt;0,V20,D20)</f>
        <v>43390.444293981483</v>
      </c>
      <c r="X20" s="8">
        <f>M20-L20</f>
        <v>5.6597222210257314E-3</v>
      </c>
      <c r="Y20" s="8">
        <f>X20*J20</f>
        <v>5.6597222210257314E-3</v>
      </c>
      <c r="Z20" s="9"/>
      <c r="AA20" s="9">
        <f t="shared" si="5"/>
        <v>0</v>
      </c>
      <c r="AB20" s="9">
        <f t="shared" si="7"/>
        <v>5.3356481439550407E-3</v>
      </c>
      <c r="AC20" s="9"/>
      <c r="AD20" s="9"/>
    </row>
    <row r="21" spans="1:30" s="6" customFormat="1" x14ac:dyDescent="0.4">
      <c r="A21" s="15" t="str">
        <f>IF(V21&gt;0, "★", "-")</f>
        <v>★</v>
      </c>
      <c r="B21" s="15" t="str">
        <f>IF(K21&gt;0, "☆", "-")</f>
        <v>-</v>
      </c>
      <c r="C21" s="6">
        <v>10</v>
      </c>
      <c r="D21" s="1">
        <v>43390.453182870369</v>
      </c>
      <c r="E21" s="2">
        <v>3938</v>
      </c>
      <c r="F21" s="2" t="s">
        <v>37</v>
      </c>
      <c r="G21" s="2">
        <v>0</v>
      </c>
      <c r="H21" s="2">
        <v>1195</v>
      </c>
      <c r="I21" s="2">
        <v>2</v>
      </c>
      <c r="J21" s="2">
        <v>2</v>
      </c>
      <c r="K21" s="2"/>
      <c r="L21" s="1">
        <v>43390.539699074077</v>
      </c>
      <c r="M21" s="1">
        <v>43390.546018518522</v>
      </c>
      <c r="N21" s="2" t="s">
        <v>63</v>
      </c>
      <c r="O21" s="2" t="s">
        <v>64</v>
      </c>
      <c r="P21" s="2" t="s">
        <v>25</v>
      </c>
      <c r="Q21" s="2" t="s">
        <v>26</v>
      </c>
      <c r="R21" s="1">
        <v>43390.545138888891</v>
      </c>
      <c r="S21" s="1">
        <v>43390.545138888891</v>
      </c>
      <c r="T21" s="1">
        <v>43390.556006944447</v>
      </c>
      <c r="U21" s="1">
        <v>43390.556006944447</v>
      </c>
      <c r="V21" s="1">
        <v>43390.545138888891</v>
      </c>
      <c r="W21" s="7">
        <f>IF(V21&gt;0,V21,D21)</f>
        <v>43390.545138888891</v>
      </c>
      <c r="X21" s="8">
        <f>M21-L21</f>
        <v>6.3194444446708076E-3</v>
      </c>
      <c r="Y21" s="8">
        <f>X21*J21</f>
        <v>1.2638888889341615E-2</v>
      </c>
      <c r="Z21" s="9"/>
      <c r="AA21" s="9">
        <f t="shared" si="5"/>
        <v>0</v>
      </c>
      <c r="AB21" s="9">
        <f t="shared" si="7"/>
        <v>0</v>
      </c>
      <c r="AC21" s="9"/>
      <c r="AD21" s="9"/>
    </row>
    <row r="22" spans="1:30" s="6" customFormat="1" x14ac:dyDescent="0.4">
      <c r="A22" s="15" t="str">
        <f>IF(V22&gt;0, "★", "-")</f>
        <v>-</v>
      </c>
      <c r="B22" s="15" t="str">
        <f>IF(K22&gt;0, "☆", "-")</f>
        <v>-</v>
      </c>
      <c r="C22" s="6">
        <v>10</v>
      </c>
      <c r="D22" s="1">
        <v>43390.453263888892</v>
      </c>
      <c r="E22" s="2">
        <v>3939</v>
      </c>
      <c r="F22" s="2" t="s">
        <v>42</v>
      </c>
      <c r="G22" s="2">
        <v>0</v>
      </c>
      <c r="H22" s="2">
        <v>775</v>
      </c>
      <c r="I22" s="2">
        <v>10</v>
      </c>
      <c r="J22" s="2">
        <v>1</v>
      </c>
      <c r="K22" s="2"/>
      <c r="L22" s="1">
        <v>43390.457673611112</v>
      </c>
      <c r="M22" s="1">
        <v>43390.461180555554</v>
      </c>
      <c r="N22" s="2" t="s">
        <v>74</v>
      </c>
      <c r="O22" s="2" t="s">
        <v>75</v>
      </c>
      <c r="P22" s="2" t="s">
        <v>55</v>
      </c>
      <c r="Q22" s="2" t="s">
        <v>56</v>
      </c>
      <c r="R22" s="1">
        <v>43390.459560185183</v>
      </c>
      <c r="S22" s="1">
        <v>43390.459560185183</v>
      </c>
      <c r="T22" s="1">
        <v>43390.465486111112</v>
      </c>
      <c r="U22" s="1">
        <v>43390.465486111112</v>
      </c>
      <c r="V22" s="2"/>
      <c r="W22" s="7">
        <f>IF(V22&gt;0,V22,D22)</f>
        <v>43390.453263888892</v>
      </c>
      <c r="X22" s="8">
        <f>M22-L22</f>
        <v>3.5069444420514628E-3</v>
      </c>
      <c r="Y22" s="8">
        <f>X22*J22</f>
        <v>3.5069444420514628E-3</v>
      </c>
      <c r="Z22" s="9"/>
      <c r="AA22" s="9">
        <f t="shared" si="5"/>
        <v>0</v>
      </c>
      <c r="AB22" s="9">
        <f t="shared" si="7"/>
        <v>4.4097222198615782E-3</v>
      </c>
      <c r="AC22" s="9"/>
      <c r="AD22" s="9"/>
    </row>
    <row r="23" spans="1:30" s="6" customFormat="1" x14ac:dyDescent="0.4">
      <c r="A23" s="15" t="str">
        <f t="shared" si="0"/>
        <v>-</v>
      </c>
      <c r="B23" s="15" t="str">
        <f t="shared" si="1"/>
        <v>-</v>
      </c>
      <c r="C23" s="6">
        <v>10</v>
      </c>
      <c r="D23" s="1">
        <v>43390.455312500002</v>
      </c>
      <c r="E23" s="2">
        <v>3940</v>
      </c>
      <c r="F23" s="2" t="s">
        <v>42</v>
      </c>
      <c r="G23" s="2">
        <v>0</v>
      </c>
      <c r="H23" s="2">
        <v>819</v>
      </c>
      <c r="I23" s="2">
        <v>6</v>
      </c>
      <c r="J23" s="2">
        <v>2</v>
      </c>
      <c r="K23" s="2"/>
      <c r="L23" s="1">
        <v>43390.45752314815</v>
      </c>
      <c r="M23" s="1">
        <v>43390.463634259257</v>
      </c>
      <c r="N23" s="2" t="s">
        <v>19</v>
      </c>
      <c r="O23" s="2" t="s">
        <v>20</v>
      </c>
      <c r="P23" s="2" t="s">
        <v>29</v>
      </c>
      <c r="Q23" s="2" t="s">
        <v>30</v>
      </c>
      <c r="R23" s="1">
        <v>43390.457083333335</v>
      </c>
      <c r="S23" s="1">
        <v>43390.457083333335</v>
      </c>
      <c r="T23" s="1">
        <v>43390.466770833336</v>
      </c>
      <c r="U23" s="1">
        <v>43390.466770833336</v>
      </c>
      <c r="V23" s="2"/>
      <c r="W23" s="7">
        <f t="shared" si="2"/>
        <v>43390.455312500002</v>
      </c>
      <c r="X23" s="8">
        <f t="shared" si="3"/>
        <v>6.1111111062928103E-3</v>
      </c>
      <c r="Y23" s="8">
        <f t="shared" si="4"/>
        <v>1.2222222212585621E-2</v>
      </c>
      <c r="Z23" s="9"/>
      <c r="AA23" s="9">
        <f t="shared" si="5"/>
        <v>4.398148157633841E-4</v>
      </c>
      <c r="AB23" s="9">
        <f t="shared" si="7"/>
        <v>2.2106481483206153E-3</v>
      </c>
      <c r="AC23" s="9"/>
      <c r="AD23" s="9"/>
    </row>
    <row r="24" spans="1:30" s="6" customFormat="1" x14ac:dyDescent="0.4">
      <c r="A24" s="15" t="str">
        <f t="shared" ref="A24:A29" si="8">IF(V24&gt;0, "★", "-")</f>
        <v>★</v>
      </c>
      <c r="B24" s="15" t="str">
        <f t="shared" ref="B24:B29" si="9">IF(K24&gt;0, "☆", "-")</f>
        <v>☆</v>
      </c>
      <c r="C24" s="6">
        <v>10</v>
      </c>
      <c r="D24" s="1">
        <v>43390.346562500003</v>
      </c>
      <c r="E24" s="2">
        <v>3914</v>
      </c>
      <c r="F24" s="2" t="s">
        <v>33</v>
      </c>
      <c r="G24" s="2">
        <v>2978</v>
      </c>
      <c r="H24" s="2">
        <v>1097</v>
      </c>
      <c r="I24" s="2">
        <v>6</v>
      </c>
      <c r="J24" s="2">
        <v>1</v>
      </c>
      <c r="K24" s="1">
        <v>43390.534895833334</v>
      </c>
      <c r="L24" s="2"/>
      <c r="M24" s="2"/>
      <c r="N24" s="2" t="s">
        <v>67</v>
      </c>
      <c r="O24" s="2" t="s">
        <v>68</v>
      </c>
      <c r="P24" s="2" t="s">
        <v>19</v>
      </c>
      <c r="Q24" s="2" t="s">
        <v>20</v>
      </c>
      <c r="R24" s="1">
        <v>43390.702037037037</v>
      </c>
      <c r="S24" s="2"/>
      <c r="T24" s="1">
        <v>43390.708333333336</v>
      </c>
      <c r="U24" s="2"/>
      <c r="V24" s="1">
        <v>43390.702037037037</v>
      </c>
      <c r="W24" s="7">
        <f t="shared" ref="W24:W29" si="10">IF(V24&gt;0,V24,D24)</f>
        <v>43390.702037037037</v>
      </c>
      <c r="X24" s="8">
        <f>M24-L24</f>
        <v>0</v>
      </c>
      <c r="Y24" s="8">
        <f>X24*J24</f>
        <v>0</v>
      </c>
      <c r="Z24" s="9"/>
      <c r="AA24" s="9">
        <f t="shared" ref="AA24:AA29" si="11">IF(IF(A24="☆",K24-R24,L24-R24)&lt;0,0,IF(A24="☆",K24-R24,L24-R24))</f>
        <v>0</v>
      </c>
      <c r="AB24" s="9">
        <f t="shared" ref="AB24:AB29" si="12">IF(IF(B24="☆",(IF(K24&gt;R24,K24-W24,R24-W24)),L24-W24)&lt;0,0,IF(B24="☆",(IF(K24&gt;R24,K24-W24,R24-W24)),L24-W24))</f>
        <v>0</v>
      </c>
      <c r="AC24" s="9"/>
      <c r="AD24" s="9"/>
    </row>
    <row r="25" spans="1:30" s="6" customFormat="1" x14ac:dyDescent="0.4">
      <c r="A25" s="15" t="str">
        <f t="shared" si="8"/>
        <v>★</v>
      </c>
      <c r="B25" s="15" t="str">
        <f t="shared" si="9"/>
        <v>☆</v>
      </c>
      <c r="C25" s="6">
        <v>10</v>
      </c>
      <c r="D25" s="1">
        <v>43390.349537037036</v>
      </c>
      <c r="E25" s="2">
        <v>3915</v>
      </c>
      <c r="F25" s="2" t="s">
        <v>69</v>
      </c>
      <c r="G25" s="2">
        <v>1841</v>
      </c>
      <c r="H25" s="2">
        <v>896</v>
      </c>
      <c r="I25" s="2">
        <v>8</v>
      </c>
      <c r="J25" s="2">
        <v>1</v>
      </c>
      <c r="K25" s="1">
        <v>43390.398981481485</v>
      </c>
      <c r="L25" s="2"/>
      <c r="M25" s="2"/>
      <c r="N25" s="2" t="s">
        <v>65</v>
      </c>
      <c r="O25" s="2" t="s">
        <v>66</v>
      </c>
      <c r="P25" s="2" t="s">
        <v>47</v>
      </c>
      <c r="Q25" s="2" t="s">
        <v>94</v>
      </c>
      <c r="R25" s="1">
        <v>43390.422361111108</v>
      </c>
      <c r="S25" s="2"/>
      <c r="T25" s="1">
        <v>43390.437604166669</v>
      </c>
      <c r="U25" s="2"/>
      <c r="V25" s="1">
        <v>43390.416886574072</v>
      </c>
      <c r="W25" s="7">
        <f t="shared" si="10"/>
        <v>43390.416886574072</v>
      </c>
      <c r="X25" s="8">
        <f>M25-L25</f>
        <v>0</v>
      </c>
      <c r="Y25" s="8">
        <f>X25*J25</f>
        <v>0</v>
      </c>
      <c r="Z25" s="9"/>
      <c r="AA25" s="9">
        <f t="shared" si="11"/>
        <v>0</v>
      </c>
      <c r="AB25" s="9">
        <f t="shared" si="12"/>
        <v>5.4745370362070389E-3</v>
      </c>
      <c r="AC25" s="9"/>
      <c r="AD25" s="9"/>
    </row>
    <row r="26" spans="1:30" s="6" customFormat="1" x14ac:dyDescent="0.4">
      <c r="A26" s="15" t="str">
        <f t="shared" si="8"/>
        <v>★</v>
      </c>
      <c r="B26" s="15" t="str">
        <f t="shared" si="9"/>
        <v>☆</v>
      </c>
      <c r="C26" s="6">
        <v>10</v>
      </c>
      <c r="D26" s="1">
        <v>43390.407881944448</v>
      </c>
      <c r="E26" s="2">
        <v>3919</v>
      </c>
      <c r="F26" s="2" t="s">
        <v>18</v>
      </c>
      <c r="G26" s="2">
        <v>3097</v>
      </c>
      <c r="H26" s="2">
        <v>1159</v>
      </c>
      <c r="I26" s="2">
        <v>8</v>
      </c>
      <c r="J26" s="2">
        <v>3</v>
      </c>
      <c r="K26" s="1">
        <v>43390.443032407406</v>
      </c>
      <c r="L26" s="2"/>
      <c r="M26" s="2"/>
      <c r="N26" s="2" t="s">
        <v>93</v>
      </c>
      <c r="O26" s="2" t="s">
        <v>36</v>
      </c>
      <c r="P26" s="2" t="s">
        <v>29</v>
      </c>
      <c r="Q26" s="2" t="s">
        <v>30</v>
      </c>
      <c r="R26" s="1">
        <v>43390.468773148146</v>
      </c>
      <c r="S26" s="2"/>
      <c r="T26" s="1">
        <v>43390.481041666666</v>
      </c>
      <c r="U26" s="2"/>
      <c r="V26" s="1">
        <v>43390.468773148146</v>
      </c>
      <c r="W26" s="7">
        <f t="shared" si="10"/>
        <v>43390.468773148146</v>
      </c>
      <c r="X26" s="8">
        <f>M26-L26</f>
        <v>0</v>
      </c>
      <c r="Y26" s="8">
        <f>X26*J26</f>
        <v>0</v>
      </c>
      <c r="AA26" s="9">
        <f t="shared" si="11"/>
        <v>0</v>
      </c>
      <c r="AB26" s="9">
        <f t="shared" si="12"/>
        <v>0</v>
      </c>
    </row>
    <row r="27" spans="1:30" s="6" customFormat="1" x14ac:dyDescent="0.4">
      <c r="A27" s="15" t="str">
        <f t="shared" si="8"/>
        <v>-</v>
      </c>
      <c r="B27" s="15" t="str">
        <f t="shared" si="9"/>
        <v>☆</v>
      </c>
      <c r="C27" s="6">
        <v>10</v>
      </c>
      <c r="D27" s="1">
        <v>43390.423460648148</v>
      </c>
      <c r="E27" s="2">
        <v>3923</v>
      </c>
      <c r="F27" s="2" t="s">
        <v>18</v>
      </c>
      <c r="G27" s="2">
        <v>1358</v>
      </c>
      <c r="H27" s="2">
        <v>657</v>
      </c>
      <c r="I27" s="2">
        <v>9</v>
      </c>
      <c r="J27" s="2">
        <v>1</v>
      </c>
      <c r="K27" s="1">
        <v>43390.427719907406</v>
      </c>
      <c r="L27" s="2"/>
      <c r="M27" s="2"/>
      <c r="N27" s="2" t="s">
        <v>19</v>
      </c>
      <c r="O27" s="2" t="s">
        <v>20</v>
      </c>
      <c r="P27" s="2" t="s">
        <v>31</v>
      </c>
      <c r="Q27" s="2" t="s">
        <v>32</v>
      </c>
      <c r="R27" s="1">
        <v>43390.426296296297</v>
      </c>
      <c r="S27" s="2"/>
      <c r="T27" s="1">
        <v>43390.434236111112</v>
      </c>
      <c r="U27" s="2"/>
      <c r="V27" s="2"/>
      <c r="W27" s="7">
        <f t="shared" si="10"/>
        <v>43390.423460648148</v>
      </c>
      <c r="X27" s="8">
        <f>M27-L27</f>
        <v>0</v>
      </c>
      <c r="Y27" s="8">
        <f>X27*J27</f>
        <v>0</v>
      </c>
      <c r="Z27" s="9"/>
      <c r="AA27" s="9">
        <f t="shared" si="11"/>
        <v>0</v>
      </c>
      <c r="AB27" s="9">
        <f t="shared" si="12"/>
        <v>4.2592592581058852E-3</v>
      </c>
      <c r="AC27" s="9"/>
      <c r="AD27" s="9"/>
    </row>
    <row r="28" spans="1:30" s="6" customFormat="1" x14ac:dyDescent="0.4">
      <c r="A28" s="15" t="str">
        <f t="shared" si="8"/>
        <v>★</v>
      </c>
      <c r="B28" s="15" t="str">
        <f t="shared" si="9"/>
        <v>☆</v>
      </c>
      <c r="C28" s="6">
        <v>10</v>
      </c>
      <c r="D28" s="1">
        <v>43390.431759259256</v>
      </c>
      <c r="E28" s="2">
        <v>3928</v>
      </c>
      <c r="F28" s="2" t="s">
        <v>33</v>
      </c>
      <c r="G28" s="2">
        <v>2554</v>
      </c>
      <c r="H28" s="2">
        <v>890</v>
      </c>
      <c r="I28" s="2">
        <v>5</v>
      </c>
      <c r="J28" s="2">
        <v>3</v>
      </c>
      <c r="K28" s="1">
        <v>43390.531886574077</v>
      </c>
      <c r="L28" s="1">
        <v>43390.439027777778</v>
      </c>
      <c r="M28" s="2"/>
      <c r="N28" s="2" t="s">
        <v>29</v>
      </c>
      <c r="O28" s="2" t="s">
        <v>30</v>
      </c>
      <c r="P28" s="2" t="s">
        <v>19</v>
      </c>
      <c r="Q28" s="2" t="s">
        <v>20</v>
      </c>
      <c r="R28" s="1">
        <v>43390.795451388891</v>
      </c>
      <c r="S28" s="1">
        <v>43390.795451388891</v>
      </c>
      <c r="T28" s="1">
        <v>43390.804618055554</v>
      </c>
      <c r="U28" s="2"/>
      <c r="V28" s="1">
        <v>43390.791944444441</v>
      </c>
      <c r="W28" s="7">
        <f t="shared" si="10"/>
        <v>43390.791944444441</v>
      </c>
      <c r="X28" s="8"/>
      <c r="Y28" s="8"/>
      <c r="Z28" s="9"/>
      <c r="AA28" s="9">
        <f t="shared" si="11"/>
        <v>0</v>
      </c>
      <c r="AB28" s="9">
        <f t="shared" si="12"/>
        <v>3.5069444493274204E-3</v>
      </c>
      <c r="AC28" s="9"/>
      <c r="AD28" s="9"/>
    </row>
    <row r="29" spans="1:30" s="11" customFormat="1" x14ac:dyDescent="0.4">
      <c r="A29" s="26" t="str">
        <f t="shared" si="8"/>
        <v>★</v>
      </c>
      <c r="B29" s="26" t="str">
        <f t="shared" si="9"/>
        <v>☆</v>
      </c>
      <c r="C29" s="11">
        <v>10</v>
      </c>
      <c r="D29" s="3">
        <v>43390.443287037036</v>
      </c>
      <c r="E29" s="4">
        <v>3935</v>
      </c>
      <c r="F29" s="4" t="s">
        <v>18</v>
      </c>
      <c r="G29" s="4">
        <v>2839</v>
      </c>
      <c r="H29" s="4">
        <v>794</v>
      </c>
      <c r="I29" s="4">
        <v>1</v>
      </c>
      <c r="J29" s="4">
        <v>1</v>
      </c>
      <c r="K29" s="3">
        <v>43390.479502314818</v>
      </c>
      <c r="L29" s="4"/>
      <c r="M29" s="4"/>
      <c r="N29" s="4" t="s">
        <v>67</v>
      </c>
      <c r="O29" s="4" t="s">
        <v>68</v>
      </c>
      <c r="P29" s="4" t="s">
        <v>40</v>
      </c>
      <c r="Q29" s="4" t="s">
        <v>41</v>
      </c>
      <c r="R29" s="3">
        <v>43390.563159722224</v>
      </c>
      <c r="S29" s="4"/>
      <c r="T29" s="3">
        <v>43390.578634259262</v>
      </c>
      <c r="U29" s="4"/>
      <c r="V29" s="3">
        <v>43390.563159722224</v>
      </c>
      <c r="W29" s="12">
        <f t="shared" si="10"/>
        <v>43390.563159722224</v>
      </c>
      <c r="X29" s="27">
        <f>M29-L29</f>
        <v>0</v>
      </c>
      <c r="Y29" s="27">
        <f>X29*J29</f>
        <v>0</v>
      </c>
      <c r="Z29" s="28"/>
      <c r="AA29" s="28">
        <f t="shared" si="11"/>
        <v>0</v>
      </c>
      <c r="AB29" s="28">
        <f t="shared" si="12"/>
        <v>0</v>
      </c>
      <c r="AC29" s="28"/>
      <c r="AD29" s="28"/>
    </row>
    <row r="30" spans="1:30" s="32" customFormat="1" x14ac:dyDescent="0.4">
      <c r="A30" s="29" t="str">
        <f t="shared" si="0"/>
        <v>-</v>
      </c>
      <c r="B30" s="29" t="str">
        <f t="shared" si="1"/>
        <v>-</v>
      </c>
      <c r="C30" s="32">
        <v>11</v>
      </c>
      <c r="D30" s="31">
        <v>43390.459050925929</v>
      </c>
      <c r="E30" s="30">
        <v>3941</v>
      </c>
      <c r="F30" s="30" t="s">
        <v>33</v>
      </c>
      <c r="G30" s="30">
        <v>1889</v>
      </c>
      <c r="H30" s="30">
        <v>524</v>
      </c>
      <c r="I30" s="30">
        <v>6</v>
      </c>
      <c r="J30" s="30">
        <v>1</v>
      </c>
      <c r="K30" s="30"/>
      <c r="L30" s="31">
        <v>43390.462106481478</v>
      </c>
      <c r="M30" s="31">
        <v>43390.46665509259</v>
      </c>
      <c r="N30" s="30" t="s">
        <v>38</v>
      </c>
      <c r="O30" s="30" t="s">
        <v>39</v>
      </c>
      <c r="P30" s="30" t="s">
        <v>31</v>
      </c>
      <c r="Q30" s="30" t="s">
        <v>32</v>
      </c>
      <c r="R30" s="31">
        <v>43390.462951388887</v>
      </c>
      <c r="S30" s="31">
        <v>43390.462951388887</v>
      </c>
      <c r="T30" s="31">
        <v>43390.47284722222</v>
      </c>
      <c r="U30" s="31">
        <v>43390.47284722222</v>
      </c>
      <c r="V30" s="30"/>
      <c r="W30" s="33">
        <f t="shared" si="2"/>
        <v>43390.459050925929</v>
      </c>
      <c r="X30" s="34">
        <f t="shared" si="3"/>
        <v>4.5486111121135764E-3</v>
      </c>
      <c r="Y30" s="34">
        <f t="shared" si="4"/>
        <v>4.5486111121135764E-3</v>
      </c>
      <c r="Z30" s="35">
        <f>SUM(Y30:Y52)</f>
        <v>0.15908564813435078</v>
      </c>
      <c r="AA30" s="35">
        <f t="shared" si="5"/>
        <v>0</v>
      </c>
      <c r="AB30" s="35">
        <f t="shared" si="7"/>
        <v>3.0555555495084263E-3</v>
      </c>
      <c r="AC30" s="35">
        <f>AVERAGE(AB30:AB52)</f>
        <v>3.755535426772321E-3</v>
      </c>
      <c r="AD30" s="35">
        <f>MEDIAN(AB30:AB52)</f>
        <v>3.7731481497758068E-3</v>
      </c>
    </row>
    <row r="31" spans="1:30" s="6" customFormat="1" x14ac:dyDescent="0.4">
      <c r="A31" s="15" t="str">
        <f t="shared" si="0"/>
        <v>-</v>
      </c>
      <c r="B31" s="15" t="str">
        <f t="shared" si="1"/>
        <v>-</v>
      </c>
      <c r="C31" s="6">
        <v>11</v>
      </c>
      <c r="D31" s="1">
        <v>43390.460879629631</v>
      </c>
      <c r="E31" s="2">
        <v>3942</v>
      </c>
      <c r="F31" s="2" t="s">
        <v>18</v>
      </c>
      <c r="G31" s="2">
        <v>3021</v>
      </c>
      <c r="H31" s="2">
        <v>462</v>
      </c>
      <c r="I31" s="2">
        <v>7</v>
      </c>
      <c r="J31" s="2">
        <v>1</v>
      </c>
      <c r="K31" s="2"/>
      <c r="L31" s="1">
        <v>43390.463182870371</v>
      </c>
      <c r="M31" s="1">
        <v>43390.46802083333</v>
      </c>
      <c r="N31" s="2" t="s">
        <v>52</v>
      </c>
      <c r="O31" s="2" t="s">
        <v>53</v>
      </c>
      <c r="P31" s="2" t="s">
        <v>31</v>
      </c>
      <c r="Q31" s="2" t="s">
        <v>32</v>
      </c>
      <c r="R31" s="1">
        <v>43390.463541666664</v>
      </c>
      <c r="S31" s="1">
        <v>43390.463541666664</v>
      </c>
      <c r="T31" s="1">
        <v>43390.475312499999</v>
      </c>
      <c r="U31" s="1">
        <v>43390.475312499999</v>
      </c>
      <c r="V31" s="2"/>
      <c r="W31" s="7">
        <f t="shared" si="2"/>
        <v>43390.460879629631</v>
      </c>
      <c r="X31" s="8">
        <f t="shared" si="3"/>
        <v>4.8379629588453099E-3</v>
      </c>
      <c r="Y31" s="8">
        <f t="shared" si="4"/>
        <v>4.8379629588453099E-3</v>
      </c>
      <c r="Z31" s="9"/>
      <c r="AA31" s="9">
        <f t="shared" si="5"/>
        <v>0</v>
      </c>
      <c r="AB31" s="9">
        <f t="shared" si="7"/>
        <v>2.3032407407299615E-3</v>
      </c>
      <c r="AC31" s="9"/>
      <c r="AD31" s="9"/>
    </row>
    <row r="32" spans="1:30" s="6" customFormat="1" x14ac:dyDescent="0.4">
      <c r="A32" s="15" t="str">
        <f t="shared" si="0"/>
        <v>★</v>
      </c>
      <c r="B32" s="15" t="str">
        <f t="shared" si="1"/>
        <v>-</v>
      </c>
      <c r="C32" s="6">
        <v>11</v>
      </c>
      <c r="D32" s="1">
        <v>43390.46266203704</v>
      </c>
      <c r="E32" s="2">
        <v>3944</v>
      </c>
      <c r="F32" s="2" t="s">
        <v>33</v>
      </c>
      <c r="G32" s="2">
        <v>2235</v>
      </c>
      <c r="H32" s="2">
        <v>1076</v>
      </c>
      <c r="I32" s="2">
        <v>10</v>
      </c>
      <c r="J32" s="2">
        <v>2</v>
      </c>
      <c r="K32" s="2"/>
      <c r="L32" s="1">
        <v>43390.548136574071</v>
      </c>
      <c r="M32" s="1">
        <v>43390.555208333331</v>
      </c>
      <c r="N32" s="2" t="s">
        <v>27</v>
      </c>
      <c r="O32" s="2" t="s">
        <v>28</v>
      </c>
      <c r="P32" s="2" t="s">
        <v>67</v>
      </c>
      <c r="Q32" s="2" t="s">
        <v>68</v>
      </c>
      <c r="R32" s="1">
        <v>43390.550034722219</v>
      </c>
      <c r="S32" s="1">
        <v>43390.555219907408</v>
      </c>
      <c r="T32" s="1">
        <v>43390.563101851854</v>
      </c>
      <c r="U32" s="1">
        <v>43390.568287037036</v>
      </c>
      <c r="V32" s="1">
        <v>43390.549166666664</v>
      </c>
      <c r="W32" s="7">
        <f t="shared" si="2"/>
        <v>43390.549166666664</v>
      </c>
      <c r="X32" s="8">
        <f t="shared" si="3"/>
        <v>7.07175926072523E-3</v>
      </c>
      <c r="Y32" s="8">
        <f t="shared" si="4"/>
        <v>1.414351852145046E-2</v>
      </c>
      <c r="Z32" s="9"/>
      <c r="AA32" s="9">
        <f t="shared" si="5"/>
        <v>0</v>
      </c>
      <c r="AB32" s="9">
        <f t="shared" si="7"/>
        <v>0</v>
      </c>
      <c r="AC32" s="9"/>
      <c r="AD32" s="9"/>
    </row>
    <row r="33" spans="1:30" s="6" customFormat="1" x14ac:dyDescent="0.4">
      <c r="A33" s="15" t="str">
        <f t="shared" si="0"/>
        <v>-</v>
      </c>
      <c r="B33" s="15" t="str">
        <f t="shared" si="1"/>
        <v>-</v>
      </c>
      <c r="C33" s="6">
        <v>11</v>
      </c>
      <c r="D33" s="1">
        <v>43390.464918981481</v>
      </c>
      <c r="E33" s="2">
        <v>3945</v>
      </c>
      <c r="F33" s="2" t="s">
        <v>33</v>
      </c>
      <c r="G33" s="2">
        <v>1666</v>
      </c>
      <c r="H33" s="2">
        <v>1173</v>
      </c>
      <c r="I33" s="2">
        <v>2</v>
      </c>
      <c r="J33" s="2">
        <v>1</v>
      </c>
      <c r="K33" s="2"/>
      <c r="L33" s="1">
        <v>43390.469328703701</v>
      </c>
      <c r="M33" s="1">
        <v>43390.473506944443</v>
      </c>
      <c r="N33" s="2" t="s">
        <v>19</v>
      </c>
      <c r="O33" s="2" t="s">
        <v>20</v>
      </c>
      <c r="P33" s="2" t="s">
        <v>78</v>
      </c>
      <c r="Q33" s="2" t="s">
        <v>79</v>
      </c>
      <c r="R33" s="1">
        <v>43390.470486111109</v>
      </c>
      <c r="S33" s="1">
        <v>43390.470486111109</v>
      </c>
      <c r="T33" s="1">
        <v>43390.478773148148</v>
      </c>
      <c r="U33" s="1">
        <v>43390.478773148148</v>
      </c>
      <c r="V33" s="2"/>
      <c r="W33" s="7">
        <f t="shared" si="2"/>
        <v>43390.464918981481</v>
      </c>
      <c r="X33" s="8">
        <f t="shared" si="3"/>
        <v>4.1782407424761914E-3</v>
      </c>
      <c r="Y33" s="8">
        <f t="shared" si="4"/>
        <v>4.1782407424761914E-3</v>
      </c>
      <c r="Z33" s="9"/>
      <c r="AA33" s="9">
        <f t="shared" si="5"/>
        <v>0</v>
      </c>
      <c r="AB33" s="9">
        <f t="shared" si="7"/>
        <v>4.4097222198615782E-3</v>
      </c>
      <c r="AC33" s="9"/>
      <c r="AD33" s="9"/>
    </row>
    <row r="34" spans="1:30" s="6" customFormat="1" x14ac:dyDescent="0.4">
      <c r="A34" s="15" t="str">
        <f t="shared" si="0"/>
        <v>★</v>
      </c>
      <c r="B34" s="15" t="str">
        <f t="shared" si="1"/>
        <v>-</v>
      </c>
      <c r="C34" s="6">
        <v>11</v>
      </c>
      <c r="D34" s="1">
        <v>43390.468217592592</v>
      </c>
      <c r="E34" s="2">
        <v>3946</v>
      </c>
      <c r="F34" s="2" t="s">
        <v>18</v>
      </c>
      <c r="G34" s="2">
        <v>2931</v>
      </c>
      <c r="H34" s="2">
        <v>321</v>
      </c>
      <c r="I34" s="2">
        <v>5</v>
      </c>
      <c r="J34" s="2">
        <v>1</v>
      </c>
      <c r="K34" s="2"/>
      <c r="L34" s="1">
        <v>43390.669247685182</v>
      </c>
      <c r="M34" s="1">
        <v>43390.672361111108</v>
      </c>
      <c r="N34" s="2" t="s">
        <v>48</v>
      </c>
      <c r="O34" s="2" t="s">
        <v>49</v>
      </c>
      <c r="P34" s="2" t="s">
        <v>19</v>
      </c>
      <c r="Q34" s="2" t="s">
        <v>20</v>
      </c>
      <c r="R34" s="1">
        <v>43390.674189814818</v>
      </c>
      <c r="S34" s="1">
        <v>43390.674189814818</v>
      </c>
      <c r="T34" s="1">
        <v>43390.681840277779</v>
      </c>
      <c r="U34" s="1">
        <v>43390.681840277779</v>
      </c>
      <c r="V34" s="1">
        <v>43390.674189814818</v>
      </c>
      <c r="W34" s="7">
        <f t="shared" si="2"/>
        <v>43390.674189814818</v>
      </c>
      <c r="X34" s="8">
        <f t="shared" si="3"/>
        <v>3.1134259261307307E-3</v>
      </c>
      <c r="Y34" s="8">
        <f t="shared" si="4"/>
        <v>3.1134259261307307E-3</v>
      </c>
      <c r="Z34" s="9"/>
      <c r="AA34" s="9">
        <f t="shared" si="5"/>
        <v>0</v>
      </c>
      <c r="AB34" s="9">
        <f t="shared" si="7"/>
        <v>0</v>
      </c>
      <c r="AC34" s="9"/>
      <c r="AD34" s="9"/>
    </row>
    <row r="35" spans="1:30" s="6" customFormat="1" x14ac:dyDescent="0.4">
      <c r="A35" s="15" t="str">
        <f t="shared" si="0"/>
        <v>-</v>
      </c>
      <c r="B35" s="15" t="str">
        <f t="shared" si="1"/>
        <v>-</v>
      </c>
      <c r="C35" s="6">
        <v>11</v>
      </c>
      <c r="D35" s="1">
        <v>43390.469652777778</v>
      </c>
      <c r="E35" s="2">
        <v>3947</v>
      </c>
      <c r="F35" s="2" t="s">
        <v>33</v>
      </c>
      <c r="G35" s="2">
        <v>2354</v>
      </c>
      <c r="H35" s="2">
        <v>613</v>
      </c>
      <c r="I35" s="2">
        <v>8</v>
      </c>
      <c r="J35" s="2">
        <v>1</v>
      </c>
      <c r="K35" s="2"/>
      <c r="L35" s="1">
        <v>43390.477372685185</v>
      </c>
      <c r="M35" s="1">
        <v>43390.493101851855</v>
      </c>
      <c r="N35" s="2" t="s">
        <v>57</v>
      </c>
      <c r="O35" s="2" t="s">
        <v>58</v>
      </c>
      <c r="P35" s="2" t="s">
        <v>23</v>
      </c>
      <c r="Q35" s="2" t="s">
        <v>24</v>
      </c>
      <c r="R35" s="1">
        <v>43390.477986111109</v>
      </c>
      <c r="S35" s="1">
        <v>43390.477986111109</v>
      </c>
      <c r="T35" s="1">
        <v>43390.49763888889</v>
      </c>
      <c r="U35" s="1">
        <v>43390.49763888889</v>
      </c>
      <c r="V35" s="2"/>
      <c r="W35" s="7">
        <f t="shared" si="2"/>
        <v>43390.469652777778</v>
      </c>
      <c r="X35" s="8">
        <f t="shared" si="3"/>
        <v>1.5729166669188999E-2</v>
      </c>
      <c r="Y35" s="8">
        <f t="shared" si="4"/>
        <v>1.5729166669188999E-2</v>
      </c>
      <c r="Z35" s="9"/>
      <c r="AA35" s="9">
        <f t="shared" si="5"/>
        <v>0</v>
      </c>
      <c r="AB35" s="9">
        <f t="shared" si="7"/>
        <v>7.7199074075906537E-3</v>
      </c>
      <c r="AC35" s="9"/>
      <c r="AD35" s="9"/>
    </row>
    <row r="36" spans="1:30" s="6" customFormat="1" x14ac:dyDescent="0.4">
      <c r="A36" s="15" t="str">
        <f t="shared" si="0"/>
        <v>-</v>
      </c>
      <c r="B36" s="15" t="str">
        <f t="shared" si="1"/>
        <v>-</v>
      </c>
      <c r="C36" s="6">
        <v>11</v>
      </c>
      <c r="D36" s="1">
        <v>43390.470509259256</v>
      </c>
      <c r="E36" s="2">
        <v>3948</v>
      </c>
      <c r="F36" s="2" t="s">
        <v>42</v>
      </c>
      <c r="G36" s="2">
        <v>0</v>
      </c>
      <c r="H36" s="2">
        <v>1171</v>
      </c>
      <c r="I36" s="2">
        <v>10</v>
      </c>
      <c r="J36" s="2">
        <v>1</v>
      </c>
      <c r="K36" s="2"/>
      <c r="L36" s="1">
        <v>43390.473298611112</v>
      </c>
      <c r="M36" s="1">
        <v>43390.476585648146</v>
      </c>
      <c r="N36" s="2" t="s">
        <v>55</v>
      </c>
      <c r="O36" s="2" t="s">
        <v>56</v>
      </c>
      <c r="P36" s="2" t="s">
        <v>40</v>
      </c>
      <c r="Q36" s="2" t="s">
        <v>41</v>
      </c>
      <c r="R36" s="1">
        <v>43390.474606481483</v>
      </c>
      <c r="S36" s="1">
        <v>43390.474606481483</v>
      </c>
      <c r="T36" s="1">
        <v>43390.479837962965</v>
      </c>
      <c r="U36" s="1">
        <v>43390.479837962965</v>
      </c>
      <c r="V36" s="2"/>
      <c r="W36" s="7">
        <f t="shared" si="2"/>
        <v>43390.470509259256</v>
      </c>
      <c r="X36" s="8">
        <f t="shared" si="3"/>
        <v>3.2870370341697708E-3</v>
      </c>
      <c r="Y36" s="8">
        <f t="shared" si="4"/>
        <v>3.2870370341697708E-3</v>
      </c>
      <c r="Z36" s="9"/>
      <c r="AA36" s="9">
        <f t="shared" si="5"/>
        <v>0</v>
      </c>
      <c r="AB36" s="9">
        <f t="shared" si="7"/>
        <v>2.7893518563359976E-3</v>
      </c>
      <c r="AC36" s="9"/>
      <c r="AD36" s="9"/>
    </row>
    <row r="37" spans="1:30" s="6" customFormat="1" x14ac:dyDescent="0.4">
      <c r="A37" s="15" t="str">
        <f t="shared" si="0"/>
        <v>-</v>
      </c>
      <c r="B37" s="15" t="str">
        <f>IF(K37&gt;0, "☆", "-")</f>
        <v>-</v>
      </c>
      <c r="C37" s="6">
        <v>11</v>
      </c>
      <c r="D37" s="1">
        <v>43390.473356481481</v>
      </c>
      <c r="E37" s="2">
        <v>3949</v>
      </c>
      <c r="F37" s="2" t="s">
        <v>42</v>
      </c>
      <c r="G37" s="2">
        <v>0</v>
      </c>
      <c r="H37" s="2">
        <v>374</v>
      </c>
      <c r="I37" s="2">
        <v>7</v>
      </c>
      <c r="J37" s="2">
        <v>4</v>
      </c>
      <c r="K37" s="2"/>
      <c r="L37" s="1">
        <v>43390.476724537039</v>
      </c>
      <c r="M37" s="1">
        <v>43390.480196759258</v>
      </c>
      <c r="N37" s="2" t="s">
        <v>65</v>
      </c>
      <c r="O37" s="2" t="s">
        <v>66</v>
      </c>
      <c r="P37" s="2" t="s">
        <v>38</v>
      </c>
      <c r="Q37" s="2" t="s">
        <v>39</v>
      </c>
      <c r="R37" s="1">
        <v>43390.477465277778</v>
      </c>
      <c r="S37" s="1">
        <v>43390.477465277778</v>
      </c>
      <c r="T37" s="1">
        <v>43390.487592592595</v>
      </c>
      <c r="U37" s="1">
        <v>43390.487592592595</v>
      </c>
      <c r="V37" s="2"/>
      <c r="W37" s="7">
        <f>IF(V37&gt;0,V37,D37)</f>
        <v>43390.473356481481</v>
      </c>
      <c r="X37" s="8">
        <f>M37-L37</f>
        <v>3.4722222189884633E-3</v>
      </c>
      <c r="Y37" s="8">
        <f>X37*J37</f>
        <v>1.3888888875953853E-2</v>
      </c>
      <c r="Z37" s="9"/>
      <c r="AA37" s="9">
        <f t="shared" si="5"/>
        <v>0</v>
      </c>
      <c r="AB37" s="9">
        <f t="shared" si="7"/>
        <v>3.3680555570754223E-3</v>
      </c>
      <c r="AC37" s="9"/>
      <c r="AD37" s="9"/>
    </row>
    <row r="38" spans="1:30" s="6" customFormat="1" x14ac:dyDescent="0.4">
      <c r="A38" s="15" t="str">
        <f t="shared" si="0"/>
        <v>-</v>
      </c>
      <c r="B38" s="15" t="str">
        <f>IF(K38&gt;0, "☆", "-")</f>
        <v>-</v>
      </c>
      <c r="C38" s="6">
        <v>11</v>
      </c>
      <c r="D38" s="1">
        <v>43390.478148148148</v>
      </c>
      <c r="E38" s="2">
        <v>3950</v>
      </c>
      <c r="F38" s="2" t="s">
        <v>18</v>
      </c>
      <c r="G38" s="2">
        <v>3118</v>
      </c>
      <c r="H38" s="2">
        <v>1217</v>
      </c>
      <c r="I38" s="2">
        <v>8</v>
      </c>
      <c r="J38" s="2">
        <v>1</v>
      </c>
      <c r="K38" s="2"/>
      <c r="L38" s="1">
        <v>43390.484027777777</v>
      </c>
      <c r="M38" s="1">
        <v>43390.486631944441</v>
      </c>
      <c r="N38" s="2" t="s">
        <v>55</v>
      </c>
      <c r="O38" s="2" t="s">
        <v>56</v>
      </c>
      <c r="P38" s="2" t="s">
        <v>19</v>
      </c>
      <c r="Q38" s="2" t="s">
        <v>20</v>
      </c>
      <c r="R38" s="1">
        <v>43390.484050925923</v>
      </c>
      <c r="S38" s="1">
        <v>43390.484050925923</v>
      </c>
      <c r="T38" s="1">
        <v>43390.492523148147</v>
      </c>
      <c r="U38" s="1">
        <v>43390.492523148147</v>
      </c>
      <c r="V38" s="2"/>
      <c r="W38" s="7">
        <f>IF(V38&gt;0,V38,D38)</f>
        <v>43390.478148148148</v>
      </c>
      <c r="X38" s="8">
        <f>M38-L38</f>
        <v>2.6041666642413475E-3</v>
      </c>
      <c r="Y38" s="8">
        <f>X38*J38</f>
        <v>2.6041666642413475E-3</v>
      </c>
      <c r="Z38" s="9"/>
      <c r="AA38" s="9">
        <f t="shared" si="5"/>
        <v>0</v>
      </c>
      <c r="AB38" s="9">
        <f t="shared" si="7"/>
        <v>5.8796296289074235E-3</v>
      </c>
      <c r="AC38" s="9"/>
      <c r="AD38" s="9"/>
    </row>
    <row r="39" spans="1:30" s="6" customFormat="1" x14ac:dyDescent="0.4">
      <c r="A39" s="15" t="str">
        <f t="shared" si="0"/>
        <v>★</v>
      </c>
      <c r="B39" s="15" t="str">
        <f>IF(K39&gt;0, "☆", "-")</f>
        <v>-</v>
      </c>
      <c r="C39" s="6">
        <v>11</v>
      </c>
      <c r="D39" s="1">
        <v>43390.480057870373</v>
      </c>
      <c r="E39" s="2">
        <v>3951</v>
      </c>
      <c r="F39" s="2" t="s">
        <v>18</v>
      </c>
      <c r="G39" s="2">
        <v>2839</v>
      </c>
      <c r="H39" s="2">
        <v>1182</v>
      </c>
      <c r="I39" s="2">
        <v>5</v>
      </c>
      <c r="J39" s="2">
        <v>1</v>
      </c>
      <c r="K39" s="2"/>
      <c r="L39" s="1">
        <v>43390.553148148145</v>
      </c>
      <c r="M39" s="1">
        <v>43390.558136574073</v>
      </c>
      <c r="N39" s="2" t="s">
        <v>67</v>
      </c>
      <c r="O39" s="2" t="s">
        <v>68</v>
      </c>
      <c r="P39" s="2" t="s">
        <v>40</v>
      </c>
      <c r="Q39" s="2" t="s">
        <v>41</v>
      </c>
      <c r="R39" s="1">
        <v>43390.555578703701</v>
      </c>
      <c r="S39" s="1">
        <v>43390.556354166663</v>
      </c>
      <c r="T39" s="1">
        <v>43390.571053240739</v>
      </c>
      <c r="U39" s="1">
        <v>43390.571828703702</v>
      </c>
      <c r="V39" s="1">
        <v>43390.555578703701</v>
      </c>
      <c r="W39" s="7">
        <f>IF(V39&gt;0,V39,D39)</f>
        <v>43390.555578703701</v>
      </c>
      <c r="X39" s="8">
        <f>M39-L39</f>
        <v>4.9884259278769605E-3</v>
      </c>
      <c r="Y39" s="8">
        <f>X39*J39</f>
        <v>4.9884259278769605E-3</v>
      </c>
      <c r="Z39" s="9"/>
      <c r="AA39" s="9">
        <f t="shared" si="5"/>
        <v>0</v>
      </c>
      <c r="AB39" s="9">
        <f t="shared" si="7"/>
        <v>0</v>
      </c>
      <c r="AC39" s="9"/>
      <c r="AD39" s="9"/>
    </row>
    <row r="40" spans="1:30" s="6" customFormat="1" x14ac:dyDescent="0.4">
      <c r="A40" s="15" t="str">
        <f t="shared" si="0"/>
        <v>-</v>
      </c>
      <c r="B40" s="15" t="str">
        <f t="shared" si="1"/>
        <v>-</v>
      </c>
      <c r="C40" s="6">
        <v>11</v>
      </c>
      <c r="D40" s="1">
        <v>43390.486689814818</v>
      </c>
      <c r="E40" s="2">
        <v>3952</v>
      </c>
      <c r="F40" s="2" t="s">
        <v>18</v>
      </c>
      <c r="G40" s="2">
        <v>3038</v>
      </c>
      <c r="H40" s="2">
        <v>345</v>
      </c>
      <c r="I40" s="2">
        <v>7</v>
      </c>
      <c r="J40" s="2">
        <v>2</v>
      </c>
      <c r="K40" s="2"/>
      <c r="L40" s="1">
        <v>43390.491412037038</v>
      </c>
      <c r="M40" s="1">
        <v>43390.49490740741</v>
      </c>
      <c r="N40" s="2" t="s">
        <v>57</v>
      </c>
      <c r="O40" s="2" t="s">
        <v>58</v>
      </c>
      <c r="P40" s="2" t="s">
        <v>63</v>
      </c>
      <c r="Q40" s="2" t="s">
        <v>64</v>
      </c>
      <c r="R40" s="1">
        <v>43390.496342592596</v>
      </c>
      <c r="S40" s="1">
        <v>43390.496342592596</v>
      </c>
      <c r="T40" s="1">
        <v>43390.500601851854</v>
      </c>
      <c r="U40" s="1">
        <v>43390.494502314818</v>
      </c>
      <c r="V40" s="2"/>
      <c r="W40" s="7">
        <f t="shared" si="2"/>
        <v>43390.486689814818</v>
      </c>
      <c r="X40" s="8">
        <f t="shared" si="3"/>
        <v>3.4953703725477681E-3</v>
      </c>
      <c r="Y40" s="8">
        <f t="shared" si="4"/>
        <v>6.9907407450955361E-3</v>
      </c>
      <c r="Z40" s="9"/>
      <c r="AA40" s="9">
        <f t="shared" si="5"/>
        <v>0</v>
      </c>
      <c r="AB40" s="9">
        <f t="shared" si="7"/>
        <v>4.7222222201526165E-3</v>
      </c>
      <c r="AC40" s="9"/>
      <c r="AD40" s="9"/>
    </row>
    <row r="41" spans="1:30" s="6" customFormat="1" x14ac:dyDescent="0.4">
      <c r="A41" s="15" t="str">
        <f t="shared" si="0"/>
        <v>★</v>
      </c>
      <c r="B41" s="15" t="str">
        <f t="shared" si="1"/>
        <v>-</v>
      </c>
      <c r="C41" s="6">
        <v>11</v>
      </c>
      <c r="D41" s="1">
        <v>43390.489317129628</v>
      </c>
      <c r="E41" s="2">
        <v>3954</v>
      </c>
      <c r="F41" s="2" t="s">
        <v>69</v>
      </c>
      <c r="G41" s="2">
        <v>3021</v>
      </c>
      <c r="H41" s="2">
        <v>706</v>
      </c>
      <c r="I41" s="2">
        <v>6</v>
      </c>
      <c r="J41" s="2">
        <v>1</v>
      </c>
      <c r="K41" s="2"/>
      <c r="L41" s="1">
        <v>43390.492476851854</v>
      </c>
      <c r="M41" s="1">
        <v>43390.496678240743</v>
      </c>
      <c r="N41" s="2" t="s">
        <v>93</v>
      </c>
      <c r="O41" s="2" t="s">
        <v>36</v>
      </c>
      <c r="P41" s="2" t="s">
        <v>50</v>
      </c>
      <c r="Q41" s="2" t="s">
        <v>51</v>
      </c>
      <c r="R41" s="1">
        <v>43390.494108796294</v>
      </c>
      <c r="S41" s="1">
        <v>43390.494108796294</v>
      </c>
      <c r="T41" s="1">
        <v>43390.504236111112</v>
      </c>
      <c r="U41" s="1">
        <v>43390.504236111112</v>
      </c>
      <c r="V41" s="1">
        <v>43390.493472222224</v>
      </c>
      <c r="W41" s="7">
        <f t="shared" si="2"/>
        <v>43390.493472222224</v>
      </c>
      <c r="X41" s="8">
        <f t="shared" si="3"/>
        <v>4.2013888887595385E-3</v>
      </c>
      <c r="Y41" s="8">
        <f t="shared" si="4"/>
        <v>4.2013888887595385E-3</v>
      </c>
      <c r="Z41" s="9"/>
      <c r="AA41" s="9">
        <f t="shared" si="5"/>
        <v>0</v>
      </c>
      <c r="AB41" s="9">
        <f t="shared" si="7"/>
        <v>0</v>
      </c>
      <c r="AC41" s="9"/>
      <c r="AD41" s="9"/>
    </row>
    <row r="42" spans="1:30" s="6" customFormat="1" x14ac:dyDescent="0.4">
      <c r="A42" s="15" t="str">
        <f t="shared" si="0"/>
        <v>★</v>
      </c>
      <c r="B42" s="15" t="str">
        <f t="shared" si="1"/>
        <v>-</v>
      </c>
      <c r="C42" s="6">
        <v>11</v>
      </c>
      <c r="D42" s="1">
        <v>43390.489444444444</v>
      </c>
      <c r="E42" s="2">
        <v>3955</v>
      </c>
      <c r="F42" s="2" t="s">
        <v>95</v>
      </c>
      <c r="G42" s="2">
        <v>3120</v>
      </c>
      <c r="H42" s="2">
        <v>541</v>
      </c>
      <c r="I42" s="2">
        <v>2</v>
      </c>
      <c r="J42" s="2">
        <v>3</v>
      </c>
      <c r="K42" s="2"/>
      <c r="L42" s="1">
        <v>43390.794131944444</v>
      </c>
      <c r="M42" s="1">
        <v>43390.799745370372</v>
      </c>
      <c r="N42" s="2" t="s">
        <v>29</v>
      </c>
      <c r="O42" s="2" t="s">
        <v>30</v>
      </c>
      <c r="P42" s="2" t="s">
        <v>19</v>
      </c>
      <c r="Q42" s="2" t="s">
        <v>20</v>
      </c>
      <c r="R42" s="1">
        <v>43390.795138888891</v>
      </c>
      <c r="S42" s="1">
        <v>43390.795162037037</v>
      </c>
      <c r="T42" s="1">
        <v>43390.804305555554</v>
      </c>
      <c r="U42" s="1">
        <v>43390.804328703707</v>
      </c>
      <c r="V42" s="1">
        <v>43390.795138888891</v>
      </c>
      <c r="W42" s="7">
        <f t="shared" si="2"/>
        <v>43390.795138888891</v>
      </c>
      <c r="X42" s="8">
        <f t="shared" si="3"/>
        <v>5.6134259284590371E-3</v>
      </c>
      <c r="Y42" s="8">
        <f t="shared" si="4"/>
        <v>1.6840277785377111E-2</v>
      </c>
      <c r="Z42" s="9"/>
      <c r="AA42" s="9">
        <f t="shared" si="5"/>
        <v>0</v>
      </c>
      <c r="AB42" s="9">
        <f t="shared" si="7"/>
        <v>0</v>
      </c>
      <c r="AC42" s="9"/>
      <c r="AD42" s="9"/>
    </row>
    <row r="43" spans="1:30" s="6" customFormat="1" x14ac:dyDescent="0.4">
      <c r="A43" s="15" t="str">
        <f t="shared" si="0"/>
        <v>-</v>
      </c>
      <c r="B43" s="15" t="str">
        <f t="shared" si="1"/>
        <v>-</v>
      </c>
      <c r="C43" s="6">
        <v>11</v>
      </c>
      <c r="D43" s="1">
        <v>43390.489583333336</v>
      </c>
      <c r="E43" s="2">
        <v>3956</v>
      </c>
      <c r="F43" s="2" t="s">
        <v>18</v>
      </c>
      <c r="G43" s="2">
        <v>3117</v>
      </c>
      <c r="H43" s="2">
        <v>872</v>
      </c>
      <c r="I43" s="2">
        <v>10</v>
      </c>
      <c r="J43" s="2">
        <v>2</v>
      </c>
      <c r="K43" s="2"/>
      <c r="L43" s="1">
        <v>43390.493773148148</v>
      </c>
      <c r="M43" s="1">
        <v>43390.500567129631</v>
      </c>
      <c r="N43" s="2" t="s">
        <v>67</v>
      </c>
      <c r="O43" s="2" t="s">
        <v>68</v>
      </c>
      <c r="P43" s="2" t="s">
        <v>47</v>
      </c>
      <c r="Q43" s="2" t="s">
        <v>94</v>
      </c>
      <c r="R43" s="1">
        <v>43390.497071759259</v>
      </c>
      <c r="S43" s="1">
        <v>43390.497071759259</v>
      </c>
      <c r="T43" s="1">
        <v>43390.511886574073</v>
      </c>
      <c r="U43" s="1">
        <v>43390.511886574073</v>
      </c>
      <c r="V43" s="2"/>
      <c r="W43" s="7">
        <f t="shared" si="2"/>
        <v>43390.489583333336</v>
      </c>
      <c r="X43" s="8">
        <f t="shared" si="3"/>
        <v>6.7939814834971912E-3</v>
      </c>
      <c r="Y43" s="8">
        <f t="shared" si="4"/>
        <v>1.3587962966994382E-2</v>
      </c>
      <c r="AA43" s="9">
        <f t="shared" si="5"/>
        <v>0</v>
      </c>
      <c r="AB43" s="9">
        <f t="shared" si="7"/>
        <v>4.1898148119798861E-3</v>
      </c>
    </row>
    <row r="44" spans="1:30" s="6" customFormat="1" x14ac:dyDescent="0.4">
      <c r="A44" s="15" t="str">
        <f t="shared" si="0"/>
        <v>★</v>
      </c>
      <c r="B44" s="15" t="str">
        <f t="shared" si="1"/>
        <v>-</v>
      </c>
      <c r="C44" s="6">
        <v>11</v>
      </c>
      <c r="D44" s="1">
        <v>43390.490405092591</v>
      </c>
      <c r="E44" s="2">
        <v>3957</v>
      </c>
      <c r="F44" s="2" t="s">
        <v>33</v>
      </c>
      <c r="G44" s="2">
        <v>3029</v>
      </c>
      <c r="H44" s="2">
        <v>527</v>
      </c>
      <c r="I44" s="2">
        <v>3</v>
      </c>
      <c r="J44" s="2">
        <v>1</v>
      </c>
      <c r="K44" s="2"/>
      <c r="L44" s="1">
        <v>43390.532048611109</v>
      </c>
      <c r="M44" s="1">
        <v>43390.54011574074</v>
      </c>
      <c r="N44" s="2" t="s">
        <v>29</v>
      </c>
      <c r="O44" s="2" t="s">
        <v>30</v>
      </c>
      <c r="P44" s="2" t="s">
        <v>52</v>
      </c>
      <c r="Q44" s="2" t="s">
        <v>53</v>
      </c>
      <c r="R44" s="1">
        <v>43390.531678240739</v>
      </c>
      <c r="S44" s="1">
        <v>43390.531678240739</v>
      </c>
      <c r="T44" s="1">
        <v>43390.544131944444</v>
      </c>
      <c r="U44" s="1">
        <v>43390.550497685188</v>
      </c>
      <c r="V44" s="1">
        <v>43390.531678240739</v>
      </c>
      <c r="W44" s="7">
        <f t="shared" si="2"/>
        <v>43390.531678240739</v>
      </c>
      <c r="X44" s="8">
        <f t="shared" si="3"/>
        <v>8.0671296309446916E-3</v>
      </c>
      <c r="Y44" s="8">
        <f t="shared" si="4"/>
        <v>8.0671296309446916E-3</v>
      </c>
      <c r="Z44" s="9"/>
      <c r="AA44" s="9">
        <f t="shared" si="5"/>
        <v>3.7037036963738501E-4</v>
      </c>
      <c r="AB44" s="9">
        <f t="shared" si="7"/>
        <v>3.7037036963738501E-4</v>
      </c>
      <c r="AC44" s="9"/>
      <c r="AD44" s="9"/>
    </row>
    <row r="45" spans="1:30" s="6" customFormat="1" x14ac:dyDescent="0.4">
      <c r="A45" s="15" t="str">
        <f t="shared" si="0"/>
        <v>-</v>
      </c>
      <c r="B45" s="15" t="str">
        <f t="shared" si="1"/>
        <v>-</v>
      </c>
      <c r="C45" s="6">
        <v>11</v>
      </c>
      <c r="D45" s="1">
        <v>43390.491238425922</v>
      </c>
      <c r="E45" s="2">
        <v>3958</v>
      </c>
      <c r="F45" s="2" t="s">
        <v>37</v>
      </c>
      <c r="G45" s="2">
        <v>0</v>
      </c>
      <c r="H45" s="2">
        <v>1135</v>
      </c>
      <c r="I45" s="2">
        <v>5</v>
      </c>
      <c r="J45" s="2">
        <v>1</v>
      </c>
      <c r="K45" s="2"/>
      <c r="L45" s="1">
        <v>43390.500555555554</v>
      </c>
      <c r="M45" s="1">
        <v>43390.504444444443</v>
      </c>
      <c r="N45" s="2" t="s">
        <v>43</v>
      </c>
      <c r="O45" s="2" t="s">
        <v>44</v>
      </c>
      <c r="P45" s="2" t="s">
        <v>47</v>
      </c>
      <c r="Q45" s="2" t="s">
        <v>94</v>
      </c>
      <c r="R45" s="1">
        <v>43390.501875000002</v>
      </c>
      <c r="S45" s="1">
        <v>43390.501875000002</v>
      </c>
      <c r="T45" s="1">
        <v>43390.508344907408</v>
      </c>
      <c r="U45" s="1">
        <v>43390.508344907408</v>
      </c>
      <c r="V45" s="2"/>
      <c r="W45" s="7">
        <f t="shared" si="2"/>
        <v>43390.491238425922</v>
      </c>
      <c r="X45" s="8">
        <f t="shared" si="3"/>
        <v>3.8888888884685002E-3</v>
      </c>
      <c r="Y45" s="8">
        <f t="shared" si="4"/>
        <v>3.8888888884685002E-3</v>
      </c>
      <c r="Z45" s="9"/>
      <c r="AA45" s="9">
        <f t="shared" si="5"/>
        <v>0</v>
      </c>
      <c r="AB45" s="9">
        <f t="shared" si="7"/>
        <v>9.3171296321088448E-3</v>
      </c>
      <c r="AC45" s="9"/>
      <c r="AD45" s="9"/>
    </row>
    <row r="46" spans="1:30" s="6" customFormat="1" x14ac:dyDescent="0.4">
      <c r="A46" s="15" t="str">
        <f t="shared" si="0"/>
        <v>-</v>
      </c>
      <c r="B46" s="15" t="str">
        <f t="shared" si="1"/>
        <v>-</v>
      </c>
      <c r="C46" s="6">
        <v>11</v>
      </c>
      <c r="D46" s="1">
        <v>43390.491689814815</v>
      </c>
      <c r="E46" s="2">
        <v>3959</v>
      </c>
      <c r="F46" s="2" t="s">
        <v>42</v>
      </c>
      <c r="G46" s="2">
        <v>0</v>
      </c>
      <c r="H46" s="2">
        <v>1096</v>
      </c>
      <c r="I46" s="2">
        <v>7</v>
      </c>
      <c r="J46" s="2">
        <v>1</v>
      </c>
      <c r="K46" s="2"/>
      <c r="L46" s="1">
        <v>43390.49726851852</v>
      </c>
      <c r="M46" s="1">
        <v>43390.49895833333</v>
      </c>
      <c r="N46" s="2" t="s">
        <v>55</v>
      </c>
      <c r="O46" s="2" t="s">
        <v>56</v>
      </c>
      <c r="P46" s="2" t="s">
        <v>47</v>
      </c>
      <c r="Q46" s="2" t="s">
        <v>94</v>
      </c>
      <c r="R46" s="1">
        <v>43390.498773148145</v>
      </c>
      <c r="S46" s="1">
        <v>43390.498773148145</v>
      </c>
      <c r="T46" s="1">
        <v>43390.502824074072</v>
      </c>
      <c r="U46" s="1">
        <v>43390.502824074072</v>
      </c>
      <c r="V46" s="2"/>
      <c r="W46" s="7">
        <f t="shared" si="2"/>
        <v>43390.491689814815</v>
      </c>
      <c r="X46" s="8">
        <f t="shared" si="3"/>
        <v>1.6898148096515797E-3</v>
      </c>
      <c r="Y46" s="8">
        <f t="shared" si="4"/>
        <v>1.6898148096515797E-3</v>
      </c>
      <c r="Z46" s="9"/>
      <c r="AA46" s="9">
        <f t="shared" si="5"/>
        <v>0</v>
      </c>
      <c r="AB46" s="9">
        <f t="shared" si="7"/>
        <v>5.5787037053960375E-3</v>
      </c>
      <c r="AC46" s="9"/>
      <c r="AD46" s="9"/>
    </row>
    <row r="47" spans="1:30" s="6" customFormat="1" x14ac:dyDescent="0.4">
      <c r="A47" s="15" t="str">
        <f t="shared" si="0"/>
        <v>-</v>
      </c>
      <c r="B47" s="15" t="str">
        <f t="shared" si="1"/>
        <v>-</v>
      </c>
      <c r="C47" s="6">
        <v>11</v>
      </c>
      <c r="D47" s="1">
        <v>43390.495925925927</v>
      </c>
      <c r="E47" s="2">
        <v>3960</v>
      </c>
      <c r="F47" s="2" t="s">
        <v>42</v>
      </c>
      <c r="G47" s="2">
        <v>0</v>
      </c>
      <c r="H47" s="2">
        <v>821</v>
      </c>
      <c r="I47" s="2">
        <v>8</v>
      </c>
      <c r="J47" s="2">
        <v>2</v>
      </c>
      <c r="K47" s="2"/>
      <c r="L47" s="1">
        <v>43390.499699074076</v>
      </c>
      <c r="M47" s="1">
        <v>43390.50267361111</v>
      </c>
      <c r="N47" s="2" t="s">
        <v>19</v>
      </c>
      <c r="O47" s="2" t="s">
        <v>20</v>
      </c>
      <c r="P47" s="2" t="s">
        <v>43</v>
      </c>
      <c r="Q47" s="2" t="s">
        <v>44</v>
      </c>
      <c r="R47" s="1">
        <v>43390.50099537037</v>
      </c>
      <c r="S47" s="1">
        <v>43390.50099537037</v>
      </c>
      <c r="T47" s="1">
        <v>43390.511678240742</v>
      </c>
      <c r="U47" s="1">
        <v>43390.511678240742</v>
      </c>
      <c r="V47" s="2"/>
      <c r="W47" s="7">
        <f t="shared" si="2"/>
        <v>43390.495925925927</v>
      </c>
      <c r="X47" s="8">
        <f t="shared" si="3"/>
        <v>2.9745370338787325E-3</v>
      </c>
      <c r="Y47" s="8">
        <f t="shared" si="4"/>
        <v>5.9490740677574649E-3</v>
      </c>
      <c r="Z47" s="9"/>
      <c r="AA47" s="9">
        <f t="shared" si="5"/>
        <v>0</v>
      </c>
      <c r="AB47" s="9">
        <f t="shared" si="7"/>
        <v>3.7731481497758068E-3</v>
      </c>
      <c r="AC47" s="9"/>
      <c r="AD47" s="9"/>
    </row>
    <row r="48" spans="1:30" s="6" customFormat="1" x14ac:dyDescent="0.4">
      <c r="A48" s="15" t="str">
        <f t="shared" si="0"/>
        <v>-</v>
      </c>
      <c r="B48" s="15" t="str">
        <f t="shared" si="1"/>
        <v>-</v>
      </c>
      <c r="C48" s="6">
        <v>11</v>
      </c>
      <c r="D48" s="1">
        <v>43390.496874999997</v>
      </c>
      <c r="E48" s="2">
        <v>3961</v>
      </c>
      <c r="F48" s="2" t="s">
        <v>18</v>
      </c>
      <c r="G48" s="2">
        <v>2892</v>
      </c>
      <c r="H48" s="2">
        <v>340</v>
      </c>
      <c r="I48" s="2">
        <v>10</v>
      </c>
      <c r="J48" s="2">
        <v>2</v>
      </c>
      <c r="K48" s="2"/>
      <c r="L48" s="1">
        <v>43390.500787037039</v>
      </c>
      <c r="M48" s="1">
        <v>43390.506481481483</v>
      </c>
      <c r="N48" s="2" t="s">
        <v>47</v>
      </c>
      <c r="O48" s="2" t="s">
        <v>94</v>
      </c>
      <c r="P48" s="2" t="s">
        <v>31</v>
      </c>
      <c r="Q48" s="2" t="s">
        <v>32</v>
      </c>
      <c r="R48" s="1">
        <v>43390.504282407404</v>
      </c>
      <c r="S48" s="1">
        <v>43390.504282407404</v>
      </c>
      <c r="T48" s="1">
        <v>43390.515335648146</v>
      </c>
      <c r="U48" s="1">
        <v>43390.515335648146</v>
      </c>
      <c r="V48" s="2"/>
      <c r="W48" s="7">
        <f t="shared" si="2"/>
        <v>43390.496874999997</v>
      </c>
      <c r="X48" s="8">
        <f t="shared" si="3"/>
        <v>5.694444444088731E-3</v>
      </c>
      <c r="Y48" s="8">
        <f t="shared" si="4"/>
        <v>1.1388888888177462E-2</v>
      </c>
      <c r="Z48" s="38"/>
      <c r="AA48" s="38">
        <f t="shared" si="5"/>
        <v>0</v>
      </c>
      <c r="AB48" s="9">
        <f t="shared" si="7"/>
        <v>3.912037042027805E-3</v>
      </c>
      <c r="AC48" s="9"/>
      <c r="AD48" s="9"/>
    </row>
    <row r="49" spans="1:30" s="6" customFormat="1" x14ac:dyDescent="0.4">
      <c r="A49" s="15" t="str">
        <f t="shared" si="0"/>
        <v>★</v>
      </c>
      <c r="B49" s="15" t="str">
        <f t="shared" si="1"/>
        <v>-</v>
      </c>
      <c r="C49" s="6">
        <v>11</v>
      </c>
      <c r="D49" s="1">
        <v>43390.498449074075</v>
      </c>
      <c r="E49" s="2">
        <v>3962</v>
      </c>
      <c r="F49" s="2" t="s">
        <v>69</v>
      </c>
      <c r="G49" s="2">
        <v>1853</v>
      </c>
      <c r="H49" s="2">
        <v>824</v>
      </c>
      <c r="I49" s="2">
        <v>7</v>
      </c>
      <c r="J49" s="2">
        <v>2</v>
      </c>
      <c r="K49" s="2"/>
      <c r="L49" s="1">
        <v>43390.501597222225</v>
      </c>
      <c r="M49" s="1">
        <v>43390.50917824074</v>
      </c>
      <c r="N49" s="2" t="s">
        <v>57</v>
      </c>
      <c r="O49" s="2" t="s">
        <v>58</v>
      </c>
      <c r="P49" s="2" t="s">
        <v>50</v>
      </c>
      <c r="Q49" s="2" t="s">
        <v>51</v>
      </c>
      <c r="R49" s="1">
        <v>43390.507465277777</v>
      </c>
      <c r="S49" s="1">
        <v>43390.507465277777</v>
      </c>
      <c r="T49" s="1">
        <v>43390.52380787037</v>
      </c>
      <c r="U49" s="1">
        <v>43390.52380787037</v>
      </c>
      <c r="V49" s="1">
        <v>43390.507465277777</v>
      </c>
      <c r="W49" s="7">
        <f t="shared" si="2"/>
        <v>43390.507465277777</v>
      </c>
      <c r="X49" s="8">
        <f t="shared" si="3"/>
        <v>7.5810185153386556E-3</v>
      </c>
      <c r="Y49" s="8">
        <f t="shared" si="4"/>
        <v>1.5162037030677311E-2</v>
      </c>
      <c r="Z49" s="9"/>
      <c r="AA49" s="9">
        <f t="shared" si="5"/>
        <v>0</v>
      </c>
      <c r="AB49" s="9">
        <f t="shared" si="7"/>
        <v>0</v>
      </c>
      <c r="AC49" s="9"/>
      <c r="AD49" s="9"/>
    </row>
    <row r="50" spans="1:30" s="6" customFormat="1" x14ac:dyDescent="0.4">
      <c r="A50" s="15" t="str">
        <f>IF(V50&gt;0, "★", "-")</f>
        <v>★</v>
      </c>
      <c r="B50" s="15" t="str">
        <f>IF(K50&gt;0, "☆", "-")</f>
        <v>☆</v>
      </c>
      <c r="C50" s="6">
        <v>11</v>
      </c>
      <c r="D50" s="1">
        <v>43390.461134259262</v>
      </c>
      <c r="E50" s="2">
        <v>3943</v>
      </c>
      <c r="F50" s="2" t="s">
        <v>33</v>
      </c>
      <c r="G50" s="2">
        <v>2235</v>
      </c>
      <c r="H50" s="2">
        <v>1080</v>
      </c>
      <c r="I50" s="2">
        <v>6</v>
      </c>
      <c r="J50" s="2">
        <v>2</v>
      </c>
      <c r="K50" s="1">
        <v>43390.46197916667</v>
      </c>
      <c r="L50" s="2"/>
      <c r="M50" s="2"/>
      <c r="N50" s="2" t="s">
        <v>27</v>
      </c>
      <c r="O50" s="2" t="s">
        <v>28</v>
      </c>
      <c r="P50" s="2" t="s">
        <v>67</v>
      </c>
      <c r="Q50" s="2" t="s">
        <v>68</v>
      </c>
      <c r="R50" s="1">
        <v>43390.561539351853</v>
      </c>
      <c r="S50" s="2"/>
      <c r="T50" s="1">
        <v>43390.574606481481</v>
      </c>
      <c r="U50" s="2"/>
      <c r="V50" s="1">
        <v>43390.556030092594</v>
      </c>
      <c r="W50" s="7">
        <f>IF(V50&gt;0,V50,D50)</f>
        <v>43390.556030092594</v>
      </c>
      <c r="X50" s="8">
        <f>M50-L50</f>
        <v>0</v>
      </c>
      <c r="Y50" s="8">
        <f>X50*J50</f>
        <v>0</v>
      </c>
      <c r="Z50" s="9"/>
      <c r="AA50" s="9">
        <f>IF(IF(A50="☆",K50-R50,L50-R50)&lt;0,0,IF(A50="☆",K50-R50,L50-R50))</f>
        <v>0</v>
      </c>
      <c r="AB50" s="9">
        <f>IF(IF(B50="☆",(IF(K50&gt;R50,K50-W50,R50-W50)),L50-W50)&lt;0,0,IF(B50="☆",(IF(K50&gt;R50,K50-W50,R50-W50)),L50-W50))</f>
        <v>5.5092592592700385E-3</v>
      </c>
      <c r="AC50" s="9"/>
      <c r="AD50" s="9"/>
    </row>
    <row r="51" spans="1:30" s="6" customFormat="1" x14ac:dyDescent="0.4">
      <c r="A51" s="15" t="str">
        <f>IF(V51&gt;0, "★", "-")</f>
        <v>-</v>
      </c>
      <c r="B51" s="15" t="str">
        <f>IF(K51&gt;0, "☆", "-")</f>
        <v>☆</v>
      </c>
      <c r="C51" s="6">
        <v>11</v>
      </c>
      <c r="D51" s="1">
        <v>43390.488958333335</v>
      </c>
      <c r="E51" s="2">
        <v>3953</v>
      </c>
      <c r="F51" s="2" t="s">
        <v>37</v>
      </c>
      <c r="G51" s="2">
        <v>0</v>
      </c>
      <c r="H51" s="2">
        <v>1110</v>
      </c>
      <c r="I51" s="2">
        <v>6</v>
      </c>
      <c r="J51" s="2">
        <v>1</v>
      </c>
      <c r="K51" s="1">
        <v>43390.489201388889</v>
      </c>
      <c r="L51" s="2"/>
      <c r="M51" s="2"/>
      <c r="N51" s="2" t="s">
        <v>52</v>
      </c>
      <c r="O51" s="2" t="s">
        <v>53</v>
      </c>
      <c r="P51" s="2" t="s">
        <v>43</v>
      </c>
      <c r="Q51" s="2" t="s">
        <v>44</v>
      </c>
      <c r="R51" s="1">
        <v>43390.498877314814</v>
      </c>
      <c r="S51" s="2"/>
      <c r="T51" s="1">
        <v>43390.50675925926</v>
      </c>
      <c r="U51" s="2"/>
      <c r="V51" s="2"/>
      <c r="W51" s="7">
        <f>IF(V51&gt;0,V51,D51)</f>
        <v>43390.488958333335</v>
      </c>
      <c r="X51" s="8">
        <f>M51-L51</f>
        <v>0</v>
      </c>
      <c r="Y51" s="8">
        <f>X51*J51</f>
        <v>0</v>
      </c>
      <c r="Z51" s="9"/>
      <c r="AA51" s="9">
        <f>IF(IF(A51="☆",K51-R51,L51-R51)&lt;0,0,IF(A51="☆",K51-R51,L51-R51))</f>
        <v>0</v>
      </c>
      <c r="AB51" s="9">
        <f>IF(IF(B51="☆",(IF(K51&gt;R51,K51-W51,R51-W51)),L51-W51)&lt;0,0,IF(B51="☆",(IF(K51&gt;R51,K51-W51,R51-W51)),L51-W51))</f>
        <v>9.9189814791316167E-3</v>
      </c>
      <c r="AC51" s="9"/>
      <c r="AD51" s="9"/>
    </row>
    <row r="52" spans="1:30" s="11" customFormat="1" x14ac:dyDescent="0.4">
      <c r="A52" s="26" t="str">
        <f>IF(V52&gt;0, "★", "-")</f>
        <v>★</v>
      </c>
      <c r="B52" s="26" t="str">
        <f>IF(K52&gt;0, "☆", "-")</f>
        <v>☆</v>
      </c>
      <c r="C52" s="11">
        <v>11</v>
      </c>
      <c r="D52" s="3">
        <v>43390.49931712963</v>
      </c>
      <c r="E52" s="4">
        <v>3963</v>
      </c>
      <c r="F52" s="4" t="s">
        <v>33</v>
      </c>
      <c r="G52" s="4">
        <v>3109</v>
      </c>
      <c r="H52" s="4">
        <v>881</v>
      </c>
      <c r="I52" s="4">
        <v>9</v>
      </c>
      <c r="J52" s="4">
        <v>1</v>
      </c>
      <c r="K52" s="3">
        <v>43390.515243055554</v>
      </c>
      <c r="L52" s="3">
        <v>43390.499675925923</v>
      </c>
      <c r="M52" s="4"/>
      <c r="N52" s="4" t="s">
        <v>23</v>
      </c>
      <c r="O52" s="4" t="s">
        <v>24</v>
      </c>
      <c r="P52" s="4" t="s">
        <v>40</v>
      </c>
      <c r="Q52" s="4" t="s">
        <v>41</v>
      </c>
      <c r="R52" s="3">
        <v>43390.506840277776</v>
      </c>
      <c r="S52" s="3">
        <v>43390.506840277776</v>
      </c>
      <c r="T52" s="3">
        <v>43390.523645833331</v>
      </c>
      <c r="U52" s="4"/>
      <c r="V52" s="3">
        <v>43390.505682870367</v>
      </c>
      <c r="W52" s="12">
        <f>IF(V52&gt;0,V52,D52)</f>
        <v>43390.505682870367</v>
      </c>
      <c r="X52" s="27"/>
      <c r="Y52" s="27"/>
      <c r="Z52" s="39"/>
      <c r="AA52" s="39">
        <f>IF(IF(A52="☆",K52-R52,L52-R52)&lt;0,0,IF(A52="☆",K52-R52,L52-R52))</f>
        <v>0</v>
      </c>
      <c r="AB52" s="28">
        <f>IF(IF(B52="☆",(IF(K52&gt;R52,K52-W52,R52-W52)),L52-W52)&lt;0,0,IF(B52="☆",(IF(K52&gt;R52,K52-W52,R52-W52)),L52-W52))</f>
        <v>9.560185186273884E-3</v>
      </c>
      <c r="AC52" s="28"/>
      <c r="AD52" s="28"/>
    </row>
    <row r="53" spans="1:30" s="32" customFormat="1" x14ac:dyDescent="0.4">
      <c r="A53" s="29" t="str">
        <f t="shared" si="0"/>
        <v>-</v>
      </c>
      <c r="B53" s="29" t="str">
        <f t="shared" si="1"/>
        <v>-</v>
      </c>
      <c r="C53" s="32">
        <v>12</v>
      </c>
      <c r="D53" s="31">
        <v>43390.500740740739</v>
      </c>
      <c r="E53" s="30">
        <v>3964</v>
      </c>
      <c r="F53" s="30" t="s">
        <v>37</v>
      </c>
      <c r="G53" s="30">
        <v>0</v>
      </c>
      <c r="H53" s="30">
        <v>737</v>
      </c>
      <c r="I53" s="30">
        <v>9</v>
      </c>
      <c r="J53" s="30">
        <v>2</v>
      </c>
      <c r="K53" s="30"/>
      <c r="L53" s="31">
        <v>43390.506493055553</v>
      </c>
      <c r="M53" s="31">
        <v>43390.513055555559</v>
      </c>
      <c r="N53" s="30" t="s">
        <v>34</v>
      </c>
      <c r="O53" s="30" t="s">
        <v>35</v>
      </c>
      <c r="P53" s="30" t="s">
        <v>48</v>
      </c>
      <c r="Q53" s="30" t="s">
        <v>49</v>
      </c>
      <c r="R53" s="31">
        <v>43390.504328703704</v>
      </c>
      <c r="S53" s="31">
        <v>43390.504328703704</v>
      </c>
      <c r="T53" s="31">
        <v>43390.514039351852</v>
      </c>
      <c r="U53" s="31">
        <v>43390.514039351852</v>
      </c>
      <c r="V53" s="30"/>
      <c r="W53" s="33">
        <f t="shared" si="2"/>
        <v>43390.500740740739</v>
      </c>
      <c r="X53" s="34">
        <f t="shared" si="3"/>
        <v>6.5625000061118044E-3</v>
      </c>
      <c r="Y53" s="34">
        <f t="shared" si="4"/>
        <v>1.3125000012223609E-2</v>
      </c>
      <c r="Z53" s="35">
        <f>SUM(Y53:Y71)</f>
        <v>0.16636574077710975</v>
      </c>
      <c r="AA53" s="35">
        <f t="shared" si="5"/>
        <v>2.1643518484779634E-3</v>
      </c>
      <c r="AB53" s="35">
        <f t="shared" si="7"/>
        <v>5.7523148134350777E-3</v>
      </c>
      <c r="AC53" s="35">
        <f>AVERAGE(AB53:AB71)</f>
        <v>6.7653508767283425E-3</v>
      </c>
      <c r="AD53" s="35">
        <f>MEDIAN(AB53:AB71)</f>
        <v>2.8703703719656914E-3</v>
      </c>
    </row>
    <row r="54" spans="1:30" s="6" customFormat="1" x14ac:dyDescent="0.4">
      <c r="A54" s="15" t="str">
        <f t="shared" si="0"/>
        <v>★</v>
      </c>
      <c r="B54" s="15" t="str">
        <f t="shared" si="1"/>
        <v>-</v>
      </c>
      <c r="C54" s="6">
        <v>12</v>
      </c>
      <c r="D54" s="1">
        <v>43390.505231481482</v>
      </c>
      <c r="E54" s="2">
        <v>3965</v>
      </c>
      <c r="F54" s="2" t="s">
        <v>37</v>
      </c>
      <c r="G54" s="2">
        <v>0</v>
      </c>
      <c r="H54" s="2">
        <v>1136</v>
      </c>
      <c r="I54" s="2">
        <v>1</v>
      </c>
      <c r="J54" s="2">
        <v>1</v>
      </c>
      <c r="K54" s="2"/>
      <c r="L54" s="1">
        <v>43390.590856481482</v>
      </c>
      <c r="M54" s="1">
        <v>43390.595358796294</v>
      </c>
      <c r="N54" s="2" t="s">
        <v>43</v>
      </c>
      <c r="O54" s="2" t="s">
        <v>44</v>
      </c>
      <c r="P54" s="2" t="s">
        <v>40</v>
      </c>
      <c r="Q54" s="2" t="s">
        <v>41</v>
      </c>
      <c r="R54" s="1">
        <v>43390.590277777781</v>
      </c>
      <c r="S54" s="1">
        <v>43390.590277777781</v>
      </c>
      <c r="T54" s="1">
        <v>43390.597928240742</v>
      </c>
      <c r="U54" s="1">
        <v>43390.597928240742</v>
      </c>
      <c r="V54" s="1">
        <v>43390.590277777781</v>
      </c>
      <c r="W54" s="7">
        <f t="shared" si="2"/>
        <v>43390.590277777781</v>
      </c>
      <c r="X54" s="8">
        <f t="shared" si="3"/>
        <v>4.5023148122709244E-3</v>
      </c>
      <c r="Y54" s="8">
        <f t="shared" si="4"/>
        <v>4.5023148122709244E-3</v>
      </c>
      <c r="Z54" s="9"/>
      <c r="AA54" s="9">
        <f t="shared" si="5"/>
        <v>5.7870370073942468E-4</v>
      </c>
      <c r="AB54" s="9">
        <f t="shared" si="7"/>
        <v>5.7870370073942468E-4</v>
      </c>
      <c r="AC54" s="9"/>
      <c r="AD54" s="9"/>
    </row>
    <row r="55" spans="1:30" s="6" customFormat="1" x14ac:dyDescent="0.4">
      <c r="A55" s="15" t="str">
        <f t="shared" si="0"/>
        <v>-</v>
      </c>
      <c r="B55" s="15" t="str">
        <f t="shared" si="1"/>
        <v>-</v>
      </c>
      <c r="C55" s="6">
        <v>12</v>
      </c>
      <c r="D55" s="1">
        <v>43390.508946759262</v>
      </c>
      <c r="E55" s="2">
        <v>3966</v>
      </c>
      <c r="F55" s="2" t="s">
        <v>33</v>
      </c>
      <c r="G55" s="2">
        <v>2043</v>
      </c>
      <c r="H55" s="2">
        <v>841</v>
      </c>
      <c r="I55" s="2">
        <v>7</v>
      </c>
      <c r="J55" s="2">
        <v>1</v>
      </c>
      <c r="K55" s="2"/>
      <c r="L55" s="1">
        <v>43390.512997685182</v>
      </c>
      <c r="M55" s="1">
        <v>43390.519004629627</v>
      </c>
      <c r="N55" s="2" t="s">
        <v>67</v>
      </c>
      <c r="O55" s="2" t="s">
        <v>68</v>
      </c>
      <c r="P55" s="2" t="s">
        <v>27</v>
      </c>
      <c r="Q55" s="2" t="s">
        <v>28</v>
      </c>
      <c r="R55" s="1">
        <v>43390.514699074076</v>
      </c>
      <c r="S55" s="1">
        <v>43390.514699074076</v>
      </c>
      <c r="T55" s="1">
        <v>43390.527326388888</v>
      </c>
      <c r="U55" s="1">
        <v>43390.527326388888</v>
      </c>
      <c r="V55" s="2"/>
      <c r="W55" s="7">
        <f t="shared" si="2"/>
        <v>43390.508946759262</v>
      </c>
      <c r="X55" s="8">
        <f t="shared" si="3"/>
        <v>6.0069444443797693E-3</v>
      </c>
      <c r="Y55" s="8">
        <f t="shared" si="4"/>
        <v>6.0069444443797693E-3</v>
      </c>
      <c r="Z55" s="9"/>
      <c r="AA55" s="9">
        <f t="shared" si="5"/>
        <v>0</v>
      </c>
      <c r="AB55" s="9">
        <f t="shared" si="7"/>
        <v>4.050925919727888E-3</v>
      </c>
      <c r="AC55" s="9"/>
      <c r="AD55" s="9"/>
    </row>
    <row r="56" spans="1:30" s="6" customFormat="1" x14ac:dyDescent="0.4">
      <c r="A56" s="15" t="str">
        <f t="shared" si="0"/>
        <v>-</v>
      </c>
      <c r="B56" s="15" t="str">
        <f t="shared" si="1"/>
        <v>-</v>
      </c>
      <c r="C56" s="6">
        <v>12</v>
      </c>
      <c r="D56" s="1">
        <v>43390.515682870369</v>
      </c>
      <c r="E56" s="2">
        <v>3968</v>
      </c>
      <c r="F56" s="2" t="s">
        <v>69</v>
      </c>
      <c r="G56" s="2">
        <v>3109</v>
      </c>
      <c r="H56" s="2">
        <v>482</v>
      </c>
      <c r="I56" s="2">
        <v>10</v>
      </c>
      <c r="J56" s="2">
        <v>1</v>
      </c>
      <c r="K56" s="2"/>
      <c r="L56" s="1">
        <v>43390.517245370371</v>
      </c>
      <c r="M56" s="1">
        <v>43390.529918981483</v>
      </c>
      <c r="N56" s="2" t="s">
        <v>23</v>
      </c>
      <c r="O56" s="2" t="s">
        <v>24</v>
      </c>
      <c r="P56" s="2" t="s">
        <v>40</v>
      </c>
      <c r="Q56" s="2" t="s">
        <v>41</v>
      </c>
      <c r="R56" s="1">
        <v>43390.518078703702</v>
      </c>
      <c r="S56" s="1">
        <v>43390.518078703702</v>
      </c>
      <c r="T56" s="1">
        <v>43390.535937499997</v>
      </c>
      <c r="U56" s="1">
        <v>43390.535937499997</v>
      </c>
      <c r="V56" s="2"/>
      <c r="W56" s="7">
        <f t="shared" si="2"/>
        <v>43390.515682870369</v>
      </c>
      <c r="X56" s="8">
        <f t="shared" si="3"/>
        <v>1.2673611112404615E-2</v>
      </c>
      <c r="Y56" s="8">
        <f t="shared" si="4"/>
        <v>1.2673611112404615E-2</v>
      </c>
      <c r="Z56" s="9"/>
      <c r="AA56" s="9">
        <f t="shared" si="5"/>
        <v>0</v>
      </c>
      <c r="AB56" s="9">
        <f t="shared" si="7"/>
        <v>1.5625000014551915E-3</v>
      </c>
      <c r="AC56" s="9"/>
      <c r="AD56" s="9"/>
    </row>
    <row r="57" spans="1:30" s="6" customFormat="1" x14ac:dyDescent="0.4">
      <c r="A57" s="15" t="str">
        <f t="shared" si="0"/>
        <v>-</v>
      </c>
      <c r="B57" s="15" t="str">
        <f t="shared" si="1"/>
        <v>-</v>
      </c>
      <c r="C57" s="6">
        <v>12</v>
      </c>
      <c r="D57" s="1">
        <v>43390.516909722224</v>
      </c>
      <c r="E57" s="2">
        <v>3969</v>
      </c>
      <c r="F57" s="2" t="s">
        <v>42</v>
      </c>
      <c r="G57" s="2">
        <v>0</v>
      </c>
      <c r="H57" s="2">
        <v>1281</v>
      </c>
      <c r="I57" s="2">
        <v>9</v>
      </c>
      <c r="J57" s="2">
        <v>1</v>
      </c>
      <c r="K57" s="2"/>
      <c r="L57" s="1">
        <v>43390.521087962959</v>
      </c>
      <c r="M57" s="1">
        <v>43390.523020833331</v>
      </c>
      <c r="N57" s="2" t="s">
        <v>82</v>
      </c>
      <c r="O57" s="2" t="s">
        <v>83</v>
      </c>
      <c r="P57" s="2" t="s">
        <v>52</v>
      </c>
      <c r="Q57" s="2" t="s">
        <v>53</v>
      </c>
      <c r="R57" s="1">
        <v>43390.525543981479</v>
      </c>
      <c r="S57" s="1">
        <v>43390.525543981479</v>
      </c>
      <c r="T57" s="1">
        <v>43390.530416666668</v>
      </c>
      <c r="U57" s="1">
        <v>43390.530416666668</v>
      </c>
      <c r="V57" s="2"/>
      <c r="W57" s="7">
        <f t="shared" si="2"/>
        <v>43390.516909722224</v>
      </c>
      <c r="X57" s="8">
        <f t="shared" si="3"/>
        <v>1.9328703710925765E-3</v>
      </c>
      <c r="Y57" s="8">
        <f t="shared" si="4"/>
        <v>1.9328703710925765E-3</v>
      </c>
      <c r="Z57" s="9"/>
      <c r="AA57" s="9">
        <f t="shared" si="5"/>
        <v>0</v>
      </c>
      <c r="AB57" s="9">
        <f t="shared" si="7"/>
        <v>4.1782407352002338E-3</v>
      </c>
      <c r="AC57" s="9"/>
      <c r="AD57" s="9"/>
    </row>
    <row r="58" spans="1:30" s="6" customFormat="1" x14ac:dyDescent="0.4">
      <c r="A58" s="15" t="str">
        <f t="shared" si="0"/>
        <v>★</v>
      </c>
      <c r="B58" s="15" t="str">
        <f t="shared" si="1"/>
        <v>-</v>
      </c>
      <c r="C58" s="6">
        <v>12</v>
      </c>
      <c r="D58" s="1">
        <v>43390.522997685184</v>
      </c>
      <c r="E58" s="2">
        <v>3971</v>
      </c>
      <c r="F58" s="2" t="s">
        <v>18</v>
      </c>
      <c r="G58" s="2">
        <v>2874</v>
      </c>
      <c r="H58" s="2">
        <v>1091</v>
      </c>
      <c r="I58" s="2">
        <v>10</v>
      </c>
      <c r="J58" s="2">
        <v>1</v>
      </c>
      <c r="K58" s="2"/>
      <c r="L58" s="1">
        <v>43390.629050925927</v>
      </c>
      <c r="M58" s="1">
        <v>43390.639976851853</v>
      </c>
      <c r="N58" s="2" t="s">
        <v>67</v>
      </c>
      <c r="O58" s="2" t="s">
        <v>68</v>
      </c>
      <c r="P58" s="2" t="s">
        <v>47</v>
      </c>
      <c r="Q58" s="2" t="s">
        <v>94</v>
      </c>
      <c r="R58" s="1">
        <v>43390.628923611112</v>
      </c>
      <c r="S58" s="1">
        <v>43390.628923611112</v>
      </c>
      <c r="T58" s="1">
        <v>43390.643043981479</v>
      </c>
      <c r="U58" s="1">
        <v>43390.648495370369</v>
      </c>
      <c r="V58" s="1">
        <v>43390.628923611112</v>
      </c>
      <c r="W58" s="7">
        <f t="shared" si="2"/>
        <v>43390.628923611112</v>
      </c>
      <c r="X58" s="8">
        <f t="shared" si="3"/>
        <v>1.0925925926130731E-2</v>
      </c>
      <c r="Y58" s="8">
        <f t="shared" si="4"/>
        <v>1.0925925926130731E-2</v>
      </c>
      <c r="Z58" s="9"/>
      <c r="AA58" s="9">
        <f t="shared" si="5"/>
        <v>1.273148154723458E-4</v>
      </c>
      <c r="AB58" s="9">
        <f t="shared" si="7"/>
        <v>1.273148154723458E-4</v>
      </c>
      <c r="AC58" s="9"/>
      <c r="AD58" s="9"/>
    </row>
    <row r="59" spans="1:30" s="6" customFormat="1" x14ac:dyDescent="0.4">
      <c r="A59" s="15" t="str">
        <f t="shared" si="0"/>
        <v>-</v>
      </c>
      <c r="B59" s="15" t="str">
        <f t="shared" si="1"/>
        <v>-</v>
      </c>
      <c r="C59" s="6">
        <v>12</v>
      </c>
      <c r="D59" s="1">
        <v>43390.524606481478</v>
      </c>
      <c r="E59" s="2">
        <v>3972</v>
      </c>
      <c r="F59" s="2" t="s">
        <v>18</v>
      </c>
      <c r="G59" s="2">
        <v>2983</v>
      </c>
      <c r="H59" s="2">
        <v>452</v>
      </c>
      <c r="I59" s="2">
        <v>9</v>
      </c>
      <c r="J59" s="2">
        <v>2</v>
      </c>
      <c r="K59" s="2"/>
      <c r="L59" s="1">
        <v>43390.526006944441</v>
      </c>
      <c r="M59" s="1">
        <v>43390.550023148149</v>
      </c>
      <c r="N59" s="2" t="s">
        <v>47</v>
      </c>
      <c r="O59" s="2" t="s">
        <v>94</v>
      </c>
      <c r="P59" s="2" t="s">
        <v>31</v>
      </c>
      <c r="Q59" s="2" t="s">
        <v>32</v>
      </c>
      <c r="R59" s="1">
        <v>43390.526238425926</v>
      </c>
      <c r="S59" s="1">
        <v>43390.526238425926</v>
      </c>
      <c r="T59" s="1">
        <v>43390.537291666667</v>
      </c>
      <c r="U59" s="1">
        <v>43390.537291666667</v>
      </c>
      <c r="V59" s="2"/>
      <c r="W59" s="7">
        <f t="shared" si="2"/>
        <v>43390.524606481478</v>
      </c>
      <c r="X59" s="8">
        <f t="shared" si="3"/>
        <v>2.4016203708015382E-2</v>
      </c>
      <c r="Y59" s="8">
        <f t="shared" si="4"/>
        <v>4.8032407416030765E-2</v>
      </c>
      <c r="Z59" s="9"/>
      <c r="AA59" s="9">
        <f t="shared" si="5"/>
        <v>0</v>
      </c>
      <c r="AB59" s="9">
        <f t="shared" si="7"/>
        <v>1.4004629629198462E-3</v>
      </c>
      <c r="AC59" s="9"/>
      <c r="AD59" s="9"/>
    </row>
    <row r="60" spans="1:30" s="6" customFormat="1" x14ac:dyDescent="0.4">
      <c r="A60" s="15" t="str">
        <f t="shared" si="0"/>
        <v>-</v>
      </c>
      <c r="B60" s="15" t="str">
        <f t="shared" si="1"/>
        <v>-</v>
      </c>
      <c r="C60" s="6">
        <v>12</v>
      </c>
      <c r="D60" s="1">
        <v>43390.526597222219</v>
      </c>
      <c r="E60" s="2">
        <v>3974</v>
      </c>
      <c r="F60" s="2" t="s">
        <v>33</v>
      </c>
      <c r="G60" s="2">
        <v>2669</v>
      </c>
      <c r="H60" s="2">
        <v>472</v>
      </c>
      <c r="I60" s="2">
        <v>2</v>
      </c>
      <c r="J60" s="2">
        <v>2</v>
      </c>
      <c r="K60" s="2"/>
      <c r="L60" s="1">
        <v>43390.529224537036</v>
      </c>
      <c r="M60" s="1">
        <v>43390.533368055556</v>
      </c>
      <c r="N60" s="2" t="s">
        <v>47</v>
      </c>
      <c r="O60" s="2" t="s">
        <v>94</v>
      </c>
      <c r="P60" s="2" t="s">
        <v>57</v>
      </c>
      <c r="Q60" s="2" t="s">
        <v>58</v>
      </c>
      <c r="R60" s="1">
        <v>43390.530243055553</v>
      </c>
      <c r="S60" s="1">
        <v>43390.530243055553</v>
      </c>
      <c r="T60" s="1">
        <v>43390.534988425927</v>
      </c>
      <c r="U60" s="1">
        <v>43390.534988425927</v>
      </c>
      <c r="V60" s="2"/>
      <c r="W60" s="7">
        <f t="shared" si="2"/>
        <v>43390.526597222219</v>
      </c>
      <c r="X60" s="8">
        <f t="shared" si="3"/>
        <v>4.1435185194131918E-3</v>
      </c>
      <c r="Y60" s="8">
        <f t="shared" si="4"/>
        <v>8.2870370388263837E-3</v>
      </c>
      <c r="Z60" s="9"/>
      <c r="AA60" s="9">
        <f t="shared" si="5"/>
        <v>0</v>
      </c>
      <c r="AB60" s="9">
        <f t="shared" si="7"/>
        <v>2.6273148178006522E-3</v>
      </c>
      <c r="AC60" s="9"/>
      <c r="AD60" s="9"/>
    </row>
    <row r="61" spans="1:30" s="6" customFormat="1" x14ac:dyDescent="0.4">
      <c r="A61" s="15" t="str">
        <f t="shared" si="0"/>
        <v>★</v>
      </c>
      <c r="B61" s="15" t="str">
        <f t="shared" si="1"/>
        <v>-</v>
      </c>
      <c r="C61" s="6">
        <v>12</v>
      </c>
      <c r="D61" s="1">
        <v>43390.527175925927</v>
      </c>
      <c r="E61" s="2">
        <v>3975</v>
      </c>
      <c r="F61" s="2" t="s">
        <v>37</v>
      </c>
      <c r="G61" s="2">
        <v>0</v>
      </c>
      <c r="H61" s="2">
        <v>773</v>
      </c>
      <c r="I61" s="2">
        <v>6</v>
      </c>
      <c r="J61" s="2">
        <v>1</v>
      </c>
      <c r="K61" s="2"/>
      <c r="L61" s="1">
        <v>43390.756712962961</v>
      </c>
      <c r="M61" s="1">
        <v>43390.760474537034</v>
      </c>
      <c r="N61" s="2" t="s">
        <v>48</v>
      </c>
      <c r="O61" s="2" t="s">
        <v>49</v>
      </c>
      <c r="P61" s="2" t="s">
        <v>19</v>
      </c>
      <c r="Q61" s="2" t="s">
        <v>20</v>
      </c>
      <c r="R61" s="1">
        <v>43390.760416666664</v>
      </c>
      <c r="S61" s="1">
        <v>43390.760416666664</v>
      </c>
      <c r="T61" s="1">
        <v>43390.768067129633</v>
      </c>
      <c r="U61" s="1">
        <v>43390.768067129633</v>
      </c>
      <c r="V61" s="1">
        <v>43390.760416666664</v>
      </c>
      <c r="W61" s="7">
        <f t="shared" si="2"/>
        <v>43390.760416666664</v>
      </c>
      <c r="X61" s="8">
        <f t="shared" si="3"/>
        <v>3.7615740729961544E-3</v>
      </c>
      <c r="Y61" s="8">
        <f t="shared" si="4"/>
        <v>3.7615740729961544E-3</v>
      </c>
      <c r="Z61" s="9"/>
      <c r="AA61" s="9">
        <f t="shared" si="5"/>
        <v>0</v>
      </c>
      <c r="AB61" s="9">
        <f t="shared" si="7"/>
        <v>0</v>
      </c>
      <c r="AC61" s="9"/>
      <c r="AD61" s="9"/>
    </row>
    <row r="62" spans="1:30" s="6" customFormat="1" x14ac:dyDescent="0.4">
      <c r="A62" s="15" t="str">
        <f t="shared" si="0"/>
        <v>★</v>
      </c>
      <c r="B62" s="15" t="str">
        <f t="shared" si="1"/>
        <v>-</v>
      </c>
      <c r="C62" s="6">
        <v>12</v>
      </c>
      <c r="D62" s="1">
        <v>43390.527199074073</v>
      </c>
      <c r="E62" s="2">
        <v>3976</v>
      </c>
      <c r="F62" s="2" t="s">
        <v>33</v>
      </c>
      <c r="G62" s="2">
        <v>2963</v>
      </c>
      <c r="H62" s="2">
        <v>694</v>
      </c>
      <c r="I62" s="2">
        <v>3</v>
      </c>
      <c r="J62" s="2">
        <v>1</v>
      </c>
      <c r="K62" s="2"/>
      <c r="L62" s="1">
        <v>43390.534594907411</v>
      </c>
      <c r="M62" s="1">
        <v>43390.542847222219</v>
      </c>
      <c r="N62" s="2" t="s">
        <v>38</v>
      </c>
      <c r="O62" s="2" t="s">
        <v>39</v>
      </c>
      <c r="P62" s="2" t="s">
        <v>72</v>
      </c>
      <c r="Q62" s="2" t="s">
        <v>73</v>
      </c>
      <c r="R62" s="1">
        <v>43390.539363425924</v>
      </c>
      <c r="S62" s="1">
        <v>43390.539363425924</v>
      </c>
      <c r="T62" s="1">
        <v>43390.555347222224</v>
      </c>
      <c r="U62" s="1">
        <v>43390.555347222224</v>
      </c>
      <c r="V62" s="1">
        <v>43390.535208333335</v>
      </c>
      <c r="W62" s="7">
        <f t="shared" si="2"/>
        <v>43390.535208333335</v>
      </c>
      <c r="X62" s="8">
        <f t="shared" si="3"/>
        <v>8.2523148084874265E-3</v>
      </c>
      <c r="Y62" s="8">
        <f t="shared" si="4"/>
        <v>8.2523148084874265E-3</v>
      </c>
      <c r="Z62" s="9"/>
      <c r="AA62" s="9">
        <f t="shared" si="5"/>
        <v>0</v>
      </c>
      <c r="AB62" s="9">
        <f t="shared" si="7"/>
        <v>0</v>
      </c>
      <c r="AC62" s="9"/>
      <c r="AD62" s="9"/>
    </row>
    <row r="63" spans="1:30" s="6" customFormat="1" x14ac:dyDescent="0.4">
      <c r="A63" s="15" t="str">
        <f t="shared" ref="A63:A136" si="13">IF(V63&gt;0, "★", "-")</f>
        <v>-</v>
      </c>
      <c r="B63" s="15" t="str">
        <f t="shared" ref="B63:B135" si="14">IF(K63&gt;0, "☆", "-")</f>
        <v>-</v>
      </c>
      <c r="C63" s="6">
        <v>12</v>
      </c>
      <c r="D63" s="1">
        <v>43390.52753472222</v>
      </c>
      <c r="E63" s="2">
        <v>3977</v>
      </c>
      <c r="F63" s="2" t="s">
        <v>18</v>
      </c>
      <c r="G63" s="2">
        <v>3117</v>
      </c>
      <c r="H63" s="2">
        <v>945</v>
      </c>
      <c r="I63" s="2">
        <v>8</v>
      </c>
      <c r="J63" s="2">
        <v>2</v>
      </c>
      <c r="K63" s="2"/>
      <c r="L63" s="1">
        <v>43390.529305555552</v>
      </c>
      <c r="M63" s="1">
        <v>43390.535173611112</v>
      </c>
      <c r="N63" s="2" t="s">
        <v>47</v>
      </c>
      <c r="O63" s="2" t="s">
        <v>94</v>
      </c>
      <c r="P63" s="2" t="s">
        <v>67</v>
      </c>
      <c r="Q63" s="2" t="s">
        <v>68</v>
      </c>
      <c r="R63" s="1">
        <v>43390.52857638889</v>
      </c>
      <c r="S63" s="1">
        <v>43390.52857638889</v>
      </c>
      <c r="T63" s="1">
        <v>43390.544652777775</v>
      </c>
      <c r="U63" s="1">
        <v>43390.544652777775</v>
      </c>
      <c r="V63" s="2"/>
      <c r="W63" s="7">
        <f t="shared" ref="W63:W133" si="15">IF(V63&gt;0,V63,D63)</f>
        <v>43390.52753472222</v>
      </c>
      <c r="X63" s="8">
        <f t="shared" ref="X63:X121" si="16">M63-L63</f>
        <v>5.8680555594037287E-3</v>
      </c>
      <c r="Y63" s="8">
        <f t="shared" ref="Y63:Y121" si="17">X63*J63</f>
        <v>1.1736111118807457E-2</v>
      </c>
      <c r="Z63" s="9"/>
      <c r="AA63" s="9">
        <f t="shared" ref="AA63:AA120" si="18">IF(IF(A63="☆",K63-R63,L63-R63)&lt;0,0,IF(A63="☆",K63-R63,L63-R63))</f>
        <v>7.2916666249511763E-4</v>
      </c>
      <c r="AB63" s="9">
        <f t="shared" si="7"/>
        <v>1.7708333325572312E-3</v>
      </c>
      <c r="AC63" s="9"/>
      <c r="AD63" s="9"/>
    </row>
    <row r="64" spans="1:30" s="6" customFormat="1" x14ac:dyDescent="0.4">
      <c r="A64" s="15" t="str">
        <f>IF(V64&gt;0, "★", "-")</f>
        <v>-</v>
      </c>
      <c r="B64" s="15" t="str">
        <f>IF(K64&gt;0, "☆", "-")</f>
        <v>-</v>
      </c>
      <c r="C64" s="6">
        <v>12</v>
      </c>
      <c r="D64" s="1">
        <v>43390.530729166669</v>
      </c>
      <c r="E64" s="2">
        <v>3978</v>
      </c>
      <c r="F64" s="2" t="s">
        <v>42</v>
      </c>
      <c r="G64" s="2">
        <v>0</v>
      </c>
      <c r="H64" s="2">
        <v>493</v>
      </c>
      <c r="I64" s="2">
        <v>10</v>
      </c>
      <c r="J64" s="2">
        <v>1</v>
      </c>
      <c r="K64" s="2"/>
      <c r="L64" s="1">
        <v>43390.533599537041</v>
      </c>
      <c r="M64" s="1">
        <v>43390.541307870371</v>
      </c>
      <c r="N64" s="2" t="s">
        <v>52</v>
      </c>
      <c r="O64" s="2" t="s">
        <v>53</v>
      </c>
      <c r="P64" s="2" t="s">
        <v>76</v>
      </c>
      <c r="Q64" s="2" t="s">
        <v>77</v>
      </c>
      <c r="R64" s="1">
        <v>43390.535162037035</v>
      </c>
      <c r="S64" s="1">
        <v>43390.535162037035</v>
      </c>
      <c r="T64" s="1">
        <v>43390.542893518519</v>
      </c>
      <c r="U64" s="1">
        <v>43390.542893518519</v>
      </c>
      <c r="V64" s="2"/>
      <c r="W64" s="7">
        <f>IF(V64&gt;0,V64,D64)</f>
        <v>43390.530729166669</v>
      </c>
      <c r="X64" s="8">
        <f>M64-L64</f>
        <v>7.7083333308110014E-3</v>
      </c>
      <c r="Y64" s="8">
        <f>X64*J64</f>
        <v>7.7083333308110014E-3</v>
      </c>
      <c r="Z64" s="9"/>
      <c r="AA64" s="9">
        <f t="shared" si="18"/>
        <v>0</v>
      </c>
      <c r="AB64" s="9">
        <f t="shared" si="7"/>
        <v>2.8703703719656914E-3</v>
      </c>
      <c r="AC64" s="9"/>
      <c r="AD64" s="9"/>
    </row>
    <row r="65" spans="1:30" s="6" customFormat="1" x14ac:dyDescent="0.4">
      <c r="A65" s="15" t="str">
        <f>IF(V65&gt;0, "★", "-")</f>
        <v>-</v>
      </c>
      <c r="B65" s="15" t="str">
        <f>IF(K65&gt;0, "☆", "-")</f>
        <v>-</v>
      </c>
      <c r="C65" s="6">
        <v>12</v>
      </c>
      <c r="D65" s="1">
        <v>43390.5315625</v>
      </c>
      <c r="E65" s="2">
        <v>3979</v>
      </c>
      <c r="F65" s="2" t="s">
        <v>18</v>
      </c>
      <c r="G65" s="2">
        <v>2290</v>
      </c>
      <c r="H65" s="2">
        <v>656</v>
      </c>
      <c r="I65" s="2">
        <v>1</v>
      </c>
      <c r="J65" s="2">
        <v>1</v>
      </c>
      <c r="K65" s="2"/>
      <c r="L65" s="1">
        <v>43390.535300925927</v>
      </c>
      <c r="M65" s="1">
        <v>43390.541215277779</v>
      </c>
      <c r="N65" s="2" t="s">
        <v>76</v>
      </c>
      <c r="O65" s="2" t="s">
        <v>77</v>
      </c>
      <c r="P65" s="2" t="s">
        <v>82</v>
      </c>
      <c r="Q65" s="2" t="s">
        <v>83</v>
      </c>
      <c r="R65" s="1">
        <v>43390.535983796297</v>
      </c>
      <c r="S65" s="1">
        <v>43390.535983796297</v>
      </c>
      <c r="T65" s="1">
        <v>43390.544699074075</v>
      </c>
      <c r="U65" s="1">
        <v>43390.544699074075</v>
      </c>
      <c r="V65" s="2"/>
      <c r="W65" s="7">
        <f>IF(V65&gt;0,V65,D65)</f>
        <v>43390.5315625</v>
      </c>
      <c r="X65" s="8">
        <f>M65-L65</f>
        <v>5.914351851970423E-3</v>
      </c>
      <c r="Y65" s="8">
        <f>X65*J65</f>
        <v>5.914351851970423E-3</v>
      </c>
      <c r="Z65" s="9"/>
      <c r="AA65" s="9">
        <f t="shared" si="18"/>
        <v>0</v>
      </c>
      <c r="AB65" s="9">
        <f t="shared" si="7"/>
        <v>3.7384259267128073E-3</v>
      </c>
      <c r="AC65" s="9"/>
      <c r="AD65" s="9"/>
    </row>
    <row r="66" spans="1:30" s="6" customFormat="1" x14ac:dyDescent="0.4">
      <c r="A66" s="15" t="str">
        <f>IF(V66&gt;0, "★", "-")</f>
        <v>★</v>
      </c>
      <c r="B66" s="15" t="str">
        <f>IF(K66&gt;0, "☆", "-")</f>
        <v>-</v>
      </c>
      <c r="C66" s="6">
        <v>12</v>
      </c>
      <c r="D66" s="1">
        <v>43390.536134259259</v>
      </c>
      <c r="E66" s="2">
        <v>3980</v>
      </c>
      <c r="F66" s="2" t="s">
        <v>18</v>
      </c>
      <c r="G66" s="2">
        <v>2978</v>
      </c>
      <c r="H66" s="2">
        <v>470</v>
      </c>
      <c r="I66" s="2">
        <v>9</v>
      </c>
      <c r="J66" s="2">
        <v>1</v>
      </c>
      <c r="K66" s="2"/>
      <c r="L66" s="1">
        <v>43390.698599537034</v>
      </c>
      <c r="M66" s="1">
        <v>43390.702928240738</v>
      </c>
      <c r="N66" s="2" t="s">
        <v>67</v>
      </c>
      <c r="O66" s="2" t="s">
        <v>68</v>
      </c>
      <c r="P66" s="2" t="s">
        <v>34</v>
      </c>
      <c r="Q66" s="2" t="s">
        <v>35</v>
      </c>
      <c r="R66" s="1">
        <v>43390.701666666668</v>
      </c>
      <c r="S66" s="1">
        <v>43390.703194444446</v>
      </c>
      <c r="T66" s="1">
        <v>43390.707337962966</v>
      </c>
      <c r="U66" s="1">
        <v>43390.708865740744</v>
      </c>
      <c r="V66" s="1">
        <v>43390.701666666668</v>
      </c>
      <c r="W66" s="7">
        <f>IF(V66&gt;0,V66,D66)</f>
        <v>43390.701666666668</v>
      </c>
      <c r="X66" s="8">
        <f>M66-L66</f>
        <v>4.3287037042318843E-3</v>
      </c>
      <c r="Y66" s="8">
        <f>X66*J66</f>
        <v>4.3287037042318843E-3</v>
      </c>
      <c r="Z66" s="9"/>
      <c r="AA66" s="9">
        <f t="shared" si="18"/>
        <v>0</v>
      </c>
      <c r="AB66" s="9">
        <f t="shared" si="7"/>
        <v>0</v>
      </c>
      <c r="AC66" s="9"/>
      <c r="AD66" s="9"/>
    </row>
    <row r="67" spans="1:30" s="6" customFormat="1" x14ac:dyDescent="0.4">
      <c r="A67" s="15" t="str">
        <f t="shared" si="13"/>
        <v>-</v>
      </c>
      <c r="B67" s="15" t="str">
        <f t="shared" si="14"/>
        <v>-</v>
      </c>
      <c r="C67" s="6">
        <v>12</v>
      </c>
      <c r="D67" s="1">
        <v>43390.537129629629</v>
      </c>
      <c r="E67" s="2">
        <v>3981</v>
      </c>
      <c r="F67" s="2" t="s">
        <v>42</v>
      </c>
      <c r="G67" s="2">
        <v>0</v>
      </c>
      <c r="H67" s="2">
        <v>332</v>
      </c>
      <c r="I67" s="2">
        <v>4</v>
      </c>
      <c r="J67" s="2">
        <v>1</v>
      </c>
      <c r="K67" s="2"/>
      <c r="L67" s="1">
        <v>43390.541574074072</v>
      </c>
      <c r="M67" s="1">
        <v>43390.544641203705</v>
      </c>
      <c r="N67" s="2" t="s">
        <v>19</v>
      </c>
      <c r="O67" s="2" t="s">
        <v>20</v>
      </c>
      <c r="P67" s="2" t="s">
        <v>31</v>
      </c>
      <c r="Q67" s="2" t="s">
        <v>32</v>
      </c>
      <c r="R67" s="1">
        <v>43390.545335648145</v>
      </c>
      <c r="S67" s="1">
        <v>43390.545335648145</v>
      </c>
      <c r="T67" s="1">
        <v>43390.55327546296</v>
      </c>
      <c r="U67" s="1">
        <v>43390.55327546296</v>
      </c>
      <c r="V67" s="2"/>
      <c r="W67" s="7">
        <f t="shared" si="15"/>
        <v>43390.537129629629</v>
      </c>
      <c r="X67" s="8">
        <f t="shared" si="16"/>
        <v>3.0671296335640363E-3</v>
      </c>
      <c r="Y67" s="8">
        <f t="shared" si="17"/>
        <v>3.0671296335640363E-3</v>
      </c>
      <c r="Z67" s="9"/>
      <c r="AA67" s="9">
        <f t="shared" si="18"/>
        <v>0</v>
      </c>
      <c r="AB67" s="9">
        <f t="shared" si="7"/>
        <v>4.4444444429245777E-3</v>
      </c>
      <c r="AC67" s="9"/>
      <c r="AD67" s="9"/>
    </row>
    <row r="68" spans="1:30" s="6" customFormat="1" x14ac:dyDescent="0.4">
      <c r="A68" s="15" t="str">
        <f t="shared" si="13"/>
        <v>★</v>
      </c>
      <c r="B68" s="15" t="str">
        <f t="shared" si="14"/>
        <v>-</v>
      </c>
      <c r="C68" s="6">
        <v>12</v>
      </c>
      <c r="D68" s="1">
        <v>43390.539606481485</v>
      </c>
      <c r="E68" s="2">
        <v>3982</v>
      </c>
      <c r="F68" s="2" t="s">
        <v>37</v>
      </c>
      <c r="G68" s="2">
        <v>0</v>
      </c>
      <c r="H68" s="2">
        <v>826</v>
      </c>
      <c r="I68" s="2">
        <v>1</v>
      </c>
      <c r="J68" s="2">
        <v>3</v>
      </c>
      <c r="K68" s="2"/>
      <c r="L68" s="1">
        <v>43390.558749999997</v>
      </c>
      <c r="M68" s="1">
        <v>43390.564120370371</v>
      </c>
      <c r="N68" s="2" t="s">
        <v>65</v>
      </c>
      <c r="O68" s="2" t="s">
        <v>66</v>
      </c>
      <c r="P68" s="2" t="s">
        <v>78</v>
      </c>
      <c r="Q68" s="2" t="s">
        <v>79</v>
      </c>
      <c r="R68" s="1">
        <v>43390.560624999998</v>
      </c>
      <c r="S68" s="1">
        <v>43390.560624999998</v>
      </c>
      <c r="T68" s="1">
        <v>43390.571400462963</v>
      </c>
      <c r="U68" s="1">
        <v>43390.571400462963</v>
      </c>
      <c r="V68" s="1">
        <v>43390.541666666664</v>
      </c>
      <c r="W68" s="7">
        <f t="shared" si="15"/>
        <v>43390.541666666664</v>
      </c>
      <c r="X68" s="8">
        <f t="shared" si="16"/>
        <v>5.3703703742939979E-3</v>
      </c>
      <c r="Y68" s="8">
        <f t="shared" si="17"/>
        <v>1.6111111122881994E-2</v>
      </c>
      <c r="Z68" s="9"/>
      <c r="AA68" s="9">
        <f t="shared" si="18"/>
        <v>0</v>
      </c>
      <c r="AB68" s="9">
        <f t="shared" si="7"/>
        <v>1.7083333332266193E-2</v>
      </c>
      <c r="AC68" s="9"/>
      <c r="AD68" s="9"/>
    </row>
    <row r="69" spans="1:30" s="6" customFormat="1" x14ac:dyDescent="0.4">
      <c r="A69" s="15" t="str">
        <f>IF(V69&gt;0, "★", "-")</f>
        <v>-</v>
      </c>
      <c r="B69" s="15" t="str">
        <f>IF(K69&gt;0, "☆", "-")</f>
        <v>☆</v>
      </c>
      <c r="C69" s="6">
        <v>12</v>
      </c>
      <c r="D69" s="1">
        <v>43390.509189814817</v>
      </c>
      <c r="E69" s="2">
        <v>3967</v>
      </c>
      <c r="F69" s="2" t="s">
        <v>33</v>
      </c>
      <c r="G69" s="2">
        <v>2354</v>
      </c>
      <c r="H69" s="2">
        <v>595</v>
      </c>
      <c r="I69" s="2">
        <v>8</v>
      </c>
      <c r="J69" s="2">
        <v>1</v>
      </c>
      <c r="K69" s="1">
        <v>43390.509479166663</v>
      </c>
      <c r="L69" s="2"/>
      <c r="M69" s="2"/>
      <c r="N69" s="2" t="s">
        <v>23</v>
      </c>
      <c r="O69" s="2" t="s">
        <v>24</v>
      </c>
      <c r="P69" s="2" t="s">
        <v>50</v>
      </c>
      <c r="Q69" s="2" t="s">
        <v>51</v>
      </c>
      <c r="R69" s="1">
        <v>43390.523819444446</v>
      </c>
      <c r="S69" s="2"/>
      <c r="T69" s="1">
        <v>43390.531701388885</v>
      </c>
      <c r="U69" s="2"/>
      <c r="V69" s="2"/>
      <c r="W69" s="7">
        <f>IF(V69&gt;0,V69,D69)</f>
        <v>43390.509189814817</v>
      </c>
      <c r="X69" s="8">
        <f>M69-L69</f>
        <v>0</v>
      </c>
      <c r="Y69" s="8">
        <f>X69*J69</f>
        <v>0</v>
      </c>
      <c r="Z69" s="9"/>
      <c r="AA69" s="9">
        <f>IF(IF(A69="☆",K69-R69,L69-R69)&lt;0,0,IF(A69="☆",K69-R69,L69-R69))</f>
        <v>0</v>
      </c>
      <c r="AB69" s="9">
        <f>IF(IF(B69="☆",(IF(K69&gt;R69,K69-W69,R69-W69)),L69-W69)&lt;0,0,IF(B69="☆",(IF(K69&gt;R69,K69-W69,R69-W69)),L69-W69))</f>
        <v>1.4629629629780538E-2</v>
      </c>
      <c r="AC69" s="9"/>
      <c r="AD69" s="9"/>
    </row>
    <row r="70" spans="1:30" s="6" customFormat="1" ht="18" customHeight="1" x14ac:dyDescent="0.4">
      <c r="A70" s="15" t="str">
        <f>IF(V70&gt;0, "★", "-")</f>
        <v>-</v>
      </c>
      <c r="B70" s="15" t="str">
        <f>IF(K70&gt;0, "☆", "-")</f>
        <v>☆</v>
      </c>
      <c r="C70" s="6">
        <v>12</v>
      </c>
      <c r="D70" s="1">
        <v>43390.517141203702</v>
      </c>
      <c r="E70" s="2">
        <v>3970</v>
      </c>
      <c r="F70" s="2" t="s">
        <v>37</v>
      </c>
      <c r="G70" s="2">
        <v>0</v>
      </c>
      <c r="H70" s="2">
        <v>766</v>
      </c>
      <c r="I70" s="2">
        <v>1</v>
      </c>
      <c r="J70" s="2">
        <v>2</v>
      </c>
      <c r="K70" s="1">
        <v>43390.526145833333</v>
      </c>
      <c r="L70" s="2"/>
      <c r="M70" s="2"/>
      <c r="N70" s="2" t="s">
        <v>57</v>
      </c>
      <c r="O70" s="2" t="s">
        <v>58</v>
      </c>
      <c r="P70" s="2" t="s">
        <v>74</v>
      </c>
      <c r="Q70" s="2" t="s">
        <v>75</v>
      </c>
      <c r="R70" s="1">
        <v>43390.536597222221</v>
      </c>
      <c r="S70" s="2"/>
      <c r="T70" s="1">
        <v>43390.550509259258</v>
      </c>
      <c r="U70" s="2"/>
      <c r="V70" s="2"/>
      <c r="W70" s="7">
        <f>IF(V70&gt;0,V70,D70)</f>
        <v>43390.517141203702</v>
      </c>
      <c r="X70" s="8">
        <f>M70-L70</f>
        <v>0</v>
      </c>
      <c r="Y70" s="8">
        <f>X70*J70</f>
        <v>0</v>
      </c>
      <c r="Z70" s="9"/>
      <c r="AA70" s="9">
        <f>IF(IF(A70="☆",K70-R70,L70-R70)&lt;0,0,IF(A70="☆",K70-R70,L70-R70))</f>
        <v>0</v>
      </c>
      <c r="AB70" s="9">
        <f>IF(IF(B70="☆",(IF(K70&gt;R70,K70-W70,R70-W70)),L70-W70)&lt;0,0,IF(B70="☆",(IF(K70&gt;R70,K70-W70,R70-W70)),L70-W70))</f>
        <v>1.9456018519122154E-2</v>
      </c>
      <c r="AC70" s="9"/>
      <c r="AD70" s="9"/>
    </row>
    <row r="71" spans="1:30" s="11" customFormat="1" x14ac:dyDescent="0.4">
      <c r="A71" s="26" t="str">
        <f>IF(V71&gt;0, "★", "-")</f>
        <v>-</v>
      </c>
      <c r="B71" s="26" t="str">
        <f>IF(K71&gt;0, "☆", "-")</f>
        <v>☆</v>
      </c>
      <c r="C71" s="11">
        <v>12</v>
      </c>
      <c r="D71" s="3">
        <v>43390.526458333334</v>
      </c>
      <c r="E71" s="4">
        <v>3973</v>
      </c>
      <c r="F71" s="4" t="s">
        <v>33</v>
      </c>
      <c r="G71" s="4">
        <v>1841</v>
      </c>
      <c r="H71" s="4">
        <v>618</v>
      </c>
      <c r="I71" s="4">
        <v>9</v>
      </c>
      <c r="J71" s="4">
        <v>1</v>
      </c>
      <c r="K71" s="3">
        <v>43390.570729166669</v>
      </c>
      <c r="L71" s="3">
        <v>43390.532777777778</v>
      </c>
      <c r="M71" s="4"/>
      <c r="N71" s="4" t="s">
        <v>47</v>
      </c>
      <c r="O71" s="4" t="s">
        <v>94</v>
      </c>
      <c r="P71" s="4" t="s">
        <v>65</v>
      </c>
      <c r="Q71" s="4" t="s">
        <v>66</v>
      </c>
      <c r="R71" s="3">
        <v>43390.52888888889</v>
      </c>
      <c r="S71" s="3">
        <v>43390.52888888889</v>
      </c>
      <c r="T71" s="3">
        <v>43390.552499999998</v>
      </c>
      <c r="U71" s="4"/>
      <c r="V71" s="4"/>
      <c r="W71" s="12">
        <f>IF(V71&gt;0,V71,D71)</f>
        <v>43390.526458333334</v>
      </c>
      <c r="X71" s="27"/>
      <c r="Y71" s="27"/>
      <c r="Z71" s="28"/>
      <c r="AA71" s="28">
        <f>IF(IF(A71="☆",K71-R71,L71-R71)&lt;0,0,IF(A71="☆",K71-R71,L71-R71))</f>
        <v>3.8888888884685002E-3</v>
      </c>
      <c r="AB71" s="28">
        <f>IF(IF(B71="☆",(IF(K71&gt;R71,K71-W71,R71-W71)),L71-W71)&lt;0,0,IF(B71="☆",(IF(K71&gt;R71,K71-W71,R71-W71)),L71-W71))</f>
        <v>4.4270833335758653E-2</v>
      </c>
      <c r="AC71" s="28"/>
      <c r="AD71" s="28"/>
    </row>
    <row r="72" spans="1:30" s="32" customFormat="1" x14ac:dyDescent="0.4">
      <c r="A72" s="29" t="str">
        <f t="shared" si="13"/>
        <v>-</v>
      </c>
      <c r="B72" s="29" t="str">
        <f t="shared" si="14"/>
        <v>-</v>
      </c>
      <c r="C72" s="32">
        <v>13</v>
      </c>
      <c r="D72" s="31">
        <v>43390.542037037034</v>
      </c>
      <c r="E72" s="30">
        <v>3983</v>
      </c>
      <c r="F72" s="30" t="s">
        <v>42</v>
      </c>
      <c r="G72" s="30">
        <v>0</v>
      </c>
      <c r="H72" s="30">
        <v>920</v>
      </c>
      <c r="I72" s="30">
        <v>4</v>
      </c>
      <c r="J72" s="30">
        <v>1</v>
      </c>
      <c r="K72" s="30"/>
      <c r="L72" s="31">
        <v>43390.550810185188</v>
      </c>
      <c r="M72" s="31">
        <v>43390.559965277775</v>
      </c>
      <c r="N72" s="30" t="s">
        <v>19</v>
      </c>
      <c r="O72" s="30" t="s">
        <v>20</v>
      </c>
      <c r="P72" s="30" t="s">
        <v>63</v>
      </c>
      <c r="Q72" s="30" t="s">
        <v>64</v>
      </c>
      <c r="R72" s="31">
        <v>43390.547083333331</v>
      </c>
      <c r="S72" s="31">
        <v>43390.553287037037</v>
      </c>
      <c r="T72" s="31">
        <v>43390.564143518517</v>
      </c>
      <c r="U72" s="31">
        <v>43390.564814814818</v>
      </c>
      <c r="V72" s="30"/>
      <c r="W72" s="33">
        <f t="shared" si="15"/>
        <v>43390.542037037034</v>
      </c>
      <c r="X72" s="34">
        <f t="shared" si="16"/>
        <v>9.1550925862975419E-3</v>
      </c>
      <c r="Y72" s="34">
        <f t="shared" si="17"/>
        <v>9.1550925862975419E-3</v>
      </c>
      <c r="Z72" s="35">
        <f>SUM(Y72:Y96)</f>
        <v>0.22273148145904997</v>
      </c>
      <c r="AA72" s="35">
        <f t="shared" si="18"/>
        <v>3.7268518572091125E-3</v>
      </c>
      <c r="AB72" s="35">
        <f t="shared" si="7"/>
        <v>8.7731481544324197E-3</v>
      </c>
      <c r="AC72" s="44">
        <f>AVERAGE(AB72:AB96)</f>
        <v>7.7690972226870754E-3</v>
      </c>
      <c r="AD72" s="35">
        <f>MEDIAN(AB72:AB96)</f>
        <v>6.4525462985329796E-3</v>
      </c>
    </row>
    <row r="73" spans="1:30" s="6" customFormat="1" x14ac:dyDescent="0.4">
      <c r="A73" s="15" t="str">
        <f>IF(V73&gt;0, "★", "-")</f>
        <v>★</v>
      </c>
      <c r="B73" s="15" t="str">
        <f t="shared" si="14"/>
        <v>-</v>
      </c>
      <c r="C73" s="6">
        <v>13</v>
      </c>
      <c r="D73" s="1">
        <v>43390.545451388891</v>
      </c>
      <c r="E73" s="2">
        <v>3984</v>
      </c>
      <c r="F73" s="2" t="s">
        <v>18</v>
      </c>
      <c r="G73" s="2">
        <v>3038</v>
      </c>
      <c r="H73" s="2">
        <v>721</v>
      </c>
      <c r="I73" s="2">
        <v>4</v>
      </c>
      <c r="J73" s="2">
        <v>2</v>
      </c>
      <c r="K73" s="2"/>
      <c r="L73" s="1">
        <v>43390.560486111113</v>
      </c>
      <c r="M73" s="1">
        <v>43390.575740740744</v>
      </c>
      <c r="N73" s="2" t="s">
        <v>63</v>
      </c>
      <c r="O73" s="2" t="s">
        <v>64</v>
      </c>
      <c r="P73" s="2" t="s">
        <v>19</v>
      </c>
      <c r="Q73" s="2" t="s">
        <v>20</v>
      </c>
      <c r="R73" s="1">
        <v>43390.564814814818</v>
      </c>
      <c r="S73" s="1">
        <v>43390.568888888891</v>
      </c>
      <c r="T73" s="1">
        <v>43390.577847222223</v>
      </c>
      <c r="U73" s="1">
        <v>43390.581921296296</v>
      </c>
      <c r="V73" s="1">
        <v>43390.562615740739</v>
      </c>
      <c r="W73" s="7">
        <f t="shared" si="15"/>
        <v>43390.562615740739</v>
      </c>
      <c r="X73" s="8">
        <f t="shared" si="16"/>
        <v>1.5254629630362615E-2</v>
      </c>
      <c r="Y73" s="8">
        <f t="shared" si="17"/>
        <v>3.050925926072523E-2</v>
      </c>
      <c r="Z73" s="9"/>
      <c r="AA73" s="9">
        <f t="shared" si="18"/>
        <v>0</v>
      </c>
      <c r="AB73" s="9">
        <f t="shared" si="7"/>
        <v>0</v>
      </c>
      <c r="AC73" s="9"/>
      <c r="AD73" s="9"/>
    </row>
    <row r="74" spans="1:30" s="6" customFormat="1" x14ac:dyDescent="0.4">
      <c r="A74" s="15" t="str">
        <f>IF(V74&gt;0, "★", "-")</f>
        <v>-</v>
      </c>
      <c r="B74" s="15" t="str">
        <f t="shared" si="14"/>
        <v>-</v>
      </c>
      <c r="C74" s="6">
        <v>13</v>
      </c>
      <c r="D74" s="1">
        <v>43390.546701388892</v>
      </c>
      <c r="E74" s="2">
        <v>3985</v>
      </c>
      <c r="F74" s="2" t="s">
        <v>33</v>
      </c>
      <c r="G74" s="2">
        <v>2991</v>
      </c>
      <c r="H74" s="2">
        <v>597</v>
      </c>
      <c r="I74" s="2">
        <v>2</v>
      </c>
      <c r="J74" s="2">
        <v>1</v>
      </c>
      <c r="K74" s="2"/>
      <c r="L74" s="1">
        <v>43390.549699074072</v>
      </c>
      <c r="M74" s="1">
        <v>43390.566331018519</v>
      </c>
      <c r="N74" s="2" t="s">
        <v>29</v>
      </c>
      <c r="O74" s="2" t="s">
        <v>30</v>
      </c>
      <c r="P74" s="2" t="s">
        <v>40</v>
      </c>
      <c r="Q74" s="2" t="s">
        <v>41</v>
      </c>
      <c r="R74" s="1">
        <v>43390.550335648149</v>
      </c>
      <c r="S74" s="1">
        <v>43390.550335648149</v>
      </c>
      <c r="T74" s="1">
        <v>43390.564803240741</v>
      </c>
      <c r="U74" s="1">
        <v>43390.575972222221</v>
      </c>
      <c r="V74" s="2"/>
      <c r="W74" s="7">
        <f t="shared" si="15"/>
        <v>43390.546701388892</v>
      </c>
      <c r="X74" s="8">
        <f t="shared" si="16"/>
        <v>1.6631944446999114E-2</v>
      </c>
      <c r="Y74" s="8">
        <f t="shared" si="17"/>
        <v>1.6631944446999114E-2</v>
      </c>
      <c r="Z74" s="9"/>
      <c r="AA74" s="9">
        <f t="shared" si="18"/>
        <v>0</v>
      </c>
      <c r="AB74" s="9">
        <f t="shared" si="7"/>
        <v>2.9976851801620796E-3</v>
      </c>
      <c r="AC74" s="9"/>
      <c r="AD74" s="9"/>
    </row>
    <row r="75" spans="1:30" s="6" customFormat="1" x14ac:dyDescent="0.4">
      <c r="A75" s="15" t="str">
        <f>IF(V75&gt;0, "★", "-")</f>
        <v>-</v>
      </c>
      <c r="B75" s="15" t="str">
        <f>IF(K75&gt;0, "☆", "-")</f>
        <v>-</v>
      </c>
      <c r="C75" s="6">
        <v>13</v>
      </c>
      <c r="D75" s="1">
        <v>43390.548622685186</v>
      </c>
      <c r="E75" s="2">
        <v>3986</v>
      </c>
      <c r="F75" s="2" t="s">
        <v>37</v>
      </c>
      <c r="G75" s="2">
        <v>0</v>
      </c>
      <c r="H75" s="2">
        <v>1228</v>
      </c>
      <c r="I75" s="2">
        <v>3</v>
      </c>
      <c r="J75" s="2">
        <v>1</v>
      </c>
      <c r="K75" s="2"/>
      <c r="L75" s="1">
        <v>43390.550902777781</v>
      </c>
      <c r="M75" s="1">
        <v>43390.559386574074</v>
      </c>
      <c r="N75" s="2" t="s">
        <v>59</v>
      </c>
      <c r="O75" s="2" t="s">
        <v>60</v>
      </c>
      <c r="P75" s="2" t="s">
        <v>19</v>
      </c>
      <c r="Q75" s="2" t="s">
        <v>20</v>
      </c>
      <c r="R75" s="1">
        <v>43390.553159722222</v>
      </c>
      <c r="S75" s="1">
        <v>43390.554039351853</v>
      </c>
      <c r="T75" s="1">
        <v>43390.561249999999</v>
      </c>
      <c r="U75" s="1">
        <v>43390.568101851852</v>
      </c>
      <c r="V75" s="2"/>
      <c r="W75" s="7">
        <f>IF(V75&gt;0,V75,D75)</f>
        <v>43390.548622685186</v>
      </c>
      <c r="X75" s="8">
        <f t="shared" si="16"/>
        <v>8.4837962931487709E-3</v>
      </c>
      <c r="Y75" s="8">
        <f t="shared" si="17"/>
        <v>8.4837962931487709E-3</v>
      </c>
      <c r="Z75" s="9"/>
      <c r="AA75" s="9">
        <f t="shared" si="18"/>
        <v>0</v>
      </c>
      <c r="AB75" s="9">
        <f t="shared" si="7"/>
        <v>2.2800925944466144E-3</v>
      </c>
      <c r="AC75" s="9"/>
      <c r="AD75" s="9"/>
    </row>
    <row r="76" spans="1:30" s="6" customFormat="1" x14ac:dyDescent="0.4">
      <c r="A76" s="15" t="str">
        <f>IF(V76&gt;0, "★", "-")</f>
        <v>★</v>
      </c>
      <c r="B76" s="15" t="str">
        <f>IF(K76&gt;0, "☆", "-")</f>
        <v>-</v>
      </c>
      <c r="C76" s="6">
        <v>13</v>
      </c>
      <c r="D76" s="1">
        <v>43390.548796296294</v>
      </c>
      <c r="E76" s="2">
        <v>3987</v>
      </c>
      <c r="F76" s="2" t="s">
        <v>18</v>
      </c>
      <c r="G76" s="2">
        <v>2270</v>
      </c>
      <c r="H76" s="2">
        <v>876</v>
      </c>
      <c r="I76" s="2">
        <v>2</v>
      </c>
      <c r="J76" s="2">
        <v>1</v>
      </c>
      <c r="K76" s="2"/>
      <c r="L76" s="1">
        <v>43390.555868055555</v>
      </c>
      <c r="M76" s="1">
        <v>43390.560706018521</v>
      </c>
      <c r="N76" s="2" t="s">
        <v>31</v>
      </c>
      <c r="O76" s="2" t="s">
        <v>32</v>
      </c>
      <c r="P76" s="2" t="s">
        <v>19</v>
      </c>
      <c r="Q76" s="2" t="s">
        <v>20</v>
      </c>
      <c r="R76" s="1">
        <v>43390.556793981479</v>
      </c>
      <c r="S76" s="1">
        <v>43390.556793981479</v>
      </c>
      <c r="T76" s="1">
        <v>43390.565393518518</v>
      </c>
      <c r="U76" s="1">
        <v>43390.565393518518</v>
      </c>
      <c r="V76" s="1">
        <v>43390.556238425925</v>
      </c>
      <c r="W76" s="7">
        <f>IF(V76&gt;0,V76,D76)</f>
        <v>43390.556238425925</v>
      </c>
      <c r="X76" s="8">
        <f>M76-L76</f>
        <v>4.8379629661212675E-3</v>
      </c>
      <c r="Y76" s="8">
        <f>X76*J76</f>
        <v>4.8379629661212675E-3</v>
      </c>
      <c r="Z76" s="9"/>
      <c r="AA76" s="9">
        <f t="shared" si="18"/>
        <v>0</v>
      </c>
      <c r="AB76" s="9">
        <f t="shared" si="7"/>
        <v>0</v>
      </c>
      <c r="AC76" s="9"/>
      <c r="AD76" s="9"/>
    </row>
    <row r="77" spans="1:30" s="6" customFormat="1" x14ac:dyDescent="0.4">
      <c r="A77" s="15" t="str">
        <f>IF(V77&gt;0, "★", "-")</f>
        <v>-</v>
      </c>
      <c r="B77" s="15" t="str">
        <f>IF(K77&gt;0, "☆", "-")</f>
        <v>-</v>
      </c>
      <c r="C77" s="6">
        <v>13</v>
      </c>
      <c r="D77" s="1">
        <v>43390.550486111111</v>
      </c>
      <c r="E77" s="2">
        <v>3988</v>
      </c>
      <c r="F77" s="2" t="s">
        <v>18</v>
      </c>
      <c r="G77" s="2">
        <v>2290</v>
      </c>
      <c r="H77" s="2">
        <v>438</v>
      </c>
      <c r="I77" s="2">
        <v>3</v>
      </c>
      <c r="J77" s="2">
        <v>1</v>
      </c>
      <c r="K77" s="2"/>
      <c r="L77" s="1">
        <v>43390.553333333337</v>
      </c>
      <c r="M77" s="1">
        <v>43390.557986111111</v>
      </c>
      <c r="N77" s="2" t="s">
        <v>47</v>
      </c>
      <c r="O77" s="2" t="s">
        <v>94</v>
      </c>
      <c r="P77" s="2" t="s">
        <v>76</v>
      </c>
      <c r="Q77" s="2" t="s">
        <v>77</v>
      </c>
      <c r="R77" s="1">
        <v>43390.556863425925</v>
      </c>
      <c r="S77" s="1">
        <v>43390.556863425925</v>
      </c>
      <c r="T77" s="1">
        <v>43390.56454861111</v>
      </c>
      <c r="U77" s="1">
        <v>43390.56454861111</v>
      </c>
      <c r="V77" s="2"/>
      <c r="W77" s="7">
        <f>IF(V77&gt;0,V77,D77)</f>
        <v>43390.550486111111</v>
      </c>
      <c r="X77" s="8">
        <f>M77-L77</f>
        <v>4.6527777740266174E-3</v>
      </c>
      <c r="Y77" s="8">
        <f>X77*J77</f>
        <v>4.6527777740266174E-3</v>
      </c>
      <c r="AA77" s="9">
        <f t="shared" si="18"/>
        <v>0</v>
      </c>
      <c r="AB77" s="9">
        <f t="shared" si="7"/>
        <v>2.8472222256823443E-3</v>
      </c>
    </row>
    <row r="78" spans="1:30" s="6" customFormat="1" x14ac:dyDescent="0.4">
      <c r="A78" s="15" t="str">
        <f t="shared" si="13"/>
        <v>-</v>
      </c>
      <c r="B78" s="15" t="str">
        <f t="shared" si="14"/>
        <v>-</v>
      </c>
      <c r="C78" s="6">
        <v>13</v>
      </c>
      <c r="D78" s="1">
        <v>43390.551898148151</v>
      </c>
      <c r="E78" s="2">
        <v>3989</v>
      </c>
      <c r="F78" s="2" t="s">
        <v>42</v>
      </c>
      <c r="G78" s="2">
        <v>0</v>
      </c>
      <c r="H78" s="2">
        <v>911</v>
      </c>
      <c r="I78" s="2">
        <v>4</v>
      </c>
      <c r="J78" s="2">
        <v>2</v>
      </c>
      <c r="K78" s="2"/>
      <c r="L78" s="1">
        <v>43390.554409722223</v>
      </c>
      <c r="M78" s="1">
        <v>43390.559421296297</v>
      </c>
      <c r="N78" s="2" t="s">
        <v>31</v>
      </c>
      <c r="O78" s="2" t="s">
        <v>32</v>
      </c>
      <c r="P78" s="2" t="s">
        <v>80</v>
      </c>
      <c r="Q78" s="2" t="s">
        <v>81</v>
      </c>
      <c r="R78" s="1">
        <v>43390.558379629627</v>
      </c>
      <c r="S78" s="1">
        <v>43390.558379629627</v>
      </c>
      <c r="T78" s="1">
        <v>43390.568240740744</v>
      </c>
      <c r="U78" s="1">
        <v>43390.568240740744</v>
      </c>
      <c r="V78" s="2"/>
      <c r="W78" s="7">
        <f t="shared" si="15"/>
        <v>43390.551898148151</v>
      </c>
      <c r="X78" s="8">
        <f t="shared" si="16"/>
        <v>5.0115740741603076E-3</v>
      </c>
      <c r="Y78" s="8">
        <f t="shared" si="17"/>
        <v>1.0023148148320615E-2</v>
      </c>
      <c r="Z78" s="9"/>
      <c r="AA78" s="9">
        <f t="shared" si="18"/>
        <v>0</v>
      </c>
      <c r="AB78" s="9">
        <f t="shared" si="7"/>
        <v>2.5115740718320012E-3</v>
      </c>
      <c r="AC78" s="9"/>
      <c r="AD78" s="9"/>
    </row>
    <row r="79" spans="1:30" s="6" customFormat="1" x14ac:dyDescent="0.4">
      <c r="A79" s="15" t="str">
        <f t="shared" si="13"/>
        <v>-</v>
      </c>
      <c r="B79" s="15" t="str">
        <f t="shared" si="14"/>
        <v>-</v>
      </c>
      <c r="C79" s="6">
        <v>13</v>
      </c>
      <c r="D79" s="1">
        <v>43390.553472222222</v>
      </c>
      <c r="E79" s="2">
        <v>3990</v>
      </c>
      <c r="F79" s="2" t="s">
        <v>33</v>
      </c>
      <c r="G79" s="2">
        <v>2963</v>
      </c>
      <c r="H79" s="2">
        <v>1055</v>
      </c>
      <c r="I79" s="2">
        <v>6</v>
      </c>
      <c r="J79" s="2">
        <v>1</v>
      </c>
      <c r="K79" s="2"/>
      <c r="L79" s="1">
        <v>43390.556180555555</v>
      </c>
      <c r="M79" s="1">
        <v>43390.564976851849</v>
      </c>
      <c r="N79" s="2" t="s">
        <v>57</v>
      </c>
      <c r="O79" s="2" t="s">
        <v>58</v>
      </c>
      <c r="P79" s="2" t="s">
        <v>38</v>
      </c>
      <c r="Q79" s="2" t="s">
        <v>39</v>
      </c>
      <c r="R79" s="1">
        <v>43390.556134259263</v>
      </c>
      <c r="S79" s="1">
        <v>43390.556134259263</v>
      </c>
      <c r="T79" s="1">
        <v>43390.572581018518</v>
      </c>
      <c r="U79" s="1">
        <v>43390.572581018518</v>
      </c>
      <c r="V79" s="2"/>
      <c r="W79" s="7">
        <f t="shared" si="15"/>
        <v>43390.553472222222</v>
      </c>
      <c r="X79" s="8">
        <f t="shared" si="16"/>
        <v>8.7962962934398092E-3</v>
      </c>
      <c r="Y79" s="8">
        <f t="shared" si="17"/>
        <v>8.7962962934398092E-3</v>
      </c>
      <c r="Z79" s="9"/>
      <c r="AA79" s="9">
        <f t="shared" si="18"/>
        <v>4.6296292566694319E-5</v>
      </c>
      <c r="AB79" s="9">
        <f t="shared" si="7"/>
        <v>2.7083333334303461E-3</v>
      </c>
      <c r="AC79" s="9"/>
      <c r="AD79" s="9"/>
    </row>
    <row r="80" spans="1:30" s="6" customFormat="1" x14ac:dyDescent="0.4">
      <c r="A80" s="15" t="str">
        <f t="shared" si="13"/>
        <v>-</v>
      </c>
      <c r="B80" s="15" t="str">
        <f t="shared" si="14"/>
        <v>-</v>
      </c>
      <c r="C80" s="6">
        <v>13</v>
      </c>
      <c r="D80" s="1">
        <v>43390.556562500002</v>
      </c>
      <c r="E80" s="2">
        <v>3992</v>
      </c>
      <c r="F80" s="2" t="s">
        <v>33</v>
      </c>
      <c r="G80" s="2">
        <v>2999</v>
      </c>
      <c r="H80" s="2">
        <v>452</v>
      </c>
      <c r="I80" s="2">
        <v>5</v>
      </c>
      <c r="J80" s="2">
        <v>2</v>
      </c>
      <c r="K80" s="2"/>
      <c r="L80" s="1">
        <v>43390.565196759257</v>
      </c>
      <c r="M80" s="1">
        <v>43390.583553240744</v>
      </c>
      <c r="N80" s="2" t="s">
        <v>25</v>
      </c>
      <c r="O80" s="2" t="s">
        <v>26</v>
      </c>
      <c r="P80" s="2" t="s">
        <v>27</v>
      </c>
      <c r="Q80" s="2" t="s">
        <v>28</v>
      </c>
      <c r="R80" s="1">
        <v>43390.570601851854</v>
      </c>
      <c r="S80" s="1">
        <v>43390.570601851854</v>
      </c>
      <c r="T80" s="1">
        <v>43390.58189814815</v>
      </c>
      <c r="U80" s="1">
        <v>43390.58189814815</v>
      </c>
      <c r="V80" s="2"/>
      <c r="W80" s="7">
        <f t="shared" si="15"/>
        <v>43390.556562500002</v>
      </c>
      <c r="X80" s="8">
        <f t="shared" si="16"/>
        <v>1.8356481486989651E-2</v>
      </c>
      <c r="Y80" s="8">
        <f t="shared" si="17"/>
        <v>3.6712962973979302E-2</v>
      </c>
      <c r="Z80" s="9"/>
      <c r="AA80" s="9">
        <f t="shared" si="18"/>
        <v>0</v>
      </c>
      <c r="AB80" s="9">
        <f t="shared" ref="AB80:AB141" si="19">IF(IF(B80="☆",(IF(K80&gt;R80,K80-W80,R80-W80)),L80-W80)&lt;0,0,IF(B80="☆",(IF(K80&gt;R80,K80-W80,R80-W80)),L80-W80))</f>
        <v>8.6342592549044639E-3</v>
      </c>
      <c r="AC80" s="9"/>
      <c r="AD80" s="9"/>
    </row>
    <row r="81" spans="1:32" s="6" customFormat="1" x14ac:dyDescent="0.4">
      <c r="A81" s="15" t="str">
        <f t="shared" si="13"/>
        <v>-</v>
      </c>
      <c r="B81" s="15" t="str">
        <f t="shared" si="14"/>
        <v>-</v>
      </c>
      <c r="C81" s="6">
        <v>13</v>
      </c>
      <c r="D81" s="1">
        <v>43390.558958333335</v>
      </c>
      <c r="E81" s="2">
        <v>3993</v>
      </c>
      <c r="F81" s="2" t="s">
        <v>42</v>
      </c>
      <c r="G81" s="2">
        <v>0</v>
      </c>
      <c r="H81" s="2">
        <v>1116</v>
      </c>
      <c r="I81" s="2">
        <v>6</v>
      </c>
      <c r="J81" s="2">
        <v>1</v>
      </c>
      <c r="K81" s="2"/>
      <c r="L81" s="1">
        <v>43390.571956018517</v>
      </c>
      <c r="M81" s="1">
        <v>43390.579548611109</v>
      </c>
      <c r="N81" s="2" t="s">
        <v>31</v>
      </c>
      <c r="O81" s="2" t="s">
        <v>32</v>
      </c>
      <c r="P81" s="2" t="s">
        <v>57</v>
      </c>
      <c r="Q81" s="2" t="s">
        <v>58</v>
      </c>
      <c r="R81" s="1">
        <v>43390.576168981483</v>
      </c>
      <c r="S81" s="1">
        <v>43390.576168981483</v>
      </c>
      <c r="T81" s="1">
        <v>43390.587893518517</v>
      </c>
      <c r="U81" s="1">
        <v>43390.587893518517</v>
      </c>
      <c r="V81" s="2"/>
      <c r="W81" s="7">
        <f t="shared" si="15"/>
        <v>43390.558958333335</v>
      </c>
      <c r="X81" s="8">
        <f t="shared" si="16"/>
        <v>7.5925925921183079E-3</v>
      </c>
      <c r="Y81" s="8">
        <f t="shared" si="17"/>
        <v>7.5925925921183079E-3</v>
      </c>
      <c r="Z81" s="9"/>
      <c r="AA81" s="9">
        <f t="shared" si="18"/>
        <v>0</v>
      </c>
      <c r="AB81" s="9">
        <f t="shared" si="19"/>
        <v>1.2997685182199348E-2</v>
      </c>
      <c r="AC81" s="9"/>
      <c r="AD81" s="9"/>
    </row>
    <row r="82" spans="1:32" s="6" customFormat="1" x14ac:dyDescent="0.4">
      <c r="A82" s="15" t="str">
        <f t="shared" si="13"/>
        <v>-</v>
      </c>
      <c r="B82" s="15" t="str">
        <f t="shared" si="14"/>
        <v>-</v>
      </c>
      <c r="C82" s="6">
        <v>13</v>
      </c>
      <c r="D82" s="1">
        <v>43390.56145833333</v>
      </c>
      <c r="E82" s="2">
        <v>3995</v>
      </c>
      <c r="F82" s="2" t="s">
        <v>42</v>
      </c>
      <c r="G82" s="2">
        <v>0</v>
      </c>
      <c r="H82" s="2">
        <v>378</v>
      </c>
      <c r="I82" s="2">
        <v>3</v>
      </c>
      <c r="J82" s="2">
        <v>1</v>
      </c>
      <c r="K82" s="2"/>
      <c r="L82" s="1">
        <v>43390.563888888886</v>
      </c>
      <c r="M82" s="1">
        <v>43390.568576388891</v>
      </c>
      <c r="N82" s="2" t="s">
        <v>74</v>
      </c>
      <c r="O82" s="2" t="s">
        <v>75</v>
      </c>
      <c r="P82" s="2" t="s">
        <v>65</v>
      </c>
      <c r="Q82" s="2" t="s">
        <v>66</v>
      </c>
      <c r="R82" s="1">
        <v>43390.567037037035</v>
      </c>
      <c r="S82" s="1">
        <v>43390.567037037035</v>
      </c>
      <c r="T82" s="1">
        <v>43390.578668981485</v>
      </c>
      <c r="U82" s="1">
        <v>43390.578668981485</v>
      </c>
      <c r="V82" s="2"/>
      <c r="W82" s="7">
        <f t="shared" si="15"/>
        <v>43390.56145833333</v>
      </c>
      <c r="X82" s="8">
        <f t="shared" si="16"/>
        <v>4.6875000043655746E-3</v>
      </c>
      <c r="Y82" s="8">
        <f t="shared" si="17"/>
        <v>4.6875000043655746E-3</v>
      </c>
      <c r="Z82" s="9"/>
      <c r="AA82" s="9">
        <f t="shared" si="18"/>
        <v>0</v>
      </c>
      <c r="AB82" s="9">
        <f t="shared" si="19"/>
        <v>2.4305555562023073E-3</v>
      </c>
      <c r="AC82" s="9"/>
      <c r="AD82" s="9"/>
    </row>
    <row r="83" spans="1:32" s="6" customFormat="1" x14ac:dyDescent="0.4">
      <c r="A83" s="15" t="str">
        <f t="shared" si="13"/>
        <v>-</v>
      </c>
      <c r="B83" s="15" t="str">
        <f t="shared" si="14"/>
        <v>-</v>
      </c>
      <c r="C83" s="6">
        <v>13</v>
      </c>
      <c r="D83" s="1">
        <v>43390.562268518515</v>
      </c>
      <c r="E83" s="2">
        <v>3999</v>
      </c>
      <c r="F83" s="2" t="s">
        <v>18</v>
      </c>
      <c r="G83" s="2">
        <v>2983</v>
      </c>
      <c r="H83" s="2">
        <v>343</v>
      </c>
      <c r="I83" s="2">
        <v>4</v>
      </c>
      <c r="J83" s="2">
        <v>2</v>
      </c>
      <c r="K83" s="2"/>
      <c r="L83" s="1">
        <v>43390.568240740744</v>
      </c>
      <c r="M83" s="1">
        <v>43390.578310185185</v>
      </c>
      <c r="N83" s="2" t="s">
        <v>80</v>
      </c>
      <c r="O83" s="2" t="s">
        <v>81</v>
      </c>
      <c r="P83" s="2" t="s">
        <v>50</v>
      </c>
      <c r="Q83" s="2" t="s">
        <v>51</v>
      </c>
      <c r="R83" s="1">
        <v>43390.569236111114</v>
      </c>
      <c r="S83" s="1">
        <v>43390.569236111114</v>
      </c>
      <c r="T83" s="1">
        <v>43390.588379629633</v>
      </c>
      <c r="U83" s="1">
        <v>43390.588379629633</v>
      </c>
      <c r="V83" s="2"/>
      <c r="W83" s="7">
        <f t="shared" si="15"/>
        <v>43390.562268518515</v>
      </c>
      <c r="X83" s="8">
        <f t="shared" si="16"/>
        <v>1.006944444088731E-2</v>
      </c>
      <c r="Y83" s="8">
        <f t="shared" si="17"/>
        <v>2.0138888881774619E-2</v>
      </c>
      <c r="Z83" s="9"/>
      <c r="AA83" s="9">
        <f t="shared" si="18"/>
        <v>0</v>
      </c>
      <c r="AB83" s="9">
        <f t="shared" si="19"/>
        <v>5.9722222285927273E-3</v>
      </c>
      <c r="AC83" s="9"/>
      <c r="AD83" s="9"/>
    </row>
    <row r="84" spans="1:32" s="6" customFormat="1" x14ac:dyDescent="0.4">
      <c r="A84" s="15" t="str">
        <f t="shared" si="13"/>
        <v>-</v>
      </c>
      <c r="B84" s="15" t="str">
        <f t="shared" si="14"/>
        <v>-</v>
      </c>
      <c r="C84" s="6">
        <v>13</v>
      </c>
      <c r="D84" s="1">
        <v>43390.56386574074</v>
      </c>
      <c r="E84" s="2">
        <v>4000</v>
      </c>
      <c r="F84" s="2" t="s">
        <v>37</v>
      </c>
      <c r="G84" s="2">
        <v>0</v>
      </c>
      <c r="H84" s="2">
        <v>519</v>
      </c>
      <c r="I84" s="2">
        <v>1</v>
      </c>
      <c r="J84" s="2">
        <v>2</v>
      </c>
      <c r="K84" s="2"/>
      <c r="L84" s="1">
        <v>43390.570324074077</v>
      </c>
      <c r="M84" s="1">
        <v>43390.575115740743</v>
      </c>
      <c r="N84" s="2" t="s">
        <v>31</v>
      </c>
      <c r="O84" s="2" t="s">
        <v>32</v>
      </c>
      <c r="P84" s="2" t="s">
        <v>43</v>
      </c>
      <c r="Q84" s="2" t="s">
        <v>44</v>
      </c>
      <c r="R84" s="1">
        <v>43390.574490740742</v>
      </c>
      <c r="S84" s="1">
        <v>43390.574490740742</v>
      </c>
      <c r="T84" s="1">
        <v>43390.58253472222</v>
      </c>
      <c r="U84" s="1">
        <v>43390.58253472222</v>
      </c>
      <c r="V84" s="2"/>
      <c r="W84" s="7">
        <f t="shared" si="15"/>
        <v>43390.56386574074</v>
      </c>
      <c r="X84" s="8">
        <f t="shared" si="16"/>
        <v>4.7916666662786156E-3</v>
      </c>
      <c r="Y84" s="8">
        <f t="shared" si="17"/>
        <v>9.5833333325572312E-3</v>
      </c>
      <c r="Z84" s="9"/>
      <c r="AA84" s="9">
        <f t="shared" si="18"/>
        <v>0</v>
      </c>
      <c r="AB84" s="9">
        <f t="shared" si="19"/>
        <v>6.4583333369228058E-3</v>
      </c>
      <c r="AC84" s="9"/>
      <c r="AD84" s="9"/>
    </row>
    <row r="85" spans="1:32" s="6" customFormat="1" x14ac:dyDescent="0.4">
      <c r="A85" s="15" t="str">
        <f t="shared" si="13"/>
        <v>-</v>
      </c>
      <c r="B85" s="15" t="str">
        <f t="shared" si="14"/>
        <v>-</v>
      </c>
      <c r="C85" s="6">
        <v>13</v>
      </c>
      <c r="D85" s="1">
        <v>43390.566689814812</v>
      </c>
      <c r="E85" s="2">
        <v>4001</v>
      </c>
      <c r="F85" s="2" t="s">
        <v>33</v>
      </c>
      <c r="G85" s="2">
        <v>1666</v>
      </c>
      <c r="H85" s="2">
        <v>944</v>
      </c>
      <c r="I85" s="2">
        <v>7</v>
      </c>
      <c r="J85" s="2">
        <v>1</v>
      </c>
      <c r="K85" s="2"/>
      <c r="L85" s="1">
        <v>43390.569479166668</v>
      </c>
      <c r="M85" s="1">
        <v>43390.573206018518</v>
      </c>
      <c r="N85" s="2" t="s">
        <v>19</v>
      </c>
      <c r="O85" s="2" t="s">
        <v>20</v>
      </c>
      <c r="P85" s="2" t="s">
        <v>65</v>
      </c>
      <c r="Q85" s="2" t="s">
        <v>66</v>
      </c>
      <c r="R85" s="1">
        <v>43390.570509259262</v>
      </c>
      <c r="S85" s="1">
        <v>43390.570509259262</v>
      </c>
      <c r="T85" s="1">
        <v>43390.580659722225</v>
      </c>
      <c r="U85" s="1">
        <v>43390.580659722225</v>
      </c>
      <c r="V85" s="2"/>
      <c r="W85" s="7">
        <f t="shared" si="15"/>
        <v>43390.566689814812</v>
      </c>
      <c r="X85" s="8">
        <f t="shared" si="16"/>
        <v>3.7268518499331549E-3</v>
      </c>
      <c r="Y85" s="8">
        <f t="shared" si="17"/>
        <v>3.7268518499331549E-3</v>
      </c>
      <c r="Z85" s="9"/>
      <c r="AA85" s="9">
        <f t="shared" si="18"/>
        <v>0</v>
      </c>
      <c r="AB85" s="9">
        <f t="shared" si="19"/>
        <v>2.7893518563359976E-3</v>
      </c>
      <c r="AC85" s="9"/>
      <c r="AD85" s="9"/>
    </row>
    <row r="86" spans="1:32" s="6" customFormat="1" x14ac:dyDescent="0.4">
      <c r="A86" s="15" t="str">
        <f t="shared" si="13"/>
        <v>-</v>
      </c>
      <c r="B86" s="15" t="str">
        <f t="shared" si="14"/>
        <v>-</v>
      </c>
      <c r="C86" s="6">
        <v>13</v>
      </c>
      <c r="D86" s="1">
        <v>43390.568692129629</v>
      </c>
      <c r="E86" s="2">
        <v>4003</v>
      </c>
      <c r="F86" s="2" t="s">
        <v>18</v>
      </c>
      <c r="G86" s="2">
        <v>2584</v>
      </c>
      <c r="H86" s="2">
        <v>414</v>
      </c>
      <c r="I86" s="2">
        <v>5</v>
      </c>
      <c r="J86" s="2">
        <v>1</v>
      </c>
      <c r="K86" s="2"/>
      <c r="L86" s="1">
        <v>43390.57675925926</v>
      </c>
      <c r="M86" s="1">
        <v>43390.578703703701</v>
      </c>
      <c r="N86" s="2" t="s">
        <v>25</v>
      </c>
      <c r="O86" s="2" t="s">
        <v>26</v>
      </c>
      <c r="P86" s="2" t="s">
        <v>31</v>
      </c>
      <c r="Q86" s="2" t="s">
        <v>32</v>
      </c>
      <c r="R86" s="1">
        <v>43390.576041666667</v>
      </c>
      <c r="S86" s="1">
        <v>43390.576041666667</v>
      </c>
      <c r="T86" s="1">
        <v>43390.580937500003</v>
      </c>
      <c r="U86" s="1">
        <v>43390.580937500003</v>
      </c>
      <c r="V86" s="2"/>
      <c r="W86" s="7">
        <f t="shared" si="15"/>
        <v>43390.568692129629</v>
      </c>
      <c r="X86" s="8">
        <f t="shared" si="16"/>
        <v>1.9444444405962713E-3</v>
      </c>
      <c r="Y86" s="8">
        <f t="shared" si="17"/>
        <v>1.9444444405962713E-3</v>
      </c>
      <c r="Z86" s="9"/>
      <c r="AA86" s="9">
        <f t="shared" si="18"/>
        <v>7.1759259299142286E-4</v>
      </c>
      <c r="AB86" s="9">
        <f t="shared" si="19"/>
        <v>8.0671296309446916E-3</v>
      </c>
      <c r="AC86" s="9"/>
      <c r="AD86" s="9"/>
    </row>
    <row r="87" spans="1:32" s="6" customFormat="1" x14ac:dyDescent="0.4">
      <c r="A87" s="15" t="str">
        <f t="shared" si="13"/>
        <v>-</v>
      </c>
      <c r="B87" s="15" t="str">
        <f t="shared" si="14"/>
        <v>-</v>
      </c>
      <c r="C87" s="6">
        <v>13</v>
      </c>
      <c r="D87" s="1">
        <v>43390.568726851852</v>
      </c>
      <c r="E87" s="2">
        <v>4004</v>
      </c>
      <c r="F87" s="2" t="s">
        <v>37</v>
      </c>
      <c r="G87" s="2">
        <v>0</v>
      </c>
      <c r="H87" s="2">
        <v>347</v>
      </c>
      <c r="I87" s="2">
        <v>2</v>
      </c>
      <c r="J87" s="2">
        <v>2</v>
      </c>
      <c r="K87" s="2"/>
      <c r="L87" s="1">
        <v>43390.575173611112</v>
      </c>
      <c r="M87" s="1">
        <v>43390.589097222219</v>
      </c>
      <c r="N87" s="2" t="s">
        <v>48</v>
      </c>
      <c r="O87" s="2" t="s">
        <v>49</v>
      </c>
      <c r="P87" s="2" t="s">
        <v>50</v>
      </c>
      <c r="Q87" s="2" t="s">
        <v>51</v>
      </c>
      <c r="R87" s="1">
        <v>43390.576805555553</v>
      </c>
      <c r="S87" s="1">
        <v>43390.576805555553</v>
      </c>
      <c r="T87" s="1">
        <v>43390.586377314816</v>
      </c>
      <c r="U87" s="1">
        <v>43390.586377314816</v>
      </c>
      <c r="V87" s="2"/>
      <c r="W87" s="7">
        <f t="shared" si="15"/>
        <v>43390.568726851852</v>
      </c>
      <c r="X87" s="8">
        <f t="shared" si="16"/>
        <v>1.392361110629281E-2</v>
      </c>
      <c r="Y87" s="8">
        <f t="shared" si="17"/>
        <v>2.7847222212585621E-2</v>
      </c>
      <c r="Z87" s="9"/>
      <c r="AA87" s="9">
        <f t="shared" si="18"/>
        <v>0</v>
      </c>
      <c r="AB87" s="9">
        <f t="shared" si="19"/>
        <v>6.4467592601431534E-3</v>
      </c>
      <c r="AC87" s="9"/>
      <c r="AD87" s="9"/>
    </row>
    <row r="88" spans="1:32" s="6" customFormat="1" x14ac:dyDescent="0.4">
      <c r="A88" s="15" t="str">
        <f t="shared" si="13"/>
        <v>-</v>
      </c>
      <c r="B88" s="15" t="str">
        <f t="shared" si="14"/>
        <v>-</v>
      </c>
      <c r="C88" s="6">
        <v>13</v>
      </c>
      <c r="D88" s="1">
        <v>43390.582511574074</v>
      </c>
      <c r="E88" s="2">
        <v>4007</v>
      </c>
      <c r="F88" s="2" t="s">
        <v>42</v>
      </c>
      <c r="G88" s="2">
        <v>0</v>
      </c>
      <c r="H88" s="2">
        <v>1272</v>
      </c>
      <c r="I88" s="2">
        <v>4</v>
      </c>
      <c r="J88" s="2">
        <v>4</v>
      </c>
      <c r="K88" s="2"/>
      <c r="L88" s="1">
        <v>43390.586400462962</v>
      </c>
      <c r="M88" s="1">
        <v>43390.590752314813</v>
      </c>
      <c r="N88" s="2" t="s">
        <v>78</v>
      </c>
      <c r="O88" s="2" t="s">
        <v>79</v>
      </c>
      <c r="P88" s="2" t="s">
        <v>82</v>
      </c>
      <c r="Q88" s="2" t="s">
        <v>83</v>
      </c>
      <c r="R88" s="1">
        <v>43390.588437500002</v>
      </c>
      <c r="S88" s="1">
        <v>43390.589872685188</v>
      </c>
      <c r="T88" s="1">
        <v>43390.599409722221</v>
      </c>
      <c r="U88" s="1">
        <v>43390.600844907407</v>
      </c>
      <c r="V88" s="2"/>
      <c r="W88" s="7">
        <f t="shared" si="15"/>
        <v>43390.582511574074</v>
      </c>
      <c r="X88" s="8">
        <f t="shared" si="16"/>
        <v>4.3518518505152315E-3</v>
      </c>
      <c r="Y88" s="8">
        <f t="shared" si="17"/>
        <v>1.7407407402060926E-2</v>
      </c>
      <c r="Z88" s="9"/>
      <c r="AA88" s="9">
        <f t="shared" si="18"/>
        <v>0</v>
      </c>
      <c r="AB88" s="9">
        <f t="shared" si="19"/>
        <v>3.8888888884685002E-3</v>
      </c>
      <c r="AC88" s="9"/>
      <c r="AD88" s="9"/>
    </row>
    <row r="89" spans="1:32" s="6" customFormat="1" x14ac:dyDescent="0.4">
      <c r="A89" s="15" t="str">
        <f t="shared" ref="A89:A96" si="20">IF(V89&gt;0, "★", "-")</f>
        <v>-</v>
      </c>
      <c r="B89" s="15" t="str">
        <f t="shared" ref="B89:B96" si="21">IF(K89&gt;0, "☆", "-")</f>
        <v>☆</v>
      </c>
      <c r="C89" s="6">
        <v>13</v>
      </c>
      <c r="D89" s="1">
        <v>43390.556168981479</v>
      </c>
      <c r="E89" s="2">
        <v>3991</v>
      </c>
      <c r="F89" s="2" t="s">
        <v>37</v>
      </c>
      <c r="G89" s="2">
        <v>0</v>
      </c>
      <c r="H89" s="2">
        <v>1066</v>
      </c>
      <c r="I89" s="2">
        <v>3</v>
      </c>
      <c r="J89" s="2">
        <v>3</v>
      </c>
      <c r="K89" s="1">
        <v>43390.574293981481</v>
      </c>
      <c r="L89" s="2"/>
      <c r="M89" s="2"/>
      <c r="N89" s="2" t="s">
        <v>65</v>
      </c>
      <c r="O89" s="2" t="s">
        <v>66</v>
      </c>
      <c r="P89" s="2" t="s">
        <v>25</v>
      </c>
      <c r="Q89" s="2" t="s">
        <v>26</v>
      </c>
      <c r="R89" s="1">
        <v>43390.572916666664</v>
      </c>
      <c r="S89" s="2"/>
      <c r="T89" s="1">
        <v>43390.58625</v>
      </c>
      <c r="U89" s="2"/>
      <c r="V89" s="2"/>
      <c r="W89" s="7">
        <f t="shared" ref="W89:W96" si="22">IF(V89&gt;0,V89,D89)</f>
        <v>43390.556168981479</v>
      </c>
      <c r="X89" s="8">
        <f t="shared" ref="X89:X96" si="23">M89-L89</f>
        <v>0</v>
      </c>
      <c r="Y89" s="8">
        <f t="shared" ref="Y89:Y96" si="24">X89*J89</f>
        <v>0</v>
      </c>
      <c r="Z89" s="9"/>
      <c r="AA89" s="9">
        <f t="shared" ref="AA89:AA96" si="25">IF(IF(A89="☆",K89-R89,L89-R89)&lt;0,0,IF(A89="☆",K89-R89,L89-R89))</f>
        <v>0</v>
      </c>
      <c r="AB89" s="9">
        <f t="shared" ref="AB89:AB96" si="26">IF(IF(B89="☆",(IF(K89&gt;R89,K89-W89,R89-W89)),L89-W89)&lt;0,0,IF(B89="☆",(IF(K89&gt;R89,K89-W89,R89-W89)),L89-W89))</f>
        <v>1.8125000002328306E-2</v>
      </c>
      <c r="AC89" s="9"/>
      <c r="AD89" s="9"/>
    </row>
    <row r="90" spans="1:32" s="6" customFormat="1" x14ac:dyDescent="0.4">
      <c r="A90" s="15" t="str">
        <f t="shared" si="20"/>
        <v>-</v>
      </c>
      <c r="B90" s="15" t="str">
        <f t="shared" si="21"/>
        <v>☆</v>
      </c>
      <c r="C90" s="6">
        <v>13</v>
      </c>
      <c r="D90" s="1">
        <v>43390.560162037036</v>
      </c>
      <c r="E90" s="2">
        <v>3994</v>
      </c>
      <c r="F90" s="2" t="s">
        <v>42</v>
      </c>
      <c r="G90" s="2">
        <v>0</v>
      </c>
      <c r="H90" s="2">
        <v>975</v>
      </c>
      <c r="I90" s="2">
        <v>2</v>
      </c>
      <c r="J90" s="2">
        <v>2</v>
      </c>
      <c r="K90" s="1">
        <v>43390.56040509259</v>
      </c>
      <c r="L90" s="2"/>
      <c r="M90" s="2"/>
      <c r="N90" s="2" t="s">
        <v>43</v>
      </c>
      <c r="O90" s="2" t="s">
        <v>44</v>
      </c>
      <c r="P90" s="2" t="s">
        <v>57</v>
      </c>
      <c r="Q90" s="2" t="s">
        <v>58</v>
      </c>
      <c r="R90" s="1">
        <v>43390.578240740739</v>
      </c>
      <c r="S90" s="2"/>
      <c r="T90" s="1">
        <v>43390.588553240741</v>
      </c>
      <c r="U90" s="2"/>
      <c r="V90" s="2"/>
      <c r="W90" s="7">
        <f t="shared" si="22"/>
        <v>43390.560162037036</v>
      </c>
      <c r="X90" s="8">
        <f t="shared" si="23"/>
        <v>0</v>
      </c>
      <c r="Y90" s="8">
        <f t="shared" si="24"/>
        <v>0</v>
      </c>
      <c r="Z90" s="9"/>
      <c r="AA90" s="9">
        <f t="shared" si="25"/>
        <v>0</v>
      </c>
      <c r="AB90" s="9">
        <f t="shared" si="26"/>
        <v>1.8078703702485655E-2</v>
      </c>
      <c r="AC90" s="9"/>
      <c r="AD90" s="9"/>
    </row>
    <row r="91" spans="1:32" s="6" customFormat="1" x14ac:dyDescent="0.4">
      <c r="A91" s="15" t="str">
        <f t="shared" si="20"/>
        <v>-</v>
      </c>
      <c r="B91" s="15" t="str">
        <f t="shared" si="21"/>
        <v>☆</v>
      </c>
      <c r="C91" s="6">
        <v>13</v>
      </c>
      <c r="D91" s="1">
        <v>43390.56145833333</v>
      </c>
      <c r="E91" s="2">
        <v>3996</v>
      </c>
      <c r="F91" s="2" t="s">
        <v>33</v>
      </c>
      <c r="G91" s="2">
        <v>1340</v>
      </c>
      <c r="H91" s="2">
        <v>510</v>
      </c>
      <c r="I91" s="2">
        <v>4</v>
      </c>
      <c r="J91" s="2">
        <v>1</v>
      </c>
      <c r="K91" s="1">
        <v>43390.561828703707</v>
      </c>
      <c r="L91" s="2"/>
      <c r="M91" s="2"/>
      <c r="N91" s="2" t="s">
        <v>61</v>
      </c>
      <c r="O91" s="2" t="s">
        <v>62</v>
      </c>
      <c r="P91" s="2" t="s">
        <v>65</v>
      </c>
      <c r="Q91" s="2" t="s">
        <v>66</v>
      </c>
      <c r="R91" s="1">
        <v>43390.575925925928</v>
      </c>
      <c r="S91" s="2"/>
      <c r="T91" s="1">
        <v>43390.583854166667</v>
      </c>
      <c r="U91" s="2"/>
      <c r="V91" s="2"/>
      <c r="W91" s="7">
        <f t="shared" si="22"/>
        <v>43390.56145833333</v>
      </c>
      <c r="X91" s="8">
        <f t="shared" si="23"/>
        <v>0</v>
      </c>
      <c r="Y91" s="8">
        <f t="shared" si="24"/>
        <v>0</v>
      </c>
      <c r="Z91" s="9"/>
      <c r="AA91" s="9">
        <f t="shared" si="25"/>
        <v>0</v>
      </c>
      <c r="AB91" s="9"/>
      <c r="AC91" s="9"/>
      <c r="AD91" s="9"/>
      <c r="AF91" s="42" t="s">
        <v>132</v>
      </c>
    </row>
    <row r="92" spans="1:32" s="6" customFormat="1" x14ac:dyDescent="0.4">
      <c r="A92" s="15" t="str">
        <f t="shared" si="20"/>
        <v>-</v>
      </c>
      <c r="B92" s="15" t="str">
        <f t="shared" si="21"/>
        <v>☆</v>
      </c>
      <c r="C92" s="6">
        <v>13</v>
      </c>
      <c r="D92" s="1">
        <v>43390.561527777776</v>
      </c>
      <c r="E92" s="2">
        <v>3997</v>
      </c>
      <c r="F92" s="2" t="s">
        <v>42</v>
      </c>
      <c r="G92" s="2">
        <v>0</v>
      </c>
      <c r="H92" s="2">
        <v>899</v>
      </c>
      <c r="I92" s="2">
        <v>2</v>
      </c>
      <c r="J92" s="2">
        <v>2</v>
      </c>
      <c r="K92" s="1">
        <v>43390.563923611109</v>
      </c>
      <c r="L92" s="2"/>
      <c r="M92" s="2"/>
      <c r="N92" s="2" t="s">
        <v>43</v>
      </c>
      <c r="O92" s="2" t="s">
        <v>44</v>
      </c>
      <c r="P92" s="2" t="s">
        <v>57</v>
      </c>
      <c r="Q92" s="2" t="s">
        <v>58</v>
      </c>
      <c r="R92" s="1">
        <v>43390.579583333332</v>
      </c>
      <c r="S92" s="2"/>
      <c r="T92" s="1">
        <v>43390.589895833335</v>
      </c>
      <c r="U92" s="2"/>
      <c r="V92" s="2"/>
      <c r="W92" s="7">
        <f t="shared" si="22"/>
        <v>43390.561527777776</v>
      </c>
      <c r="X92" s="8">
        <f t="shared" si="23"/>
        <v>0</v>
      </c>
      <c r="Y92" s="8">
        <f t="shared" si="24"/>
        <v>0</v>
      </c>
      <c r="Z92" s="9"/>
      <c r="AA92" s="9">
        <f t="shared" si="25"/>
        <v>0</v>
      </c>
      <c r="AB92" s="9">
        <f t="shared" si="26"/>
        <v>1.8055555556202307E-2</v>
      </c>
      <c r="AC92" s="9"/>
      <c r="AD92" s="9"/>
    </row>
    <row r="93" spans="1:32" s="6" customFormat="1" x14ac:dyDescent="0.4">
      <c r="A93" s="15" t="str">
        <f t="shared" si="20"/>
        <v>-</v>
      </c>
      <c r="B93" s="15" t="str">
        <f t="shared" si="21"/>
        <v>☆</v>
      </c>
      <c r="C93" s="6">
        <v>13</v>
      </c>
      <c r="D93" s="1">
        <v>43390.562094907407</v>
      </c>
      <c r="E93" s="2">
        <v>3998</v>
      </c>
      <c r="F93" s="2" t="s">
        <v>33</v>
      </c>
      <c r="G93" s="2">
        <v>1340</v>
      </c>
      <c r="H93" s="2">
        <v>969</v>
      </c>
      <c r="I93" s="2">
        <v>4</v>
      </c>
      <c r="J93" s="2">
        <v>1</v>
      </c>
      <c r="K93" s="1">
        <v>43390.562210648146</v>
      </c>
      <c r="L93" s="2"/>
      <c r="M93" s="2"/>
      <c r="N93" s="2" t="s">
        <v>50</v>
      </c>
      <c r="O93" s="2" t="s">
        <v>51</v>
      </c>
      <c r="P93" s="2" t="s">
        <v>65</v>
      </c>
      <c r="Q93" s="2" t="s">
        <v>66</v>
      </c>
      <c r="R93" s="1">
        <v>43390.575914351852</v>
      </c>
      <c r="S93" s="2"/>
      <c r="T93" s="1">
        <v>43390.583483796298</v>
      </c>
      <c r="U93" s="2"/>
      <c r="V93" s="2"/>
      <c r="W93" s="7">
        <f t="shared" si="22"/>
        <v>43390.562094907407</v>
      </c>
      <c r="X93" s="8">
        <f t="shared" si="23"/>
        <v>0</v>
      </c>
      <c r="Y93" s="8">
        <f t="shared" si="24"/>
        <v>0</v>
      </c>
      <c r="Z93" s="9"/>
      <c r="AA93" s="9">
        <f t="shared" si="25"/>
        <v>0</v>
      </c>
      <c r="AB93" s="9">
        <f t="shared" si="26"/>
        <v>1.3819444444379769E-2</v>
      </c>
      <c r="AC93" s="9"/>
      <c r="AD93" s="9"/>
      <c r="AF93" s="42" t="s">
        <v>131</v>
      </c>
    </row>
    <row r="94" spans="1:32" s="6" customFormat="1" x14ac:dyDescent="0.4">
      <c r="A94" s="15" t="str">
        <f t="shared" si="20"/>
        <v>-</v>
      </c>
      <c r="B94" s="15" t="str">
        <f t="shared" si="21"/>
        <v>☆</v>
      </c>
      <c r="C94" s="6">
        <v>13</v>
      </c>
      <c r="D94" s="1">
        <v>43390.567719907405</v>
      </c>
      <c r="E94" s="2">
        <v>4002</v>
      </c>
      <c r="F94" s="2" t="s">
        <v>18</v>
      </c>
      <c r="G94" s="2">
        <v>2584</v>
      </c>
      <c r="H94" s="2">
        <v>478</v>
      </c>
      <c r="I94" s="2">
        <v>2</v>
      </c>
      <c r="J94" s="2">
        <v>1</v>
      </c>
      <c r="K94" s="1">
        <v>43390.568136574075</v>
      </c>
      <c r="L94" s="2"/>
      <c r="M94" s="2"/>
      <c r="N94" s="2" t="s">
        <v>19</v>
      </c>
      <c r="O94" s="2" t="s">
        <v>20</v>
      </c>
      <c r="P94" s="2" t="s">
        <v>31</v>
      </c>
      <c r="Q94" s="2" t="s">
        <v>32</v>
      </c>
      <c r="R94" s="1">
        <v>43390.579293981478</v>
      </c>
      <c r="S94" s="2"/>
      <c r="T94" s="1">
        <v>43390.587233796294</v>
      </c>
      <c r="U94" s="2"/>
      <c r="V94" s="2"/>
      <c r="W94" s="7">
        <f t="shared" si="22"/>
        <v>43390.567719907405</v>
      </c>
      <c r="X94" s="8">
        <f t="shared" si="23"/>
        <v>0</v>
      </c>
      <c r="Y94" s="8">
        <f t="shared" si="24"/>
        <v>0</v>
      </c>
      <c r="Z94" s="9"/>
      <c r="AA94" s="9">
        <f t="shared" si="25"/>
        <v>0</v>
      </c>
      <c r="AB94" s="9">
        <f t="shared" si="26"/>
        <v>1.1574074072996154E-2</v>
      </c>
      <c r="AC94" s="9"/>
      <c r="AD94" s="9"/>
    </row>
    <row r="95" spans="1:32" s="6" customFormat="1" x14ac:dyDescent="0.4">
      <c r="A95" s="15" t="str">
        <f t="shared" si="20"/>
        <v>-</v>
      </c>
      <c r="B95" s="15" t="str">
        <f t="shared" si="21"/>
        <v>☆</v>
      </c>
      <c r="C95" s="6">
        <v>13</v>
      </c>
      <c r="D95" s="1">
        <v>43390.571562500001</v>
      </c>
      <c r="E95" s="2">
        <v>4005</v>
      </c>
      <c r="F95" s="2" t="s">
        <v>18</v>
      </c>
      <c r="G95" s="2">
        <v>2164</v>
      </c>
      <c r="H95" s="2">
        <v>369</v>
      </c>
      <c r="I95" s="2">
        <v>6</v>
      </c>
      <c r="J95" s="2">
        <v>1</v>
      </c>
      <c r="K95" s="1">
        <v>43390.572118055556</v>
      </c>
      <c r="L95" s="2"/>
      <c r="M95" s="2"/>
      <c r="N95" s="2" t="s">
        <v>57</v>
      </c>
      <c r="O95" s="2" t="s">
        <v>58</v>
      </c>
      <c r="P95" s="2" t="s">
        <v>27</v>
      </c>
      <c r="Q95" s="2" t="s">
        <v>28</v>
      </c>
      <c r="R95" s="1">
        <v>43390.587893518517</v>
      </c>
      <c r="S95" s="2"/>
      <c r="T95" s="1">
        <v>43390.598680555559</v>
      </c>
      <c r="U95" s="2"/>
      <c r="V95" s="2"/>
      <c r="W95" s="7">
        <f t="shared" si="22"/>
        <v>43390.571562500001</v>
      </c>
      <c r="X95" s="8">
        <f t="shared" si="23"/>
        <v>0</v>
      </c>
      <c r="Y95" s="8">
        <f t="shared" si="24"/>
        <v>0</v>
      </c>
      <c r="Z95" s="9"/>
      <c r="AA95" s="9">
        <f t="shared" si="25"/>
        <v>0</v>
      </c>
      <c r="AB95" s="9">
        <f t="shared" si="26"/>
        <v>1.633101851621177E-2</v>
      </c>
      <c r="AC95" s="9"/>
      <c r="AD95" s="9"/>
    </row>
    <row r="96" spans="1:32" s="11" customFormat="1" x14ac:dyDescent="0.4">
      <c r="A96" s="26" t="str">
        <f t="shared" si="20"/>
        <v>-</v>
      </c>
      <c r="B96" s="26" t="str">
        <f t="shared" si="21"/>
        <v>☆</v>
      </c>
      <c r="C96" s="11">
        <v>13</v>
      </c>
      <c r="D96" s="3">
        <v>43390.578043981484</v>
      </c>
      <c r="E96" s="4">
        <v>4006</v>
      </c>
      <c r="F96" s="4" t="s">
        <v>37</v>
      </c>
      <c r="G96" s="4">
        <v>0</v>
      </c>
      <c r="H96" s="4">
        <v>659</v>
      </c>
      <c r="I96" s="4">
        <v>2</v>
      </c>
      <c r="J96" s="4">
        <v>3</v>
      </c>
      <c r="K96" s="3">
        <v>43390.58871527778</v>
      </c>
      <c r="L96" s="4"/>
      <c r="M96" s="4"/>
      <c r="N96" s="4" t="s">
        <v>65</v>
      </c>
      <c r="O96" s="4" t="s">
        <v>66</v>
      </c>
      <c r="P96" s="4" t="s">
        <v>25</v>
      </c>
      <c r="Q96" s="4" t="s">
        <v>26</v>
      </c>
      <c r="R96" s="3">
        <v>43390.585520833331</v>
      </c>
      <c r="S96" s="4"/>
      <c r="T96" s="3">
        <v>43390.599548611113</v>
      </c>
      <c r="U96" s="4"/>
      <c r="V96" s="4"/>
      <c r="W96" s="12">
        <f t="shared" si="22"/>
        <v>43390.578043981484</v>
      </c>
      <c r="X96" s="27">
        <f t="shared" si="23"/>
        <v>0</v>
      </c>
      <c r="Y96" s="27">
        <f t="shared" si="24"/>
        <v>0</v>
      </c>
      <c r="Z96" s="28"/>
      <c r="AA96" s="28">
        <f t="shared" si="25"/>
        <v>0</v>
      </c>
      <c r="AB96" s="28">
        <f t="shared" si="26"/>
        <v>1.0671296295186039E-2</v>
      </c>
      <c r="AC96" s="28"/>
      <c r="AD96" s="28"/>
    </row>
    <row r="97" spans="1:30" s="32" customFormat="1" x14ac:dyDescent="0.4">
      <c r="A97" s="29" t="str">
        <f t="shared" si="13"/>
        <v>-</v>
      </c>
      <c r="B97" s="29" t="str">
        <f t="shared" si="14"/>
        <v>-</v>
      </c>
      <c r="C97" s="32">
        <v>14</v>
      </c>
      <c r="D97" s="31">
        <v>43390.586180555554</v>
      </c>
      <c r="E97" s="30">
        <v>4009</v>
      </c>
      <c r="F97" s="30" t="s">
        <v>18</v>
      </c>
      <c r="G97" s="30">
        <v>1328</v>
      </c>
      <c r="H97" s="30">
        <v>641</v>
      </c>
      <c r="I97" s="30">
        <v>3</v>
      </c>
      <c r="J97" s="30">
        <v>1</v>
      </c>
      <c r="K97" s="30"/>
      <c r="L97" s="31">
        <v>43390.589502314811</v>
      </c>
      <c r="M97" s="31">
        <v>43390.596018518518</v>
      </c>
      <c r="N97" s="30" t="s">
        <v>65</v>
      </c>
      <c r="O97" s="30" t="s">
        <v>66</v>
      </c>
      <c r="P97" s="30" t="s">
        <v>78</v>
      </c>
      <c r="Q97" s="30" t="s">
        <v>79</v>
      </c>
      <c r="R97" s="31">
        <v>43390.590578703705</v>
      </c>
      <c r="S97" s="31">
        <v>43390.592314814814</v>
      </c>
      <c r="T97" s="31">
        <v>43390.599965277775</v>
      </c>
      <c r="U97" s="31">
        <v>43390.608518518522</v>
      </c>
      <c r="V97" s="30"/>
      <c r="W97" s="33">
        <f t="shared" si="15"/>
        <v>43390.586180555554</v>
      </c>
      <c r="X97" s="34">
        <f t="shared" si="16"/>
        <v>6.5162037062691525E-3</v>
      </c>
      <c r="Y97" s="34">
        <f t="shared" si="17"/>
        <v>6.5162037062691525E-3</v>
      </c>
      <c r="Z97" s="35">
        <f>SUM(Y97:Y132)</f>
        <v>0.26157407407299615</v>
      </c>
      <c r="AA97" s="35">
        <f t="shared" si="18"/>
        <v>0</v>
      </c>
      <c r="AB97" s="35">
        <f t="shared" si="19"/>
        <v>3.3217592572327703E-3</v>
      </c>
      <c r="AC97" s="44">
        <f>AVERAGE(AB97:AB132)</f>
        <v>5.6018518514653858E-3</v>
      </c>
      <c r="AD97" s="35">
        <f>MEDIAN(AB97:AB132)</f>
        <v>3.9004629652481526E-3</v>
      </c>
    </row>
    <row r="98" spans="1:30" s="6" customFormat="1" x14ac:dyDescent="0.4">
      <c r="A98" s="15" t="str">
        <f t="shared" si="13"/>
        <v>-</v>
      </c>
      <c r="B98" s="15" t="str">
        <f t="shared" si="14"/>
        <v>-</v>
      </c>
      <c r="C98" s="6">
        <v>14</v>
      </c>
      <c r="D98" s="1">
        <v>43390.586238425924</v>
      </c>
      <c r="E98" s="2">
        <v>4010</v>
      </c>
      <c r="F98" s="2" t="s">
        <v>18</v>
      </c>
      <c r="G98" s="2">
        <v>1751</v>
      </c>
      <c r="H98" s="2">
        <v>699</v>
      </c>
      <c r="I98" s="2">
        <v>3</v>
      </c>
      <c r="J98" s="2">
        <v>1</v>
      </c>
      <c r="K98" s="2"/>
      <c r="L98" s="1">
        <v>43390.589456018519</v>
      </c>
      <c r="M98" s="1">
        <v>43390.592465277776</v>
      </c>
      <c r="N98" s="2" t="s">
        <v>65</v>
      </c>
      <c r="O98" s="2" t="s">
        <v>66</v>
      </c>
      <c r="P98" s="2" t="s">
        <v>74</v>
      </c>
      <c r="Q98" s="2" t="s">
        <v>75</v>
      </c>
      <c r="R98" s="1">
        <v>43390.590648148151</v>
      </c>
      <c r="S98" s="1">
        <v>43390.591967592591</v>
      </c>
      <c r="T98" s="1">
        <v>43390.599340277775</v>
      </c>
      <c r="U98" s="1">
        <v>43390.600659722222</v>
      </c>
      <c r="V98" s="2"/>
      <c r="W98" s="7">
        <f t="shared" si="15"/>
        <v>43390.586238425924</v>
      </c>
      <c r="X98" s="8">
        <f t="shared" si="16"/>
        <v>3.009259256941732E-3</v>
      </c>
      <c r="Y98" s="8">
        <f t="shared" si="17"/>
        <v>3.009259256941732E-3</v>
      </c>
      <c r="Z98" s="9"/>
      <c r="AA98" s="9">
        <f t="shared" si="18"/>
        <v>0</v>
      </c>
      <c r="AB98" s="9">
        <f t="shared" si="19"/>
        <v>3.2175925953197293E-3</v>
      </c>
      <c r="AC98" s="9"/>
      <c r="AD98" s="9"/>
    </row>
    <row r="99" spans="1:30" s="6" customFormat="1" x14ac:dyDescent="0.4">
      <c r="A99" s="15" t="str">
        <f t="shared" si="13"/>
        <v>-</v>
      </c>
      <c r="B99" s="15" t="str">
        <f t="shared" si="14"/>
        <v>-</v>
      </c>
      <c r="C99" s="6">
        <v>14</v>
      </c>
      <c r="D99" s="1">
        <v>43390.587094907409</v>
      </c>
      <c r="E99" s="2">
        <v>4011</v>
      </c>
      <c r="F99" s="2" t="s">
        <v>37</v>
      </c>
      <c r="G99" s="2">
        <v>0</v>
      </c>
      <c r="H99" s="2">
        <v>754</v>
      </c>
      <c r="I99" s="2">
        <v>5</v>
      </c>
      <c r="J99" s="2">
        <v>2</v>
      </c>
      <c r="K99" s="2"/>
      <c r="L99" s="1">
        <v>43390.589270833334</v>
      </c>
      <c r="M99" s="1">
        <v>43390.592245370368</v>
      </c>
      <c r="N99" s="2" t="s">
        <v>50</v>
      </c>
      <c r="O99" s="2" t="s">
        <v>51</v>
      </c>
      <c r="P99" s="2" t="s">
        <v>25</v>
      </c>
      <c r="Q99" s="2" t="s">
        <v>26</v>
      </c>
      <c r="R99" s="1">
        <v>43390.592210648145</v>
      </c>
      <c r="S99" s="1">
        <v>43390.592210648145</v>
      </c>
      <c r="T99" s="1">
        <v>43390.600590277776</v>
      </c>
      <c r="U99" s="1">
        <v>43390.600590277776</v>
      </c>
      <c r="V99" s="2"/>
      <c r="W99" s="7">
        <f t="shared" si="15"/>
        <v>43390.587094907409</v>
      </c>
      <c r="X99" s="8">
        <f t="shared" si="16"/>
        <v>2.9745370338787325E-3</v>
      </c>
      <c r="Y99" s="8">
        <f t="shared" si="17"/>
        <v>5.9490740677574649E-3</v>
      </c>
      <c r="Z99" s="9"/>
      <c r="AA99" s="9">
        <f t="shared" si="18"/>
        <v>0</v>
      </c>
      <c r="AB99" s="9">
        <f t="shared" si="19"/>
        <v>2.1759259252576157E-3</v>
      </c>
      <c r="AC99" s="9"/>
      <c r="AD99" s="9"/>
    </row>
    <row r="100" spans="1:30" s="6" customFormat="1" x14ac:dyDescent="0.4">
      <c r="A100" s="15" t="str">
        <f>IF(V100&gt;0, "★", "-")</f>
        <v>-</v>
      </c>
      <c r="B100" s="15" t="str">
        <f t="shared" si="14"/>
        <v>-</v>
      </c>
      <c r="C100" s="6">
        <v>14</v>
      </c>
      <c r="D100" s="1">
        <v>43390.589085648149</v>
      </c>
      <c r="E100" s="2">
        <v>4013</v>
      </c>
      <c r="F100" s="2" t="s">
        <v>33</v>
      </c>
      <c r="G100" s="2">
        <v>2043</v>
      </c>
      <c r="H100" s="2">
        <v>995</v>
      </c>
      <c r="I100" s="2">
        <v>7</v>
      </c>
      <c r="J100" s="2">
        <v>1</v>
      </c>
      <c r="K100" s="2"/>
      <c r="L100" s="1">
        <v>43390.593333333331</v>
      </c>
      <c r="M100" s="1">
        <v>43390.600127314814</v>
      </c>
      <c r="N100" s="2" t="s">
        <v>27</v>
      </c>
      <c r="O100" s="2" t="s">
        <v>28</v>
      </c>
      <c r="P100" s="2" t="s">
        <v>40</v>
      </c>
      <c r="Q100" s="2" t="s">
        <v>41</v>
      </c>
      <c r="R100" s="1">
        <v>43390.596180555556</v>
      </c>
      <c r="S100" s="1">
        <v>43390.596180555556</v>
      </c>
      <c r="T100" s="1">
        <v>43390.606921296298</v>
      </c>
      <c r="U100" s="1">
        <v>43390.606921296298</v>
      </c>
      <c r="V100" s="2"/>
      <c r="W100" s="7">
        <f t="shared" si="15"/>
        <v>43390.589085648149</v>
      </c>
      <c r="X100" s="8">
        <f t="shared" si="16"/>
        <v>6.7939814834971912E-3</v>
      </c>
      <c r="Y100" s="8">
        <f t="shared" si="17"/>
        <v>6.7939814834971912E-3</v>
      </c>
      <c r="AA100" s="9">
        <f t="shared" si="18"/>
        <v>0</v>
      </c>
      <c r="AB100" s="9">
        <f t="shared" si="19"/>
        <v>4.2476851813262329E-3</v>
      </c>
    </row>
    <row r="101" spans="1:30" s="6" customFormat="1" x14ac:dyDescent="0.4">
      <c r="A101" s="15" t="str">
        <f>IF(V101&gt;0, "★", "-")</f>
        <v>-</v>
      </c>
      <c r="B101" s="15" t="str">
        <f t="shared" si="14"/>
        <v>-</v>
      </c>
      <c r="C101" s="6">
        <v>14</v>
      </c>
      <c r="D101" s="1">
        <v>43390.592766203707</v>
      </c>
      <c r="E101" s="2">
        <v>4015</v>
      </c>
      <c r="F101" s="2" t="s">
        <v>18</v>
      </c>
      <c r="G101" s="2">
        <v>3163</v>
      </c>
      <c r="H101" s="2">
        <v>871</v>
      </c>
      <c r="I101" s="2">
        <v>8</v>
      </c>
      <c r="J101" s="2">
        <v>3</v>
      </c>
      <c r="K101" s="2"/>
      <c r="L101" s="1">
        <v>43390.621828703705</v>
      </c>
      <c r="M101" s="1">
        <v>43390.629780092589</v>
      </c>
      <c r="N101" s="2" t="s">
        <v>65</v>
      </c>
      <c r="O101" s="2" t="s">
        <v>66</v>
      </c>
      <c r="P101" s="2" t="s">
        <v>47</v>
      </c>
      <c r="Q101" s="2" t="s">
        <v>94</v>
      </c>
      <c r="R101" s="1">
        <v>43390.598194444443</v>
      </c>
      <c r="S101" s="1">
        <v>43390.600428240738</v>
      </c>
      <c r="T101" s="1">
        <v>43390.61482638889</v>
      </c>
      <c r="U101" s="1">
        <v>43390.638425925928</v>
      </c>
      <c r="V101" s="2"/>
      <c r="W101" s="7">
        <f t="shared" si="15"/>
        <v>43390.592766203707</v>
      </c>
      <c r="X101" s="8">
        <f t="shared" si="16"/>
        <v>7.9513888849760406E-3</v>
      </c>
      <c r="Y101" s="8">
        <f t="shared" si="17"/>
        <v>2.3854166654928122E-2</v>
      </c>
      <c r="Z101" s="9"/>
      <c r="AA101" s="9">
        <f t="shared" si="18"/>
        <v>2.3634259261598345E-2</v>
      </c>
      <c r="AB101" s="9">
        <f t="shared" si="19"/>
        <v>2.9062499997962732E-2</v>
      </c>
      <c r="AC101" s="9"/>
      <c r="AD101" s="9"/>
    </row>
    <row r="102" spans="1:30" s="6" customFormat="1" x14ac:dyDescent="0.4">
      <c r="A102" s="15" t="str">
        <f t="shared" si="13"/>
        <v>-</v>
      </c>
      <c r="B102" s="15" t="str">
        <f t="shared" si="14"/>
        <v>-</v>
      </c>
      <c r="C102" s="6">
        <v>14</v>
      </c>
      <c r="D102" s="1">
        <v>43390.594513888886</v>
      </c>
      <c r="E102" s="2">
        <v>4017</v>
      </c>
      <c r="F102" s="2" t="s">
        <v>42</v>
      </c>
      <c r="G102" s="2">
        <v>0</v>
      </c>
      <c r="H102" s="2">
        <v>652</v>
      </c>
      <c r="I102" s="2">
        <v>6</v>
      </c>
      <c r="J102" s="2">
        <v>2</v>
      </c>
      <c r="K102" s="2"/>
      <c r="L102" s="1">
        <v>43390.596828703703</v>
      </c>
      <c r="M102" s="1">
        <v>43390.599131944444</v>
      </c>
      <c r="N102" s="2" t="s">
        <v>74</v>
      </c>
      <c r="O102" s="2" t="s">
        <v>75</v>
      </c>
      <c r="P102" s="2" t="s">
        <v>31</v>
      </c>
      <c r="Q102" s="2" t="s">
        <v>32</v>
      </c>
      <c r="R102" s="1">
        <v>43390.598425925928</v>
      </c>
      <c r="S102" s="1">
        <v>43390.598425925928</v>
      </c>
      <c r="T102" s="1">
        <v>43390.605081018519</v>
      </c>
      <c r="U102" s="1">
        <v>43390.605081018519</v>
      </c>
      <c r="V102" s="2"/>
      <c r="W102" s="7">
        <f t="shared" si="15"/>
        <v>43390.594513888886</v>
      </c>
      <c r="X102" s="8">
        <f t="shared" si="16"/>
        <v>2.3032407407299615E-3</v>
      </c>
      <c r="Y102" s="8">
        <f t="shared" si="17"/>
        <v>4.6064814814599231E-3</v>
      </c>
      <c r="Z102" s="9"/>
      <c r="AA102" s="9">
        <f t="shared" si="18"/>
        <v>0</v>
      </c>
      <c r="AB102" s="9">
        <f t="shared" si="19"/>
        <v>2.3148148175096139E-3</v>
      </c>
      <c r="AC102" s="9"/>
      <c r="AD102" s="9"/>
    </row>
    <row r="103" spans="1:30" s="6" customFormat="1" x14ac:dyDescent="0.4">
      <c r="A103" s="15" t="str">
        <f t="shared" si="13"/>
        <v>-</v>
      </c>
      <c r="B103" s="15" t="str">
        <f t="shared" si="14"/>
        <v>-</v>
      </c>
      <c r="C103" s="6">
        <v>14</v>
      </c>
      <c r="D103" s="1">
        <v>43390.594710648147</v>
      </c>
      <c r="E103" s="2">
        <v>4018</v>
      </c>
      <c r="F103" s="2" t="s">
        <v>69</v>
      </c>
      <c r="G103" s="2">
        <v>2380</v>
      </c>
      <c r="H103" s="2">
        <v>531</v>
      </c>
      <c r="I103" s="2">
        <v>2</v>
      </c>
      <c r="J103" s="2">
        <v>2</v>
      </c>
      <c r="K103" s="2"/>
      <c r="L103" s="1">
        <v>43390.596018518518</v>
      </c>
      <c r="M103" s="1">
        <v>43390.600891203707</v>
      </c>
      <c r="N103" s="2" t="s">
        <v>31</v>
      </c>
      <c r="O103" s="2" t="s">
        <v>32</v>
      </c>
      <c r="P103" s="2" t="s">
        <v>19</v>
      </c>
      <c r="Q103" s="2" t="s">
        <v>20</v>
      </c>
      <c r="R103" s="1">
        <v>43390.596261574072</v>
      </c>
      <c r="S103" s="1">
        <v>43390.596261574072</v>
      </c>
      <c r="T103" s="1">
        <v>43390.605555555558</v>
      </c>
      <c r="U103" s="1">
        <v>43390.605555555558</v>
      </c>
      <c r="V103" s="2"/>
      <c r="W103" s="7">
        <f t="shared" si="15"/>
        <v>43390.594710648147</v>
      </c>
      <c r="X103" s="8">
        <f t="shared" si="16"/>
        <v>4.8726851891842671E-3</v>
      </c>
      <c r="Y103" s="8">
        <f t="shared" si="17"/>
        <v>9.7453703783685341E-3</v>
      </c>
      <c r="Z103" s="9"/>
      <c r="AA103" s="9">
        <f t="shared" si="18"/>
        <v>0</v>
      </c>
      <c r="AB103" s="9">
        <f t="shared" si="19"/>
        <v>1.3078703705104999E-3</v>
      </c>
      <c r="AC103" s="9"/>
      <c r="AD103" s="9"/>
    </row>
    <row r="104" spans="1:30" s="6" customFormat="1" x14ac:dyDescent="0.4">
      <c r="A104" s="15" t="str">
        <f t="shared" si="13"/>
        <v>-</v>
      </c>
      <c r="B104" s="15" t="str">
        <f t="shared" si="14"/>
        <v>-</v>
      </c>
      <c r="C104" s="6">
        <v>14</v>
      </c>
      <c r="D104" s="1">
        <v>43390.596215277779</v>
      </c>
      <c r="E104" s="2">
        <v>4020</v>
      </c>
      <c r="F104" s="2" t="s">
        <v>18</v>
      </c>
      <c r="G104" s="2">
        <v>3155</v>
      </c>
      <c r="H104" s="2">
        <v>683</v>
      </c>
      <c r="I104" s="2">
        <v>5</v>
      </c>
      <c r="J104" s="2">
        <v>2</v>
      </c>
      <c r="K104" s="2"/>
      <c r="L104" s="1">
        <v>43390.600312499999</v>
      </c>
      <c r="M104" s="1">
        <v>43390.605300925927</v>
      </c>
      <c r="N104" s="2" t="s">
        <v>19</v>
      </c>
      <c r="O104" s="2" t="s">
        <v>20</v>
      </c>
      <c r="P104" s="2" t="s">
        <v>80</v>
      </c>
      <c r="Q104" s="2" t="s">
        <v>81</v>
      </c>
      <c r="R104" s="1">
        <v>43390.604189814818</v>
      </c>
      <c r="S104" s="1">
        <v>43390.604189814818</v>
      </c>
      <c r="T104" s="1">
        <v>43390.616111111114</v>
      </c>
      <c r="U104" s="1">
        <v>43390.616111111114</v>
      </c>
      <c r="V104" s="2"/>
      <c r="W104" s="7">
        <f t="shared" si="15"/>
        <v>43390.596215277779</v>
      </c>
      <c r="X104" s="8">
        <f t="shared" si="16"/>
        <v>4.9884259278769605E-3</v>
      </c>
      <c r="Y104" s="8">
        <f t="shared" si="17"/>
        <v>9.976851855753921E-3</v>
      </c>
      <c r="Z104" s="9"/>
      <c r="AA104" s="9">
        <f t="shared" si="18"/>
        <v>0</v>
      </c>
      <c r="AB104" s="9">
        <f t="shared" si="19"/>
        <v>4.0972222195705399E-3</v>
      </c>
      <c r="AC104" s="9"/>
      <c r="AD104" s="9"/>
    </row>
    <row r="105" spans="1:30" s="6" customFormat="1" x14ac:dyDescent="0.4">
      <c r="A105" s="15" t="str">
        <f t="shared" si="13"/>
        <v>-</v>
      </c>
      <c r="B105" s="15" t="str">
        <f t="shared" si="14"/>
        <v>-</v>
      </c>
      <c r="C105" s="6">
        <v>14</v>
      </c>
      <c r="D105" s="1">
        <v>43390.598796296297</v>
      </c>
      <c r="E105" s="2">
        <v>4021</v>
      </c>
      <c r="F105" s="2" t="s">
        <v>37</v>
      </c>
      <c r="G105" s="2">
        <v>0</v>
      </c>
      <c r="H105" s="2">
        <v>353</v>
      </c>
      <c r="I105" s="2">
        <v>2</v>
      </c>
      <c r="J105" s="2">
        <v>2</v>
      </c>
      <c r="K105" s="2"/>
      <c r="L105" s="1">
        <v>43390.604849537034</v>
      </c>
      <c r="M105" s="1">
        <v>43390.608946759261</v>
      </c>
      <c r="N105" s="2" t="s">
        <v>74</v>
      </c>
      <c r="O105" s="2" t="s">
        <v>75</v>
      </c>
      <c r="P105" s="2" t="s">
        <v>21</v>
      </c>
      <c r="Q105" s="2" t="s">
        <v>22</v>
      </c>
      <c r="R105" s="1">
        <v>43390.606574074074</v>
      </c>
      <c r="S105" s="1">
        <v>43390.606574074074</v>
      </c>
      <c r="T105" s="1">
        <v>43390.613078703704</v>
      </c>
      <c r="U105" s="1">
        <v>43390.613078703704</v>
      </c>
      <c r="V105" s="2"/>
      <c r="W105" s="7">
        <f t="shared" si="15"/>
        <v>43390.598796296297</v>
      </c>
      <c r="X105" s="8">
        <f t="shared" si="16"/>
        <v>4.0972222268464975E-3</v>
      </c>
      <c r="Y105" s="8">
        <f t="shared" si="17"/>
        <v>8.194444453692995E-3</v>
      </c>
      <c r="Z105" s="9"/>
      <c r="AA105" s="9">
        <f t="shared" si="18"/>
        <v>0</v>
      </c>
      <c r="AB105" s="9">
        <f t="shared" si="19"/>
        <v>6.0532407369464636E-3</v>
      </c>
      <c r="AC105" s="9"/>
      <c r="AD105" s="9"/>
    </row>
    <row r="106" spans="1:30" s="6" customFormat="1" x14ac:dyDescent="0.4">
      <c r="A106" s="15" t="str">
        <f t="shared" si="13"/>
        <v>-</v>
      </c>
      <c r="B106" s="15" t="str">
        <f t="shared" si="14"/>
        <v>-</v>
      </c>
      <c r="C106" s="6">
        <v>14</v>
      </c>
      <c r="D106" s="1">
        <v>43390.59915509259</v>
      </c>
      <c r="E106" s="2">
        <v>4022</v>
      </c>
      <c r="F106" s="2" t="s">
        <v>42</v>
      </c>
      <c r="G106" s="2">
        <v>0</v>
      </c>
      <c r="H106" s="2">
        <v>568</v>
      </c>
      <c r="I106" s="2">
        <v>7</v>
      </c>
      <c r="J106" s="2">
        <v>2</v>
      </c>
      <c r="K106" s="2"/>
      <c r="L106" s="1">
        <v>43390.603009259263</v>
      </c>
      <c r="M106" s="1">
        <v>43390.609490740739</v>
      </c>
      <c r="N106" s="2" t="s">
        <v>45</v>
      </c>
      <c r="O106" s="2" t="s">
        <v>46</v>
      </c>
      <c r="P106" s="2" t="s">
        <v>21</v>
      </c>
      <c r="Q106" s="2" t="s">
        <v>22</v>
      </c>
      <c r="R106" s="1">
        <v>43390.60255787037</v>
      </c>
      <c r="S106" s="1">
        <v>43390.604259259257</v>
      </c>
      <c r="T106" s="1">
        <v>43390.615567129629</v>
      </c>
      <c r="U106" s="1">
        <v>43390.617268518516</v>
      </c>
      <c r="V106" s="2"/>
      <c r="W106" s="7">
        <f t="shared" si="15"/>
        <v>43390.59915509259</v>
      </c>
      <c r="X106" s="8">
        <f t="shared" si="16"/>
        <v>6.4814814759301953E-3</v>
      </c>
      <c r="Y106" s="8">
        <f t="shared" si="17"/>
        <v>1.2962962951860391E-2</v>
      </c>
      <c r="Z106" s="9"/>
      <c r="AA106" s="9">
        <f t="shared" si="18"/>
        <v>4.5138889254303649E-4</v>
      </c>
      <c r="AB106" s="9">
        <f t="shared" si="19"/>
        <v>3.8541666726814583E-3</v>
      </c>
      <c r="AC106" s="9"/>
      <c r="AD106" s="9"/>
    </row>
    <row r="107" spans="1:30" s="6" customFormat="1" x14ac:dyDescent="0.4">
      <c r="A107" s="15" t="str">
        <f t="shared" si="13"/>
        <v>-</v>
      </c>
      <c r="B107" s="15" t="str">
        <f t="shared" si="14"/>
        <v>-</v>
      </c>
      <c r="C107" s="6">
        <v>14</v>
      </c>
      <c r="D107" s="1">
        <v>43390.60050925926</v>
      </c>
      <c r="E107" s="2">
        <v>4023</v>
      </c>
      <c r="F107" s="2" t="s">
        <v>18</v>
      </c>
      <c r="G107" s="2">
        <v>1334</v>
      </c>
      <c r="H107" s="2">
        <v>915</v>
      </c>
      <c r="I107" s="2">
        <v>6</v>
      </c>
      <c r="J107" s="2">
        <v>1</v>
      </c>
      <c r="K107" s="2"/>
      <c r="L107" s="1">
        <v>43390.604456018518</v>
      </c>
      <c r="M107" s="1">
        <v>43390.607222222221</v>
      </c>
      <c r="N107" s="2" t="s">
        <v>23</v>
      </c>
      <c r="O107" s="2" t="s">
        <v>24</v>
      </c>
      <c r="P107" s="2" t="s">
        <v>67</v>
      </c>
      <c r="Q107" s="2" t="s">
        <v>68</v>
      </c>
      <c r="R107" s="1">
        <v>43390.610046296293</v>
      </c>
      <c r="S107" s="1">
        <v>43390.610046296293</v>
      </c>
      <c r="T107" s="1">
        <v>43390.615925925929</v>
      </c>
      <c r="U107" s="1">
        <v>43390.615925925929</v>
      </c>
      <c r="V107" s="2"/>
      <c r="W107" s="7">
        <f t="shared" si="15"/>
        <v>43390.60050925926</v>
      </c>
      <c r="X107" s="8">
        <f t="shared" si="16"/>
        <v>2.7662037027766928E-3</v>
      </c>
      <c r="Y107" s="8">
        <f t="shared" si="17"/>
        <v>2.7662037027766928E-3</v>
      </c>
      <c r="Z107" s="9"/>
      <c r="AA107" s="9">
        <f t="shared" si="18"/>
        <v>0</v>
      </c>
      <c r="AB107" s="9">
        <f t="shared" si="19"/>
        <v>3.9467592578148469E-3</v>
      </c>
      <c r="AC107" s="9"/>
      <c r="AD107" s="9"/>
    </row>
    <row r="108" spans="1:30" s="6" customFormat="1" x14ac:dyDescent="0.4">
      <c r="A108" s="15" t="str">
        <f t="shared" si="13"/>
        <v>★</v>
      </c>
      <c r="B108" s="15" t="str">
        <f t="shared" si="14"/>
        <v>-</v>
      </c>
      <c r="C108" s="6">
        <v>14</v>
      </c>
      <c r="D108" s="1">
        <v>43390.600925925923</v>
      </c>
      <c r="E108" s="2">
        <v>4024</v>
      </c>
      <c r="F108" s="2" t="s">
        <v>33</v>
      </c>
      <c r="G108" s="2">
        <v>1889</v>
      </c>
      <c r="H108" s="2">
        <v>316</v>
      </c>
      <c r="I108" s="2">
        <v>4</v>
      </c>
      <c r="J108" s="2">
        <v>1</v>
      </c>
      <c r="K108" s="2"/>
      <c r="L108" s="1">
        <v>43390.60491898148</v>
      </c>
      <c r="M108" s="1">
        <v>43390.620740740742</v>
      </c>
      <c r="N108" s="2" t="s">
        <v>47</v>
      </c>
      <c r="O108" s="2" t="s">
        <v>94</v>
      </c>
      <c r="P108" s="2" t="s">
        <v>38</v>
      </c>
      <c r="Q108" s="2" t="s">
        <v>39</v>
      </c>
      <c r="R108" s="1">
        <v>43390.60833333333</v>
      </c>
      <c r="S108" s="1">
        <v>43390.60833333333</v>
      </c>
      <c r="T108" s="1">
        <v>43390.629907407405</v>
      </c>
      <c r="U108" s="1">
        <v>43390.629907407405</v>
      </c>
      <c r="V108" s="1">
        <v>43390.60833333333</v>
      </c>
      <c r="W108" s="7">
        <f t="shared" si="15"/>
        <v>43390.60833333333</v>
      </c>
      <c r="X108" s="8">
        <f t="shared" si="16"/>
        <v>1.5821759261598345E-2</v>
      </c>
      <c r="Y108" s="8">
        <f t="shared" si="17"/>
        <v>1.5821759261598345E-2</v>
      </c>
      <c r="Z108" s="9"/>
      <c r="AA108" s="9">
        <f t="shared" si="18"/>
        <v>0</v>
      </c>
      <c r="AB108" s="9">
        <f t="shared" si="19"/>
        <v>0</v>
      </c>
      <c r="AC108" s="9"/>
      <c r="AD108" s="9"/>
    </row>
    <row r="109" spans="1:30" s="6" customFormat="1" x14ac:dyDescent="0.4">
      <c r="A109" s="15" t="str">
        <f t="shared" si="13"/>
        <v>-</v>
      </c>
      <c r="B109" s="15" t="str">
        <f t="shared" si="14"/>
        <v>-</v>
      </c>
      <c r="C109" s="6">
        <v>14</v>
      </c>
      <c r="D109" s="1">
        <v>43390.602349537039</v>
      </c>
      <c r="E109" s="2">
        <v>4026</v>
      </c>
      <c r="F109" s="2" t="s">
        <v>18</v>
      </c>
      <c r="G109" s="2">
        <v>3162</v>
      </c>
      <c r="H109" s="2">
        <v>944</v>
      </c>
      <c r="I109" s="2">
        <v>1</v>
      </c>
      <c r="J109" s="2">
        <v>1</v>
      </c>
      <c r="K109" s="2"/>
      <c r="L109" s="1">
        <v>43390.617442129631</v>
      </c>
      <c r="M109" s="1">
        <v>43390.633020833331</v>
      </c>
      <c r="N109" s="2" t="s">
        <v>65</v>
      </c>
      <c r="O109" s="2" t="s">
        <v>66</v>
      </c>
      <c r="P109" s="2" t="s">
        <v>80</v>
      </c>
      <c r="Q109" s="2" t="s">
        <v>81</v>
      </c>
      <c r="R109" s="1">
        <v>43390.619444444441</v>
      </c>
      <c r="S109" s="1">
        <v>43390.619444444441</v>
      </c>
      <c r="T109" s="1">
        <v>43390.636342592596</v>
      </c>
      <c r="U109" s="1">
        <v>43390.636342592596</v>
      </c>
      <c r="V109" s="2"/>
      <c r="W109" s="7">
        <f t="shared" si="15"/>
        <v>43390.602349537039</v>
      </c>
      <c r="X109" s="8">
        <f t="shared" si="16"/>
        <v>1.5578703700157348E-2</v>
      </c>
      <c r="Y109" s="8">
        <f t="shared" si="17"/>
        <v>1.5578703700157348E-2</v>
      </c>
      <c r="Z109" s="9"/>
      <c r="AA109" s="9">
        <f t="shared" si="18"/>
        <v>0</v>
      </c>
      <c r="AB109" s="9">
        <f t="shared" si="19"/>
        <v>1.509259259182727E-2</v>
      </c>
      <c r="AC109" s="9"/>
      <c r="AD109" s="9"/>
    </row>
    <row r="110" spans="1:30" s="6" customFormat="1" x14ac:dyDescent="0.4">
      <c r="A110" s="15" t="str">
        <f t="shared" si="13"/>
        <v>-</v>
      </c>
      <c r="B110" s="15" t="str">
        <f t="shared" si="14"/>
        <v>-</v>
      </c>
      <c r="C110" s="6">
        <v>14</v>
      </c>
      <c r="D110" s="1">
        <v>43390.602372685185</v>
      </c>
      <c r="E110" s="2">
        <v>4027</v>
      </c>
      <c r="F110" s="2" t="s">
        <v>18</v>
      </c>
      <c r="G110" s="2">
        <v>3160</v>
      </c>
      <c r="H110" s="2">
        <v>1141</v>
      </c>
      <c r="I110" s="2">
        <v>6</v>
      </c>
      <c r="J110" s="2">
        <v>1</v>
      </c>
      <c r="K110" s="2"/>
      <c r="L110" s="1">
        <v>43390.609664351854</v>
      </c>
      <c r="M110" s="1">
        <v>43390.615335648145</v>
      </c>
      <c r="N110" s="2" t="s">
        <v>65</v>
      </c>
      <c r="O110" s="2" t="s">
        <v>66</v>
      </c>
      <c r="P110" s="2" t="s">
        <v>43</v>
      </c>
      <c r="Q110" s="2" t="s">
        <v>44</v>
      </c>
      <c r="R110" s="1">
        <v>43390.620983796296</v>
      </c>
      <c r="S110" s="1">
        <v>43390.620983796296</v>
      </c>
      <c r="T110" s="1">
        <v>43390.636631944442</v>
      </c>
      <c r="U110" s="1">
        <v>43390.636631944442</v>
      </c>
      <c r="V110" s="2"/>
      <c r="W110" s="7">
        <f t="shared" si="15"/>
        <v>43390.602372685185</v>
      </c>
      <c r="X110" s="8">
        <f t="shared" si="16"/>
        <v>5.6712962905294262E-3</v>
      </c>
      <c r="Y110" s="8">
        <f t="shared" si="17"/>
        <v>5.6712962905294262E-3</v>
      </c>
      <c r="Z110" s="9"/>
      <c r="AA110" s="9">
        <f t="shared" si="18"/>
        <v>0</v>
      </c>
      <c r="AB110" s="9">
        <f t="shared" si="19"/>
        <v>7.291666668606922E-3</v>
      </c>
      <c r="AC110" s="9"/>
      <c r="AD110" s="9"/>
    </row>
    <row r="111" spans="1:30" s="6" customFormat="1" x14ac:dyDescent="0.4">
      <c r="A111" s="15" t="str">
        <f t="shared" si="13"/>
        <v>-</v>
      </c>
      <c r="B111" s="15" t="str">
        <f t="shared" si="14"/>
        <v>-</v>
      </c>
      <c r="C111" s="6">
        <v>14</v>
      </c>
      <c r="D111" s="1">
        <v>43390.605185185188</v>
      </c>
      <c r="E111" s="2">
        <v>4028</v>
      </c>
      <c r="F111" s="2" t="s">
        <v>37</v>
      </c>
      <c r="G111" s="2">
        <v>0</v>
      </c>
      <c r="H111" s="2">
        <v>1134</v>
      </c>
      <c r="I111" s="2">
        <v>3</v>
      </c>
      <c r="J111" s="2">
        <v>1</v>
      </c>
      <c r="K111" s="2"/>
      <c r="L111" s="1">
        <v>43390.610439814816</v>
      </c>
      <c r="M111" s="1">
        <v>43390.612175925926</v>
      </c>
      <c r="N111" s="2" t="s">
        <v>74</v>
      </c>
      <c r="O111" s="2" t="s">
        <v>75</v>
      </c>
      <c r="P111" s="2" t="s">
        <v>19</v>
      </c>
      <c r="Q111" s="2" t="s">
        <v>20</v>
      </c>
      <c r="R111" s="1">
        <v>43390.61246527778</v>
      </c>
      <c r="S111" s="1">
        <v>43390.61246527778</v>
      </c>
      <c r="T111" s="1">
        <v>43390.617129629631</v>
      </c>
      <c r="U111" s="1">
        <v>43390.617129629631</v>
      </c>
      <c r="V111" s="2"/>
      <c r="W111" s="7">
        <f t="shared" si="15"/>
        <v>43390.605185185188</v>
      </c>
      <c r="X111" s="8">
        <f t="shared" si="16"/>
        <v>1.7361111094942316E-3</v>
      </c>
      <c r="Y111" s="8">
        <f t="shared" si="17"/>
        <v>1.7361111094942316E-3</v>
      </c>
      <c r="Z111" s="9"/>
      <c r="AA111" s="9">
        <f t="shared" si="18"/>
        <v>0</v>
      </c>
      <c r="AB111" s="9">
        <f t="shared" si="19"/>
        <v>5.2546296283253469E-3</v>
      </c>
      <c r="AC111" s="9"/>
      <c r="AD111" s="9"/>
    </row>
    <row r="112" spans="1:30" s="6" customFormat="1" x14ac:dyDescent="0.4">
      <c r="A112" s="15" t="str">
        <f t="shared" si="13"/>
        <v>-</v>
      </c>
      <c r="B112" s="15" t="str">
        <f t="shared" si="14"/>
        <v>-</v>
      </c>
      <c r="C112" s="6">
        <v>14</v>
      </c>
      <c r="D112" s="1">
        <v>43390.608935185184</v>
      </c>
      <c r="E112" s="2">
        <v>4029</v>
      </c>
      <c r="F112" s="2" t="s">
        <v>33</v>
      </c>
      <c r="G112" s="2">
        <v>1751</v>
      </c>
      <c r="H112" s="2">
        <v>550</v>
      </c>
      <c r="I112" s="2">
        <v>5</v>
      </c>
      <c r="J112" s="2">
        <v>1</v>
      </c>
      <c r="K112" s="2"/>
      <c r="L112" s="1">
        <v>43390.613564814812</v>
      </c>
      <c r="M112" s="1">
        <v>43390.622870370367</v>
      </c>
      <c r="N112" s="2" t="s">
        <v>74</v>
      </c>
      <c r="O112" s="2" t="s">
        <v>75</v>
      </c>
      <c r="P112" s="2" t="s">
        <v>47</v>
      </c>
      <c r="Q112" s="2" t="s">
        <v>94</v>
      </c>
      <c r="R112" s="1">
        <v>43390.614548611113</v>
      </c>
      <c r="S112" s="1">
        <v>43390.614548611113</v>
      </c>
      <c r="T112" s="1">
        <v>43390.622141203705</v>
      </c>
      <c r="U112" s="1">
        <v>43390.628078703703</v>
      </c>
      <c r="V112" s="2"/>
      <c r="W112" s="7">
        <f t="shared" si="15"/>
        <v>43390.608935185184</v>
      </c>
      <c r="X112" s="8">
        <f t="shared" si="16"/>
        <v>9.3055555553291924E-3</v>
      </c>
      <c r="Y112" s="8">
        <f t="shared" si="17"/>
        <v>9.3055555553291924E-3</v>
      </c>
      <c r="Z112" s="9"/>
      <c r="AA112" s="9">
        <f t="shared" si="18"/>
        <v>0</v>
      </c>
      <c r="AB112" s="9">
        <f t="shared" si="19"/>
        <v>4.6296296277432702E-3</v>
      </c>
      <c r="AC112" s="9"/>
      <c r="AD112" s="9"/>
    </row>
    <row r="113" spans="1:30" s="6" customFormat="1" x14ac:dyDescent="0.4">
      <c r="A113" s="15" t="str">
        <f t="shared" si="13"/>
        <v>-</v>
      </c>
      <c r="B113" s="15" t="str">
        <f t="shared" si="14"/>
        <v>-</v>
      </c>
      <c r="C113" s="6">
        <v>14</v>
      </c>
      <c r="D113" s="1">
        <v>43390.611215277779</v>
      </c>
      <c r="E113" s="2">
        <v>4031</v>
      </c>
      <c r="F113" s="2" t="s">
        <v>37</v>
      </c>
      <c r="G113" s="2">
        <v>0</v>
      </c>
      <c r="H113" s="2">
        <v>739</v>
      </c>
      <c r="I113" s="2">
        <v>7</v>
      </c>
      <c r="J113" s="2">
        <v>2</v>
      </c>
      <c r="K113" s="2"/>
      <c r="L113" s="1">
        <v>43390.615729166668</v>
      </c>
      <c r="M113" s="1">
        <v>43390.627268518518</v>
      </c>
      <c r="N113" s="2" t="s">
        <v>59</v>
      </c>
      <c r="O113" s="2" t="s">
        <v>60</v>
      </c>
      <c r="P113" s="2" t="s">
        <v>29</v>
      </c>
      <c r="Q113" s="2" t="s">
        <v>30</v>
      </c>
      <c r="R113" s="1">
        <v>43390.620925925927</v>
      </c>
      <c r="S113" s="1">
        <v>43390.620925925927</v>
      </c>
      <c r="T113" s="1">
        <v>43390.633090277777</v>
      </c>
      <c r="U113" s="1">
        <v>43390.633090277777</v>
      </c>
      <c r="V113" s="2"/>
      <c r="W113" s="7">
        <f t="shared" si="15"/>
        <v>43390.611215277779</v>
      </c>
      <c r="X113" s="8">
        <f t="shared" ref="X113:X120" si="27">M113-L113</f>
        <v>1.1539351849933155E-2</v>
      </c>
      <c r="Y113" s="8">
        <f t="shared" ref="Y113:Y120" si="28">X113*J113</f>
        <v>2.307870369986631E-2</v>
      </c>
      <c r="Z113" s="9"/>
      <c r="AA113" s="9">
        <f t="shared" si="18"/>
        <v>0</v>
      </c>
      <c r="AB113" s="9">
        <f t="shared" si="19"/>
        <v>4.5138888890505768E-3</v>
      </c>
      <c r="AC113" s="9"/>
      <c r="AD113" s="9"/>
    </row>
    <row r="114" spans="1:30" s="6" customFormat="1" x14ac:dyDescent="0.4">
      <c r="A114" s="15" t="str">
        <f t="shared" si="13"/>
        <v>-</v>
      </c>
      <c r="B114" s="15" t="str">
        <f t="shared" si="14"/>
        <v>-</v>
      </c>
      <c r="C114" s="6">
        <v>14</v>
      </c>
      <c r="D114" s="1">
        <v>43390.613009259258</v>
      </c>
      <c r="E114" s="2">
        <v>4032</v>
      </c>
      <c r="F114" s="2" t="s">
        <v>42</v>
      </c>
      <c r="G114" s="2">
        <v>0</v>
      </c>
      <c r="H114" s="2">
        <v>660</v>
      </c>
      <c r="I114" s="2">
        <v>10</v>
      </c>
      <c r="J114" s="2">
        <v>2</v>
      </c>
      <c r="K114" s="2"/>
      <c r="L114" s="1">
        <v>43390.616249999999</v>
      </c>
      <c r="M114" s="1">
        <v>43390.619606481479</v>
      </c>
      <c r="N114" s="2" t="s">
        <v>74</v>
      </c>
      <c r="O114" s="2" t="s">
        <v>75</v>
      </c>
      <c r="P114" s="2" t="s">
        <v>78</v>
      </c>
      <c r="Q114" s="2" t="s">
        <v>79</v>
      </c>
      <c r="R114" s="1">
        <v>43390.618252314816</v>
      </c>
      <c r="S114" s="1">
        <v>43390.618252314816</v>
      </c>
      <c r="T114" s="1">
        <v>43390.627152777779</v>
      </c>
      <c r="U114" s="1">
        <v>43390.627152777779</v>
      </c>
      <c r="V114" s="2"/>
      <c r="W114" s="7">
        <f t="shared" si="15"/>
        <v>43390.613009259258</v>
      </c>
      <c r="X114" s="8">
        <f t="shared" si="27"/>
        <v>3.3564814802957699E-3</v>
      </c>
      <c r="Y114" s="8">
        <f t="shared" si="28"/>
        <v>6.7129629605915397E-3</v>
      </c>
      <c r="Z114" s="9"/>
      <c r="AA114" s="9">
        <f t="shared" si="18"/>
        <v>0</v>
      </c>
      <c r="AB114" s="9">
        <f t="shared" si="19"/>
        <v>3.2407407416030765E-3</v>
      </c>
      <c r="AC114" s="9"/>
      <c r="AD114" s="9"/>
    </row>
    <row r="115" spans="1:30" s="6" customFormat="1" x14ac:dyDescent="0.4">
      <c r="A115" s="15" t="str">
        <f t="shared" si="13"/>
        <v>★</v>
      </c>
      <c r="B115" s="15" t="str">
        <f t="shared" si="14"/>
        <v>-</v>
      </c>
      <c r="C115" s="6">
        <v>14</v>
      </c>
      <c r="D115" s="1">
        <v>43390.613576388889</v>
      </c>
      <c r="E115" s="2">
        <v>4033</v>
      </c>
      <c r="F115" s="2" t="s">
        <v>33</v>
      </c>
      <c r="G115" s="2">
        <v>2137</v>
      </c>
      <c r="H115" s="2">
        <v>979</v>
      </c>
      <c r="I115" s="2">
        <v>5</v>
      </c>
      <c r="J115" s="2">
        <v>1</v>
      </c>
      <c r="K115" s="2"/>
      <c r="L115" s="1">
        <v>43390.616840277777</v>
      </c>
      <c r="M115" s="1">
        <v>43390.624409722222</v>
      </c>
      <c r="N115" s="2" t="s">
        <v>27</v>
      </c>
      <c r="O115" s="2" t="s">
        <v>28</v>
      </c>
      <c r="P115" s="2" t="s">
        <v>72</v>
      </c>
      <c r="Q115" s="2" t="s">
        <v>73</v>
      </c>
      <c r="R115" s="1">
        <v>43390.619409722225</v>
      </c>
      <c r="S115" s="1">
        <v>43390.619409722225</v>
      </c>
      <c r="T115" s="1">
        <v>43390.630324074074</v>
      </c>
      <c r="U115" s="1">
        <v>43390.630324074074</v>
      </c>
      <c r="V115" s="1">
        <v>43390.616898148146</v>
      </c>
      <c r="W115" s="7">
        <f t="shared" si="15"/>
        <v>43390.616898148146</v>
      </c>
      <c r="X115" s="8">
        <f t="shared" si="27"/>
        <v>7.5694444458349608E-3</v>
      </c>
      <c r="Y115" s="8">
        <f t="shared" si="28"/>
        <v>7.5694444458349608E-3</v>
      </c>
      <c r="Z115" s="9"/>
      <c r="AA115" s="9">
        <f t="shared" si="18"/>
        <v>0</v>
      </c>
      <c r="AB115" s="9">
        <f t="shared" si="19"/>
        <v>0</v>
      </c>
      <c r="AC115" s="9"/>
      <c r="AD115" s="9"/>
    </row>
    <row r="116" spans="1:30" s="6" customFormat="1" x14ac:dyDescent="0.4">
      <c r="A116" s="15" t="str">
        <f t="shared" si="13"/>
        <v>-</v>
      </c>
      <c r="B116" s="15" t="str">
        <f t="shared" si="14"/>
        <v>-</v>
      </c>
      <c r="C116" s="6">
        <v>14</v>
      </c>
      <c r="D116" s="1">
        <v>43390.616469907407</v>
      </c>
      <c r="E116" s="2">
        <v>4035</v>
      </c>
      <c r="F116" s="2" t="s">
        <v>42</v>
      </c>
      <c r="G116" s="2">
        <v>0</v>
      </c>
      <c r="H116" s="2">
        <v>1252</v>
      </c>
      <c r="I116" s="2">
        <v>7</v>
      </c>
      <c r="J116" s="2">
        <v>2</v>
      </c>
      <c r="K116" s="2"/>
      <c r="L116" s="1">
        <v>43390.623043981483</v>
      </c>
      <c r="M116" s="1">
        <v>43390.624918981484</v>
      </c>
      <c r="N116" s="2" t="s">
        <v>74</v>
      </c>
      <c r="O116" s="2" t="s">
        <v>75</v>
      </c>
      <c r="P116" s="2" t="s">
        <v>25</v>
      </c>
      <c r="Q116" s="2" t="s">
        <v>26</v>
      </c>
      <c r="R116" s="1">
        <v>43390.623611111114</v>
      </c>
      <c r="S116" s="1">
        <v>43390.623611111114</v>
      </c>
      <c r="T116" s="1">
        <v>43390.628807870373</v>
      </c>
      <c r="U116" s="1">
        <v>43390.628807870373</v>
      </c>
      <c r="V116" s="2"/>
      <c r="W116" s="7">
        <f t="shared" si="15"/>
        <v>43390.616469907407</v>
      </c>
      <c r="X116" s="8">
        <f t="shared" si="27"/>
        <v>1.8750000017462298E-3</v>
      </c>
      <c r="Y116" s="8">
        <f t="shared" si="28"/>
        <v>3.7500000034924597E-3</v>
      </c>
      <c r="Z116" s="9"/>
      <c r="AA116" s="9">
        <f t="shared" si="18"/>
        <v>0</v>
      </c>
      <c r="AB116" s="9">
        <f t="shared" si="19"/>
        <v>6.5740740756154992E-3</v>
      </c>
      <c r="AC116" s="9"/>
      <c r="AD116" s="9"/>
    </row>
    <row r="117" spans="1:30" s="6" customFormat="1" x14ac:dyDescent="0.4">
      <c r="A117" s="15" t="str">
        <f t="shared" si="13"/>
        <v>-</v>
      </c>
      <c r="B117" s="15" t="str">
        <f t="shared" si="14"/>
        <v>-</v>
      </c>
      <c r="C117" s="6">
        <v>14</v>
      </c>
      <c r="D117" s="1">
        <v>43390.618888888886</v>
      </c>
      <c r="E117" s="2">
        <v>4036</v>
      </c>
      <c r="F117" s="2" t="s">
        <v>18</v>
      </c>
      <c r="G117" s="2">
        <v>3169</v>
      </c>
      <c r="H117" s="2">
        <v>1040</v>
      </c>
      <c r="I117" s="2">
        <v>6</v>
      </c>
      <c r="J117" s="2">
        <v>5</v>
      </c>
      <c r="K117" s="2"/>
      <c r="L117" s="1">
        <v>43390.625671296293</v>
      </c>
      <c r="M117" s="1">
        <v>43390.632071759261</v>
      </c>
      <c r="N117" s="2" t="s">
        <v>74</v>
      </c>
      <c r="O117" s="2" t="s">
        <v>75</v>
      </c>
      <c r="P117" s="2" t="s">
        <v>43</v>
      </c>
      <c r="Q117" s="2" t="s">
        <v>44</v>
      </c>
      <c r="R117" s="1">
        <v>43390.625324074077</v>
      </c>
      <c r="S117" s="1">
        <v>43390.62636574074</v>
      </c>
      <c r="T117" s="1">
        <v>43390.636099537034</v>
      </c>
      <c r="U117" s="1">
        <v>43390.642106481479</v>
      </c>
      <c r="V117" s="2"/>
      <c r="W117" s="7">
        <f t="shared" si="15"/>
        <v>43390.618888888886</v>
      </c>
      <c r="X117" s="8">
        <f t="shared" si="27"/>
        <v>6.4004629675764591E-3</v>
      </c>
      <c r="Y117" s="8">
        <f t="shared" si="28"/>
        <v>3.2002314837882295E-2</v>
      </c>
      <c r="Z117" s="9"/>
      <c r="AA117" s="9">
        <f t="shared" si="18"/>
        <v>3.4722221607808024E-4</v>
      </c>
      <c r="AB117" s="9">
        <f t="shared" si="19"/>
        <v>6.7824074067175388E-3</v>
      </c>
      <c r="AC117" s="9"/>
      <c r="AD117" s="9"/>
    </row>
    <row r="118" spans="1:30" s="6" customFormat="1" x14ac:dyDescent="0.4">
      <c r="A118" s="15" t="str">
        <f t="shared" si="13"/>
        <v>-</v>
      </c>
      <c r="B118" s="15" t="str">
        <f t="shared" si="14"/>
        <v>-</v>
      </c>
      <c r="C118" s="6">
        <v>14</v>
      </c>
      <c r="D118" s="1">
        <v>43390.619108796294</v>
      </c>
      <c r="E118" s="2">
        <v>4037</v>
      </c>
      <c r="F118" s="2" t="s">
        <v>42</v>
      </c>
      <c r="G118" s="2">
        <v>0</v>
      </c>
      <c r="H118" s="2">
        <v>336</v>
      </c>
      <c r="I118" s="2">
        <v>1</v>
      </c>
      <c r="J118" s="2">
        <v>1</v>
      </c>
      <c r="K118" s="2"/>
      <c r="L118" s="1">
        <v>43390.622743055559</v>
      </c>
      <c r="M118" s="1">
        <v>43390.629687499997</v>
      </c>
      <c r="N118" s="2" t="s">
        <v>67</v>
      </c>
      <c r="O118" s="2" t="s">
        <v>68</v>
      </c>
      <c r="P118" s="2" t="s">
        <v>43</v>
      </c>
      <c r="Q118" s="2" t="s">
        <v>44</v>
      </c>
      <c r="R118" s="1">
        <v>43390.624594907407</v>
      </c>
      <c r="S118" s="1">
        <v>43390.624594907407</v>
      </c>
      <c r="T118" s="1">
        <v>43390.639131944445</v>
      </c>
      <c r="U118" s="1">
        <v>43390.639131944445</v>
      </c>
      <c r="V118" s="2"/>
      <c r="W118" s="7">
        <f t="shared" si="15"/>
        <v>43390.619108796294</v>
      </c>
      <c r="X118" s="8">
        <f t="shared" si="27"/>
        <v>6.9444444379769266E-3</v>
      </c>
      <c r="Y118" s="8">
        <f t="shared" si="28"/>
        <v>6.9444444379769266E-3</v>
      </c>
      <c r="Z118" s="9"/>
      <c r="AA118" s="9">
        <f t="shared" si="18"/>
        <v>0</v>
      </c>
      <c r="AB118" s="9">
        <f t="shared" si="19"/>
        <v>3.6342592647997662E-3</v>
      </c>
      <c r="AC118" s="9"/>
      <c r="AD118" s="9"/>
    </row>
    <row r="119" spans="1:30" s="6" customFormat="1" x14ac:dyDescent="0.4">
      <c r="A119" s="15" t="str">
        <f t="shared" si="13"/>
        <v>-</v>
      </c>
      <c r="B119" s="15" t="str">
        <f t="shared" si="14"/>
        <v>-</v>
      </c>
      <c r="C119" s="6">
        <v>14</v>
      </c>
      <c r="D119" s="1">
        <v>43390.619120370371</v>
      </c>
      <c r="E119" s="2">
        <v>4038</v>
      </c>
      <c r="F119" s="2" t="s">
        <v>42</v>
      </c>
      <c r="G119" s="2">
        <v>0</v>
      </c>
      <c r="H119" s="2">
        <v>1041</v>
      </c>
      <c r="I119" s="2">
        <v>6</v>
      </c>
      <c r="J119" s="2">
        <v>1</v>
      </c>
      <c r="K119" s="2"/>
      <c r="L119" s="1">
        <v>43390.623483796298</v>
      </c>
      <c r="M119" s="1">
        <v>43390.628611111111</v>
      </c>
      <c r="N119" s="2" t="s">
        <v>74</v>
      </c>
      <c r="O119" s="2" t="s">
        <v>75</v>
      </c>
      <c r="P119" s="2" t="s">
        <v>31</v>
      </c>
      <c r="Q119" s="2" t="s">
        <v>32</v>
      </c>
      <c r="R119" s="1">
        <v>43390.626018518517</v>
      </c>
      <c r="S119" s="1">
        <v>43390.626018518517</v>
      </c>
      <c r="T119" s="1">
        <v>43390.633715277778</v>
      </c>
      <c r="U119" s="1">
        <v>43390.633715277778</v>
      </c>
      <c r="V119" s="2"/>
      <c r="W119" s="7">
        <f t="shared" si="15"/>
        <v>43390.619120370371</v>
      </c>
      <c r="X119" s="8">
        <f t="shared" si="27"/>
        <v>5.1273148128530011E-3</v>
      </c>
      <c r="Y119" s="8">
        <f t="shared" si="28"/>
        <v>5.1273148128530011E-3</v>
      </c>
      <c r="Z119" s="9"/>
      <c r="AA119" s="9">
        <f t="shared" si="18"/>
        <v>0</v>
      </c>
      <c r="AB119" s="9">
        <f t="shared" si="19"/>
        <v>4.3634259272948839E-3</v>
      </c>
      <c r="AC119" s="9"/>
      <c r="AD119" s="9"/>
    </row>
    <row r="120" spans="1:30" s="6" customFormat="1" x14ac:dyDescent="0.4">
      <c r="A120" s="15" t="str">
        <f t="shared" si="13"/>
        <v>-</v>
      </c>
      <c r="B120" s="15" t="str">
        <f t="shared" si="14"/>
        <v>-</v>
      </c>
      <c r="C120" s="6">
        <v>14</v>
      </c>
      <c r="D120" s="1">
        <v>43390.620671296296</v>
      </c>
      <c r="E120" s="2">
        <v>4039</v>
      </c>
      <c r="F120" s="2" t="s">
        <v>37</v>
      </c>
      <c r="G120" s="2">
        <v>0</v>
      </c>
      <c r="H120" s="2">
        <v>911</v>
      </c>
      <c r="I120" s="2">
        <v>2</v>
      </c>
      <c r="J120" s="2">
        <v>3</v>
      </c>
      <c r="K120" s="2"/>
      <c r="L120" s="1">
        <v>43390.632303240738</v>
      </c>
      <c r="M120" s="1">
        <v>43390.636319444442</v>
      </c>
      <c r="N120" s="2" t="s">
        <v>48</v>
      </c>
      <c r="O120" s="2" t="s">
        <v>49</v>
      </c>
      <c r="P120" s="2" t="s">
        <v>38</v>
      </c>
      <c r="Q120" s="2" t="s">
        <v>39</v>
      </c>
      <c r="R120" s="1">
        <v>43390.632002314815</v>
      </c>
      <c r="S120" s="1">
        <v>43390.632604166669</v>
      </c>
      <c r="T120" s="1">
        <v>43390.643078703702</v>
      </c>
      <c r="U120" s="1">
        <v>43390.648240740738</v>
      </c>
      <c r="V120" s="2"/>
      <c r="W120" s="7">
        <f t="shared" si="15"/>
        <v>43390.620671296296</v>
      </c>
      <c r="X120" s="8">
        <f t="shared" si="27"/>
        <v>4.016203703940846E-3</v>
      </c>
      <c r="Y120" s="8">
        <f t="shared" si="28"/>
        <v>1.2048611111822538E-2</v>
      </c>
      <c r="Z120" s="9"/>
      <c r="AA120" s="9">
        <f t="shared" si="18"/>
        <v>3.0092592351138592E-4</v>
      </c>
      <c r="AB120" s="9">
        <f t="shared" si="19"/>
        <v>1.1631944442342501E-2</v>
      </c>
      <c r="AC120" s="9"/>
      <c r="AD120" s="9"/>
    </row>
    <row r="121" spans="1:30" s="6" customFormat="1" x14ac:dyDescent="0.4">
      <c r="A121" s="15" t="str">
        <f t="shared" si="13"/>
        <v>★</v>
      </c>
      <c r="B121" s="15" t="str">
        <f t="shared" si="14"/>
        <v>-</v>
      </c>
      <c r="C121" s="6">
        <v>14</v>
      </c>
      <c r="D121" s="1">
        <v>43390.624814814815</v>
      </c>
      <c r="E121" s="2">
        <v>4043</v>
      </c>
      <c r="F121" s="2" t="s">
        <v>42</v>
      </c>
      <c r="G121" s="2">
        <v>0</v>
      </c>
      <c r="H121" s="2">
        <v>934</v>
      </c>
      <c r="I121" s="2">
        <v>10</v>
      </c>
      <c r="J121" s="2">
        <v>2</v>
      </c>
      <c r="K121" s="2"/>
      <c r="L121" s="1">
        <v>43390.635046296295</v>
      </c>
      <c r="M121" s="1">
        <v>43390.645972222221</v>
      </c>
      <c r="N121" s="2" t="s">
        <v>21</v>
      </c>
      <c r="O121" s="2" t="s">
        <v>22</v>
      </c>
      <c r="P121" s="2" t="s">
        <v>27</v>
      </c>
      <c r="Q121" s="2" t="s">
        <v>28</v>
      </c>
      <c r="R121" s="1">
        <v>43390.638888888891</v>
      </c>
      <c r="S121" s="1">
        <v>43390.638888888891</v>
      </c>
      <c r="T121" s="1">
        <v>43390.657511574071</v>
      </c>
      <c r="U121" s="1">
        <v>43390.657511574071</v>
      </c>
      <c r="V121" s="1">
        <v>43390.638888888891</v>
      </c>
      <c r="W121" s="7">
        <f t="shared" si="15"/>
        <v>43390.638888888891</v>
      </c>
      <c r="X121" s="8">
        <f t="shared" si="16"/>
        <v>1.0925925926130731E-2</v>
      </c>
      <c r="Y121" s="8">
        <f t="shared" si="17"/>
        <v>2.1851851852261461E-2</v>
      </c>
      <c r="Z121" s="9"/>
      <c r="AA121" s="9">
        <f t="shared" ref="AA121:AA192" si="29">IF(IF(A121="☆",K121-R121,L121-R121)&lt;0,0,IF(A121="☆",K121-R121,L121-R121))</f>
        <v>0</v>
      </c>
      <c r="AB121" s="9">
        <f t="shared" si="19"/>
        <v>0</v>
      </c>
      <c r="AC121" s="9"/>
      <c r="AD121" s="9"/>
    </row>
    <row r="122" spans="1:30" s="6" customFormat="1" x14ac:dyDescent="0.4">
      <c r="A122" s="15" t="str">
        <f t="shared" ref="A122:A132" si="30">IF(V122&gt;0, "★", "-")</f>
        <v>★</v>
      </c>
      <c r="B122" s="15" t="str">
        <f t="shared" ref="B122:B132" si="31">IF(K122&gt;0, "☆", "-")</f>
        <v>☆</v>
      </c>
      <c r="C122" s="6">
        <v>14</v>
      </c>
      <c r="D122" s="1">
        <v>43390.584085648145</v>
      </c>
      <c r="E122" s="2">
        <v>4008</v>
      </c>
      <c r="F122" s="2" t="s">
        <v>42</v>
      </c>
      <c r="G122" s="2">
        <v>0</v>
      </c>
      <c r="H122" s="2">
        <v>484</v>
      </c>
      <c r="I122" s="2">
        <v>4</v>
      </c>
      <c r="J122" s="2">
        <v>2</v>
      </c>
      <c r="K122" s="1">
        <v>43390.616365740738</v>
      </c>
      <c r="L122" s="2"/>
      <c r="M122" s="2"/>
      <c r="N122" s="2" t="s">
        <v>43</v>
      </c>
      <c r="O122" s="2" t="s">
        <v>44</v>
      </c>
      <c r="P122" s="2" t="s">
        <v>61</v>
      </c>
      <c r="Q122" s="2" t="s">
        <v>62</v>
      </c>
      <c r="R122" s="1">
        <v>43390.614583333336</v>
      </c>
      <c r="S122" s="2"/>
      <c r="T122" s="1">
        <v>43390.627222222225</v>
      </c>
      <c r="U122" s="2"/>
      <c r="V122" s="1">
        <v>43390.614583333336</v>
      </c>
      <c r="W122" s="7">
        <f t="shared" ref="W122:W132" si="32">IF(V122&gt;0,V122,D122)</f>
        <v>43390.614583333336</v>
      </c>
      <c r="X122" s="8">
        <f t="shared" ref="X122:X132" si="33">M122-L122</f>
        <v>0</v>
      </c>
      <c r="Y122" s="8">
        <f t="shared" ref="Y122:Y132" si="34">X122*J122</f>
        <v>0</v>
      </c>
      <c r="Z122" s="9"/>
      <c r="AA122" s="9">
        <f t="shared" ref="AA122:AA132" si="35">IF(IF(A122="☆",K122-R122,L122-R122)&lt;0,0,IF(A122="☆",K122-R122,L122-R122))</f>
        <v>0</v>
      </c>
      <c r="AB122" s="9">
        <f t="shared" ref="AB122:AB130" si="36">IF(IF(B122="☆",(IF(K122&gt;R122,K122-W122,R122-W122)),L122-W122)&lt;0,0,IF(B122="☆",(IF(K122&gt;R122,K122-W122,R122-W122)),L122-W122))</f>
        <v>1.782407402060926E-3</v>
      </c>
      <c r="AC122" s="9"/>
      <c r="AD122" s="9"/>
    </row>
    <row r="123" spans="1:30" s="6" customFormat="1" x14ac:dyDescent="0.4">
      <c r="A123" s="15" t="str">
        <f t="shared" si="30"/>
        <v>★</v>
      </c>
      <c r="B123" s="15" t="str">
        <f t="shared" si="31"/>
        <v>☆</v>
      </c>
      <c r="C123" s="6">
        <v>14</v>
      </c>
      <c r="D123" s="1">
        <v>43390.587129629632</v>
      </c>
      <c r="E123" s="2">
        <v>4012</v>
      </c>
      <c r="F123" s="2" t="s">
        <v>18</v>
      </c>
      <c r="G123" s="2">
        <v>2678</v>
      </c>
      <c r="H123" s="2">
        <v>1090</v>
      </c>
      <c r="I123" s="2">
        <v>3</v>
      </c>
      <c r="J123" s="2">
        <v>1</v>
      </c>
      <c r="K123" s="1">
        <v>43390.637696759259</v>
      </c>
      <c r="L123" s="2"/>
      <c r="M123" s="2"/>
      <c r="N123" s="2" t="s">
        <v>50</v>
      </c>
      <c r="O123" s="2" t="s">
        <v>51</v>
      </c>
      <c r="P123" s="2" t="s">
        <v>47</v>
      </c>
      <c r="Q123" s="2" t="s">
        <v>94</v>
      </c>
      <c r="R123" s="1">
        <v>43390.645833333336</v>
      </c>
      <c r="S123" s="2"/>
      <c r="T123" s="1">
        <v>43390.656817129631</v>
      </c>
      <c r="U123" s="2"/>
      <c r="V123" s="1">
        <v>43390.645833333336</v>
      </c>
      <c r="W123" s="7">
        <f t="shared" si="32"/>
        <v>43390.645833333336</v>
      </c>
      <c r="X123" s="8">
        <f t="shared" si="33"/>
        <v>0</v>
      </c>
      <c r="Y123" s="8">
        <f t="shared" si="34"/>
        <v>0</v>
      </c>
      <c r="Z123" s="9"/>
      <c r="AA123" s="9">
        <f t="shared" si="35"/>
        <v>0</v>
      </c>
      <c r="AB123" s="9">
        <f t="shared" si="36"/>
        <v>0</v>
      </c>
      <c r="AC123" s="9"/>
      <c r="AD123" s="9"/>
    </row>
    <row r="124" spans="1:30" s="6" customFormat="1" x14ac:dyDescent="0.4">
      <c r="A124" s="15" t="str">
        <f t="shared" si="30"/>
        <v>★</v>
      </c>
      <c r="B124" s="15" t="str">
        <f t="shared" si="31"/>
        <v>☆</v>
      </c>
      <c r="C124" s="6">
        <v>14</v>
      </c>
      <c r="D124" s="1">
        <v>43390.591990740744</v>
      </c>
      <c r="E124" s="2">
        <v>4014</v>
      </c>
      <c r="F124" s="2" t="s">
        <v>37</v>
      </c>
      <c r="G124" s="2">
        <v>0</v>
      </c>
      <c r="H124" s="2">
        <v>781</v>
      </c>
      <c r="I124" s="2">
        <v>4</v>
      </c>
      <c r="J124" s="2">
        <v>1</v>
      </c>
      <c r="K124" s="1">
        <v>43390.593032407407</v>
      </c>
      <c r="L124" s="2"/>
      <c r="M124" s="2"/>
      <c r="N124" s="2" t="s">
        <v>48</v>
      </c>
      <c r="O124" s="2" t="s">
        <v>49</v>
      </c>
      <c r="P124" s="2" t="s">
        <v>34</v>
      </c>
      <c r="Q124" s="2" t="s">
        <v>35</v>
      </c>
      <c r="R124" s="1">
        <v>43390.746527777781</v>
      </c>
      <c r="S124" s="2"/>
      <c r="T124" s="1">
        <v>43390.755196759259</v>
      </c>
      <c r="U124" s="2"/>
      <c r="V124" s="1">
        <v>43390.746527777781</v>
      </c>
      <c r="W124" s="7">
        <f t="shared" si="32"/>
        <v>43390.746527777781</v>
      </c>
      <c r="X124" s="8">
        <f t="shared" si="33"/>
        <v>0</v>
      </c>
      <c r="Y124" s="8">
        <f t="shared" si="34"/>
        <v>0</v>
      </c>
      <c r="Z124" s="9"/>
      <c r="AA124" s="9">
        <f t="shared" si="35"/>
        <v>0</v>
      </c>
      <c r="AB124" s="9">
        <f t="shared" si="36"/>
        <v>0</v>
      </c>
      <c r="AC124" s="9"/>
      <c r="AD124" s="9"/>
    </row>
    <row r="125" spans="1:30" s="6" customFormat="1" x14ac:dyDescent="0.4">
      <c r="A125" s="15" t="str">
        <f t="shared" si="30"/>
        <v>-</v>
      </c>
      <c r="B125" s="15" t="str">
        <f t="shared" si="31"/>
        <v>☆</v>
      </c>
      <c r="C125" s="6">
        <v>14</v>
      </c>
      <c r="D125" s="1">
        <v>43390.594467592593</v>
      </c>
      <c r="E125" s="2">
        <v>4016</v>
      </c>
      <c r="F125" s="2" t="s">
        <v>42</v>
      </c>
      <c r="G125" s="2">
        <v>0</v>
      </c>
      <c r="H125" s="2">
        <v>996</v>
      </c>
      <c r="I125" s="2">
        <v>8</v>
      </c>
      <c r="J125" s="2">
        <v>1</v>
      </c>
      <c r="K125" s="1">
        <v>43390.599872685183</v>
      </c>
      <c r="L125" s="2"/>
      <c r="M125" s="2"/>
      <c r="N125" s="2" t="s">
        <v>65</v>
      </c>
      <c r="O125" s="2" t="s">
        <v>66</v>
      </c>
      <c r="P125" s="2" t="s">
        <v>43</v>
      </c>
      <c r="Q125" s="2" t="s">
        <v>44</v>
      </c>
      <c r="R125" s="1">
        <v>43390.600081018521</v>
      </c>
      <c r="S125" s="2"/>
      <c r="T125" s="1">
        <v>43390.623113425929</v>
      </c>
      <c r="U125" s="2"/>
      <c r="V125" s="2"/>
      <c r="W125" s="7">
        <f t="shared" si="32"/>
        <v>43390.594467592593</v>
      </c>
      <c r="X125" s="8">
        <f t="shared" si="33"/>
        <v>0</v>
      </c>
      <c r="Y125" s="8">
        <f t="shared" si="34"/>
        <v>0</v>
      </c>
      <c r="Z125" s="9"/>
      <c r="AA125" s="9">
        <f t="shared" si="35"/>
        <v>0</v>
      </c>
      <c r="AB125" s="9">
        <f t="shared" si="36"/>
        <v>5.6134259284590371E-3</v>
      </c>
      <c r="AC125" s="9"/>
      <c r="AD125" s="9"/>
    </row>
    <row r="126" spans="1:30" s="6" customFormat="1" x14ac:dyDescent="0.4">
      <c r="A126" s="15" t="str">
        <f t="shared" si="30"/>
        <v>★</v>
      </c>
      <c r="B126" s="15" t="str">
        <f t="shared" si="31"/>
        <v>☆</v>
      </c>
      <c r="C126" s="6">
        <v>14</v>
      </c>
      <c r="D126" s="1">
        <v>43390.59474537037</v>
      </c>
      <c r="E126" s="2">
        <v>4019</v>
      </c>
      <c r="F126" s="2" t="s">
        <v>37</v>
      </c>
      <c r="G126" s="2">
        <v>0</v>
      </c>
      <c r="H126" s="2">
        <v>1069</v>
      </c>
      <c r="I126" s="2">
        <v>4</v>
      </c>
      <c r="J126" s="2">
        <v>1</v>
      </c>
      <c r="K126" s="1">
        <v>43390.7499537037</v>
      </c>
      <c r="L126" s="2"/>
      <c r="M126" s="2"/>
      <c r="N126" s="2" t="s">
        <v>48</v>
      </c>
      <c r="O126" s="2" t="s">
        <v>49</v>
      </c>
      <c r="P126" s="2" t="s">
        <v>19</v>
      </c>
      <c r="Q126" s="2" t="s">
        <v>20</v>
      </c>
      <c r="R126" s="1">
        <v>43390.746527777781</v>
      </c>
      <c r="S126" s="2"/>
      <c r="T126" s="1">
        <v>43390.754178240742</v>
      </c>
      <c r="U126" s="2"/>
      <c r="V126" s="1">
        <v>43390.746527777781</v>
      </c>
      <c r="W126" s="7">
        <f t="shared" si="32"/>
        <v>43390.746527777781</v>
      </c>
      <c r="X126" s="8">
        <f t="shared" si="33"/>
        <v>0</v>
      </c>
      <c r="Y126" s="8">
        <f t="shared" si="34"/>
        <v>0</v>
      </c>
      <c r="Z126" s="9"/>
      <c r="AA126" s="9">
        <f t="shared" si="35"/>
        <v>0</v>
      </c>
      <c r="AB126" s="9">
        <f t="shared" si="36"/>
        <v>3.4259259191458113E-3</v>
      </c>
      <c r="AC126" s="9"/>
      <c r="AD126" s="9"/>
    </row>
    <row r="127" spans="1:30" s="6" customFormat="1" x14ac:dyDescent="0.4">
      <c r="A127" s="15" t="str">
        <f t="shared" si="30"/>
        <v>★</v>
      </c>
      <c r="B127" s="15" t="str">
        <f t="shared" si="31"/>
        <v>☆</v>
      </c>
      <c r="C127" s="6">
        <v>14</v>
      </c>
      <c r="D127" s="1">
        <v>43390.601481481484</v>
      </c>
      <c r="E127" s="2">
        <v>4025</v>
      </c>
      <c r="F127" s="2" t="s">
        <v>42</v>
      </c>
      <c r="G127" s="2">
        <v>0</v>
      </c>
      <c r="H127" s="2">
        <v>436</v>
      </c>
      <c r="I127" s="2">
        <v>7</v>
      </c>
      <c r="J127" s="2">
        <v>2</v>
      </c>
      <c r="K127" s="1">
        <v>43390.674409722225</v>
      </c>
      <c r="L127" s="2"/>
      <c r="M127" s="2"/>
      <c r="N127" s="2" t="s">
        <v>31</v>
      </c>
      <c r="O127" s="2" t="s">
        <v>32</v>
      </c>
      <c r="P127" s="2" t="s">
        <v>29</v>
      </c>
      <c r="Q127" s="2" t="s">
        <v>30</v>
      </c>
      <c r="R127" s="1">
        <v>43390.75</v>
      </c>
      <c r="S127" s="2"/>
      <c r="T127" s="1">
        <v>43390.758252314816</v>
      </c>
      <c r="U127" s="2"/>
      <c r="V127" s="1">
        <v>43390.75</v>
      </c>
      <c r="W127" s="7">
        <f t="shared" si="32"/>
        <v>43390.75</v>
      </c>
      <c r="X127" s="8">
        <f t="shared" si="33"/>
        <v>0</v>
      </c>
      <c r="Y127" s="8">
        <f t="shared" si="34"/>
        <v>0</v>
      </c>
      <c r="Z127" s="9"/>
      <c r="AA127" s="9">
        <f t="shared" si="35"/>
        <v>0</v>
      </c>
      <c r="AB127" s="9">
        <f t="shared" si="36"/>
        <v>0</v>
      </c>
      <c r="AC127" s="9"/>
      <c r="AD127" s="9"/>
    </row>
    <row r="128" spans="1:30" s="6" customFormat="1" x14ac:dyDescent="0.4">
      <c r="A128" s="15" t="str">
        <f t="shared" si="30"/>
        <v>-</v>
      </c>
      <c r="B128" s="15" t="str">
        <f t="shared" si="31"/>
        <v>☆</v>
      </c>
      <c r="C128" s="6">
        <v>14</v>
      </c>
      <c r="D128" s="1">
        <v>43390.608993055554</v>
      </c>
      <c r="E128" s="2">
        <v>4030</v>
      </c>
      <c r="F128" s="2" t="s">
        <v>37</v>
      </c>
      <c r="G128" s="2">
        <v>0</v>
      </c>
      <c r="H128" s="2">
        <v>973</v>
      </c>
      <c r="I128" s="2">
        <v>10</v>
      </c>
      <c r="J128" s="2">
        <v>2</v>
      </c>
      <c r="K128" s="1">
        <v>43390.609768518516</v>
      </c>
      <c r="L128" s="2"/>
      <c r="M128" s="2"/>
      <c r="N128" s="2" t="s">
        <v>34</v>
      </c>
      <c r="O128" s="2" t="s">
        <v>35</v>
      </c>
      <c r="P128" s="2" t="s">
        <v>27</v>
      </c>
      <c r="Q128" s="2" t="s">
        <v>28</v>
      </c>
      <c r="R128" s="1">
        <v>43390.612013888887</v>
      </c>
      <c r="S128" s="2"/>
      <c r="T128" s="1">
        <v>43390.621157407404</v>
      </c>
      <c r="U128" s="2"/>
      <c r="V128" s="2"/>
      <c r="W128" s="7">
        <f t="shared" si="32"/>
        <v>43390.608993055554</v>
      </c>
      <c r="X128" s="8">
        <f t="shared" si="33"/>
        <v>0</v>
      </c>
      <c r="Y128" s="8">
        <f t="shared" si="34"/>
        <v>0</v>
      </c>
      <c r="Z128" s="9"/>
      <c r="AA128" s="9">
        <f t="shared" si="35"/>
        <v>0</v>
      </c>
      <c r="AB128" s="9">
        <f t="shared" si="36"/>
        <v>3.0208333337213844E-3</v>
      </c>
      <c r="AC128" s="9"/>
      <c r="AD128" s="9"/>
    </row>
    <row r="129" spans="1:32" s="6" customFormat="1" x14ac:dyDescent="0.4">
      <c r="A129" s="15" t="str">
        <f t="shared" si="30"/>
        <v>-</v>
      </c>
      <c r="B129" s="15" t="str">
        <f t="shared" si="31"/>
        <v>☆</v>
      </c>
      <c r="C129" s="6">
        <v>14</v>
      </c>
      <c r="D129" s="1">
        <v>43390.614525462966</v>
      </c>
      <c r="E129" s="2">
        <v>4034</v>
      </c>
      <c r="F129" s="2" t="s">
        <v>18</v>
      </c>
      <c r="G129" s="2">
        <v>2086</v>
      </c>
      <c r="H129" s="2">
        <v>310</v>
      </c>
      <c r="I129" s="2">
        <v>6</v>
      </c>
      <c r="J129" s="2">
        <v>1</v>
      </c>
      <c r="K129" s="1">
        <v>43390.614745370367</v>
      </c>
      <c r="L129" s="2"/>
      <c r="M129" s="2"/>
      <c r="N129" s="2" t="s">
        <v>65</v>
      </c>
      <c r="O129" s="2" t="s">
        <v>66</v>
      </c>
      <c r="P129" s="2" t="s">
        <v>43</v>
      </c>
      <c r="Q129" s="2" t="s">
        <v>44</v>
      </c>
      <c r="R129" s="1">
        <v>43390.635833333334</v>
      </c>
      <c r="S129" s="2"/>
      <c r="T129" s="1">
        <v>43390.65148148148</v>
      </c>
      <c r="U129" s="2"/>
      <c r="V129" s="2"/>
      <c r="W129" s="7">
        <f t="shared" si="32"/>
        <v>43390.614525462966</v>
      </c>
      <c r="X129" s="8">
        <f t="shared" si="33"/>
        <v>0</v>
      </c>
      <c r="Y129" s="8">
        <f t="shared" si="34"/>
        <v>0</v>
      </c>
      <c r="Z129" s="9"/>
      <c r="AA129" s="9">
        <f t="shared" si="35"/>
        <v>0</v>
      </c>
      <c r="AB129" s="9">
        <f t="shared" si="36"/>
        <v>2.1307870367309079E-2</v>
      </c>
      <c r="AC129" s="9"/>
      <c r="AD129" s="9"/>
    </row>
    <row r="130" spans="1:32" s="6" customFormat="1" x14ac:dyDescent="0.4">
      <c r="A130" s="15" t="str">
        <f t="shared" si="30"/>
        <v>-</v>
      </c>
      <c r="B130" s="15" t="str">
        <f t="shared" si="31"/>
        <v>☆</v>
      </c>
      <c r="C130" s="6">
        <v>14</v>
      </c>
      <c r="D130" s="1">
        <v>43390.621782407405</v>
      </c>
      <c r="E130" s="2">
        <v>4040</v>
      </c>
      <c r="F130" s="2" t="s">
        <v>42</v>
      </c>
      <c r="G130" s="2">
        <v>0</v>
      </c>
      <c r="H130" s="2">
        <v>1184</v>
      </c>
      <c r="I130" s="2">
        <v>8</v>
      </c>
      <c r="J130" s="2">
        <v>2</v>
      </c>
      <c r="K130" s="1">
        <v>43390.622696759259</v>
      </c>
      <c r="L130" s="2"/>
      <c r="M130" s="2"/>
      <c r="N130" s="2" t="s">
        <v>40</v>
      </c>
      <c r="O130" s="2" t="s">
        <v>41</v>
      </c>
      <c r="P130" s="2" t="s">
        <v>67</v>
      </c>
      <c r="Q130" s="2" t="s">
        <v>68</v>
      </c>
      <c r="R130" s="1">
        <v>43390.640486111108</v>
      </c>
      <c r="S130" s="2"/>
      <c r="T130" s="1">
        <v>43390.658136574071</v>
      </c>
      <c r="U130" s="2"/>
      <c r="V130" s="2"/>
      <c r="W130" s="7">
        <f t="shared" si="32"/>
        <v>43390.621782407405</v>
      </c>
      <c r="X130" s="8">
        <f t="shared" si="33"/>
        <v>0</v>
      </c>
      <c r="Y130" s="8">
        <f t="shared" si="34"/>
        <v>0</v>
      </c>
      <c r="Z130" s="9"/>
      <c r="AA130" s="9">
        <f t="shared" si="35"/>
        <v>0</v>
      </c>
      <c r="AB130" s="9">
        <f t="shared" si="36"/>
        <v>1.8703703703067731E-2</v>
      </c>
      <c r="AC130" s="9"/>
      <c r="AD130" s="9"/>
      <c r="AF130" s="42" t="s">
        <v>107</v>
      </c>
    </row>
    <row r="131" spans="1:32" s="6" customFormat="1" x14ac:dyDescent="0.4">
      <c r="A131" s="15" t="str">
        <f t="shared" si="30"/>
        <v>-</v>
      </c>
      <c r="B131" s="15" t="str">
        <f t="shared" si="31"/>
        <v>☆</v>
      </c>
      <c r="C131" s="6">
        <v>14</v>
      </c>
      <c r="D131" s="1">
        <v>43390.622407407405</v>
      </c>
      <c r="E131" s="2">
        <v>4041</v>
      </c>
      <c r="F131" s="2" t="s">
        <v>33</v>
      </c>
      <c r="G131" s="2">
        <v>2043</v>
      </c>
      <c r="H131" s="2">
        <v>1051</v>
      </c>
      <c r="I131" s="2">
        <v>8</v>
      </c>
      <c r="J131" s="2">
        <v>1</v>
      </c>
      <c r="K131" s="1">
        <v>43390.624236111114</v>
      </c>
      <c r="L131" s="2"/>
      <c r="M131" s="2"/>
      <c r="N131" s="2" t="s">
        <v>40</v>
      </c>
      <c r="O131" s="2" t="s">
        <v>41</v>
      </c>
      <c r="P131" s="2" t="s">
        <v>67</v>
      </c>
      <c r="Q131" s="2" t="s">
        <v>68</v>
      </c>
      <c r="R131" s="1">
        <v>43390.641180555554</v>
      </c>
      <c r="S131" s="2"/>
      <c r="T131" s="1">
        <v>43390.658136574071</v>
      </c>
      <c r="U131" s="2"/>
      <c r="V131" s="2"/>
      <c r="W131" s="7">
        <f t="shared" si="32"/>
        <v>43390.622407407405</v>
      </c>
      <c r="X131" s="8">
        <f t="shared" si="33"/>
        <v>0</v>
      </c>
      <c r="Y131" s="8">
        <f t="shared" si="34"/>
        <v>0</v>
      </c>
      <c r="Z131" s="9"/>
      <c r="AA131" s="9">
        <f t="shared" si="35"/>
        <v>0</v>
      </c>
      <c r="AB131" s="9"/>
      <c r="AC131" s="9"/>
      <c r="AD131" s="9"/>
      <c r="AF131" s="42" t="s">
        <v>133</v>
      </c>
    </row>
    <row r="132" spans="1:32" s="11" customFormat="1" x14ac:dyDescent="0.4">
      <c r="A132" s="26" t="str">
        <f t="shared" si="30"/>
        <v>-</v>
      </c>
      <c r="B132" s="26" t="str">
        <f t="shared" si="31"/>
        <v>☆</v>
      </c>
      <c r="C132" s="11">
        <v>14</v>
      </c>
      <c r="D132" s="3">
        <v>43390.623124999998</v>
      </c>
      <c r="E132" s="4">
        <v>4042</v>
      </c>
      <c r="F132" s="4" t="s">
        <v>42</v>
      </c>
      <c r="G132" s="4">
        <v>0</v>
      </c>
      <c r="H132" s="4">
        <v>1039</v>
      </c>
      <c r="I132" s="4">
        <v>8</v>
      </c>
      <c r="J132" s="4">
        <v>2</v>
      </c>
      <c r="K132" s="3">
        <v>43390.623703703706</v>
      </c>
      <c r="L132" s="4"/>
      <c r="M132" s="4"/>
      <c r="N132" s="4" t="s">
        <v>40</v>
      </c>
      <c r="O132" s="4" t="s">
        <v>41</v>
      </c>
      <c r="P132" s="4" t="s">
        <v>67</v>
      </c>
      <c r="Q132" s="4" t="s">
        <v>68</v>
      </c>
      <c r="R132" s="3">
        <v>43390.641527777778</v>
      </c>
      <c r="S132" s="4"/>
      <c r="T132" s="3">
        <v>43390.659525462965</v>
      </c>
      <c r="U132" s="4"/>
      <c r="V132" s="4"/>
      <c r="W132" s="12">
        <f t="shared" si="32"/>
        <v>43390.623124999998</v>
      </c>
      <c r="X132" s="27">
        <f t="shared" si="33"/>
        <v>0</v>
      </c>
      <c r="Y132" s="27">
        <f t="shared" si="34"/>
        <v>0</v>
      </c>
      <c r="Z132" s="28"/>
      <c r="AA132" s="28">
        <f t="shared" si="35"/>
        <v>0</v>
      </c>
      <c r="AB132" s="28"/>
      <c r="AC132" s="28"/>
      <c r="AD132" s="28"/>
      <c r="AF132" s="42" t="s">
        <v>134</v>
      </c>
    </row>
    <row r="133" spans="1:32" s="32" customFormat="1" x14ac:dyDescent="0.4">
      <c r="A133" s="29" t="str">
        <f t="shared" si="13"/>
        <v>-</v>
      </c>
      <c r="B133" s="29" t="str">
        <f t="shared" si="14"/>
        <v>-</v>
      </c>
      <c r="C133" s="32">
        <v>15</v>
      </c>
      <c r="D133" s="31">
        <v>43390.625706018516</v>
      </c>
      <c r="E133" s="30">
        <v>4045</v>
      </c>
      <c r="F133" s="30" t="s">
        <v>37</v>
      </c>
      <c r="G133" s="30">
        <v>0</v>
      </c>
      <c r="H133" s="30">
        <v>621</v>
      </c>
      <c r="I133" s="30">
        <v>2</v>
      </c>
      <c r="J133" s="30">
        <v>1</v>
      </c>
      <c r="K133" s="30"/>
      <c r="L133" s="31">
        <v>43390.632384259261</v>
      </c>
      <c r="M133" s="31">
        <v>43390.639976851853</v>
      </c>
      <c r="N133" s="30" t="s">
        <v>48</v>
      </c>
      <c r="O133" s="30" t="s">
        <v>49</v>
      </c>
      <c r="P133" s="30" t="s">
        <v>19</v>
      </c>
      <c r="Q133" s="30" t="s">
        <v>20</v>
      </c>
      <c r="R133" s="31">
        <v>43390.633645833332</v>
      </c>
      <c r="S133" s="31">
        <v>43390.633645833332</v>
      </c>
      <c r="T133" s="31">
        <v>43390.641296296293</v>
      </c>
      <c r="U133" s="31">
        <v>43390.641296296293</v>
      </c>
      <c r="V133" s="30"/>
      <c r="W133" s="33">
        <f t="shared" si="15"/>
        <v>43390.625706018516</v>
      </c>
      <c r="X133" s="34">
        <f t="shared" ref="X133:X195" si="37">M133-L133</f>
        <v>7.5925925921183079E-3</v>
      </c>
      <c r="Y133" s="34">
        <f t="shared" ref="Y133:Y195" si="38">X133*J133</f>
        <v>7.5925925921183079E-3</v>
      </c>
      <c r="Z133" s="35">
        <f>SUM(Y133:Y158)</f>
        <v>0.23081018515949836</v>
      </c>
      <c r="AA133" s="35">
        <f t="shared" si="29"/>
        <v>0</v>
      </c>
      <c r="AB133" s="35">
        <f t="shared" si="19"/>
        <v>6.6782407448044978E-3</v>
      </c>
      <c r="AC133" s="35">
        <f>AVERAGE(AB133:AB158)</f>
        <v>3.2158119658841034E-3</v>
      </c>
      <c r="AD133" s="35">
        <f>MEDIAN(AB133:AB158)</f>
        <v>2.771990741166519E-3</v>
      </c>
    </row>
    <row r="134" spans="1:32" s="6" customFormat="1" x14ac:dyDescent="0.4">
      <c r="A134" s="15" t="str">
        <f t="shared" si="13"/>
        <v>-</v>
      </c>
      <c r="B134" s="15" t="str">
        <f t="shared" si="14"/>
        <v>-</v>
      </c>
      <c r="C134" s="6">
        <v>15</v>
      </c>
      <c r="D134" s="1">
        <v>43390.628055555557</v>
      </c>
      <c r="E134" s="2">
        <v>4046</v>
      </c>
      <c r="F134" s="2" t="s">
        <v>37</v>
      </c>
      <c r="G134" s="2">
        <v>0</v>
      </c>
      <c r="H134" s="2">
        <v>448</v>
      </c>
      <c r="I134" s="2">
        <v>5</v>
      </c>
      <c r="J134" s="2">
        <v>2</v>
      </c>
      <c r="K134" s="2"/>
      <c r="L134" s="1">
        <v>43390.637800925928</v>
      </c>
      <c r="M134" s="1">
        <v>43390.641284722224</v>
      </c>
      <c r="N134" s="2" t="s">
        <v>25</v>
      </c>
      <c r="O134" s="2" t="s">
        <v>26</v>
      </c>
      <c r="P134" s="2" t="s">
        <v>43</v>
      </c>
      <c r="Q134" s="2" t="s">
        <v>44</v>
      </c>
      <c r="R134" s="1">
        <v>43390.634768518517</v>
      </c>
      <c r="S134" s="1">
        <v>43390.634768518517</v>
      </c>
      <c r="T134" s="1">
        <v>43390.645624999997</v>
      </c>
      <c r="U134" s="1">
        <v>43390.645624999997</v>
      </c>
      <c r="V134" s="2"/>
      <c r="W134" s="7">
        <f t="shared" ref="W134:W184" si="39">IF(V134&gt;0,V134,D134)</f>
        <v>43390.628055555557</v>
      </c>
      <c r="X134" s="8">
        <f t="shared" si="37"/>
        <v>3.4837962957681157E-3</v>
      </c>
      <c r="Y134" s="8">
        <f t="shared" si="38"/>
        <v>6.9675925915362313E-3</v>
      </c>
      <c r="Z134" s="9"/>
      <c r="AA134" s="9">
        <f t="shared" si="29"/>
        <v>3.0324074105010368E-3</v>
      </c>
      <c r="AB134" s="9">
        <f t="shared" si="19"/>
        <v>9.7453703710925765E-3</v>
      </c>
      <c r="AC134" s="9"/>
      <c r="AD134" s="9"/>
    </row>
    <row r="135" spans="1:32" s="6" customFormat="1" x14ac:dyDescent="0.4">
      <c r="A135" s="15" t="str">
        <f t="shared" si="13"/>
        <v>-</v>
      </c>
      <c r="B135" s="15" t="str">
        <f t="shared" si="14"/>
        <v>-</v>
      </c>
      <c r="C135" s="6">
        <v>15</v>
      </c>
      <c r="D135" s="1">
        <v>43390.631874999999</v>
      </c>
      <c r="E135" s="2">
        <v>4047</v>
      </c>
      <c r="F135" s="2" t="s">
        <v>42</v>
      </c>
      <c r="G135" s="2">
        <v>0</v>
      </c>
      <c r="H135" s="2">
        <v>1025</v>
      </c>
      <c r="I135" s="2">
        <v>7</v>
      </c>
      <c r="J135" s="2">
        <v>1</v>
      </c>
      <c r="K135" s="2"/>
      <c r="L135" s="1">
        <v>43390.636701388888</v>
      </c>
      <c r="M135" s="1">
        <v>43390.644594907404</v>
      </c>
      <c r="N135" s="2" t="s">
        <v>34</v>
      </c>
      <c r="O135" s="2" t="s">
        <v>35</v>
      </c>
      <c r="P135" s="2" t="s">
        <v>23</v>
      </c>
      <c r="Q135" s="2" t="s">
        <v>24</v>
      </c>
      <c r="R135" s="1">
        <v>43390.635150462964</v>
      </c>
      <c r="S135" s="1">
        <v>43390.639803240738</v>
      </c>
      <c r="T135" s="1">
        <v>43390.645624999997</v>
      </c>
      <c r="U135" s="1">
        <v>43390.650277777779</v>
      </c>
      <c r="V135" s="2"/>
      <c r="W135" s="7">
        <f t="shared" si="39"/>
        <v>43390.631874999999</v>
      </c>
      <c r="X135" s="8">
        <f t="shared" si="37"/>
        <v>7.8935185156296939E-3</v>
      </c>
      <c r="Y135" s="8">
        <f t="shared" si="38"/>
        <v>7.8935185156296939E-3</v>
      </c>
      <c r="Z135" s="9"/>
      <c r="AA135" s="9">
        <f t="shared" si="29"/>
        <v>1.5509259246755391E-3</v>
      </c>
      <c r="AB135" s="9">
        <f t="shared" si="19"/>
        <v>4.8263888893416151E-3</v>
      </c>
      <c r="AC135" s="9"/>
      <c r="AD135" s="9"/>
    </row>
    <row r="136" spans="1:32" s="6" customFormat="1" x14ac:dyDescent="0.4">
      <c r="A136" s="15" t="str">
        <f t="shared" si="13"/>
        <v>★</v>
      </c>
      <c r="B136" s="15" t="str">
        <f t="shared" ref="B136:B184" si="40">IF(K136&gt;0, "☆", "-")</f>
        <v>-</v>
      </c>
      <c r="C136" s="6">
        <v>15</v>
      </c>
      <c r="D136" s="1">
        <v>43390.633680555555</v>
      </c>
      <c r="E136" s="2">
        <v>4048</v>
      </c>
      <c r="F136" s="2" t="s">
        <v>69</v>
      </c>
      <c r="G136" s="2">
        <v>2200</v>
      </c>
      <c r="H136" s="2">
        <v>761</v>
      </c>
      <c r="I136" s="2">
        <v>6</v>
      </c>
      <c r="J136" s="2">
        <v>1</v>
      </c>
      <c r="K136" s="2"/>
      <c r="L136" s="1">
        <v>43390.746793981481</v>
      </c>
      <c r="M136" s="1">
        <v>43390.764027777775</v>
      </c>
      <c r="N136" s="2" t="s">
        <v>29</v>
      </c>
      <c r="O136" s="2" t="s">
        <v>30</v>
      </c>
      <c r="P136" s="2" t="s">
        <v>27</v>
      </c>
      <c r="Q136" s="2" t="s">
        <v>28</v>
      </c>
      <c r="R136" s="1">
        <v>43390.750347222223</v>
      </c>
      <c r="S136" s="1">
        <v>43390.75371527778</v>
      </c>
      <c r="T136" s="1">
        <v>43390.775590277779</v>
      </c>
      <c r="U136" s="1">
        <v>43390.775590277779</v>
      </c>
      <c r="V136" s="1">
        <v>43390.750347222223</v>
      </c>
      <c r="W136" s="7">
        <f t="shared" si="39"/>
        <v>43390.750347222223</v>
      </c>
      <c r="X136" s="8">
        <f t="shared" si="37"/>
        <v>1.7233796294021886E-2</v>
      </c>
      <c r="Y136" s="8">
        <f t="shared" si="38"/>
        <v>1.7233796294021886E-2</v>
      </c>
      <c r="Z136" s="9"/>
      <c r="AA136" s="9">
        <f t="shared" si="29"/>
        <v>0</v>
      </c>
      <c r="AB136" s="9">
        <f t="shared" si="19"/>
        <v>0</v>
      </c>
      <c r="AC136" s="9"/>
      <c r="AD136" s="9"/>
    </row>
    <row r="137" spans="1:32" s="6" customFormat="1" x14ac:dyDescent="0.4">
      <c r="A137" s="15" t="str">
        <f t="shared" ref="A137:A198" si="41">IF(V137&gt;0, "★", "-")</f>
        <v>-</v>
      </c>
      <c r="B137" s="15" t="str">
        <f t="shared" si="40"/>
        <v>-</v>
      </c>
      <c r="C137" s="6">
        <v>15</v>
      </c>
      <c r="D137" s="1">
        <v>43390.634004629632</v>
      </c>
      <c r="E137" s="2">
        <v>4049</v>
      </c>
      <c r="F137" s="2" t="s">
        <v>42</v>
      </c>
      <c r="G137" s="2">
        <v>0</v>
      </c>
      <c r="H137" s="2">
        <v>948</v>
      </c>
      <c r="I137" s="2">
        <v>6</v>
      </c>
      <c r="J137" s="2">
        <v>2</v>
      </c>
      <c r="K137" s="2"/>
      <c r="L137" s="1">
        <v>43390.636238425926</v>
      </c>
      <c r="M137" s="1">
        <v>43390.642025462963</v>
      </c>
      <c r="N137" s="2" t="s">
        <v>43</v>
      </c>
      <c r="O137" s="2" t="s">
        <v>44</v>
      </c>
      <c r="P137" s="2" t="s">
        <v>61</v>
      </c>
      <c r="Q137" s="2" t="s">
        <v>62</v>
      </c>
      <c r="R137" s="1">
        <v>43390.638773148145</v>
      </c>
      <c r="S137" s="1">
        <v>43390.638773148145</v>
      </c>
      <c r="T137" s="1">
        <v>43390.651412037034</v>
      </c>
      <c r="U137" s="1">
        <v>43390.651412037034</v>
      </c>
      <c r="V137" s="2"/>
      <c r="W137" s="7">
        <f t="shared" si="39"/>
        <v>43390.634004629632</v>
      </c>
      <c r="X137" s="8">
        <f t="shared" si="37"/>
        <v>5.7870370364980772E-3</v>
      </c>
      <c r="Y137" s="8">
        <f t="shared" si="38"/>
        <v>1.1574074072996154E-2</v>
      </c>
      <c r="Z137" s="9"/>
      <c r="AA137" s="9">
        <f t="shared" si="29"/>
        <v>0</v>
      </c>
      <c r="AB137" s="9">
        <f t="shared" si="19"/>
        <v>2.2337962946039625E-3</v>
      </c>
      <c r="AC137" s="9"/>
      <c r="AD137" s="9"/>
    </row>
    <row r="138" spans="1:32" s="6" customFormat="1" x14ac:dyDescent="0.4">
      <c r="A138" s="15" t="str">
        <f t="shared" si="41"/>
        <v>★</v>
      </c>
      <c r="B138" s="15" t="str">
        <f t="shared" si="40"/>
        <v>-</v>
      </c>
      <c r="C138" s="6">
        <v>15</v>
      </c>
      <c r="D138" s="1">
        <v>43390.634062500001</v>
      </c>
      <c r="E138" s="2">
        <v>4050</v>
      </c>
      <c r="F138" s="2" t="s">
        <v>37</v>
      </c>
      <c r="G138" s="2">
        <v>0</v>
      </c>
      <c r="H138" s="2">
        <v>836</v>
      </c>
      <c r="I138" s="2">
        <v>6</v>
      </c>
      <c r="J138" s="2">
        <v>1</v>
      </c>
      <c r="K138" s="2"/>
      <c r="L138" s="1">
        <v>43390.70989583333</v>
      </c>
      <c r="M138" s="1">
        <v>43390.714548611111</v>
      </c>
      <c r="N138" s="2" t="s">
        <v>19</v>
      </c>
      <c r="O138" s="2" t="s">
        <v>20</v>
      </c>
      <c r="P138" s="2" t="s">
        <v>29</v>
      </c>
      <c r="Q138" s="2" t="s">
        <v>30</v>
      </c>
      <c r="R138" s="1">
        <v>43390.715277777781</v>
      </c>
      <c r="S138" s="1">
        <v>43390.715277777781</v>
      </c>
      <c r="T138" s="1">
        <v>43390.724270833336</v>
      </c>
      <c r="U138" s="1">
        <v>43390.724270833336</v>
      </c>
      <c r="V138" s="1">
        <v>43390.715277777781</v>
      </c>
      <c r="W138" s="7">
        <f t="shared" si="39"/>
        <v>43390.715277777781</v>
      </c>
      <c r="X138" s="8">
        <f t="shared" si="37"/>
        <v>4.652777781302575E-3</v>
      </c>
      <c r="Y138" s="8">
        <f t="shared" si="38"/>
        <v>4.652777781302575E-3</v>
      </c>
      <c r="Z138" s="9"/>
      <c r="AA138" s="9">
        <f t="shared" si="29"/>
        <v>0</v>
      </c>
      <c r="AB138" s="9">
        <f t="shared" si="19"/>
        <v>0</v>
      </c>
      <c r="AC138" s="9"/>
      <c r="AD138" s="9"/>
    </row>
    <row r="139" spans="1:32" s="6" customFormat="1" x14ac:dyDescent="0.4">
      <c r="A139" s="15" t="str">
        <f t="shared" si="41"/>
        <v>★</v>
      </c>
      <c r="B139" s="15" t="str">
        <f t="shared" si="40"/>
        <v>-</v>
      </c>
      <c r="C139" s="6">
        <v>15</v>
      </c>
      <c r="D139" s="1">
        <v>43390.635972222219</v>
      </c>
      <c r="E139" s="2">
        <v>4052</v>
      </c>
      <c r="F139" s="2" t="s">
        <v>69</v>
      </c>
      <c r="G139" s="2">
        <v>3118</v>
      </c>
      <c r="H139" s="2">
        <v>1034</v>
      </c>
      <c r="I139" s="2">
        <v>10</v>
      </c>
      <c r="J139" s="2">
        <v>1</v>
      </c>
      <c r="K139" s="2"/>
      <c r="L139" s="1">
        <v>43390.663784722223</v>
      </c>
      <c r="M139" s="1">
        <v>43390.683344907404</v>
      </c>
      <c r="N139" s="2" t="s">
        <v>34</v>
      </c>
      <c r="O139" s="2" t="s">
        <v>35</v>
      </c>
      <c r="P139" s="2" t="s">
        <v>43</v>
      </c>
      <c r="Q139" s="2" t="s">
        <v>44</v>
      </c>
      <c r="R139" s="1">
        <v>43390.667222222219</v>
      </c>
      <c r="S139" s="1">
        <v>43390.667222222219</v>
      </c>
      <c r="T139" s="1">
        <v>43390.68041666667</v>
      </c>
      <c r="U139" s="1">
        <v>43390.68041666667</v>
      </c>
      <c r="V139" s="1">
        <v>43390.667222222219</v>
      </c>
      <c r="W139" s="7">
        <f t="shared" si="39"/>
        <v>43390.667222222219</v>
      </c>
      <c r="X139" s="8">
        <f t="shared" si="37"/>
        <v>1.9560185181035195E-2</v>
      </c>
      <c r="Y139" s="8">
        <f t="shared" si="38"/>
        <v>1.9560185181035195E-2</v>
      </c>
      <c r="Z139" s="9"/>
      <c r="AA139" s="9">
        <f t="shared" si="29"/>
        <v>0</v>
      </c>
      <c r="AB139" s="9">
        <f t="shared" si="19"/>
        <v>0</v>
      </c>
      <c r="AC139" s="9"/>
      <c r="AD139" s="9"/>
    </row>
    <row r="140" spans="1:32" s="6" customFormat="1" x14ac:dyDescent="0.4">
      <c r="A140" s="15" t="str">
        <f t="shared" si="41"/>
        <v>★</v>
      </c>
      <c r="B140" s="15" t="str">
        <f t="shared" si="40"/>
        <v>-</v>
      </c>
      <c r="C140" s="6">
        <v>15</v>
      </c>
      <c r="D140" s="1">
        <v>43390.636516203704</v>
      </c>
      <c r="E140" s="2">
        <v>4054</v>
      </c>
      <c r="F140" s="2" t="s">
        <v>18</v>
      </c>
      <c r="G140" s="2">
        <v>3172</v>
      </c>
      <c r="H140" s="2">
        <v>1234</v>
      </c>
      <c r="I140" s="2">
        <v>3</v>
      </c>
      <c r="J140" s="2">
        <v>1</v>
      </c>
      <c r="K140" s="2"/>
      <c r="L140" s="1">
        <v>43390.648344907408</v>
      </c>
      <c r="M140" s="1">
        <v>43390.65216435185</v>
      </c>
      <c r="N140" s="2" t="s">
        <v>47</v>
      </c>
      <c r="O140" s="2" t="s">
        <v>94</v>
      </c>
      <c r="P140" s="2" t="s">
        <v>27</v>
      </c>
      <c r="Q140" s="2" t="s">
        <v>28</v>
      </c>
      <c r="R140" s="1">
        <v>43390.656817129631</v>
      </c>
      <c r="S140" s="1">
        <v>43390.656817129631</v>
      </c>
      <c r="T140" s="1">
        <v>43390.665833333333</v>
      </c>
      <c r="U140" s="1">
        <v>43390.666180555556</v>
      </c>
      <c r="V140" s="1">
        <v>43390.653449074074</v>
      </c>
      <c r="W140" s="7">
        <f t="shared" si="39"/>
        <v>43390.653449074074</v>
      </c>
      <c r="X140" s="8">
        <f t="shared" si="37"/>
        <v>3.8194444423425011E-3</v>
      </c>
      <c r="Y140" s="8">
        <f t="shared" si="38"/>
        <v>3.8194444423425011E-3</v>
      </c>
      <c r="Z140" s="9"/>
      <c r="AA140" s="9">
        <f t="shared" si="29"/>
        <v>0</v>
      </c>
      <c r="AB140" s="9">
        <f t="shared" si="19"/>
        <v>0</v>
      </c>
      <c r="AC140" s="9"/>
      <c r="AD140" s="9"/>
    </row>
    <row r="141" spans="1:32" s="6" customFormat="1" x14ac:dyDescent="0.4">
      <c r="A141" s="15" t="str">
        <f t="shared" si="41"/>
        <v>-</v>
      </c>
      <c r="B141" s="15" t="str">
        <f t="shared" si="40"/>
        <v>-</v>
      </c>
      <c r="C141" s="6">
        <v>15</v>
      </c>
      <c r="D141" s="1">
        <v>43390.637997685182</v>
      </c>
      <c r="E141" s="2">
        <v>4055</v>
      </c>
      <c r="F141" s="2" t="s">
        <v>18</v>
      </c>
      <c r="G141" s="2">
        <v>2678</v>
      </c>
      <c r="H141" s="2">
        <v>712</v>
      </c>
      <c r="I141" s="2">
        <v>3</v>
      </c>
      <c r="J141" s="2">
        <v>1</v>
      </c>
      <c r="K141" s="2"/>
      <c r="L141" s="1">
        <v>43390.640462962961</v>
      </c>
      <c r="M141" s="1">
        <v>43390.645972222221</v>
      </c>
      <c r="N141" s="2" t="s">
        <v>50</v>
      </c>
      <c r="O141" s="2" t="s">
        <v>51</v>
      </c>
      <c r="P141" s="2" t="s">
        <v>47</v>
      </c>
      <c r="Q141" s="2" t="s">
        <v>94</v>
      </c>
      <c r="R141" s="1">
        <v>43390.644062500003</v>
      </c>
      <c r="S141" s="1">
        <v>43390.644062500003</v>
      </c>
      <c r="T141" s="1">
        <v>43390.655046296299</v>
      </c>
      <c r="U141" s="1">
        <v>43390.655046296299</v>
      </c>
      <c r="V141" s="2"/>
      <c r="W141" s="7">
        <f t="shared" si="39"/>
        <v>43390.637997685182</v>
      </c>
      <c r="X141" s="8">
        <f t="shared" si="37"/>
        <v>5.5092592592700385E-3</v>
      </c>
      <c r="Y141" s="8">
        <f t="shared" si="38"/>
        <v>5.5092592592700385E-3</v>
      </c>
      <c r="Z141" s="9"/>
      <c r="AA141" s="9">
        <f t="shared" si="29"/>
        <v>0</v>
      </c>
      <c r="AB141" s="9">
        <f t="shared" si="19"/>
        <v>2.4652777792653069E-3</v>
      </c>
      <c r="AC141" s="9"/>
      <c r="AD141" s="9"/>
    </row>
    <row r="142" spans="1:32" s="6" customFormat="1" x14ac:dyDescent="0.4">
      <c r="A142" s="15" t="str">
        <f t="shared" si="41"/>
        <v>★</v>
      </c>
      <c r="B142" s="15" t="str">
        <f t="shared" si="40"/>
        <v>-</v>
      </c>
      <c r="C142" s="6">
        <v>15</v>
      </c>
      <c r="D142" s="1">
        <v>43390.639027777775</v>
      </c>
      <c r="E142" s="2">
        <v>4056</v>
      </c>
      <c r="F142" s="2" t="s">
        <v>33</v>
      </c>
      <c r="G142" s="2">
        <v>3151</v>
      </c>
      <c r="H142" s="2">
        <v>799</v>
      </c>
      <c r="I142" s="2">
        <v>7</v>
      </c>
      <c r="J142" s="2">
        <v>1</v>
      </c>
      <c r="K142" s="2"/>
      <c r="L142" s="1">
        <v>43390.692696759259</v>
      </c>
      <c r="M142" s="1">
        <v>43390.701053240744</v>
      </c>
      <c r="N142" s="2" t="s">
        <v>23</v>
      </c>
      <c r="O142" s="2" t="s">
        <v>24</v>
      </c>
      <c r="P142" s="2" t="s">
        <v>27</v>
      </c>
      <c r="Q142" s="2" t="s">
        <v>28</v>
      </c>
      <c r="R142" s="1">
        <v>43390.694560185184</v>
      </c>
      <c r="S142" s="1">
        <v>43390.698865740742</v>
      </c>
      <c r="T142" s="1">
        <v>43390.709872685184</v>
      </c>
      <c r="U142" s="1">
        <v>43390.714178240742</v>
      </c>
      <c r="V142" s="1">
        <v>43390.694560185184</v>
      </c>
      <c r="W142" s="7">
        <f t="shared" si="39"/>
        <v>43390.694560185184</v>
      </c>
      <c r="X142" s="8">
        <f t="shared" si="37"/>
        <v>8.3564814849523827E-3</v>
      </c>
      <c r="Y142" s="8">
        <f t="shared" si="38"/>
        <v>8.3564814849523827E-3</v>
      </c>
      <c r="Z142" s="9"/>
      <c r="AA142" s="9">
        <f t="shared" si="29"/>
        <v>0</v>
      </c>
      <c r="AB142" s="9">
        <f t="shared" ref="AB142:AB203" si="42">IF(IF(B142="☆",(IF(K142&gt;R142,K142-W142,R142-W142)),L142-W142)&lt;0,0,IF(B142="☆",(IF(K142&gt;R142,K142-W142,R142-W142)),L142-W142))</f>
        <v>0</v>
      </c>
      <c r="AC142" s="9"/>
      <c r="AD142" s="9"/>
    </row>
    <row r="143" spans="1:32" s="6" customFormat="1" x14ac:dyDescent="0.4">
      <c r="A143" s="15" t="str">
        <f>IF(V143&gt;0, "★", "-")</f>
        <v>-</v>
      </c>
      <c r="B143" s="15" t="str">
        <f>IF(K143&gt;0, "☆", "-")</f>
        <v>-</v>
      </c>
      <c r="C143" s="6">
        <v>15</v>
      </c>
      <c r="D143" s="1">
        <v>43390.643807870372</v>
      </c>
      <c r="E143" s="2">
        <v>4057</v>
      </c>
      <c r="F143" s="2" t="s">
        <v>69</v>
      </c>
      <c r="G143" s="2">
        <v>3169</v>
      </c>
      <c r="H143" s="2">
        <v>440</v>
      </c>
      <c r="I143" s="2">
        <v>8</v>
      </c>
      <c r="J143" s="2">
        <v>5</v>
      </c>
      <c r="K143" s="2"/>
      <c r="L143" s="1">
        <v>43390.647314814814</v>
      </c>
      <c r="M143" s="1">
        <v>43390.651307870372</v>
      </c>
      <c r="N143" s="2" t="s">
        <v>43</v>
      </c>
      <c r="O143" s="2" t="s">
        <v>44</v>
      </c>
      <c r="P143" s="2" t="s">
        <v>80</v>
      </c>
      <c r="Q143" s="2" t="s">
        <v>81</v>
      </c>
      <c r="R143" s="1">
        <v>43390.648379629631</v>
      </c>
      <c r="S143" s="1">
        <v>43390.648379629631</v>
      </c>
      <c r="T143" s="1">
        <v>43390.658159722225</v>
      </c>
      <c r="U143" s="1">
        <v>43390.658159722225</v>
      </c>
      <c r="V143" s="2"/>
      <c r="W143" s="7">
        <f>IF(V143&gt;0,V143,D143)</f>
        <v>43390.643807870372</v>
      </c>
      <c r="X143" s="8">
        <f>M143-L143</f>
        <v>3.9930555576574989E-3</v>
      </c>
      <c r="Y143" s="8">
        <f>X143*J143</f>
        <v>1.9965277788287494E-2</v>
      </c>
      <c r="Z143" s="9"/>
      <c r="AA143" s="9">
        <f t="shared" si="29"/>
        <v>0</v>
      </c>
      <c r="AB143" s="9">
        <f t="shared" si="42"/>
        <v>3.5069444420514628E-3</v>
      </c>
      <c r="AC143" s="9"/>
      <c r="AD143" s="9"/>
    </row>
    <row r="144" spans="1:32" s="6" customFormat="1" x14ac:dyDescent="0.4">
      <c r="A144" s="15" t="str">
        <f t="shared" si="41"/>
        <v>★</v>
      </c>
      <c r="B144" s="15" t="str">
        <f t="shared" si="40"/>
        <v>-</v>
      </c>
      <c r="C144" s="6">
        <v>15</v>
      </c>
      <c r="D144" s="1">
        <v>43390.644733796296</v>
      </c>
      <c r="E144" s="2">
        <v>4058</v>
      </c>
      <c r="F144" s="2" t="s">
        <v>37</v>
      </c>
      <c r="G144" s="2">
        <v>0</v>
      </c>
      <c r="H144" s="2">
        <v>363</v>
      </c>
      <c r="I144" s="2">
        <v>9</v>
      </c>
      <c r="J144" s="2">
        <v>2</v>
      </c>
      <c r="K144" s="2"/>
      <c r="L144" s="1">
        <v>43390.726678240739</v>
      </c>
      <c r="M144" s="1">
        <v>43390.732025462959</v>
      </c>
      <c r="N144" s="2" t="s">
        <v>61</v>
      </c>
      <c r="O144" s="2" t="s">
        <v>62</v>
      </c>
      <c r="P144" s="2" t="s">
        <v>47</v>
      </c>
      <c r="Q144" s="2" t="s">
        <v>94</v>
      </c>
      <c r="R144" s="1">
        <v>43390.726388888892</v>
      </c>
      <c r="S144" s="1">
        <v>43390.726388888892</v>
      </c>
      <c r="T144" s="1">
        <v>43390.73841435185</v>
      </c>
      <c r="U144" s="1">
        <v>43390.73841435185</v>
      </c>
      <c r="V144" s="1">
        <v>43390.726388888892</v>
      </c>
      <c r="W144" s="7">
        <f t="shared" si="39"/>
        <v>43390.726388888892</v>
      </c>
      <c r="X144" s="8">
        <f t="shared" si="37"/>
        <v>5.3472222207346931E-3</v>
      </c>
      <c r="Y144" s="8">
        <f t="shared" si="38"/>
        <v>1.0694444441469386E-2</v>
      </c>
      <c r="Z144" s="9"/>
      <c r="AA144" s="9">
        <f t="shared" si="29"/>
        <v>2.8935184673173353E-4</v>
      </c>
      <c r="AB144" s="9">
        <f t="shared" si="42"/>
        <v>2.8935184673173353E-4</v>
      </c>
      <c r="AC144" s="9"/>
      <c r="AD144" s="9"/>
    </row>
    <row r="145" spans="1:30" s="6" customFormat="1" x14ac:dyDescent="0.4">
      <c r="A145" s="15" t="str">
        <f t="shared" si="41"/>
        <v>★</v>
      </c>
      <c r="B145" s="15" t="str">
        <f t="shared" si="40"/>
        <v>-</v>
      </c>
      <c r="C145" s="6">
        <v>15</v>
      </c>
      <c r="D145" s="1">
        <v>43390.645173611112</v>
      </c>
      <c r="E145" s="2">
        <v>4059</v>
      </c>
      <c r="F145" s="2" t="s">
        <v>18</v>
      </c>
      <c r="G145" s="2">
        <v>2874</v>
      </c>
      <c r="H145" s="2">
        <v>697</v>
      </c>
      <c r="I145" s="2">
        <v>3</v>
      </c>
      <c r="J145" s="2">
        <v>1</v>
      </c>
      <c r="K145" s="2"/>
      <c r="L145" s="1">
        <v>43390.647638888891</v>
      </c>
      <c r="M145" s="1">
        <v>43390.652060185188</v>
      </c>
      <c r="N145" s="2" t="s">
        <v>47</v>
      </c>
      <c r="O145" s="2" t="s">
        <v>94</v>
      </c>
      <c r="P145" s="2" t="s">
        <v>27</v>
      </c>
      <c r="Q145" s="2" t="s">
        <v>28</v>
      </c>
      <c r="R145" s="1">
        <v>43390.649826388886</v>
      </c>
      <c r="S145" s="1">
        <v>43390.649826388886</v>
      </c>
      <c r="T145" s="1">
        <v>43390.665833333333</v>
      </c>
      <c r="U145" s="1">
        <v>43390.665833333333</v>
      </c>
      <c r="V145" s="1">
        <v>43390.649826388886</v>
      </c>
      <c r="W145" s="7">
        <f t="shared" si="39"/>
        <v>43390.649826388886</v>
      </c>
      <c r="X145" s="8">
        <f t="shared" si="37"/>
        <v>4.4212962966412306E-3</v>
      </c>
      <c r="Y145" s="8">
        <f t="shared" si="38"/>
        <v>4.4212962966412306E-3</v>
      </c>
      <c r="Z145" s="9"/>
      <c r="AA145" s="9">
        <f t="shared" si="29"/>
        <v>0</v>
      </c>
      <c r="AB145" s="9">
        <f t="shared" si="42"/>
        <v>0</v>
      </c>
      <c r="AC145" s="9"/>
      <c r="AD145" s="9"/>
    </row>
    <row r="146" spans="1:30" s="6" customFormat="1" x14ac:dyDescent="0.4">
      <c r="A146" s="15" t="str">
        <f t="shared" si="41"/>
        <v>-</v>
      </c>
      <c r="B146" s="15" t="str">
        <f t="shared" si="40"/>
        <v>-</v>
      </c>
      <c r="C146" s="6">
        <v>15</v>
      </c>
      <c r="D146" s="1">
        <v>43390.646261574075</v>
      </c>
      <c r="E146" s="2">
        <v>4060</v>
      </c>
      <c r="F146" s="2" t="s">
        <v>18</v>
      </c>
      <c r="G146" s="2">
        <v>1334</v>
      </c>
      <c r="H146" s="2">
        <v>792</v>
      </c>
      <c r="I146" s="2">
        <v>1</v>
      </c>
      <c r="J146" s="2">
        <v>1</v>
      </c>
      <c r="K146" s="2"/>
      <c r="L146" s="1">
        <v>43390.650451388887</v>
      </c>
      <c r="M146" s="1">
        <v>43390.661747685182</v>
      </c>
      <c r="N146" s="2" t="s">
        <v>67</v>
      </c>
      <c r="O146" s="2" t="s">
        <v>68</v>
      </c>
      <c r="P146" s="2" t="s">
        <v>48</v>
      </c>
      <c r="Q146" s="2" t="s">
        <v>49</v>
      </c>
      <c r="R146" s="1">
        <v>43390.653009259258</v>
      </c>
      <c r="S146" s="1">
        <v>43390.653009259258</v>
      </c>
      <c r="T146" s="1">
        <v>43390.661840277775</v>
      </c>
      <c r="U146" s="1">
        <v>43390.667291666665</v>
      </c>
      <c r="V146" s="2"/>
      <c r="W146" s="7">
        <f t="shared" si="39"/>
        <v>43390.646261574075</v>
      </c>
      <c r="X146" s="8">
        <f t="shared" si="37"/>
        <v>1.1296296295768116E-2</v>
      </c>
      <c r="Y146" s="8">
        <f t="shared" si="38"/>
        <v>1.1296296295768116E-2</v>
      </c>
      <c r="Z146" s="9"/>
      <c r="AA146" s="9">
        <f t="shared" si="29"/>
        <v>0</v>
      </c>
      <c r="AB146" s="9">
        <f t="shared" si="42"/>
        <v>4.1898148119798861E-3</v>
      </c>
      <c r="AC146" s="9"/>
      <c r="AD146" s="9"/>
    </row>
    <row r="147" spans="1:30" s="6" customFormat="1" x14ac:dyDescent="0.4">
      <c r="A147" s="15" t="str">
        <f t="shared" si="41"/>
        <v>-</v>
      </c>
      <c r="B147" s="15" t="str">
        <f t="shared" si="40"/>
        <v>-</v>
      </c>
      <c r="C147" s="6">
        <v>15</v>
      </c>
      <c r="D147" s="1">
        <v>43390.646956018521</v>
      </c>
      <c r="E147" s="2">
        <v>4061</v>
      </c>
      <c r="F147" s="2" t="s">
        <v>18</v>
      </c>
      <c r="G147" s="2">
        <v>1180</v>
      </c>
      <c r="H147" s="2">
        <v>1030</v>
      </c>
      <c r="I147" s="2">
        <v>4</v>
      </c>
      <c r="J147" s="2">
        <v>2</v>
      </c>
      <c r="K147" s="2"/>
      <c r="L147" s="1">
        <v>43390.653229166666</v>
      </c>
      <c r="M147" s="1">
        <v>43390.659259259257</v>
      </c>
      <c r="N147" s="2" t="s">
        <v>25</v>
      </c>
      <c r="O147" s="2" t="s">
        <v>26</v>
      </c>
      <c r="P147" s="2" t="s">
        <v>63</v>
      </c>
      <c r="Q147" s="2" t="s">
        <v>64</v>
      </c>
      <c r="R147" s="1">
        <v>43390.655381944445</v>
      </c>
      <c r="S147" s="1">
        <v>43390.655381944445</v>
      </c>
      <c r="T147" s="1">
        <v>43390.668356481481</v>
      </c>
      <c r="U147" s="1">
        <v>43390.668356481481</v>
      </c>
      <c r="V147" s="2"/>
      <c r="W147" s="7">
        <f t="shared" si="39"/>
        <v>43390.646956018521</v>
      </c>
      <c r="X147" s="8">
        <f t="shared" si="37"/>
        <v>6.0300925906631164E-3</v>
      </c>
      <c r="Y147" s="8">
        <f t="shared" si="38"/>
        <v>1.2060185181326233E-2</v>
      </c>
      <c r="Z147" s="9"/>
      <c r="AA147" s="9">
        <f t="shared" si="29"/>
        <v>0</v>
      </c>
      <c r="AB147" s="9">
        <f t="shared" si="42"/>
        <v>6.2731481448281556E-3</v>
      </c>
      <c r="AC147" s="9"/>
      <c r="AD147" s="9"/>
    </row>
    <row r="148" spans="1:30" s="6" customFormat="1" x14ac:dyDescent="0.4">
      <c r="A148" s="15" t="str">
        <f t="shared" si="41"/>
        <v>-</v>
      </c>
      <c r="B148" s="15" t="str">
        <f t="shared" si="40"/>
        <v>-</v>
      </c>
      <c r="C148" s="6">
        <v>15</v>
      </c>
      <c r="D148" s="1">
        <v>43390.650601851848</v>
      </c>
      <c r="E148" s="2">
        <v>4062</v>
      </c>
      <c r="F148" s="2" t="s">
        <v>37</v>
      </c>
      <c r="G148" s="2">
        <v>0</v>
      </c>
      <c r="H148" s="2">
        <v>1156</v>
      </c>
      <c r="I148" s="2">
        <v>1</v>
      </c>
      <c r="J148" s="2">
        <v>2</v>
      </c>
      <c r="K148" s="2"/>
      <c r="L148" s="1">
        <v>43390.653993055559</v>
      </c>
      <c r="M148" s="1">
        <v>43390.657384259262</v>
      </c>
      <c r="N148" s="2" t="s">
        <v>67</v>
      </c>
      <c r="O148" s="2" t="s">
        <v>68</v>
      </c>
      <c r="P148" s="2" t="s">
        <v>19</v>
      </c>
      <c r="Q148" s="2" t="s">
        <v>20</v>
      </c>
      <c r="R148" s="1">
        <v>43390.654074074075</v>
      </c>
      <c r="S148" s="1">
        <v>43390.654074074075</v>
      </c>
      <c r="T148" s="1">
        <v>43390.661064814813</v>
      </c>
      <c r="U148" s="1">
        <v>43390.661064814813</v>
      </c>
      <c r="V148" s="2"/>
      <c r="W148" s="7">
        <f t="shared" si="39"/>
        <v>43390.650601851848</v>
      </c>
      <c r="X148" s="8">
        <f t="shared" si="37"/>
        <v>3.3912037033587694E-3</v>
      </c>
      <c r="Y148" s="8">
        <f t="shared" si="38"/>
        <v>6.7824074067175388E-3</v>
      </c>
      <c r="Z148" s="9"/>
      <c r="AA148" s="9">
        <f t="shared" si="29"/>
        <v>0</v>
      </c>
      <c r="AB148" s="9">
        <f t="shared" si="42"/>
        <v>3.391203710634727E-3</v>
      </c>
      <c r="AC148" s="9"/>
      <c r="AD148" s="9"/>
    </row>
    <row r="149" spans="1:30" s="6" customFormat="1" x14ac:dyDescent="0.4">
      <c r="A149" s="15" t="str">
        <f t="shared" si="41"/>
        <v>★</v>
      </c>
      <c r="B149" s="15" t="str">
        <f t="shared" si="40"/>
        <v>-</v>
      </c>
      <c r="C149" s="6">
        <v>15</v>
      </c>
      <c r="D149" s="1">
        <v>43390.651689814818</v>
      </c>
      <c r="E149" s="2">
        <v>4063</v>
      </c>
      <c r="F149" s="2" t="s">
        <v>33</v>
      </c>
      <c r="G149" s="2">
        <v>1172</v>
      </c>
      <c r="H149" s="2">
        <v>829</v>
      </c>
      <c r="I149" s="2">
        <v>4</v>
      </c>
      <c r="J149" s="2">
        <v>2</v>
      </c>
      <c r="K149" s="2"/>
      <c r="L149" s="1">
        <v>43390.664074074077</v>
      </c>
      <c r="M149" s="1">
        <v>43390.674305555556</v>
      </c>
      <c r="N149" s="2" t="s">
        <v>47</v>
      </c>
      <c r="O149" s="2" t="s">
        <v>94</v>
      </c>
      <c r="P149" s="2" t="s">
        <v>38</v>
      </c>
      <c r="Q149" s="2" t="s">
        <v>39</v>
      </c>
      <c r="R149" s="1">
        <v>43390.671805555554</v>
      </c>
      <c r="S149" s="1">
        <v>43390.671805555554</v>
      </c>
      <c r="T149" s="1">
        <v>43390.685914351852</v>
      </c>
      <c r="U149" s="1">
        <v>43390.685914351852</v>
      </c>
      <c r="V149" s="1">
        <v>43390.667256944442</v>
      </c>
      <c r="W149" s="7">
        <f t="shared" si="39"/>
        <v>43390.667256944442</v>
      </c>
      <c r="X149" s="8">
        <f t="shared" si="37"/>
        <v>1.0231481479422655E-2</v>
      </c>
      <c r="Y149" s="8">
        <f t="shared" si="38"/>
        <v>2.046296295884531E-2</v>
      </c>
      <c r="Z149" s="9"/>
      <c r="AA149" s="9">
        <f t="shared" si="29"/>
        <v>0</v>
      </c>
      <c r="AB149" s="9">
        <f t="shared" si="42"/>
        <v>0</v>
      </c>
      <c r="AC149" s="9"/>
      <c r="AD149" s="9"/>
    </row>
    <row r="150" spans="1:30" s="6" customFormat="1" x14ac:dyDescent="0.4">
      <c r="A150" s="15" t="str">
        <f t="shared" si="41"/>
        <v>-</v>
      </c>
      <c r="B150" s="15" t="str">
        <f t="shared" si="40"/>
        <v>-</v>
      </c>
      <c r="C150" s="6">
        <v>15</v>
      </c>
      <c r="D150" s="1">
        <v>43390.653692129628</v>
      </c>
      <c r="E150" s="2">
        <v>4064</v>
      </c>
      <c r="F150" s="2" t="s">
        <v>69</v>
      </c>
      <c r="G150" s="2">
        <v>3164</v>
      </c>
      <c r="H150" s="2">
        <v>619</v>
      </c>
      <c r="I150" s="2">
        <v>9</v>
      </c>
      <c r="J150" s="2">
        <v>1</v>
      </c>
      <c r="K150" s="2"/>
      <c r="L150" s="1">
        <v>43390.658020833333</v>
      </c>
      <c r="M150" s="1">
        <v>43390.665324074071</v>
      </c>
      <c r="N150" s="2" t="s">
        <v>63</v>
      </c>
      <c r="O150" s="2" t="s">
        <v>64</v>
      </c>
      <c r="P150" s="2" t="s">
        <v>50</v>
      </c>
      <c r="Q150" s="2" t="s">
        <v>51</v>
      </c>
      <c r="R150" s="1">
        <v>43390.660509259258</v>
      </c>
      <c r="S150" s="1">
        <v>43390.660509259258</v>
      </c>
      <c r="T150" s="1">
        <v>43390.675462962965</v>
      </c>
      <c r="U150" s="1">
        <v>43390.683159722219</v>
      </c>
      <c r="V150" s="2"/>
      <c r="W150" s="7">
        <f t="shared" si="39"/>
        <v>43390.653692129628</v>
      </c>
      <c r="X150" s="8">
        <f t="shared" si="37"/>
        <v>7.3032407381106168E-3</v>
      </c>
      <c r="Y150" s="8">
        <f t="shared" si="38"/>
        <v>7.3032407381106168E-3</v>
      </c>
      <c r="Z150" s="9"/>
      <c r="AA150" s="9">
        <f t="shared" si="29"/>
        <v>0</v>
      </c>
      <c r="AB150" s="9">
        <f t="shared" si="42"/>
        <v>4.3287037042318843E-3</v>
      </c>
      <c r="AC150" s="9"/>
      <c r="AD150" s="9"/>
    </row>
    <row r="151" spans="1:30" s="6" customFormat="1" x14ac:dyDescent="0.4">
      <c r="A151" s="15" t="str">
        <f t="shared" si="41"/>
        <v>-</v>
      </c>
      <c r="B151" s="15" t="str">
        <f t="shared" si="40"/>
        <v>-</v>
      </c>
      <c r="C151" s="6">
        <v>15</v>
      </c>
      <c r="D151" s="1">
        <v>43390.656087962961</v>
      </c>
      <c r="E151" s="2">
        <v>4065</v>
      </c>
      <c r="F151" s="2" t="s">
        <v>42</v>
      </c>
      <c r="G151" s="2">
        <v>0</v>
      </c>
      <c r="H151" s="2">
        <v>849</v>
      </c>
      <c r="I151" s="2">
        <v>8</v>
      </c>
      <c r="J151" s="2">
        <v>2</v>
      </c>
      <c r="K151" s="2"/>
      <c r="L151" s="1">
        <v>43390.665914351855</v>
      </c>
      <c r="M151" s="1">
        <v>43390.670277777775</v>
      </c>
      <c r="N151" s="2" t="s">
        <v>43</v>
      </c>
      <c r="O151" s="2" t="s">
        <v>44</v>
      </c>
      <c r="P151" s="2" t="s">
        <v>45</v>
      </c>
      <c r="Q151" s="2" t="s">
        <v>46</v>
      </c>
      <c r="R151" s="1">
        <v>43390.666006944448</v>
      </c>
      <c r="S151" s="1">
        <v>43390.666006944448</v>
      </c>
      <c r="T151" s="1">
        <v>43390.674317129633</v>
      </c>
      <c r="U151" s="1">
        <v>43390.674317129633</v>
      </c>
      <c r="V151" s="2"/>
      <c r="W151" s="7">
        <f t="shared" si="39"/>
        <v>43390.656087962961</v>
      </c>
      <c r="X151" s="8">
        <f t="shared" si="37"/>
        <v>4.3634259200189263E-3</v>
      </c>
      <c r="Y151" s="8">
        <f t="shared" si="38"/>
        <v>8.7268518400378525E-3</v>
      </c>
      <c r="Z151" s="9"/>
      <c r="AA151" s="9">
        <f t="shared" si="29"/>
        <v>0</v>
      </c>
      <c r="AB151" s="9">
        <f t="shared" si="42"/>
        <v>9.826388893998228E-3</v>
      </c>
      <c r="AC151" s="9"/>
      <c r="AD151" s="9"/>
    </row>
    <row r="152" spans="1:30" s="6" customFormat="1" x14ac:dyDescent="0.4">
      <c r="A152" s="15" t="str">
        <f t="shared" si="41"/>
        <v>-</v>
      </c>
      <c r="B152" s="15" t="str">
        <f t="shared" si="40"/>
        <v>-</v>
      </c>
      <c r="C152" s="6">
        <v>15</v>
      </c>
      <c r="D152" s="1">
        <v>43390.657442129632</v>
      </c>
      <c r="E152" s="2">
        <v>4066</v>
      </c>
      <c r="F152" s="2" t="s">
        <v>18</v>
      </c>
      <c r="G152" s="2">
        <v>3155</v>
      </c>
      <c r="H152" s="2">
        <v>495</v>
      </c>
      <c r="I152" s="2">
        <v>9</v>
      </c>
      <c r="J152" s="2">
        <v>2</v>
      </c>
      <c r="K152" s="2"/>
      <c r="L152" s="1">
        <v>43390.670069444444</v>
      </c>
      <c r="M152" s="1">
        <v>43390.673101851855</v>
      </c>
      <c r="N152" s="2" t="s">
        <v>82</v>
      </c>
      <c r="O152" s="2" t="s">
        <v>83</v>
      </c>
      <c r="P152" s="2" t="s">
        <v>27</v>
      </c>
      <c r="Q152" s="2" t="s">
        <v>28</v>
      </c>
      <c r="R152" s="1">
        <v>43390.663541666669</v>
      </c>
      <c r="S152" s="1">
        <v>43390.663541666669</v>
      </c>
      <c r="T152" s="1">
        <v>43390.673877314817</v>
      </c>
      <c r="U152" s="1">
        <v>43390.673877314817</v>
      </c>
      <c r="V152" s="2"/>
      <c r="W152" s="7">
        <f t="shared" si="39"/>
        <v>43390.657442129632</v>
      </c>
      <c r="X152" s="8">
        <f t="shared" si="37"/>
        <v>3.0324074105010368E-3</v>
      </c>
      <c r="Y152" s="8">
        <f t="shared" si="38"/>
        <v>6.0648148210020736E-3</v>
      </c>
      <c r="Z152" s="9"/>
      <c r="AA152" s="9">
        <f t="shared" si="29"/>
        <v>6.5277777757728472E-3</v>
      </c>
      <c r="AB152" s="9">
        <f t="shared" si="42"/>
        <v>1.2627314812561963E-2</v>
      </c>
      <c r="AC152" s="9"/>
      <c r="AD152" s="9"/>
    </row>
    <row r="153" spans="1:30" s="6" customFormat="1" x14ac:dyDescent="0.4">
      <c r="A153" s="15" t="str">
        <f t="shared" si="41"/>
        <v>★</v>
      </c>
      <c r="B153" s="15" t="str">
        <f t="shared" si="40"/>
        <v>-</v>
      </c>
      <c r="C153" s="6">
        <v>15</v>
      </c>
      <c r="D153" s="1">
        <v>43390.660219907404</v>
      </c>
      <c r="E153" s="2">
        <v>4067</v>
      </c>
      <c r="F153" s="2" t="s">
        <v>33</v>
      </c>
      <c r="G153" s="2">
        <v>3028</v>
      </c>
      <c r="H153" s="2">
        <v>1168</v>
      </c>
      <c r="I153" s="2">
        <v>5</v>
      </c>
      <c r="J153" s="2">
        <v>1</v>
      </c>
      <c r="K153" s="2"/>
      <c r="L153" s="1">
        <v>43390.684027777781</v>
      </c>
      <c r="M153" s="1">
        <v>43390.703460648147</v>
      </c>
      <c r="N153" s="2" t="s">
        <v>34</v>
      </c>
      <c r="O153" s="2" t="s">
        <v>35</v>
      </c>
      <c r="P153" s="2" t="s">
        <v>52</v>
      </c>
      <c r="Q153" s="2" t="s">
        <v>53</v>
      </c>
      <c r="R153" s="1">
        <v>43390.6875</v>
      </c>
      <c r="S153" s="1">
        <v>43390.6875</v>
      </c>
      <c r="T153" s="1">
        <v>43390.698460648149</v>
      </c>
      <c r="U153" s="1">
        <v>43390.704189814816</v>
      </c>
      <c r="V153" s="1">
        <v>43390.6875</v>
      </c>
      <c r="W153" s="7">
        <f t="shared" si="39"/>
        <v>43390.6875</v>
      </c>
      <c r="X153" s="8">
        <f t="shared" si="37"/>
        <v>1.9432870365562849E-2</v>
      </c>
      <c r="Y153" s="8">
        <f t="shared" si="38"/>
        <v>1.9432870365562849E-2</v>
      </c>
      <c r="Z153" s="9"/>
      <c r="AA153" s="9">
        <f t="shared" si="29"/>
        <v>0</v>
      </c>
      <c r="AB153" s="9">
        <f t="shared" si="42"/>
        <v>0</v>
      </c>
      <c r="AC153" s="9"/>
      <c r="AD153" s="9"/>
    </row>
    <row r="154" spans="1:30" s="6" customFormat="1" x14ac:dyDescent="0.4">
      <c r="A154" s="15" t="str">
        <f t="shared" ref="A154:A161" si="43">IF(V154&gt;0, "★", "-")</f>
        <v>★</v>
      </c>
      <c r="B154" s="15" t="str">
        <f t="shared" ref="B154:B161" si="44">IF(K154&gt;0, "☆", "-")</f>
        <v>-</v>
      </c>
      <c r="C154" s="6">
        <v>15</v>
      </c>
      <c r="D154" s="1">
        <v>43390.663518518515</v>
      </c>
      <c r="E154" s="2">
        <v>4069</v>
      </c>
      <c r="F154" s="2" t="s">
        <v>69</v>
      </c>
      <c r="G154" s="2">
        <v>1210</v>
      </c>
      <c r="H154" s="2">
        <v>505</v>
      </c>
      <c r="I154" s="2">
        <v>2</v>
      </c>
      <c r="J154" s="2">
        <v>1</v>
      </c>
      <c r="K154" s="2"/>
      <c r="L154" s="1">
        <v>43390.721597222226</v>
      </c>
      <c r="M154" s="1">
        <v>43390.732037037036</v>
      </c>
      <c r="N154" s="2" t="s">
        <v>48</v>
      </c>
      <c r="O154" s="2" t="s">
        <v>49</v>
      </c>
      <c r="P154" s="2" t="s">
        <v>19</v>
      </c>
      <c r="Q154" s="2" t="s">
        <v>20</v>
      </c>
      <c r="R154" s="1">
        <v>43390.722534722219</v>
      </c>
      <c r="S154" s="1">
        <v>43390.722569444442</v>
      </c>
      <c r="T154" s="1">
        <v>43390.730185185188</v>
      </c>
      <c r="U154" s="1">
        <v>43390.737060185187</v>
      </c>
      <c r="V154" s="1">
        <v>43390.722534722219</v>
      </c>
      <c r="W154" s="7">
        <f t="shared" ref="W154:W161" si="45">IF(V154&gt;0,V154,D154)</f>
        <v>43390.722534722219</v>
      </c>
      <c r="X154" s="8">
        <f t="shared" ref="X154:X161" si="46">M154-L154</f>
        <v>1.0439814810524695E-2</v>
      </c>
      <c r="Y154" s="8">
        <f t="shared" ref="Y154:Y161" si="47">X154*J154</f>
        <v>1.0439814810524695E-2</v>
      </c>
      <c r="Z154" s="9"/>
      <c r="AA154" s="9">
        <f t="shared" si="29"/>
        <v>0</v>
      </c>
      <c r="AB154" s="9">
        <f t="shared" si="42"/>
        <v>0</v>
      </c>
      <c r="AC154" s="9"/>
      <c r="AD154" s="9"/>
    </row>
    <row r="155" spans="1:30" s="6" customFormat="1" x14ac:dyDescent="0.4">
      <c r="A155" s="15" t="str">
        <f t="shared" si="43"/>
        <v>-</v>
      </c>
      <c r="B155" s="15" t="str">
        <f t="shared" si="44"/>
        <v>☆</v>
      </c>
      <c r="C155" s="6">
        <v>15</v>
      </c>
      <c r="D155" s="1">
        <v>43390.6253125</v>
      </c>
      <c r="E155" s="2">
        <v>4044</v>
      </c>
      <c r="F155" s="2" t="s">
        <v>37</v>
      </c>
      <c r="G155" s="2">
        <v>0</v>
      </c>
      <c r="H155" s="2">
        <v>539</v>
      </c>
      <c r="I155" s="2">
        <v>5</v>
      </c>
      <c r="J155" s="2">
        <v>1</v>
      </c>
      <c r="K155" s="1">
        <v>43390.625636574077</v>
      </c>
      <c r="L155" s="2"/>
      <c r="M155" s="2"/>
      <c r="N155" s="2" t="s">
        <v>40</v>
      </c>
      <c r="O155" s="2" t="s">
        <v>41</v>
      </c>
      <c r="P155" s="2" t="s">
        <v>74</v>
      </c>
      <c r="Q155" s="2" t="s">
        <v>75</v>
      </c>
      <c r="R155" s="1">
        <v>43390.628391203703</v>
      </c>
      <c r="S155" s="2"/>
      <c r="T155" s="1">
        <v>43390.639745370368</v>
      </c>
      <c r="U155" s="2"/>
      <c r="V155" s="2"/>
      <c r="W155" s="7">
        <f t="shared" si="45"/>
        <v>43390.6253125</v>
      </c>
      <c r="X155" s="8">
        <f t="shared" si="46"/>
        <v>0</v>
      </c>
      <c r="Y155" s="8">
        <f t="shared" si="47"/>
        <v>0</v>
      </c>
      <c r="Z155" s="9"/>
      <c r="AA155" s="9">
        <f>IF(IF(A155="☆",K155-R155,L155-R155)&lt;0,0,IF(A155="☆",K155-R155,L155-R155))</f>
        <v>0</v>
      </c>
      <c r="AB155" s="9">
        <f>IF(IF(B155="☆",(IF(K155&gt;R155,K155-W155,R155-W155)),L155-W155)&lt;0,0,IF(B155="☆",(IF(K155&gt;R155,K155-W155,R155-W155)),L155-W155))</f>
        <v>3.0787037030677311E-3</v>
      </c>
      <c r="AC155" s="9"/>
      <c r="AD155" s="9"/>
    </row>
    <row r="156" spans="1:30" s="6" customFormat="1" x14ac:dyDescent="0.4">
      <c r="A156" s="15" t="str">
        <f t="shared" si="43"/>
        <v>★</v>
      </c>
      <c r="B156" s="15" t="str">
        <f t="shared" si="44"/>
        <v>☆</v>
      </c>
      <c r="C156" s="6">
        <v>15</v>
      </c>
      <c r="D156" s="1">
        <v>43390.634456018517</v>
      </c>
      <c r="E156" s="2">
        <v>4051</v>
      </c>
      <c r="F156" s="2" t="s">
        <v>18</v>
      </c>
      <c r="G156" s="2">
        <v>3118</v>
      </c>
      <c r="H156" s="2">
        <v>1282</v>
      </c>
      <c r="I156" s="2">
        <v>7</v>
      </c>
      <c r="J156" s="2">
        <v>1</v>
      </c>
      <c r="K156" s="1">
        <v>43390.634675925925</v>
      </c>
      <c r="L156" s="2"/>
      <c r="M156" s="2"/>
      <c r="N156" s="2" t="s">
        <v>34</v>
      </c>
      <c r="O156" s="2" t="s">
        <v>35</v>
      </c>
      <c r="P156" s="2" t="s">
        <v>43</v>
      </c>
      <c r="Q156" s="2" t="s">
        <v>44</v>
      </c>
      <c r="R156" s="1">
        <v>43390.639456018522</v>
      </c>
      <c r="S156" s="2"/>
      <c r="T156" s="1">
        <v>43390.664340277777</v>
      </c>
      <c r="U156" s="2"/>
      <c r="V156" s="1">
        <v>43390.634293981479</v>
      </c>
      <c r="W156" s="7">
        <f t="shared" si="45"/>
        <v>43390.634293981479</v>
      </c>
      <c r="X156" s="8">
        <f t="shared" si="46"/>
        <v>0</v>
      </c>
      <c r="Y156" s="8">
        <f t="shared" si="47"/>
        <v>0</v>
      </c>
      <c r="Z156" s="9"/>
      <c r="AA156" s="9">
        <f>IF(IF(A156="☆",K156-R156,L156-R156)&lt;0,0,IF(A156="☆",K156-R156,L156-R156))</f>
        <v>0</v>
      </c>
      <c r="AB156" s="9">
        <f>IF(IF(B156="☆",(IF(K156&gt;R156,K156-W156,R156-W156)),L156-W156)&lt;0,0,IF(B156="☆",(IF(K156&gt;R156,K156-W156,R156-W156)),L156-W156))</f>
        <v>5.1620370431919582E-3</v>
      </c>
      <c r="AC156" s="9"/>
      <c r="AD156" s="9"/>
    </row>
    <row r="157" spans="1:30" s="6" customFormat="1" x14ac:dyDescent="0.4">
      <c r="A157" s="15" t="str">
        <f t="shared" si="43"/>
        <v>-</v>
      </c>
      <c r="B157" s="15" t="str">
        <f t="shared" si="44"/>
        <v>☆</v>
      </c>
      <c r="C157" s="6">
        <v>15</v>
      </c>
      <c r="D157" s="1">
        <v>43390.636493055557</v>
      </c>
      <c r="E157" s="2">
        <v>4053</v>
      </c>
      <c r="F157" s="2" t="s">
        <v>18</v>
      </c>
      <c r="G157" s="2">
        <v>3173</v>
      </c>
      <c r="H157" s="2">
        <v>1274</v>
      </c>
      <c r="I157" s="2">
        <v>8</v>
      </c>
      <c r="J157" s="2">
        <v>1</v>
      </c>
      <c r="K157" s="1">
        <v>43390.638715277775</v>
      </c>
      <c r="L157" s="2"/>
      <c r="M157" s="2"/>
      <c r="N157" s="2" t="s">
        <v>27</v>
      </c>
      <c r="O157" s="2" t="s">
        <v>28</v>
      </c>
      <c r="P157" s="2" t="s">
        <v>29</v>
      </c>
      <c r="Q157" s="2" t="s">
        <v>30</v>
      </c>
      <c r="R157" s="1">
        <v>43390.641481481478</v>
      </c>
      <c r="S157" s="2"/>
      <c r="T157" s="1">
        <v>43390.654027777775</v>
      </c>
      <c r="U157" s="2"/>
      <c r="V157" s="2"/>
      <c r="W157" s="7">
        <f t="shared" si="45"/>
        <v>43390.636493055557</v>
      </c>
      <c r="X157" s="8">
        <f t="shared" si="46"/>
        <v>0</v>
      </c>
      <c r="Y157" s="8">
        <f t="shared" si="47"/>
        <v>0</v>
      </c>
      <c r="AA157" s="9">
        <f>IF(IF(A157="☆",K157-R157,L157-R157)&lt;0,0,IF(A157="☆",K157-R157,L157-R157))</f>
        <v>0</v>
      </c>
      <c r="AB157" s="9">
        <f>IF(IF(B157="☆",(IF(K157&gt;R157,K157-W157,R157-W157)),L157-W157)&lt;0,0,IF(B157="☆",(IF(K157&gt;R157,K157-W157,R157-W157)),L157-W157))</f>
        <v>4.9884259206010029E-3</v>
      </c>
    </row>
    <row r="158" spans="1:30" s="11" customFormat="1" x14ac:dyDescent="0.4">
      <c r="A158" s="26" t="str">
        <f t="shared" si="43"/>
        <v>★</v>
      </c>
      <c r="B158" s="26" t="str">
        <f t="shared" si="44"/>
        <v>☆</v>
      </c>
      <c r="C158" s="11">
        <v>15</v>
      </c>
      <c r="D158" s="3">
        <v>43390.661678240744</v>
      </c>
      <c r="E158" s="4">
        <v>4068</v>
      </c>
      <c r="F158" s="4" t="s">
        <v>37</v>
      </c>
      <c r="G158" s="4">
        <v>0</v>
      </c>
      <c r="H158" s="4">
        <v>698</v>
      </c>
      <c r="I158" s="4">
        <v>10</v>
      </c>
      <c r="J158" s="4">
        <v>1</v>
      </c>
      <c r="K158" s="3">
        <v>43390.771886574075</v>
      </c>
      <c r="L158" s="4"/>
      <c r="M158" s="4"/>
      <c r="N158" s="4" t="s">
        <v>43</v>
      </c>
      <c r="O158" s="4" t="s">
        <v>44</v>
      </c>
      <c r="P158" s="4" t="s">
        <v>27</v>
      </c>
      <c r="Q158" s="4" t="s">
        <v>28</v>
      </c>
      <c r="R158" s="3">
        <v>43390.777777777781</v>
      </c>
      <c r="S158" s="4"/>
      <c r="T158" s="3">
        <v>43390.788159722222</v>
      </c>
      <c r="U158" s="4"/>
      <c r="V158" s="3">
        <v>43390.777777777781</v>
      </c>
      <c r="W158" s="12">
        <f t="shared" si="45"/>
        <v>43390.777777777781</v>
      </c>
      <c r="X158" s="27">
        <f t="shared" si="46"/>
        <v>0</v>
      </c>
      <c r="Y158" s="27">
        <f t="shared" si="47"/>
        <v>0</v>
      </c>
      <c r="Z158" s="28"/>
      <c r="AA158" s="28">
        <f>IF(IF(A158="☆",K158-R158,L158-R158)&lt;0,0,IF(A158="☆",K158-R158,L158-R158))</f>
        <v>0</v>
      </c>
      <c r="AB158" s="28">
        <f>IF(IF(B158="☆",(IF(K158&gt;R158,K158-W158,R158-W158)),L158-W158)&lt;0,0,IF(B158="☆",(IF(K158&gt;R158,K158-W158,R158-W158)),L158-W158))</f>
        <v>0</v>
      </c>
      <c r="AC158" s="28"/>
      <c r="AD158" s="28"/>
    </row>
    <row r="159" spans="1:30" s="32" customFormat="1" x14ac:dyDescent="0.4">
      <c r="A159" s="29" t="str">
        <f t="shared" si="43"/>
        <v>-</v>
      </c>
      <c r="B159" s="29" t="str">
        <f t="shared" si="44"/>
        <v>-</v>
      </c>
      <c r="C159" s="32">
        <v>16</v>
      </c>
      <c r="D159" s="31">
        <v>43390.667743055557</v>
      </c>
      <c r="E159" s="30">
        <v>4070</v>
      </c>
      <c r="F159" s="30" t="s">
        <v>33</v>
      </c>
      <c r="G159" s="30">
        <v>1493</v>
      </c>
      <c r="H159" s="30">
        <v>827</v>
      </c>
      <c r="I159" s="30">
        <v>4</v>
      </c>
      <c r="J159" s="30">
        <v>1</v>
      </c>
      <c r="K159" s="30"/>
      <c r="L159" s="31">
        <v>43390.672523148147</v>
      </c>
      <c r="M159" s="31">
        <v>43390.678564814814</v>
      </c>
      <c r="N159" s="30" t="s">
        <v>50</v>
      </c>
      <c r="O159" s="30" t="s">
        <v>51</v>
      </c>
      <c r="P159" s="30" t="s">
        <v>65</v>
      </c>
      <c r="Q159" s="30" t="s">
        <v>66</v>
      </c>
      <c r="R159" s="31">
        <v>43390.674756944441</v>
      </c>
      <c r="S159" s="31">
        <v>43390.674756944441</v>
      </c>
      <c r="T159" s="31">
        <v>43390.687337962961</v>
      </c>
      <c r="U159" s="31">
        <v>43390.687337962961</v>
      </c>
      <c r="V159" s="30"/>
      <c r="W159" s="33">
        <f t="shared" si="45"/>
        <v>43390.667743055557</v>
      </c>
      <c r="X159" s="34">
        <f t="shared" si="46"/>
        <v>6.0416666674427688E-3</v>
      </c>
      <c r="Y159" s="34">
        <f t="shared" si="47"/>
        <v>6.0416666674427688E-3</v>
      </c>
      <c r="Z159" s="35">
        <f>SUM(Y159:Y181)</f>
        <v>0.2562962962911115</v>
      </c>
      <c r="AA159" s="35">
        <f t="shared" si="29"/>
        <v>0</v>
      </c>
      <c r="AB159" s="35">
        <f t="shared" si="42"/>
        <v>4.7800925894989632E-3</v>
      </c>
      <c r="AC159" s="35">
        <f>AVERAGE(AB159:AB181)</f>
        <v>3.5456924318999013E-3</v>
      </c>
      <c r="AD159" s="35">
        <f>MEDIAN(AB159:AB181)</f>
        <v>3.8310185191221535E-3</v>
      </c>
    </row>
    <row r="160" spans="1:30" s="6" customFormat="1" x14ac:dyDescent="0.4">
      <c r="A160" s="15" t="str">
        <f t="shared" si="43"/>
        <v>-</v>
      </c>
      <c r="B160" s="15" t="str">
        <f t="shared" si="44"/>
        <v>-</v>
      </c>
      <c r="C160" s="6">
        <v>16</v>
      </c>
      <c r="D160" s="1">
        <v>43390.668240740742</v>
      </c>
      <c r="E160" s="2">
        <v>4071</v>
      </c>
      <c r="F160" s="2" t="s">
        <v>37</v>
      </c>
      <c r="G160" s="2">
        <v>0</v>
      </c>
      <c r="H160" s="2">
        <v>1112</v>
      </c>
      <c r="I160" s="2">
        <v>2</v>
      </c>
      <c r="J160" s="2">
        <v>1</v>
      </c>
      <c r="K160" s="2"/>
      <c r="L160" s="1">
        <v>43390.672511574077</v>
      </c>
      <c r="M160" s="1">
        <v>43390.675729166665</v>
      </c>
      <c r="N160" s="2" t="s">
        <v>19</v>
      </c>
      <c r="O160" s="2" t="s">
        <v>20</v>
      </c>
      <c r="P160" s="2" t="s">
        <v>31</v>
      </c>
      <c r="Q160" s="2" t="s">
        <v>32</v>
      </c>
      <c r="R160" s="1">
        <v>43390.672743055555</v>
      </c>
      <c r="S160" s="1">
        <v>43390.673506944448</v>
      </c>
      <c r="T160" s="1">
        <v>43390.68068287037</v>
      </c>
      <c r="U160" s="1">
        <v>43390.681446759256</v>
      </c>
      <c r="V160" s="2"/>
      <c r="W160" s="7">
        <f t="shared" si="45"/>
        <v>43390.668240740742</v>
      </c>
      <c r="X160" s="8">
        <f t="shared" si="46"/>
        <v>3.2175925880437717E-3</v>
      </c>
      <c r="Y160" s="8">
        <f t="shared" si="47"/>
        <v>3.2175925880437717E-3</v>
      </c>
      <c r="Z160" s="9"/>
      <c r="AA160" s="9">
        <f t="shared" si="29"/>
        <v>0</v>
      </c>
      <c r="AB160" s="9">
        <f t="shared" si="42"/>
        <v>4.2708333348855376E-3</v>
      </c>
      <c r="AC160" s="9"/>
      <c r="AD160" s="9"/>
    </row>
    <row r="161" spans="1:30" s="6" customFormat="1" x14ac:dyDescent="0.4">
      <c r="A161" s="15" t="str">
        <f t="shared" si="43"/>
        <v>★</v>
      </c>
      <c r="B161" s="15" t="str">
        <f t="shared" si="44"/>
        <v>-</v>
      </c>
      <c r="C161" s="6">
        <v>16</v>
      </c>
      <c r="D161" s="1">
        <v>43390.668553240743</v>
      </c>
      <c r="E161" s="2">
        <v>4072</v>
      </c>
      <c r="F161" s="2" t="s">
        <v>18</v>
      </c>
      <c r="G161" s="2">
        <v>3172</v>
      </c>
      <c r="H161" s="2">
        <v>1012</v>
      </c>
      <c r="I161" s="2">
        <v>6</v>
      </c>
      <c r="J161" s="2">
        <v>1</v>
      </c>
      <c r="K161" s="2"/>
      <c r="L161" s="1">
        <v>43390.680601851855</v>
      </c>
      <c r="M161" s="1">
        <v>43390.68440972222</v>
      </c>
      <c r="N161" s="2" t="s">
        <v>27</v>
      </c>
      <c r="O161" s="2" t="s">
        <v>28</v>
      </c>
      <c r="P161" s="2" t="s">
        <v>47</v>
      </c>
      <c r="Q161" s="2" t="s">
        <v>94</v>
      </c>
      <c r="R161" s="1">
        <v>43390.687569444446</v>
      </c>
      <c r="S161" s="1">
        <v>43390.687569444446</v>
      </c>
      <c r="T161" s="1">
        <v>43390.696238425924</v>
      </c>
      <c r="U161" s="1">
        <v>43390.696238425924</v>
      </c>
      <c r="V161" s="1">
        <v>43390.687569444446</v>
      </c>
      <c r="W161" s="7">
        <f t="shared" si="45"/>
        <v>43390.687569444446</v>
      </c>
      <c r="X161" s="8">
        <f t="shared" si="46"/>
        <v>3.8078703655628487E-3</v>
      </c>
      <c r="Y161" s="8">
        <f t="shared" si="47"/>
        <v>3.8078703655628487E-3</v>
      </c>
      <c r="Z161" s="9"/>
      <c r="AA161" s="9">
        <f t="shared" si="29"/>
        <v>0</v>
      </c>
      <c r="AB161" s="9">
        <f t="shared" si="42"/>
        <v>0</v>
      </c>
      <c r="AC161" s="9"/>
      <c r="AD161" s="9"/>
    </row>
    <row r="162" spans="1:30" s="6" customFormat="1" x14ac:dyDescent="0.4">
      <c r="A162" s="15" t="str">
        <f t="shared" si="41"/>
        <v>★</v>
      </c>
      <c r="B162" s="15" t="str">
        <f t="shared" si="40"/>
        <v>-</v>
      </c>
      <c r="C162" s="6">
        <v>16</v>
      </c>
      <c r="D162" s="1">
        <v>43390.669710648152</v>
      </c>
      <c r="E162" s="2">
        <v>4073</v>
      </c>
      <c r="F162" s="2" t="s">
        <v>37</v>
      </c>
      <c r="G162" s="2">
        <v>0</v>
      </c>
      <c r="H162" s="2">
        <v>1097</v>
      </c>
      <c r="I162" s="2">
        <v>2</v>
      </c>
      <c r="J162" s="2">
        <v>2</v>
      </c>
      <c r="K162" s="2"/>
      <c r="L162" s="1">
        <v>43390.714386574073</v>
      </c>
      <c r="M162" s="1">
        <v>43390.725069444445</v>
      </c>
      <c r="N162" s="2" t="s">
        <v>31</v>
      </c>
      <c r="O162" s="2" t="s">
        <v>32</v>
      </c>
      <c r="P162" s="2" t="s">
        <v>29</v>
      </c>
      <c r="Q162" s="2" t="s">
        <v>30</v>
      </c>
      <c r="R162" s="1">
        <v>43390.715277777781</v>
      </c>
      <c r="S162" s="1">
        <v>43390.715277777781</v>
      </c>
      <c r="T162" s="1">
        <v>43390.729247685187</v>
      </c>
      <c r="U162" s="1">
        <v>43390.72928240741</v>
      </c>
      <c r="V162" s="1">
        <v>43390.715277777781</v>
      </c>
      <c r="W162" s="7">
        <f t="shared" si="39"/>
        <v>43390.715277777781</v>
      </c>
      <c r="X162" s="8">
        <f t="shared" si="37"/>
        <v>1.0682870371965691E-2</v>
      </c>
      <c r="Y162" s="8">
        <f t="shared" si="38"/>
        <v>2.1365740743931383E-2</v>
      </c>
      <c r="Z162" s="9"/>
      <c r="AA162" s="9">
        <f t="shared" si="29"/>
        <v>0</v>
      </c>
      <c r="AB162" s="9">
        <f t="shared" si="42"/>
        <v>0</v>
      </c>
      <c r="AC162" s="9"/>
      <c r="AD162" s="9"/>
    </row>
    <row r="163" spans="1:30" s="6" customFormat="1" x14ac:dyDescent="0.4">
      <c r="A163" s="15" t="str">
        <f t="shared" si="41"/>
        <v>-</v>
      </c>
      <c r="B163" s="15" t="str">
        <f t="shared" si="40"/>
        <v>-</v>
      </c>
      <c r="C163" s="6">
        <v>16</v>
      </c>
      <c r="D163" s="1">
        <v>43390.66983796296</v>
      </c>
      <c r="E163" s="2">
        <v>4074</v>
      </c>
      <c r="F163" s="2" t="s">
        <v>37</v>
      </c>
      <c r="G163" s="2">
        <v>0</v>
      </c>
      <c r="H163" s="2">
        <v>370</v>
      </c>
      <c r="I163" s="2">
        <v>6</v>
      </c>
      <c r="J163" s="2">
        <v>1</v>
      </c>
      <c r="K163" s="2"/>
      <c r="L163" s="1">
        <v>43390.67260416667</v>
      </c>
      <c r="M163" s="1">
        <v>43390.679027777776</v>
      </c>
      <c r="N163" s="2" t="s">
        <v>55</v>
      </c>
      <c r="O163" s="2" t="s">
        <v>56</v>
      </c>
      <c r="P163" s="2" t="s">
        <v>27</v>
      </c>
      <c r="Q163" s="2" t="s">
        <v>28</v>
      </c>
      <c r="R163" s="1">
        <v>43390.676840277774</v>
      </c>
      <c r="S163" s="1">
        <v>43390.676840277774</v>
      </c>
      <c r="T163" s="1">
        <v>43390.684999999998</v>
      </c>
      <c r="U163" s="1">
        <v>43390.684999999998</v>
      </c>
      <c r="V163" s="2"/>
      <c r="W163" s="7">
        <f t="shared" si="39"/>
        <v>43390.66983796296</v>
      </c>
      <c r="X163" s="8">
        <f t="shared" si="37"/>
        <v>6.4236111065838486E-3</v>
      </c>
      <c r="Y163" s="8">
        <f t="shared" si="38"/>
        <v>6.4236111065838486E-3</v>
      </c>
      <c r="Z163" s="9"/>
      <c r="AA163" s="9">
        <f t="shared" si="29"/>
        <v>0</v>
      </c>
      <c r="AB163" s="9">
        <f t="shared" si="42"/>
        <v>2.7662037100526504E-3</v>
      </c>
      <c r="AC163" s="9"/>
      <c r="AD163" s="9"/>
    </row>
    <row r="164" spans="1:30" s="6" customFormat="1" x14ac:dyDescent="0.4">
      <c r="A164" s="15" t="str">
        <f t="shared" si="41"/>
        <v>-</v>
      </c>
      <c r="B164" s="15" t="str">
        <f t="shared" si="40"/>
        <v>-</v>
      </c>
      <c r="C164" s="6">
        <v>16</v>
      </c>
      <c r="D164" s="1">
        <v>43390.670300925929</v>
      </c>
      <c r="E164" s="2">
        <v>4075</v>
      </c>
      <c r="F164" s="2" t="s">
        <v>18</v>
      </c>
      <c r="G164" s="2">
        <v>3177</v>
      </c>
      <c r="H164" s="2">
        <v>1076</v>
      </c>
      <c r="I164" s="2">
        <v>10</v>
      </c>
      <c r="J164" s="2">
        <v>2</v>
      </c>
      <c r="K164" s="2"/>
      <c r="L164" s="1">
        <v>43390.674351851849</v>
      </c>
      <c r="M164" s="1">
        <v>43390.6796412037</v>
      </c>
      <c r="N164" s="2" t="s">
        <v>82</v>
      </c>
      <c r="O164" s="2" t="s">
        <v>83</v>
      </c>
      <c r="P164" s="2" t="s">
        <v>31</v>
      </c>
      <c r="Q164" s="2" t="s">
        <v>32</v>
      </c>
      <c r="R164" s="1">
        <v>43390.674016203702</v>
      </c>
      <c r="S164" s="1">
        <v>43390.674016203702</v>
      </c>
      <c r="T164" s="1">
        <v>43390.683958333335</v>
      </c>
      <c r="U164" s="1">
        <v>43390.683958333335</v>
      </c>
      <c r="V164" s="2"/>
      <c r="W164" s="7">
        <f t="shared" si="39"/>
        <v>43390.670300925929</v>
      </c>
      <c r="X164" s="8">
        <f t="shared" si="37"/>
        <v>5.2893518513883464E-3</v>
      </c>
      <c r="Y164" s="8">
        <f t="shared" si="38"/>
        <v>1.0578703702776693E-2</v>
      </c>
      <c r="Z164" s="9"/>
      <c r="AA164" s="9">
        <f t="shared" si="29"/>
        <v>3.3564814657438546E-4</v>
      </c>
      <c r="AB164" s="9">
        <f t="shared" si="42"/>
        <v>4.050925919727888E-3</v>
      </c>
      <c r="AC164" s="9"/>
      <c r="AD164" s="9"/>
    </row>
    <row r="165" spans="1:30" s="6" customFormat="1" x14ac:dyDescent="0.4">
      <c r="A165" s="15" t="str">
        <f t="shared" si="41"/>
        <v>-</v>
      </c>
      <c r="B165" s="15" t="str">
        <f t="shared" si="40"/>
        <v>-</v>
      </c>
      <c r="C165" s="6">
        <v>16</v>
      </c>
      <c r="D165" s="1">
        <v>43390.67454861111</v>
      </c>
      <c r="E165" s="2">
        <v>4077</v>
      </c>
      <c r="F165" s="2" t="s">
        <v>37</v>
      </c>
      <c r="G165" s="2">
        <v>0</v>
      </c>
      <c r="H165" s="2">
        <v>918</v>
      </c>
      <c r="I165" s="2">
        <v>1</v>
      </c>
      <c r="J165" s="2">
        <v>2</v>
      </c>
      <c r="K165" s="2"/>
      <c r="L165" s="1">
        <v>43390.679074074076</v>
      </c>
      <c r="M165" s="1">
        <v>43390.684444444443</v>
      </c>
      <c r="N165" s="2" t="s">
        <v>67</v>
      </c>
      <c r="O165" s="2" t="s">
        <v>68</v>
      </c>
      <c r="P165" s="2" t="s">
        <v>27</v>
      </c>
      <c r="Q165" s="2" t="s">
        <v>28</v>
      </c>
      <c r="R165" s="1">
        <v>43390.681481481479</v>
      </c>
      <c r="S165" s="1">
        <v>43390.681481481479</v>
      </c>
      <c r="T165" s="1">
        <v>43390.694120370368</v>
      </c>
      <c r="U165" s="1">
        <v>43390.694120370368</v>
      </c>
      <c r="V165" s="2"/>
      <c r="W165" s="7">
        <f t="shared" si="39"/>
        <v>43390.67454861111</v>
      </c>
      <c r="X165" s="8">
        <f t="shared" si="37"/>
        <v>5.3703703670180403E-3</v>
      </c>
      <c r="Y165" s="8">
        <f t="shared" si="38"/>
        <v>1.0740740734036081E-2</v>
      </c>
      <c r="AA165" s="9">
        <f t="shared" si="29"/>
        <v>0</v>
      </c>
      <c r="AB165" s="9">
        <f t="shared" si="42"/>
        <v>4.5254629658302292E-3</v>
      </c>
    </row>
    <row r="166" spans="1:30" s="6" customFormat="1" x14ac:dyDescent="0.4">
      <c r="A166" s="15" t="str">
        <f t="shared" si="41"/>
        <v>★</v>
      </c>
      <c r="B166" s="15" t="str">
        <f t="shared" si="40"/>
        <v>-</v>
      </c>
      <c r="C166" s="6">
        <v>16</v>
      </c>
      <c r="D166" s="1">
        <v>43390.674861111111</v>
      </c>
      <c r="E166" s="2">
        <v>4078</v>
      </c>
      <c r="F166" s="2" t="s">
        <v>18</v>
      </c>
      <c r="G166" s="2">
        <v>2170</v>
      </c>
      <c r="H166" s="2">
        <v>985</v>
      </c>
      <c r="I166" s="2">
        <v>5</v>
      </c>
      <c r="J166" s="2">
        <v>1</v>
      </c>
      <c r="K166" s="2"/>
      <c r="L166" s="1">
        <v>43390.714594907404</v>
      </c>
      <c r="M166" s="1">
        <v>43390.741979166669</v>
      </c>
      <c r="N166" s="2" t="s">
        <v>80</v>
      </c>
      <c r="O166" s="2" t="s">
        <v>81</v>
      </c>
      <c r="P166" s="2" t="s">
        <v>38</v>
      </c>
      <c r="Q166" s="2" t="s">
        <v>39</v>
      </c>
      <c r="R166" s="1">
        <v>43390.719085648147</v>
      </c>
      <c r="S166" s="1">
        <v>43390.719085648147</v>
      </c>
      <c r="T166" s="1">
        <v>43390.735127314816</v>
      </c>
      <c r="U166" s="1">
        <v>43390.743657407409</v>
      </c>
      <c r="V166" s="1">
        <v>43390.719085648147</v>
      </c>
      <c r="W166" s="7">
        <f t="shared" si="39"/>
        <v>43390.719085648147</v>
      </c>
      <c r="X166" s="8">
        <f t="shared" si="37"/>
        <v>2.7384259265090805E-2</v>
      </c>
      <c r="Y166" s="8">
        <f t="shared" si="38"/>
        <v>2.7384259265090805E-2</v>
      </c>
      <c r="Z166" s="9"/>
      <c r="AA166" s="9">
        <f t="shared" si="29"/>
        <v>0</v>
      </c>
      <c r="AB166" s="9">
        <f t="shared" si="42"/>
        <v>0</v>
      </c>
      <c r="AC166" s="9"/>
      <c r="AD166" s="9"/>
    </row>
    <row r="167" spans="1:30" s="6" customFormat="1" x14ac:dyDescent="0.4">
      <c r="A167" s="15" t="str">
        <f t="shared" si="41"/>
        <v>-</v>
      </c>
      <c r="B167" s="15" t="str">
        <f t="shared" si="40"/>
        <v>-</v>
      </c>
      <c r="C167" s="6">
        <v>16</v>
      </c>
      <c r="D167" s="1">
        <v>43390.675868055558</v>
      </c>
      <c r="E167" s="2">
        <v>4079</v>
      </c>
      <c r="F167" s="2" t="s">
        <v>33</v>
      </c>
      <c r="G167" s="2">
        <v>3180</v>
      </c>
      <c r="H167" s="2">
        <v>1186</v>
      </c>
      <c r="I167" s="2">
        <v>3</v>
      </c>
      <c r="J167" s="2">
        <v>2</v>
      </c>
      <c r="K167" s="2"/>
      <c r="L167" s="1">
        <v>43390.681574074071</v>
      </c>
      <c r="M167" s="1">
        <v>43390.691087962965</v>
      </c>
      <c r="N167" s="2" t="s">
        <v>40</v>
      </c>
      <c r="O167" s="2" t="s">
        <v>41</v>
      </c>
      <c r="P167" s="2" t="s">
        <v>29</v>
      </c>
      <c r="Q167" s="2" t="s">
        <v>30</v>
      </c>
      <c r="R167" s="1">
        <v>43390.687696759262</v>
      </c>
      <c r="S167" s="1">
        <v>43390.687696759262</v>
      </c>
      <c r="T167" s="1">
        <v>43390.7028587963</v>
      </c>
      <c r="U167" s="1">
        <v>43390.7028587963</v>
      </c>
      <c r="V167" s="2"/>
      <c r="W167" s="7">
        <f t="shared" si="39"/>
        <v>43390.675868055558</v>
      </c>
      <c r="X167" s="8">
        <f t="shared" si="37"/>
        <v>9.5138888937071897E-3</v>
      </c>
      <c r="Y167" s="8">
        <f t="shared" si="38"/>
        <v>1.9027777787414379E-2</v>
      </c>
      <c r="Z167" s="9"/>
      <c r="AA167" s="9">
        <f t="shared" si="29"/>
        <v>0</v>
      </c>
      <c r="AB167" s="9">
        <f t="shared" si="42"/>
        <v>5.7060185135924257E-3</v>
      </c>
      <c r="AC167" s="9"/>
      <c r="AD167" s="9"/>
    </row>
    <row r="168" spans="1:30" s="6" customFormat="1" x14ac:dyDescent="0.4">
      <c r="A168" s="15" t="str">
        <f t="shared" si="41"/>
        <v>★</v>
      </c>
      <c r="B168" s="15" t="str">
        <f t="shared" si="40"/>
        <v>-</v>
      </c>
      <c r="C168" s="6">
        <v>16</v>
      </c>
      <c r="D168" s="1">
        <v>43390.679988425924</v>
      </c>
      <c r="E168" s="2">
        <v>4080</v>
      </c>
      <c r="F168" s="2" t="s">
        <v>18</v>
      </c>
      <c r="G168" s="2">
        <v>3185</v>
      </c>
      <c r="H168" s="2">
        <v>961</v>
      </c>
      <c r="I168" s="2">
        <v>5</v>
      </c>
      <c r="J168" s="2">
        <v>2</v>
      </c>
      <c r="K168" s="2"/>
      <c r="L168" s="1">
        <v>43390.684166666666</v>
      </c>
      <c r="M168" s="1">
        <v>43390.704618055555</v>
      </c>
      <c r="N168" s="2" t="s">
        <v>19</v>
      </c>
      <c r="O168" s="2" t="s">
        <v>20</v>
      </c>
      <c r="P168" s="2" t="s">
        <v>72</v>
      </c>
      <c r="Q168" s="2" t="s">
        <v>73</v>
      </c>
      <c r="R168" s="1">
        <v>43390.694930555554</v>
      </c>
      <c r="S168" s="1">
        <v>43390.694930555554</v>
      </c>
      <c r="T168" s="1">
        <v>43390.709386574075</v>
      </c>
      <c r="U168" s="1">
        <v>43390.709386574075</v>
      </c>
      <c r="V168" s="1">
        <v>43390.694930555554</v>
      </c>
      <c r="W168" s="7">
        <f t="shared" si="39"/>
        <v>43390.694930555554</v>
      </c>
      <c r="X168" s="8">
        <f t="shared" si="37"/>
        <v>2.0451388889341615E-2</v>
      </c>
      <c r="Y168" s="8">
        <f t="shared" si="38"/>
        <v>4.090277777868323E-2</v>
      </c>
      <c r="Z168" s="9"/>
      <c r="AA168" s="9">
        <f t="shared" si="29"/>
        <v>0</v>
      </c>
      <c r="AB168" s="9">
        <f t="shared" si="42"/>
        <v>0</v>
      </c>
      <c r="AC168" s="9"/>
      <c r="AD168" s="9"/>
    </row>
    <row r="169" spans="1:30" s="6" customFormat="1" x14ac:dyDescent="0.4">
      <c r="A169" s="15" t="str">
        <f t="shared" si="41"/>
        <v>-</v>
      </c>
      <c r="B169" s="15" t="str">
        <f t="shared" si="40"/>
        <v>-</v>
      </c>
      <c r="C169" s="6">
        <v>16</v>
      </c>
      <c r="D169" s="1">
        <v>43390.680590277778</v>
      </c>
      <c r="E169" s="2">
        <v>4081</v>
      </c>
      <c r="F169" s="2" t="s">
        <v>33</v>
      </c>
      <c r="G169" s="2">
        <v>1340</v>
      </c>
      <c r="H169" s="2">
        <v>685</v>
      </c>
      <c r="I169" s="2">
        <v>7</v>
      </c>
      <c r="J169" s="2">
        <v>1</v>
      </c>
      <c r="K169" s="2"/>
      <c r="L169" s="1">
        <v>43390.684421296297</v>
      </c>
      <c r="M169" s="1">
        <v>43390.688368055555</v>
      </c>
      <c r="N169" s="2" t="s">
        <v>65</v>
      </c>
      <c r="O169" s="2" t="s">
        <v>66</v>
      </c>
      <c r="P169" s="2" t="s">
        <v>38</v>
      </c>
      <c r="Q169" s="2" t="s">
        <v>39</v>
      </c>
      <c r="R169" s="1">
        <v>43390.685185185182</v>
      </c>
      <c r="S169" s="1">
        <v>43390.685185185182</v>
      </c>
      <c r="T169" s="1">
        <v>43390.693229166667</v>
      </c>
      <c r="U169" s="1">
        <v>43390.693229166667</v>
      </c>
      <c r="V169" s="2"/>
      <c r="W169" s="7">
        <f t="shared" si="39"/>
        <v>43390.680590277778</v>
      </c>
      <c r="X169" s="8">
        <f t="shared" si="37"/>
        <v>3.9467592578148469E-3</v>
      </c>
      <c r="Y169" s="8">
        <f t="shared" si="38"/>
        <v>3.9467592578148469E-3</v>
      </c>
      <c r="Z169" s="9"/>
      <c r="AA169" s="9">
        <f t="shared" si="29"/>
        <v>0</v>
      </c>
      <c r="AB169" s="9">
        <f t="shared" si="42"/>
        <v>3.8310185191221535E-3</v>
      </c>
      <c r="AC169" s="9"/>
      <c r="AD169" s="9"/>
    </row>
    <row r="170" spans="1:30" s="6" customFormat="1" x14ac:dyDescent="0.4">
      <c r="A170" s="15" t="str">
        <f t="shared" si="41"/>
        <v>★</v>
      </c>
      <c r="B170" s="15" t="str">
        <f t="shared" si="40"/>
        <v>-</v>
      </c>
      <c r="C170" s="6">
        <v>16</v>
      </c>
      <c r="D170" s="1">
        <v>43390.682210648149</v>
      </c>
      <c r="E170" s="2">
        <v>4082</v>
      </c>
      <c r="F170" s="2" t="s">
        <v>69</v>
      </c>
      <c r="G170" s="2">
        <v>3170</v>
      </c>
      <c r="H170" s="2">
        <v>522</v>
      </c>
      <c r="I170" s="2">
        <v>3</v>
      </c>
      <c r="J170" s="2">
        <v>2</v>
      </c>
      <c r="K170" s="2"/>
      <c r="L170" s="1">
        <v>43390.705324074072</v>
      </c>
      <c r="M170" s="1">
        <v>43390.70894675926</v>
      </c>
      <c r="N170" s="2" t="s">
        <v>31</v>
      </c>
      <c r="O170" s="2" t="s">
        <v>32</v>
      </c>
      <c r="P170" s="2" t="s">
        <v>29</v>
      </c>
      <c r="Q170" s="2" t="s">
        <v>30</v>
      </c>
      <c r="R170" s="1">
        <v>43390.708587962959</v>
      </c>
      <c r="S170" s="1">
        <v>43390.710405092592</v>
      </c>
      <c r="T170" s="1">
        <v>43390.716840277775</v>
      </c>
      <c r="U170" s="1">
        <v>43390.718657407408</v>
      </c>
      <c r="V170" s="1">
        <v>43390.708587962959</v>
      </c>
      <c r="W170" s="7">
        <f t="shared" si="39"/>
        <v>43390.708587962959</v>
      </c>
      <c r="X170" s="8">
        <f t="shared" si="37"/>
        <v>3.6226851880201139E-3</v>
      </c>
      <c r="Y170" s="8">
        <f t="shared" si="38"/>
        <v>7.2453703760402277E-3</v>
      </c>
      <c r="Z170" s="9"/>
      <c r="AA170" s="9">
        <f t="shared" si="29"/>
        <v>0</v>
      </c>
      <c r="AB170" s="9">
        <f t="shared" si="42"/>
        <v>0</v>
      </c>
      <c r="AC170" s="9"/>
      <c r="AD170" s="9"/>
    </row>
    <row r="171" spans="1:30" s="6" customFormat="1" x14ac:dyDescent="0.4">
      <c r="A171" s="15" t="str">
        <f t="shared" si="41"/>
        <v>-</v>
      </c>
      <c r="B171" s="15" t="str">
        <f t="shared" si="40"/>
        <v>-</v>
      </c>
      <c r="C171" s="6">
        <v>16</v>
      </c>
      <c r="D171" s="1">
        <v>43390.683067129627</v>
      </c>
      <c r="E171" s="2">
        <v>4083</v>
      </c>
      <c r="F171" s="2" t="s">
        <v>33</v>
      </c>
      <c r="G171" s="2">
        <v>2129</v>
      </c>
      <c r="H171" s="2">
        <v>730</v>
      </c>
      <c r="I171" s="2">
        <v>1</v>
      </c>
      <c r="J171" s="2">
        <v>2</v>
      </c>
      <c r="K171" s="2"/>
      <c r="L171" s="1">
        <v>43390.686828703707</v>
      </c>
      <c r="M171" s="1">
        <v>43390.69127314815</v>
      </c>
      <c r="N171" s="2" t="s">
        <v>27</v>
      </c>
      <c r="O171" s="2" t="s">
        <v>28</v>
      </c>
      <c r="P171" s="2" t="s">
        <v>34</v>
      </c>
      <c r="Q171" s="2" t="s">
        <v>35</v>
      </c>
      <c r="R171" s="1">
        <v>43390.688634259262</v>
      </c>
      <c r="S171" s="1">
        <v>43390.688634259262</v>
      </c>
      <c r="T171" s="1">
        <v>43390.696388888886</v>
      </c>
      <c r="U171" s="1">
        <v>43390.696388888886</v>
      </c>
      <c r="V171" s="2"/>
      <c r="W171" s="7">
        <f t="shared" si="39"/>
        <v>43390.683067129627</v>
      </c>
      <c r="X171" s="8">
        <f t="shared" si="37"/>
        <v>4.4444444429245777E-3</v>
      </c>
      <c r="Y171" s="8">
        <f t="shared" si="38"/>
        <v>8.8888888858491555E-3</v>
      </c>
      <c r="Z171" s="9"/>
      <c r="AA171" s="9">
        <f t="shared" si="29"/>
        <v>0</v>
      </c>
      <c r="AB171" s="9">
        <f t="shared" si="42"/>
        <v>3.761574080272112E-3</v>
      </c>
      <c r="AC171" s="9"/>
      <c r="AD171" s="9"/>
    </row>
    <row r="172" spans="1:30" s="6" customFormat="1" x14ac:dyDescent="0.4">
      <c r="A172" s="15" t="str">
        <f t="shared" si="41"/>
        <v>-</v>
      </c>
      <c r="B172" s="15" t="str">
        <f t="shared" si="40"/>
        <v>-</v>
      </c>
      <c r="C172" s="6">
        <v>16</v>
      </c>
      <c r="D172" s="1">
        <v>43390.683761574073</v>
      </c>
      <c r="E172" s="2">
        <v>4084</v>
      </c>
      <c r="F172" s="2" t="s">
        <v>42</v>
      </c>
      <c r="G172" s="2">
        <v>0</v>
      </c>
      <c r="H172" s="2">
        <v>1212</v>
      </c>
      <c r="I172" s="2">
        <v>1</v>
      </c>
      <c r="J172" s="2">
        <v>1</v>
      </c>
      <c r="K172" s="2"/>
      <c r="L172" s="1">
        <v>43390.699212962965</v>
      </c>
      <c r="M172" s="1">
        <v>43390.705682870372</v>
      </c>
      <c r="N172" s="2" t="s">
        <v>65</v>
      </c>
      <c r="O172" s="2" t="s">
        <v>66</v>
      </c>
      <c r="P172" s="2" t="s">
        <v>40</v>
      </c>
      <c r="Q172" s="2" t="s">
        <v>41</v>
      </c>
      <c r="R172" s="1">
        <v>43390.704837962963</v>
      </c>
      <c r="S172" s="1">
        <v>43390.704837962963</v>
      </c>
      <c r="T172" s="1">
        <v>43390.721435185187</v>
      </c>
      <c r="U172" s="1">
        <v>43390.721435185187</v>
      </c>
      <c r="V172" s="2"/>
      <c r="W172" s="7">
        <f t="shared" si="39"/>
        <v>43390.683761574073</v>
      </c>
      <c r="X172" s="8">
        <f t="shared" si="37"/>
        <v>6.4699074064265005E-3</v>
      </c>
      <c r="Y172" s="8">
        <f t="shared" si="38"/>
        <v>6.4699074064265005E-3</v>
      </c>
      <c r="Z172" s="9"/>
      <c r="AA172" s="9">
        <f t="shared" si="29"/>
        <v>0</v>
      </c>
      <c r="AB172" s="9">
        <f t="shared" si="42"/>
        <v>1.545138889196096E-2</v>
      </c>
      <c r="AC172" s="9"/>
      <c r="AD172" s="9"/>
    </row>
    <row r="173" spans="1:30" s="6" customFormat="1" x14ac:dyDescent="0.4">
      <c r="A173" s="15" t="str">
        <f t="shared" si="41"/>
        <v>-</v>
      </c>
      <c r="B173" s="15" t="str">
        <f t="shared" si="40"/>
        <v>-</v>
      </c>
      <c r="C173" s="6">
        <v>16</v>
      </c>
      <c r="D173" s="1">
        <v>43390.684675925928</v>
      </c>
      <c r="E173" s="2">
        <v>4085</v>
      </c>
      <c r="F173" s="2" t="s">
        <v>18</v>
      </c>
      <c r="G173" s="2">
        <v>3122</v>
      </c>
      <c r="H173" s="2">
        <v>934</v>
      </c>
      <c r="I173" s="2">
        <v>6</v>
      </c>
      <c r="J173" s="2">
        <v>3</v>
      </c>
      <c r="K173" s="2"/>
      <c r="L173" s="1">
        <v>43390.686469907407</v>
      </c>
      <c r="M173" s="1">
        <v>43390.691701388889</v>
      </c>
      <c r="N173" s="2" t="s">
        <v>47</v>
      </c>
      <c r="O173" s="2" t="s">
        <v>94</v>
      </c>
      <c r="P173" s="2" t="s">
        <v>25</v>
      </c>
      <c r="Q173" s="2" t="s">
        <v>26</v>
      </c>
      <c r="R173" s="1">
        <v>43390.687951388885</v>
      </c>
      <c r="S173" s="1">
        <v>43390.687951388885</v>
      </c>
      <c r="T173" s="1">
        <v>43390.69872685185</v>
      </c>
      <c r="U173" s="1">
        <v>43390.69872685185</v>
      </c>
      <c r="V173" s="2"/>
      <c r="W173" s="7">
        <f t="shared" si="39"/>
        <v>43390.684675925928</v>
      </c>
      <c r="X173" s="8">
        <f t="shared" si="37"/>
        <v>5.2314814820419997E-3</v>
      </c>
      <c r="Y173" s="8">
        <f t="shared" si="38"/>
        <v>1.5694444446125999E-2</v>
      </c>
      <c r="Z173" s="9"/>
      <c r="AA173" s="9">
        <f t="shared" si="29"/>
        <v>0</v>
      </c>
      <c r="AB173" s="9">
        <f t="shared" si="42"/>
        <v>1.7939814788405783E-3</v>
      </c>
      <c r="AC173" s="9"/>
      <c r="AD173" s="9"/>
    </row>
    <row r="174" spans="1:30" s="6" customFormat="1" x14ac:dyDescent="0.4">
      <c r="A174" s="15" t="str">
        <f t="shared" si="41"/>
        <v>-</v>
      </c>
      <c r="B174" s="15" t="str">
        <f t="shared" si="40"/>
        <v>-</v>
      </c>
      <c r="C174" s="6">
        <v>16</v>
      </c>
      <c r="D174" s="1">
        <v>43390.685162037036</v>
      </c>
      <c r="E174" s="2">
        <v>4086</v>
      </c>
      <c r="F174" s="2" t="s">
        <v>42</v>
      </c>
      <c r="G174" s="2">
        <v>0</v>
      </c>
      <c r="H174" s="2">
        <v>397</v>
      </c>
      <c r="I174" s="2">
        <v>3</v>
      </c>
      <c r="J174" s="2">
        <v>1</v>
      </c>
      <c r="K174" s="2"/>
      <c r="L174" s="1">
        <v>43390.687893518516</v>
      </c>
      <c r="M174" s="1">
        <v>43390.696620370371</v>
      </c>
      <c r="N174" s="2" t="s">
        <v>48</v>
      </c>
      <c r="O174" s="2" t="s">
        <v>49</v>
      </c>
      <c r="P174" s="2" t="s">
        <v>19</v>
      </c>
      <c r="Q174" s="2" t="s">
        <v>20</v>
      </c>
      <c r="R174" s="1">
        <v>43390.689016203702</v>
      </c>
      <c r="S174" s="1">
        <v>43390.689016203702</v>
      </c>
      <c r="T174" s="1">
        <v>43390.703159722223</v>
      </c>
      <c r="U174" s="1">
        <v>43390.703159722223</v>
      </c>
      <c r="V174" s="2"/>
      <c r="W174" s="7">
        <f t="shared" si="39"/>
        <v>43390.685162037036</v>
      </c>
      <c r="X174" s="8">
        <f t="shared" si="37"/>
        <v>8.7268518545897678E-3</v>
      </c>
      <c r="Y174" s="8">
        <f t="shared" si="38"/>
        <v>8.7268518545897678E-3</v>
      </c>
      <c r="Z174" s="9"/>
      <c r="AA174" s="9">
        <f t="shared" si="29"/>
        <v>0</v>
      </c>
      <c r="AB174" s="9">
        <f t="shared" si="42"/>
        <v>2.7314814797136933E-3</v>
      </c>
      <c r="AC174" s="9"/>
      <c r="AD174" s="9"/>
    </row>
    <row r="175" spans="1:30" s="6" customFormat="1" x14ac:dyDescent="0.4">
      <c r="A175" s="15" t="str">
        <f t="shared" si="41"/>
        <v>-</v>
      </c>
      <c r="B175" s="15" t="str">
        <f t="shared" si="40"/>
        <v>-</v>
      </c>
      <c r="C175" s="6">
        <v>16</v>
      </c>
      <c r="D175" s="1">
        <v>43390.69090277778</v>
      </c>
      <c r="E175" s="2">
        <v>4087</v>
      </c>
      <c r="F175" s="2" t="s">
        <v>33</v>
      </c>
      <c r="G175" s="2">
        <v>3091</v>
      </c>
      <c r="H175" s="2">
        <v>514</v>
      </c>
      <c r="I175" s="2">
        <v>5</v>
      </c>
      <c r="J175" s="2">
        <v>1</v>
      </c>
      <c r="K175" s="2"/>
      <c r="L175" s="1">
        <v>43390.6953587963</v>
      </c>
      <c r="M175" s="1">
        <v>43390.707152777781</v>
      </c>
      <c r="N175" s="2" t="s">
        <v>31</v>
      </c>
      <c r="O175" s="2" t="s">
        <v>32</v>
      </c>
      <c r="P175" s="2" t="s">
        <v>80</v>
      </c>
      <c r="Q175" s="2" t="s">
        <v>81</v>
      </c>
      <c r="R175" s="1">
        <v>43390.698611111111</v>
      </c>
      <c r="S175" s="1">
        <v>43390.698611111111</v>
      </c>
      <c r="T175" s="1">
        <v>43390.715069444443</v>
      </c>
      <c r="U175" s="1">
        <v>43390.715069444443</v>
      </c>
      <c r="V175" s="2"/>
      <c r="W175" s="7">
        <f t="shared" si="39"/>
        <v>43390.69090277778</v>
      </c>
      <c r="X175" s="8">
        <f t="shared" si="37"/>
        <v>1.1793981480877846E-2</v>
      </c>
      <c r="Y175" s="8">
        <f t="shared" si="38"/>
        <v>1.1793981480877846E-2</v>
      </c>
      <c r="Z175" s="9"/>
      <c r="AA175" s="9">
        <f t="shared" si="29"/>
        <v>0</v>
      </c>
      <c r="AB175" s="9">
        <f t="shared" si="42"/>
        <v>4.4560185197042301E-3</v>
      </c>
      <c r="AC175" s="9"/>
      <c r="AD175" s="9"/>
    </row>
    <row r="176" spans="1:30" s="6" customFormat="1" x14ac:dyDescent="0.4">
      <c r="A176" s="15" t="str">
        <f t="shared" si="41"/>
        <v>★</v>
      </c>
      <c r="B176" s="15" t="str">
        <f t="shared" si="40"/>
        <v>-</v>
      </c>
      <c r="C176" s="6">
        <v>16</v>
      </c>
      <c r="D176" s="1">
        <v>43390.694861111115</v>
      </c>
      <c r="E176" s="2">
        <v>4088</v>
      </c>
      <c r="F176" s="2" t="s">
        <v>37</v>
      </c>
      <c r="G176" s="2">
        <v>0</v>
      </c>
      <c r="H176" s="2">
        <v>1180</v>
      </c>
      <c r="I176" s="2">
        <v>5</v>
      </c>
      <c r="J176" s="2">
        <v>1</v>
      </c>
      <c r="K176" s="2"/>
      <c r="L176" s="1">
        <v>43390.744247685187</v>
      </c>
      <c r="M176" s="1">
        <v>43390.748090277775</v>
      </c>
      <c r="N176" s="2" t="s">
        <v>48</v>
      </c>
      <c r="O176" s="2" t="s">
        <v>49</v>
      </c>
      <c r="P176" s="2" t="s">
        <v>23</v>
      </c>
      <c r="Q176" s="2" t="s">
        <v>24</v>
      </c>
      <c r="R176" s="1">
        <v>43390.740277777775</v>
      </c>
      <c r="S176" s="1">
        <v>43390.746828703705</v>
      </c>
      <c r="T176" s="1">
        <v>43390.749884259261</v>
      </c>
      <c r="U176" s="1">
        <v>43390.756435185183</v>
      </c>
      <c r="V176" s="1">
        <v>43390.740277777775</v>
      </c>
      <c r="W176" s="7">
        <f t="shared" si="39"/>
        <v>43390.740277777775</v>
      </c>
      <c r="X176" s="8">
        <f t="shared" si="37"/>
        <v>3.8425925886258483E-3</v>
      </c>
      <c r="Y176" s="8">
        <f t="shared" si="38"/>
        <v>3.8425925886258483E-3</v>
      </c>
      <c r="Z176" s="9"/>
      <c r="AA176" s="9">
        <f t="shared" si="29"/>
        <v>3.9699074113741517E-3</v>
      </c>
      <c r="AB176" s="9">
        <f t="shared" si="42"/>
        <v>3.9699074113741517E-3</v>
      </c>
      <c r="AC176" s="9"/>
      <c r="AD176" s="9"/>
    </row>
    <row r="177" spans="1:30" s="6" customFormat="1" x14ac:dyDescent="0.4">
      <c r="A177" s="15" t="str">
        <f t="shared" si="41"/>
        <v>-</v>
      </c>
      <c r="B177" s="15" t="str">
        <f>IF(K177&gt;0, "☆", "-")</f>
        <v>-</v>
      </c>
      <c r="C177" s="6">
        <v>16</v>
      </c>
      <c r="D177" s="1">
        <v>43390.702361111114</v>
      </c>
      <c r="E177" s="2">
        <v>4089</v>
      </c>
      <c r="F177" s="2" t="s">
        <v>33</v>
      </c>
      <c r="G177" s="2">
        <v>2171</v>
      </c>
      <c r="H177" s="2">
        <v>1119</v>
      </c>
      <c r="I177" s="2">
        <v>7</v>
      </c>
      <c r="J177" s="2">
        <v>1</v>
      </c>
      <c r="K177" s="2"/>
      <c r="L177" s="1">
        <v>43390.706562500003</v>
      </c>
      <c r="M177" s="1">
        <v>43390.711597222224</v>
      </c>
      <c r="N177" s="2" t="s">
        <v>43</v>
      </c>
      <c r="O177" s="2" t="s">
        <v>44</v>
      </c>
      <c r="P177" s="2" t="s">
        <v>38</v>
      </c>
      <c r="Q177" s="2" t="s">
        <v>39</v>
      </c>
      <c r="R177" s="1">
        <v>43390.710046296299</v>
      </c>
      <c r="S177" s="1">
        <v>43390.710497685184</v>
      </c>
      <c r="T177" s="1">
        <v>43390.723969907405</v>
      </c>
      <c r="U177" s="1">
        <v>43390.724768518521</v>
      </c>
      <c r="V177" s="2"/>
      <c r="W177" s="7">
        <f>IF(V177&gt;0,V177,D177)</f>
        <v>43390.702361111114</v>
      </c>
      <c r="X177" s="8">
        <f>M177-L177</f>
        <v>5.0347222204436548E-3</v>
      </c>
      <c r="Y177" s="8">
        <f>X177*J177</f>
        <v>5.0347222204436548E-3</v>
      </c>
      <c r="Z177" s="9"/>
      <c r="AA177" s="9">
        <f t="shared" si="29"/>
        <v>0</v>
      </c>
      <c r="AB177" s="9">
        <f t="shared" si="42"/>
        <v>4.2013888887595385E-3</v>
      </c>
      <c r="AC177" s="9"/>
      <c r="AD177" s="9"/>
    </row>
    <row r="178" spans="1:30" s="6" customFormat="1" x14ac:dyDescent="0.4">
      <c r="A178" s="15" t="str">
        <f t="shared" si="41"/>
        <v>-</v>
      </c>
      <c r="B178" s="15" t="str">
        <f>IF(K178&gt;0, "☆", "-")</f>
        <v>-</v>
      </c>
      <c r="C178" s="6">
        <v>16</v>
      </c>
      <c r="D178" s="1">
        <v>43390.702476851853</v>
      </c>
      <c r="E178" s="2">
        <v>4090</v>
      </c>
      <c r="F178" s="2" t="s">
        <v>33</v>
      </c>
      <c r="G178" s="2">
        <v>1885</v>
      </c>
      <c r="H178" s="2">
        <v>793</v>
      </c>
      <c r="I178" s="2">
        <v>7</v>
      </c>
      <c r="J178" s="2">
        <v>1</v>
      </c>
      <c r="K178" s="2"/>
      <c r="L178" s="1">
        <v>43390.706631944442</v>
      </c>
      <c r="M178" s="1">
        <v>43390.711539351854</v>
      </c>
      <c r="N178" s="2" t="s">
        <v>43</v>
      </c>
      <c r="O178" s="2" t="s">
        <v>44</v>
      </c>
      <c r="P178" s="2" t="s">
        <v>38</v>
      </c>
      <c r="Q178" s="2" t="s">
        <v>39</v>
      </c>
      <c r="R178" s="1">
        <v>43390.710150462961</v>
      </c>
      <c r="S178" s="1">
        <v>43390.710150462961</v>
      </c>
      <c r="T178" s="1">
        <v>43390.724421296298</v>
      </c>
      <c r="U178" s="1">
        <v>43390.724421296298</v>
      </c>
      <c r="V178" s="2"/>
      <c r="W178" s="7">
        <f>IF(V178&gt;0,V178,D178)</f>
        <v>43390.702476851853</v>
      </c>
      <c r="X178" s="8">
        <f>M178-L178</f>
        <v>4.9074074122472666E-3</v>
      </c>
      <c r="Y178" s="8">
        <f>X178*J178</f>
        <v>4.9074074122472666E-3</v>
      </c>
      <c r="Z178" s="9"/>
      <c r="AA178" s="9">
        <f t="shared" si="29"/>
        <v>0</v>
      </c>
      <c r="AB178" s="9">
        <f t="shared" si="42"/>
        <v>4.1550925889168866E-3</v>
      </c>
      <c r="AC178" s="9"/>
      <c r="AD178" s="9"/>
    </row>
    <row r="179" spans="1:30" s="6" customFormat="1" x14ac:dyDescent="0.4">
      <c r="A179" s="15" t="str">
        <f t="shared" si="41"/>
        <v>-</v>
      </c>
      <c r="B179" s="15" t="str">
        <f t="shared" si="40"/>
        <v>-</v>
      </c>
      <c r="C179" s="6">
        <v>16</v>
      </c>
      <c r="D179" s="1">
        <v>43390.703750000001</v>
      </c>
      <c r="E179" s="2">
        <v>4091</v>
      </c>
      <c r="F179" s="2" t="s">
        <v>18</v>
      </c>
      <c r="G179" s="2">
        <v>1751</v>
      </c>
      <c r="H179" s="2">
        <v>382</v>
      </c>
      <c r="I179" s="2">
        <v>1</v>
      </c>
      <c r="J179" s="2">
        <v>1</v>
      </c>
      <c r="K179" s="2"/>
      <c r="L179" s="1">
        <v>43390.706863425927</v>
      </c>
      <c r="M179" s="1">
        <v>43390.710833333331</v>
      </c>
      <c r="N179" s="2" t="s">
        <v>63</v>
      </c>
      <c r="O179" s="2" t="s">
        <v>64</v>
      </c>
      <c r="P179" s="2" t="s">
        <v>43</v>
      </c>
      <c r="Q179" s="2" t="s">
        <v>44</v>
      </c>
      <c r="R179" s="1">
        <v>43390.710381944446</v>
      </c>
      <c r="S179" s="1">
        <v>43390.710381944446</v>
      </c>
      <c r="T179" s="1">
        <v>43390.717418981483</v>
      </c>
      <c r="U179" s="1">
        <v>43390.717418981483</v>
      </c>
      <c r="V179" s="2"/>
      <c r="W179" s="7">
        <f t="shared" si="39"/>
        <v>43390.703750000001</v>
      </c>
      <c r="X179" s="8">
        <f t="shared" si="37"/>
        <v>3.9699074040981941E-3</v>
      </c>
      <c r="Y179" s="8">
        <f t="shared" si="38"/>
        <v>3.9699074040981941E-3</v>
      </c>
      <c r="Z179" s="9"/>
      <c r="AA179" s="9">
        <f t="shared" si="29"/>
        <v>0</v>
      </c>
      <c r="AB179" s="9">
        <f t="shared" si="42"/>
        <v>3.1134259261307307E-3</v>
      </c>
      <c r="AC179" s="9"/>
      <c r="AD179" s="9"/>
    </row>
    <row r="180" spans="1:30" s="6" customFormat="1" x14ac:dyDescent="0.4">
      <c r="A180" s="15" t="str">
        <f t="shared" si="41"/>
        <v>-</v>
      </c>
      <c r="B180" s="15" t="str">
        <f t="shared" si="40"/>
        <v>-</v>
      </c>
      <c r="C180" s="6">
        <v>16</v>
      </c>
      <c r="D180" s="1">
        <v>43390.707962962966</v>
      </c>
      <c r="E180" s="2">
        <v>4092</v>
      </c>
      <c r="F180" s="2" t="s">
        <v>42</v>
      </c>
      <c r="G180" s="2">
        <v>0</v>
      </c>
      <c r="H180" s="2">
        <v>732</v>
      </c>
      <c r="I180" s="2">
        <v>5</v>
      </c>
      <c r="J180" s="2">
        <v>1</v>
      </c>
      <c r="K180" s="2"/>
      <c r="L180" s="1">
        <v>43390.710324074076</v>
      </c>
      <c r="M180" s="1">
        <v>43390.736608796295</v>
      </c>
      <c r="N180" s="2" t="s">
        <v>40</v>
      </c>
      <c r="O180" s="2" t="s">
        <v>41</v>
      </c>
      <c r="P180" s="2" t="s">
        <v>67</v>
      </c>
      <c r="Q180" s="2" t="s">
        <v>68</v>
      </c>
      <c r="R180" s="1">
        <v>43390.713506944441</v>
      </c>
      <c r="S180" s="1">
        <v>43390.713506944441</v>
      </c>
      <c r="T180" s="1">
        <v>43390.737083333333</v>
      </c>
      <c r="U180" s="1">
        <v>43390.737083333333</v>
      </c>
      <c r="V180" s="2"/>
      <c r="W180" s="7">
        <f t="shared" si="39"/>
        <v>43390.707962962966</v>
      </c>
      <c r="X180" s="8">
        <f t="shared" si="37"/>
        <v>2.6284722218406387E-2</v>
      </c>
      <c r="Y180" s="8">
        <f t="shared" si="38"/>
        <v>2.6284722218406387E-2</v>
      </c>
      <c r="Z180" s="9"/>
      <c r="AA180" s="9">
        <f t="shared" si="29"/>
        <v>0</v>
      </c>
      <c r="AB180" s="9">
        <f t="shared" si="42"/>
        <v>2.3611111100763083E-3</v>
      </c>
      <c r="AC180" s="9"/>
      <c r="AD180" s="9"/>
    </row>
    <row r="181" spans="1:30" s="11" customFormat="1" x14ac:dyDescent="0.4">
      <c r="A181" s="26" t="str">
        <f>IF(V181&gt;0, "★", "-")</f>
        <v>★</v>
      </c>
      <c r="B181" s="26" t="str">
        <f>IF(K181&gt;0, "☆", "-")</f>
        <v>☆</v>
      </c>
      <c r="C181" s="11">
        <v>16</v>
      </c>
      <c r="D181" s="3">
        <v>43390.67082175926</v>
      </c>
      <c r="E181" s="4">
        <v>4076</v>
      </c>
      <c r="F181" s="4" t="s">
        <v>33</v>
      </c>
      <c r="G181" s="4">
        <v>1218</v>
      </c>
      <c r="H181" s="4">
        <v>625</v>
      </c>
      <c r="I181" s="4">
        <v>5</v>
      </c>
      <c r="J181" s="4">
        <v>1</v>
      </c>
      <c r="K181" s="3">
        <v>43390.671006944445</v>
      </c>
      <c r="L181" s="4"/>
      <c r="M181" s="4"/>
      <c r="N181" s="4" t="s">
        <v>25</v>
      </c>
      <c r="O181" s="4" t="s">
        <v>26</v>
      </c>
      <c r="P181" s="4" t="s">
        <v>19</v>
      </c>
      <c r="Q181" s="4" t="s">
        <v>20</v>
      </c>
      <c r="R181" s="3">
        <v>43390.679791666669</v>
      </c>
      <c r="S181" s="4"/>
      <c r="T181" s="3">
        <v>43390.687962962962</v>
      </c>
      <c r="U181" s="4"/>
      <c r="V181" s="3">
        <v>43390.674166666664</v>
      </c>
      <c r="W181" s="12">
        <f>IF(V181&gt;0,V181,D181)</f>
        <v>43390.674166666664</v>
      </c>
      <c r="X181" s="27">
        <f>M181-L181</f>
        <v>0</v>
      </c>
      <c r="Y181" s="27">
        <f>X181*J181</f>
        <v>0</v>
      </c>
      <c r="Z181" s="28"/>
      <c r="AA181" s="28">
        <f>IF(IF(A181="☆",K181-R181,L181-R181)&lt;0,0,IF(A181="☆",K181-R181,L181-R181))</f>
        <v>0</v>
      </c>
      <c r="AB181" s="28">
        <f>IF(IF(B181="☆",(IF(K181&gt;R181,K181-W181,R181-W181)),L181-W181)&lt;0,0,IF(B181="☆",(IF(K181&gt;R181,K181-W181,R181-W181)),L181-W181))</f>
        <v>5.6250000052386895E-3</v>
      </c>
      <c r="AC181" s="28"/>
      <c r="AD181" s="28"/>
    </row>
    <row r="182" spans="1:30" s="32" customFormat="1" x14ac:dyDescent="0.4">
      <c r="A182" s="29" t="str">
        <f t="shared" si="41"/>
        <v>★</v>
      </c>
      <c r="B182" s="29" t="str">
        <f t="shared" si="40"/>
        <v>-</v>
      </c>
      <c r="C182" s="32">
        <v>17</v>
      </c>
      <c r="D182" s="31">
        <v>43390.709432870368</v>
      </c>
      <c r="E182" s="30">
        <v>4093</v>
      </c>
      <c r="F182" s="30" t="s">
        <v>33</v>
      </c>
      <c r="G182" s="30">
        <v>3172</v>
      </c>
      <c r="H182" s="30">
        <v>545</v>
      </c>
      <c r="I182" s="30">
        <v>10</v>
      </c>
      <c r="J182" s="30">
        <v>3</v>
      </c>
      <c r="K182" s="30"/>
      <c r="L182" s="31">
        <v>43390.722974537035</v>
      </c>
      <c r="M182" s="31">
        <v>43390.730868055558</v>
      </c>
      <c r="N182" s="30" t="s">
        <v>47</v>
      </c>
      <c r="O182" s="30" t="s">
        <v>94</v>
      </c>
      <c r="P182" s="30" t="s">
        <v>27</v>
      </c>
      <c r="Q182" s="30" t="s">
        <v>28</v>
      </c>
      <c r="R182" s="31">
        <v>43390.729328703703</v>
      </c>
      <c r="S182" s="31">
        <v>43390.729328703703</v>
      </c>
      <c r="T182" s="31">
        <v>43390.739733796298</v>
      </c>
      <c r="U182" s="31">
        <v>43390.739733796298</v>
      </c>
      <c r="V182" s="31">
        <v>43390.729328703703</v>
      </c>
      <c r="W182" s="33">
        <f t="shared" si="39"/>
        <v>43390.729328703703</v>
      </c>
      <c r="X182" s="34">
        <f t="shared" si="37"/>
        <v>7.8935185229056515E-3</v>
      </c>
      <c r="Y182" s="34">
        <f t="shared" si="38"/>
        <v>2.3680555568716954E-2</v>
      </c>
      <c r="Z182" s="35">
        <f>SUM(Y182:Y213)</f>
        <v>0.24416666672914289</v>
      </c>
      <c r="AA182" s="35">
        <f t="shared" si="29"/>
        <v>0</v>
      </c>
      <c r="AB182" s="35">
        <f t="shared" si="42"/>
        <v>0</v>
      </c>
      <c r="AC182" s="35">
        <f>AVERAGE(AB182:AB213)</f>
        <v>4.2194733798623929E-3</v>
      </c>
      <c r="AD182" s="35">
        <f>MEDIAN(AB182:AB213)</f>
        <v>3.2870370341697708E-3</v>
      </c>
    </row>
    <row r="183" spans="1:30" s="6" customFormat="1" x14ac:dyDescent="0.4">
      <c r="A183" s="15" t="str">
        <f t="shared" si="41"/>
        <v>★</v>
      </c>
      <c r="B183" s="15" t="str">
        <f t="shared" si="40"/>
        <v>-</v>
      </c>
      <c r="C183" s="6">
        <v>17</v>
      </c>
      <c r="D183" s="1">
        <v>43390.712245370371</v>
      </c>
      <c r="E183" s="2">
        <v>4094</v>
      </c>
      <c r="F183" s="2" t="s">
        <v>37</v>
      </c>
      <c r="G183" s="2">
        <v>0</v>
      </c>
      <c r="H183" s="2">
        <v>601</v>
      </c>
      <c r="I183" s="2">
        <v>2</v>
      </c>
      <c r="J183" s="2">
        <v>1</v>
      </c>
      <c r="K183" s="2"/>
      <c r="L183" s="1">
        <v>43390.722071759257</v>
      </c>
      <c r="M183" s="1">
        <v>43390.731921296298</v>
      </c>
      <c r="N183" s="2" t="s">
        <v>48</v>
      </c>
      <c r="O183" s="2" t="s">
        <v>49</v>
      </c>
      <c r="P183" s="2" t="s">
        <v>19</v>
      </c>
      <c r="Q183" s="2" t="s">
        <v>20</v>
      </c>
      <c r="R183" s="1">
        <v>43390.722222222219</v>
      </c>
      <c r="S183" s="1">
        <v>43390.722222222219</v>
      </c>
      <c r="T183" s="1">
        <v>43390.736712962964</v>
      </c>
      <c r="U183" s="1">
        <v>43390.736712962964</v>
      </c>
      <c r="V183" s="1">
        <v>43390.722222222219</v>
      </c>
      <c r="W183" s="7">
        <f t="shared" si="39"/>
        <v>43390.722222222219</v>
      </c>
      <c r="X183" s="8">
        <f t="shared" si="37"/>
        <v>9.8495370402815752E-3</v>
      </c>
      <c r="Y183" s="8">
        <f t="shared" si="38"/>
        <v>9.8495370402815752E-3</v>
      </c>
      <c r="Z183" s="9"/>
      <c r="AA183" s="9">
        <f t="shared" si="29"/>
        <v>0</v>
      </c>
      <c r="AB183" s="9">
        <f t="shared" si="42"/>
        <v>0</v>
      </c>
      <c r="AC183" s="9"/>
      <c r="AD183" s="9"/>
    </row>
    <row r="184" spans="1:30" s="6" customFormat="1" x14ac:dyDescent="0.4">
      <c r="A184" s="15" t="str">
        <f t="shared" si="41"/>
        <v>-</v>
      </c>
      <c r="B184" s="15" t="str">
        <f t="shared" si="40"/>
        <v>-</v>
      </c>
      <c r="C184" s="6">
        <v>17</v>
      </c>
      <c r="D184" s="1">
        <v>43390.713472222225</v>
      </c>
      <c r="E184" s="2">
        <v>4095</v>
      </c>
      <c r="F184" s="2" t="s">
        <v>37</v>
      </c>
      <c r="G184" s="2">
        <v>0</v>
      </c>
      <c r="H184" s="2">
        <v>380</v>
      </c>
      <c r="I184" s="2">
        <v>4</v>
      </c>
      <c r="J184" s="2">
        <v>6</v>
      </c>
      <c r="K184" s="2"/>
      <c r="L184" s="1">
        <v>43390.720173611109</v>
      </c>
      <c r="M184" s="1">
        <v>43390.72314814815</v>
      </c>
      <c r="N184" s="2" t="s">
        <v>48</v>
      </c>
      <c r="O184" s="2" t="s">
        <v>49</v>
      </c>
      <c r="P184" s="2" t="s">
        <v>19</v>
      </c>
      <c r="Q184" s="2" t="s">
        <v>20</v>
      </c>
      <c r="R184" s="1">
        <v>43390.721412037034</v>
      </c>
      <c r="S184" s="1">
        <v>43390.721412037034</v>
      </c>
      <c r="T184" s="1">
        <v>43390.732534722221</v>
      </c>
      <c r="U184" s="1">
        <v>43390.732534722221</v>
      </c>
      <c r="V184" s="2"/>
      <c r="W184" s="7">
        <f t="shared" si="39"/>
        <v>43390.713472222225</v>
      </c>
      <c r="X184" s="8">
        <f t="shared" si="37"/>
        <v>2.9745370411546901E-3</v>
      </c>
      <c r="Y184" s="8">
        <f t="shared" si="38"/>
        <v>1.7847222246928141E-2</v>
      </c>
      <c r="Z184" s="9"/>
      <c r="AA184" s="9">
        <f t="shared" si="29"/>
        <v>0</v>
      </c>
      <c r="AB184" s="9">
        <f t="shared" si="42"/>
        <v>6.7013888838118874E-3</v>
      </c>
      <c r="AC184" s="9"/>
      <c r="AD184" s="9"/>
    </row>
    <row r="185" spans="1:30" s="6" customFormat="1" x14ac:dyDescent="0.4">
      <c r="A185" s="15" t="str">
        <f>IF(V185&gt;0, "★", "-")</f>
        <v>★</v>
      </c>
      <c r="B185" s="15" t="str">
        <f>IF(K185&gt;0, "☆", "-")</f>
        <v>-</v>
      </c>
      <c r="C185" s="6">
        <v>17</v>
      </c>
      <c r="D185" s="1">
        <v>43390.714224537034</v>
      </c>
      <c r="E185" s="2">
        <v>4096</v>
      </c>
      <c r="F185" s="2" t="s">
        <v>33</v>
      </c>
      <c r="G185" s="2">
        <v>1605</v>
      </c>
      <c r="H185" s="2">
        <v>712</v>
      </c>
      <c r="I185" s="2">
        <v>7</v>
      </c>
      <c r="J185" s="2">
        <v>1</v>
      </c>
      <c r="K185" s="2"/>
      <c r="L185" s="1">
        <v>43390.738819444443</v>
      </c>
      <c r="M185" s="1">
        <v>43390.74491898148</v>
      </c>
      <c r="N185" s="2" t="s">
        <v>38</v>
      </c>
      <c r="O185" s="2" t="s">
        <v>39</v>
      </c>
      <c r="P185" s="2" t="s">
        <v>27</v>
      </c>
      <c r="Q185" s="2" t="s">
        <v>28</v>
      </c>
      <c r="R185" s="1">
        <v>43390.739583333336</v>
      </c>
      <c r="S185" s="1">
        <v>43390.742002314815</v>
      </c>
      <c r="T185" s="1">
        <v>43390.751238425924</v>
      </c>
      <c r="U185" s="1">
        <v>43390.753657407404</v>
      </c>
      <c r="V185" s="1">
        <v>43390.739583333336</v>
      </c>
      <c r="W185" s="7">
        <f>IF(V185&gt;0,V185,D185)</f>
        <v>43390.739583333336</v>
      </c>
      <c r="X185" s="8">
        <f>M185-L185</f>
        <v>6.0995370367891155E-3</v>
      </c>
      <c r="Y185" s="8">
        <f>X185*J185</f>
        <v>6.0995370367891155E-3</v>
      </c>
      <c r="Z185" s="9"/>
      <c r="AA185" s="9">
        <f t="shared" si="29"/>
        <v>0</v>
      </c>
      <c r="AB185" s="9">
        <f t="shared" si="42"/>
        <v>0</v>
      </c>
      <c r="AC185" s="9"/>
      <c r="AD185" s="9"/>
    </row>
    <row r="186" spans="1:30" s="6" customFormat="1" x14ac:dyDescent="0.4">
      <c r="A186" s="15" t="str">
        <f>IF(V186&gt;0, "★", "-")</f>
        <v>-</v>
      </c>
      <c r="B186" s="15" t="str">
        <f>IF(K186&gt;0, "☆", "-")</f>
        <v>-</v>
      </c>
      <c r="C186" s="6">
        <v>17</v>
      </c>
      <c r="D186" s="1">
        <v>43390.716215277775</v>
      </c>
      <c r="E186" s="2">
        <v>4097</v>
      </c>
      <c r="F186" s="2" t="s">
        <v>42</v>
      </c>
      <c r="G186" s="2">
        <v>0</v>
      </c>
      <c r="H186" s="2">
        <v>1235</v>
      </c>
      <c r="I186" s="2">
        <v>1</v>
      </c>
      <c r="J186" s="2">
        <v>3</v>
      </c>
      <c r="K186" s="2"/>
      <c r="L186" s="1">
        <v>43390.720694444448</v>
      </c>
      <c r="M186" s="1">
        <v>43390.726388888892</v>
      </c>
      <c r="N186" s="2" t="s">
        <v>50</v>
      </c>
      <c r="O186" s="2" t="s">
        <v>51</v>
      </c>
      <c r="P186" s="2" t="s">
        <v>65</v>
      </c>
      <c r="Q186" s="2" t="s">
        <v>66</v>
      </c>
      <c r="R186" s="1">
        <v>43390.718159722222</v>
      </c>
      <c r="S186" s="1">
        <v>43390.718159722222</v>
      </c>
      <c r="T186" s="1">
        <v>43390.727118055554</v>
      </c>
      <c r="U186" s="1">
        <v>43390.727118055554</v>
      </c>
      <c r="V186" s="2"/>
      <c r="W186" s="7">
        <f>IF(V186&gt;0,V186,D186)</f>
        <v>43390.716215277775</v>
      </c>
      <c r="X186" s="8">
        <f>M186-L186</f>
        <v>5.694444444088731E-3</v>
      </c>
      <c r="Y186" s="8">
        <f>X186*J186</f>
        <v>1.7083333332266193E-2</v>
      </c>
      <c r="Z186" s="9"/>
      <c r="AA186" s="9">
        <f t="shared" si="29"/>
        <v>2.534722225391306E-3</v>
      </c>
      <c r="AB186" s="9">
        <f t="shared" si="42"/>
        <v>4.4791666732635349E-3</v>
      </c>
      <c r="AC186" s="9"/>
      <c r="AD186" s="9"/>
    </row>
    <row r="187" spans="1:30" s="6" customFormat="1" x14ac:dyDescent="0.4">
      <c r="A187" s="15" t="str">
        <f t="shared" si="41"/>
        <v>-</v>
      </c>
      <c r="B187" s="15" t="str">
        <f>IF(K187&gt;0, "☆", "-")</f>
        <v>-</v>
      </c>
      <c r="C187" s="6">
        <v>17</v>
      </c>
      <c r="D187" s="1">
        <v>43390.716817129629</v>
      </c>
      <c r="E187" s="2">
        <v>4098</v>
      </c>
      <c r="F187" s="2" t="s">
        <v>33</v>
      </c>
      <c r="G187" s="2">
        <v>2991</v>
      </c>
      <c r="H187" s="2">
        <v>934</v>
      </c>
      <c r="I187" s="2">
        <v>8</v>
      </c>
      <c r="J187" s="2">
        <v>1</v>
      </c>
      <c r="K187" s="2"/>
      <c r="L187" s="1">
        <v>43390.719375000001</v>
      </c>
      <c r="M187" s="1">
        <v>43390.728958333333</v>
      </c>
      <c r="N187" s="2" t="s">
        <v>57</v>
      </c>
      <c r="O187" s="2" t="s">
        <v>58</v>
      </c>
      <c r="P187" s="2" t="s">
        <v>19</v>
      </c>
      <c r="Q187" s="2" t="s">
        <v>20</v>
      </c>
      <c r="R187" s="1">
        <v>43390.720173611109</v>
      </c>
      <c r="S187" s="1">
        <v>43390.720173611109</v>
      </c>
      <c r="T187" s="1">
        <v>43390.733217592591</v>
      </c>
      <c r="U187" s="1">
        <v>43390.736793981479</v>
      </c>
      <c r="V187" s="2"/>
      <c r="W187" s="7">
        <f>IF(V187&gt;0,V187,D187)</f>
        <v>43390.716817129629</v>
      </c>
      <c r="X187" s="8">
        <f t="shared" si="37"/>
        <v>9.5833333325572312E-3</v>
      </c>
      <c r="Y187" s="8">
        <f t="shared" si="38"/>
        <v>9.5833333325572312E-3</v>
      </c>
      <c r="Z187" s="9"/>
      <c r="AA187" s="9">
        <f t="shared" si="29"/>
        <v>0</v>
      </c>
      <c r="AB187" s="9">
        <f t="shared" si="42"/>
        <v>2.5578703716746531E-3</v>
      </c>
      <c r="AC187" s="9"/>
      <c r="AD187" s="9"/>
    </row>
    <row r="188" spans="1:30" s="6" customFormat="1" x14ac:dyDescent="0.4">
      <c r="A188" s="15" t="str">
        <f t="shared" si="41"/>
        <v>-</v>
      </c>
      <c r="B188" s="15" t="str">
        <f>IF(K188&gt;0, "☆", "-")</f>
        <v>-</v>
      </c>
      <c r="C188" s="6">
        <v>17</v>
      </c>
      <c r="D188" s="1">
        <v>43390.716851851852</v>
      </c>
      <c r="E188" s="2">
        <v>4099</v>
      </c>
      <c r="F188" s="2" t="s">
        <v>42</v>
      </c>
      <c r="G188" s="2">
        <v>0</v>
      </c>
      <c r="H188" s="2">
        <v>679</v>
      </c>
      <c r="I188" s="2">
        <v>6</v>
      </c>
      <c r="J188" s="2">
        <v>6</v>
      </c>
      <c r="K188" s="2"/>
      <c r="L188" s="1">
        <v>43390.720578703702</v>
      </c>
      <c r="M188" s="1">
        <v>43390.724641203706</v>
      </c>
      <c r="N188" s="2" t="s">
        <v>48</v>
      </c>
      <c r="O188" s="2" t="s">
        <v>49</v>
      </c>
      <c r="P188" s="2" t="s">
        <v>19</v>
      </c>
      <c r="Q188" s="2" t="s">
        <v>20</v>
      </c>
      <c r="R188" s="1">
        <v>43390.720729166664</v>
      </c>
      <c r="S188" s="1">
        <v>43390.720729166664</v>
      </c>
      <c r="T188" s="1">
        <v>43390.731851851851</v>
      </c>
      <c r="U188" s="1">
        <v>43390.731851851851</v>
      </c>
      <c r="V188" s="2"/>
      <c r="W188" s="7">
        <f>IF(V188&gt;0,V188,D188)</f>
        <v>43390.716851851852</v>
      </c>
      <c r="X188" s="8">
        <f t="shared" si="37"/>
        <v>4.062500003783498E-3</v>
      </c>
      <c r="Y188" s="8">
        <f t="shared" si="38"/>
        <v>2.4375000022700988E-2</v>
      </c>
      <c r="Z188" s="9"/>
      <c r="AA188" s="9">
        <f t="shared" si="29"/>
        <v>0</v>
      </c>
      <c r="AB188" s="9">
        <f t="shared" si="42"/>
        <v>3.7268518499331549E-3</v>
      </c>
      <c r="AC188" s="9"/>
      <c r="AD188" s="9"/>
    </row>
    <row r="189" spans="1:30" s="6" customFormat="1" x14ac:dyDescent="0.4">
      <c r="A189" s="15" t="str">
        <f t="shared" si="41"/>
        <v>-</v>
      </c>
      <c r="B189" s="15" t="str">
        <f t="shared" ref="B189:B255" si="48">IF(K189&gt;0, "☆", "-")</f>
        <v>-</v>
      </c>
      <c r="C189" s="6">
        <v>17</v>
      </c>
      <c r="D189" s="1">
        <v>43390.717743055553</v>
      </c>
      <c r="E189" s="2">
        <v>4101</v>
      </c>
      <c r="F189" s="2" t="s">
        <v>18</v>
      </c>
      <c r="G189" s="2">
        <v>3194</v>
      </c>
      <c r="H189" s="2">
        <v>520</v>
      </c>
      <c r="I189" s="2">
        <v>10</v>
      </c>
      <c r="J189" s="2">
        <v>1</v>
      </c>
      <c r="K189" s="2"/>
      <c r="L189" s="1">
        <v>43390.719837962963</v>
      </c>
      <c r="M189" s="1">
        <v>43390.723900462966</v>
      </c>
      <c r="N189" s="2" t="s">
        <v>55</v>
      </c>
      <c r="O189" s="2" t="s">
        <v>56</v>
      </c>
      <c r="P189" s="2" t="s">
        <v>47</v>
      </c>
      <c r="Q189" s="2" t="s">
        <v>94</v>
      </c>
      <c r="R189" s="1">
        <v>43390.720833333333</v>
      </c>
      <c r="S189" s="1">
        <v>43390.720833333333</v>
      </c>
      <c r="T189" s="1">
        <v>43390.72488425926</v>
      </c>
      <c r="U189" s="1">
        <v>43390.72488425926</v>
      </c>
      <c r="V189" s="2"/>
      <c r="W189" s="7">
        <f t="shared" ref="W189:W255" si="49">IF(V189&gt;0,V189,D189)</f>
        <v>43390.717743055553</v>
      </c>
      <c r="X189" s="8">
        <f t="shared" si="37"/>
        <v>4.062500003783498E-3</v>
      </c>
      <c r="Y189" s="8">
        <f t="shared" si="38"/>
        <v>4.062500003783498E-3</v>
      </c>
      <c r="Z189" s="9"/>
      <c r="AA189" s="9">
        <f t="shared" si="29"/>
        <v>0</v>
      </c>
      <c r="AB189" s="9">
        <f t="shared" si="42"/>
        <v>2.0949074096279219E-3</v>
      </c>
      <c r="AC189" s="9"/>
      <c r="AD189" s="9"/>
    </row>
    <row r="190" spans="1:30" s="6" customFormat="1" x14ac:dyDescent="0.4">
      <c r="A190" s="15" t="str">
        <f t="shared" si="41"/>
        <v>-</v>
      </c>
      <c r="B190" s="15" t="str">
        <f>IF(K190&gt;0, "☆", "-")</f>
        <v>-</v>
      </c>
      <c r="C190" s="6">
        <v>17</v>
      </c>
      <c r="D190" s="1">
        <v>43390.718587962961</v>
      </c>
      <c r="E190" s="2">
        <v>4102</v>
      </c>
      <c r="F190" s="2" t="s">
        <v>33</v>
      </c>
      <c r="G190" s="2">
        <v>2171</v>
      </c>
      <c r="H190" s="2">
        <v>999</v>
      </c>
      <c r="I190" s="2">
        <v>7</v>
      </c>
      <c r="J190" s="2">
        <v>1</v>
      </c>
      <c r="K190" s="2"/>
      <c r="L190" s="1">
        <v>43390.721342592595</v>
      </c>
      <c r="M190" s="1">
        <v>43390.726724537039</v>
      </c>
      <c r="N190" s="2" t="s">
        <v>38</v>
      </c>
      <c r="O190" s="2" t="s">
        <v>39</v>
      </c>
      <c r="P190" s="2" t="s">
        <v>65</v>
      </c>
      <c r="Q190" s="2" t="s">
        <v>66</v>
      </c>
      <c r="R190" s="1">
        <v>43390.725856481484</v>
      </c>
      <c r="S190" s="1">
        <v>43390.725856481484</v>
      </c>
      <c r="T190" s="1">
        <v>43390.734652777777</v>
      </c>
      <c r="U190" s="1">
        <v>43390.734652777777</v>
      </c>
      <c r="V190" s="2"/>
      <c r="W190" s="7">
        <f>IF(V190&gt;0,V190,D190)</f>
        <v>43390.718587962961</v>
      </c>
      <c r="X190" s="8">
        <f>M190-L190</f>
        <v>5.3819444437976927E-3</v>
      </c>
      <c r="Y190" s="8">
        <f>X190*J190</f>
        <v>5.3819444437976927E-3</v>
      </c>
      <c r="Z190" s="9"/>
      <c r="AA190" s="9">
        <f t="shared" si="29"/>
        <v>0</v>
      </c>
      <c r="AB190" s="9">
        <f t="shared" si="42"/>
        <v>2.754629633272998E-3</v>
      </c>
      <c r="AC190" s="9"/>
      <c r="AD190" s="9"/>
    </row>
    <row r="191" spans="1:30" s="6" customFormat="1" x14ac:dyDescent="0.4">
      <c r="A191" s="15" t="str">
        <f t="shared" si="41"/>
        <v>-</v>
      </c>
      <c r="B191" s="15" t="str">
        <f t="shared" si="48"/>
        <v>-</v>
      </c>
      <c r="C191" s="6">
        <v>17</v>
      </c>
      <c r="D191" s="1">
        <v>43390.719236111108</v>
      </c>
      <c r="E191" s="2">
        <v>4103</v>
      </c>
      <c r="F191" s="2" t="s">
        <v>18</v>
      </c>
      <c r="G191" s="2">
        <v>2839</v>
      </c>
      <c r="H191" s="2">
        <v>1241</v>
      </c>
      <c r="I191" s="2">
        <v>8</v>
      </c>
      <c r="J191" s="2">
        <v>1</v>
      </c>
      <c r="K191" s="2"/>
      <c r="L191" s="1">
        <v>43390.722974537035</v>
      </c>
      <c r="M191" s="1">
        <v>43390.732499999998</v>
      </c>
      <c r="N191" s="2" t="s">
        <v>40</v>
      </c>
      <c r="O191" s="2" t="s">
        <v>41</v>
      </c>
      <c r="P191" s="2" t="s">
        <v>25</v>
      </c>
      <c r="Q191" s="2" t="s">
        <v>26</v>
      </c>
      <c r="R191" s="1">
        <v>43390.72519675926</v>
      </c>
      <c r="S191" s="1">
        <v>43390.72519675926</v>
      </c>
      <c r="T191" s="1">
        <v>43390.742939814816</v>
      </c>
      <c r="U191" s="1">
        <v>43390.742939814816</v>
      </c>
      <c r="V191" s="2"/>
      <c r="W191" s="7">
        <f t="shared" si="49"/>
        <v>43390.719236111108</v>
      </c>
      <c r="X191" s="8">
        <f t="shared" si="37"/>
        <v>9.5254629632108845E-3</v>
      </c>
      <c r="Y191" s="8">
        <f t="shared" si="38"/>
        <v>9.5254629632108845E-3</v>
      </c>
      <c r="Z191" s="9"/>
      <c r="AA191" s="9">
        <f t="shared" si="29"/>
        <v>0</v>
      </c>
      <c r="AB191" s="9">
        <f t="shared" si="42"/>
        <v>3.7384259267128073E-3</v>
      </c>
      <c r="AC191" s="9"/>
      <c r="AD191" s="9"/>
    </row>
    <row r="192" spans="1:30" s="6" customFormat="1" x14ac:dyDescent="0.4">
      <c r="A192" s="15" t="str">
        <f t="shared" si="41"/>
        <v>-</v>
      </c>
      <c r="B192" s="15" t="str">
        <f t="shared" si="48"/>
        <v>-</v>
      </c>
      <c r="C192" s="6">
        <v>17</v>
      </c>
      <c r="D192" s="1">
        <v>43390.721331018518</v>
      </c>
      <c r="E192" s="2">
        <v>4104</v>
      </c>
      <c r="F192" s="2" t="s">
        <v>42</v>
      </c>
      <c r="G192" s="2">
        <v>0</v>
      </c>
      <c r="H192" s="2">
        <v>1096</v>
      </c>
      <c r="I192" s="2">
        <v>3</v>
      </c>
      <c r="J192" s="2">
        <v>1</v>
      </c>
      <c r="K192" s="2"/>
      <c r="L192" s="1">
        <v>43390.726099537038</v>
      </c>
      <c r="M192" s="1">
        <v>43390.730509259258</v>
      </c>
      <c r="N192" s="2" t="s">
        <v>55</v>
      </c>
      <c r="O192" s="2" t="s">
        <v>56</v>
      </c>
      <c r="P192" s="2" t="s">
        <v>19</v>
      </c>
      <c r="Q192" s="2" t="s">
        <v>20</v>
      </c>
      <c r="R192" s="1">
        <v>43390.728009259263</v>
      </c>
      <c r="S192" s="1">
        <v>43390.729444444441</v>
      </c>
      <c r="T192" s="1">
        <v>43390.736481481479</v>
      </c>
      <c r="U192" s="1">
        <v>43390.740347222221</v>
      </c>
      <c r="V192" s="2"/>
      <c r="W192" s="7">
        <f t="shared" si="49"/>
        <v>43390.721331018518</v>
      </c>
      <c r="X192" s="8">
        <f t="shared" si="37"/>
        <v>4.4097222198615782E-3</v>
      </c>
      <c r="Y192" s="8">
        <f t="shared" si="38"/>
        <v>4.4097222198615782E-3</v>
      </c>
      <c r="Z192" s="9"/>
      <c r="AA192" s="9">
        <f t="shared" si="29"/>
        <v>0</v>
      </c>
      <c r="AB192" s="9">
        <f t="shared" si="42"/>
        <v>4.7685185199952684E-3</v>
      </c>
      <c r="AC192" s="9"/>
      <c r="AD192" s="9"/>
    </row>
    <row r="193" spans="1:30" s="6" customFormat="1" x14ac:dyDescent="0.4">
      <c r="A193" s="15" t="str">
        <f t="shared" si="41"/>
        <v>-</v>
      </c>
      <c r="B193" s="15" t="str">
        <f t="shared" si="48"/>
        <v>-</v>
      </c>
      <c r="C193" s="6">
        <v>17</v>
      </c>
      <c r="D193" s="1">
        <v>43390.723067129627</v>
      </c>
      <c r="E193" s="2">
        <v>4105</v>
      </c>
      <c r="F193" s="2" t="s">
        <v>18</v>
      </c>
      <c r="G193" s="2">
        <v>1751</v>
      </c>
      <c r="H193" s="2">
        <v>1174</v>
      </c>
      <c r="I193" s="2">
        <v>3</v>
      </c>
      <c r="J193" s="2">
        <v>1</v>
      </c>
      <c r="K193" s="2"/>
      <c r="L193" s="1">
        <v>43390.72451388889</v>
      </c>
      <c r="M193" s="1">
        <v>43390.727187500001</v>
      </c>
      <c r="N193" s="2" t="s">
        <v>43</v>
      </c>
      <c r="O193" s="2" t="s">
        <v>44</v>
      </c>
      <c r="P193" s="2" t="s">
        <v>59</v>
      </c>
      <c r="Q193" s="2" t="s">
        <v>60</v>
      </c>
      <c r="R193" s="1">
        <v>43390.726678240739</v>
      </c>
      <c r="S193" s="1">
        <v>43390.726678240739</v>
      </c>
      <c r="T193" s="1">
        <v>43390.732604166667</v>
      </c>
      <c r="U193" s="1">
        <v>43390.732604166667</v>
      </c>
      <c r="V193" s="2"/>
      <c r="W193" s="7">
        <f t="shared" si="49"/>
        <v>43390.723067129627</v>
      </c>
      <c r="X193" s="8">
        <f t="shared" si="37"/>
        <v>2.6736111103673466E-3</v>
      </c>
      <c r="Y193" s="8">
        <f t="shared" si="38"/>
        <v>2.6736111103673466E-3</v>
      </c>
      <c r="Z193" s="9"/>
      <c r="AA193" s="9">
        <f t="shared" ref="AA193:AA255" si="50">IF(IF(A193="☆",K193-R193,L193-R193)&lt;0,0,IF(A193="☆",K193-R193,L193-R193))</f>
        <v>0</v>
      </c>
      <c r="AB193" s="9">
        <f t="shared" si="42"/>
        <v>1.4467592627624981E-3</v>
      </c>
      <c r="AC193" s="9"/>
      <c r="AD193" s="9"/>
    </row>
    <row r="194" spans="1:30" s="6" customFormat="1" x14ac:dyDescent="0.4">
      <c r="A194" s="15" t="str">
        <f t="shared" si="41"/>
        <v>★</v>
      </c>
      <c r="B194" s="15" t="str">
        <f>IF(K194&gt;0, "☆", "-")</f>
        <v>-</v>
      </c>
      <c r="C194" s="6">
        <v>17</v>
      </c>
      <c r="D194" s="1">
        <v>43390.727326388886</v>
      </c>
      <c r="E194" s="2">
        <v>4106</v>
      </c>
      <c r="F194" s="2" t="s">
        <v>18</v>
      </c>
      <c r="G194" s="2">
        <v>3167</v>
      </c>
      <c r="H194" s="2">
        <v>977</v>
      </c>
      <c r="I194" s="2">
        <v>2</v>
      </c>
      <c r="J194" s="2">
        <v>2</v>
      </c>
      <c r="K194" s="2"/>
      <c r="L194" s="1">
        <v>43390.73196759259</v>
      </c>
      <c r="M194" s="1">
        <v>43390.732141203705</v>
      </c>
      <c r="N194" s="2" t="s">
        <v>25</v>
      </c>
      <c r="O194" s="2" t="s">
        <v>26</v>
      </c>
      <c r="P194" s="2" t="s">
        <v>29</v>
      </c>
      <c r="Q194" s="2" t="s">
        <v>30</v>
      </c>
      <c r="R194" s="1">
        <v>43390.766215277778</v>
      </c>
      <c r="S194" s="1">
        <v>43390.766215277778</v>
      </c>
      <c r="T194" s="1">
        <v>43390.772013888891</v>
      </c>
      <c r="U194" s="1">
        <v>43390.772013888891</v>
      </c>
      <c r="V194" s="1">
        <v>43390.761030092595</v>
      </c>
      <c r="W194" s="7">
        <f>IF(V194&gt;0,V194,D194)</f>
        <v>43390.761030092595</v>
      </c>
      <c r="X194" s="8">
        <f t="shared" si="37"/>
        <v>1.7361111531499773E-4</v>
      </c>
      <c r="Y194" s="8">
        <f t="shared" si="38"/>
        <v>3.4722223062999547E-4</v>
      </c>
      <c r="Z194" s="9"/>
      <c r="AA194" s="9">
        <f t="shared" si="50"/>
        <v>0</v>
      </c>
      <c r="AB194" s="9">
        <f t="shared" si="42"/>
        <v>0</v>
      </c>
      <c r="AC194" s="9"/>
      <c r="AD194" s="9"/>
    </row>
    <row r="195" spans="1:30" s="6" customFormat="1" x14ac:dyDescent="0.4">
      <c r="A195" s="15" t="str">
        <f t="shared" si="41"/>
        <v>-</v>
      </c>
      <c r="B195" s="15" t="str">
        <f>IF(K195&gt;0, "☆", "-")</f>
        <v>-</v>
      </c>
      <c r="C195" s="6">
        <v>17</v>
      </c>
      <c r="D195" s="1">
        <v>43390.731099537035</v>
      </c>
      <c r="E195" s="2">
        <v>4107</v>
      </c>
      <c r="F195" s="2" t="s">
        <v>42</v>
      </c>
      <c r="G195" s="2">
        <v>0</v>
      </c>
      <c r="H195" s="2">
        <v>1208</v>
      </c>
      <c r="I195" s="2">
        <v>9</v>
      </c>
      <c r="J195" s="2">
        <v>1</v>
      </c>
      <c r="K195" s="2"/>
      <c r="L195" s="1">
        <v>43390.736793981479</v>
      </c>
      <c r="M195" s="1">
        <v>43390.740520833337</v>
      </c>
      <c r="N195" s="2" t="s">
        <v>55</v>
      </c>
      <c r="O195" s="2" t="s">
        <v>56</v>
      </c>
      <c r="P195" s="2" t="s">
        <v>27</v>
      </c>
      <c r="Q195" s="2" t="s">
        <v>28</v>
      </c>
      <c r="R195" s="1">
        <v>43390.737604166665</v>
      </c>
      <c r="S195" s="1">
        <v>43390.737604166665</v>
      </c>
      <c r="T195" s="1">
        <v>43390.745763888888</v>
      </c>
      <c r="U195" s="1">
        <v>43390.747442129628</v>
      </c>
      <c r="V195" s="2"/>
      <c r="W195" s="7">
        <f>IF(V195&gt;0,V195,D195)</f>
        <v>43390.731099537035</v>
      </c>
      <c r="X195" s="8">
        <f t="shared" si="37"/>
        <v>3.7268518572091125E-3</v>
      </c>
      <c r="Y195" s="8">
        <f t="shared" si="38"/>
        <v>3.7268518572091125E-3</v>
      </c>
      <c r="Z195" s="9"/>
      <c r="AA195" s="9">
        <f t="shared" si="50"/>
        <v>0</v>
      </c>
      <c r="AB195" s="9">
        <f t="shared" si="42"/>
        <v>5.694444444088731E-3</v>
      </c>
      <c r="AC195" s="9"/>
      <c r="AD195" s="9"/>
    </row>
    <row r="196" spans="1:30" s="6" customFormat="1" x14ac:dyDescent="0.4">
      <c r="A196" s="15" t="str">
        <f t="shared" si="41"/>
        <v>-</v>
      </c>
      <c r="B196" s="15" t="str">
        <f>IF(K196&gt;0, "☆", "-")</f>
        <v>-</v>
      </c>
      <c r="C196" s="6">
        <v>17</v>
      </c>
      <c r="D196" s="1">
        <v>43390.733020833337</v>
      </c>
      <c r="E196" s="2">
        <v>4109</v>
      </c>
      <c r="F196" s="2" t="s">
        <v>18</v>
      </c>
      <c r="G196" s="2">
        <v>985</v>
      </c>
      <c r="H196" s="2">
        <v>867</v>
      </c>
      <c r="I196" s="2">
        <v>8</v>
      </c>
      <c r="J196" s="2">
        <v>2</v>
      </c>
      <c r="K196" s="2"/>
      <c r="L196" s="1">
        <v>43390.738495370373</v>
      </c>
      <c r="M196" s="1">
        <v>43390.751620370371</v>
      </c>
      <c r="N196" s="2" t="s">
        <v>45</v>
      </c>
      <c r="O196" s="2" t="s">
        <v>46</v>
      </c>
      <c r="P196" s="2" t="s">
        <v>19</v>
      </c>
      <c r="Q196" s="2" t="s">
        <v>20</v>
      </c>
      <c r="R196" s="1">
        <v>43390.744027777779</v>
      </c>
      <c r="S196" s="1">
        <v>43390.744027777779</v>
      </c>
      <c r="T196" s="1">
        <v>43390.758287037039</v>
      </c>
      <c r="U196" s="1">
        <v>43390.758287037039</v>
      </c>
      <c r="V196" s="2"/>
      <c r="W196" s="7">
        <f>IF(V196&gt;0,V196,D196)</f>
        <v>43390.733020833337</v>
      </c>
      <c r="X196" s="8">
        <f t="shared" ref="X196:X258" si="51">M196-L196</f>
        <v>1.3124999997671694E-2</v>
      </c>
      <c r="Y196" s="8">
        <f t="shared" ref="Y196:Y258" si="52">X196*J196</f>
        <v>2.6249999995343387E-2</v>
      </c>
      <c r="Z196" s="9"/>
      <c r="AA196" s="9">
        <f t="shared" si="50"/>
        <v>0</v>
      </c>
      <c r="AB196" s="9">
        <f t="shared" si="42"/>
        <v>5.4745370362070389E-3</v>
      </c>
      <c r="AC196" s="9"/>
      <c r="AD196" s="9"/>
    </row>
    <row r="197" spans="1:30" s="6" customFormat="1" x14ac:dyDescent="0.4">
      <c r="A197" s="15" t="str">
        <f t="shared" si="41"/>
        <v>★</v>
      </c>
      <c r="B197" s="15" t="str">
        <f t="shared" si="48"/>
        <v>-</v>
      </c>
      <c r="C197" s="6">
        <v>17</v>
      </c>
      <c r="D197" s="1">
        <v>43390.733368055553</v>
      </c>
      <c r="E197" s="2">
        <v>4110</v>
      </c>
      <c r="F197" s="2" t="s">
        <v>18</v>
      </c>
      <c r="G197" s="2">
        <v>2477</v>
      </c>
      <c r="H197" s="2">
        <v>1192</v>
      </c>
      <c r="I197" s="2">
        <v>3</v>
      </c>
      <c r="J197" s="2">
        <v>1</v>
      </c>
      <c r="K197" s="2"/>
      <c r="L197" s="1">
        <v>43390.838796296295</v>
      </c>
      <c r="M197" s="1">
        <v>43390.842233796298</v>
      </c>
      <c r="N197" s="2" t="s">
        <v>21</v>
      </c>
      <c r="O197" s="2" t="s">
        <v>22</v>
      </c>
      <c r="P197" s="2" t="s">
        <v>74</v>
      </c>
      <c r="Q197" s="2" t="s">
        <v>75</v>
      </c>
      <c r="R197" s="1">
        <v>43390.842164351852</v>
      </c>
      <c r="S197" s="1">
        <v>43390.842164351852</v>
      </c>
      <c r="T197" s="1">
        <v>43390.850173611114</v>
      </c>
      <c r="U197" s="1">
        <v>43390.850173611114</v>
      </c>
      <c r="V197" s="1">
        <v>43390.842164351852</v>
      </c>
      <c r="W197" s="7">
        <f t="shared" si="49"/>
        <v>43390.842164351852</v>
      </c>
      <c r="X197" s="8">
        <f t="shared" si="51"/>
        <v>3.4375000032014214E-3</v>
      </c>
      <c r="Y197" s="8">
        <f t="shared" si="52"/>
        <v>3.4375000032014214E-3</v>
      </c>
      <c r="Z197" s="9"/>
      <c r="AA197" s="9">
        <f t="shared" si="50"/>
        <v>0</v>
      </c>
      <c r="AB197" s="9">
        <f t="shared" si="42"/>
        <v>0</v>
      </c>
      <c r="AC197" s="9"/>
      <c r="AD197" s="9"/>
    </row>
    <row r="198" spans="1:30" s="6" customFormat="1" x14ac:dyDescent="0.4">
      <c r="A198" s="15" t="str">
        <f t="shared" si="41"/>
        <v>-</v>
      </c>
      <c r="B198" s="15" t="str">
        <f t="shared" si="48"/>
        <v>-</v>
      </c>
      <c r="C198" s="6">
        <v>17</v>
      </c>
      <c r="D198" s="1">
        <v>43390.735138888886</v>
      </c>
      <c r="E198" s="2">
        <v>4112</v>
      </c>
      <c r="F198" s="2" t="s">
        <v>18</v>
      </c>
      <c r="G198" s="2">
        <v>3035</v>
      </c>
      <c r="H198" s="2">
        <v>1146</v>
      </c>
      <c r="I198" s="2">
        <v>6</v>
      </c>
      <c r="J198" s="2">
        <v>2</v>
      </c>
      <c r="K198" s="2"/>
      <c r="L198" s="1">
        <v>43390.73715277778</v>
      </c>
      <c r="M198" s="1">
        <v>43390.739722222221</v>
      </c>
      <c r="N198" s="2" t="s">
        <v>74</v>
      </c>
      <c r="O198" s="2" t="s">
        <v>75</v>
      </c>
      <c r="P198" s="2" t="s">
        <v>38</v>
      </c>
      <c r="Q198" s="2" t="s">
        <v>39</v>
      </c>
      <c r="R198" s="1">
        <v>43390.742546296293</v>
      </c>
      <c r="S198" s="1">
        <v>43390.742546296293</v>
      </c>
      <c r="T198" s="1">
        <v>43390.751319444447</v>
      </c>
      <c r="U198" s="1">
        <v>43390.751319444447</v>
      </c>
      <c r="V198" s="2"/>
      <c r="W198" s="7">
        <f t="shared" si="49"/>
        <v>43390.735138888886</v>
      </c>
      <c r="X198" s="8">
        <f t="shared" si="51"/>
        <v>2.5694444411783479E-3</v>
      </c>
      <c r="Y198" s="8">
        <f t="shared" si="52"/>
        <v>5.1388888823566958E-3</v>
      </c>
      <c r="Z198" s="9"/>
      <c r="AA198" s="9">
        <f t="shared" si="50"/>
        <v>0</v>
      </c>
      <c r="AB198" s="9">
        <f t="shared" si="42"/>
        <v>2.013888893998228E-3</v>
      </c>
      <c r="AC198" s="9"/>
      <c r="AD198" s="9"/>
    </row>
    <row r="199" spans="1:30" s="6" customFormat="1" x14ac:dyDescent="0.4">
      <c r="A199" s="15" t="str">
        <f t="shared" ref="A199:A258" si="53">IF(V199&gt;0, "★", "-")</f>
        <v>-</v>
      </c>
      <c r="B199" s="15" t="str">
        <f t="shared" si="48"/>
        <v>-</v>
      </c>
      <c r="C199" s="6">
        <v>17</v>
      </c>
      <c r="D199" s="1">
        <v>43390.740046296298</v>
      </c>
      <c r="E199" s="2">
        <v>4113</v>
      </c>
      <c r="F199" s="2" t="s">
        <v>18</v>
      </c>
      <c r="G199" s="2">
        <v>1751</v>
      </c>
      <c r="H199" s="2">
        <v>758</v>
      </c>
      <c r="I199" s="2">
        <v>8</v>
      </c>
      <c r="J199" s="2">
        <v>1</v>
      </c>
      <c r="K199" s="2"/>
      <c r="L199" s="1">
        <v>43390.742361111108</v>
      </c>
      <c r="M199" s="1">
        <v>43390.75440972222</v>
      </c>
      <c r="N199" s="2" t="s">
        <v>59</v>
      </c>
      <c r="O199" s="2" t="s">
        <v>60</v>
      </c>
      <c r="P199" s="2" t="s">
        <v>38</v>
      </c>
      <c r="Q199" s="2" t="s">
        <v>39</v>
      </c>
      <c r="R199" s="1">
        <v>43390.746296296296</v>
      </c>
      <c r="S199" s="1">
        <v>43390.746296296296</v>
      </c>
      <c r="T199" s="1">
        <v>43390.760983796295</v>
      </c>
      <c r="U199" s="1">
        <v>43390.760983796295</v>
      </c>
      <c r="V199" s="2"/>
      <c r="W199" s="7">
        <f t="shared" si="49"/>
        <v>43390.740046296298</v>
      </c>
      <c r="X199" s="8">
        <f t="shared" si="51"/>
        <v>1.2048611111822538E-2</v>
      </c>
      <c r="Y199" s="8">
        <f t="shared" si="52"/>
        <v>1.2048611111822538E-2</v>
      </c>
      <c r="Z199" s="9"/>
      <c r="AA199" s="9">
        <f t="shared" si="50"/>
        <v>0</v>
      </c>
      <c r="AB199" s="9">
        <f t="shared" si="42"/>
        <v>2.3148148102336563E-3</v>
      </c>
      <c r="AC199" s="9"/>
      <c r="AD199" s="9"/>
    </row>
    <row r="200" spans="1:30" s="6" customFormat="1" x14ac:dyDescent="0.4">
      <c r="A200" s="15" t="str">
        <f t="shared" si="53"/>
        <v>-</v>
      </c>
      <c r="B200" s="15" t="str">
        <f t="shared" si="48"/>
        <v>-</v>
      </c>
      <c r="C200" s="6">
        <v>17</v>
      </c>
      <c r="D200" s="1">
        <v>43390.741377314815</v>
      </c>
      <c r="E200" s="2">
        <v>4115</v>
      </c>
      <c r="F200" s="2" t="s">
        <v>37</v>
      </c>
      <c r="G200" s="2">
        <v>0</v>
      </c>
      <c r="H200" s="2">
        <v>896</v>
      </c>
      <c r="I200" s="2">
        <v>10</v>
      </c>
      <c r="J200" s="2">
        <v>1</v>
      </c>
      <c r="K200" s="2"/>
      <c r="L200" s="1">
        <v>43390.743854166663</v>
      </c>
      <c r="M200" s="1">
        <v>43390.750625000001</v>
      </c>
      <c r="N200" s="2" t="s">
        <v>48</v>
      </c>
      <c r="O200" s="2" t="s">
        <v>49</v>
      </c>
      <c r="P200" s="2" t="s">
        <v>27</v>
      </c>
      <c r="Q200" s="2" t="s">
        <v>28</v>
      </c>
      <c r="R200" s="1">
        <v>43390.74554398148</v>
      </c>
      <c r="S200" s="1">
        <v>43390.74554398148</v>
      </c>
      <c r="T200" s="1">
        <v>43390.75476851852</v>
      </c>
      <c r="U200" s="1">
        <v>43390.755462962959</v>
      </c>
      <c r="V200" s="2"/>
      <c r="W200" s="7">
        <f t="shared" si="49"/>
        <v>43390.741377314815</v>
      </c>
      <c r="X200" s="8">
        <f t="shared" si="51"/>
        <v>6.7708333372138441E-3</v>
      </c>
      <c r="Y200" s="8">
        <f t="shared" si="52"/>
        <v>6.7708333372138441E-3</v>
      </c>
      <c r="Z200" s="9"/>
      <c r="AA200" s="9">
        <f t="shared" si="50"/>
        <v>0</v>
      </c>
      <c r="AB200" s="9">
        <f t="shared" si="42"/>
        <v>2.4768518487690017E-3</v>
      </c>
      <c r="AC200" s="9"/>
      <c r="AD200" s="9"/>
    </row>
    <row r="201" spans="1:30" s="6" customFormat="1" x14ac:dyDescent="0.4">
      <c r="A201" s="15" t="str">
        <f t="shared" si="53"/>
        <v>-</v>
      </c>
      <c r="B201" s="15" t="str">
        <f t="shared" si="48"/>
        <v>-</v>
      </c>
      <c r="C201" s="6">
        <v>17</v>
      </c>
      <c r="D201" s="1">
        <v>43390.741597222222</v>
      </c>
      <c r="E201" s="2">
        <v>4116</v>
      </c>
      <c r="F201" s="2" t="s">
        <v>37</v>
      </c>
      <c r="G201" s="2">
        <v>0</v>
      </c>
      <c r="H201" s="2">
        <v>333</v>
      </c>
      <c r="I201" s="2">
        <v>4</v>
      </c>
      <c r="J201" s="2">
        <v>1</v>
      </c>
      <c r="K201" s="2"/>
      <c r="L201" s="1">
        <v>43390.744444444441</v>
      </c>
      <c r="M201" s="1">
        <v>43390.753379629627</v>
      </c>
      <c r="N201" s="2" t="s">
        <v>29</v>
      </c>
      <c r="O201" s="2" t="s">
        <v>30</v>
      </c>
      <c r="P201" s="2" t="s">
        <v>19</v>
      </c>
      <c r="Q201" s="2" t="s">
        <v>20</v>
      </c>
      <c r="R201" s="1">
        <v>43390.746053240742</v>
      </c>
      <c r="S201" s="1">
        <v>43390.746053240742</v>
      </c>
      <c r="T201" s="1">
        <v>43390.758796296293</v>
      </c>
      <c r="U201" s="1">
        <v>43390.758796296293</v>
      </c>
      <c r="V201" s="2"/>
      <c r="W201" s="7">
        <f t="shared" si="49"/>
        <v>43390.741597222222</v>
      </c>
      <c r="X201" s="8">
        <f t="shared" si="51"/>
        <v>8.9351851856918074E-3</v>
      </c>
      <c r="Y201" s="8">
        <f t="shared" si="52"/>
        <v>8.9351851856918074E-3</v>
      </c>
      <c r="Z201" s="9"/>
      <c r="AA201" s="9">
        <f t="shared" si="50"/>
        <v>0</v>
      </c>
      <c r="AB201" s="9">
        <f t="shared" si="42"/>
        <v>2.8472222184063867E-3</v>
      </c>
      <c r="AC201" s="9"/>
      <c r="AD201" s="9"/>
    </row>
    <row r="202" spans="1:30" s="6" customFormat="1" x14ac:dyDescent="0.4">
      <c r="A202" s="15" t="str">
        <f t="shared" si="53"/>
        <v>-</v>
      </c>
      <c r="B202" s="15" t="str">
        <f t="shared" si="48"/>
        <v>-</v>
      </c>
      <c r="C202" s="6">
        <v>17</v>
      </c>
      <c r="D202" s="1">
        <v>43390.742175925923</v>
      </c>
      <c r="E202" s="2">
        <v>4118</v>
      </c>
      <c r="F202" s="2" t="s">
        <v>42</v>
      </c>
      <c r="G202" s="2">
        <v>0</v>
      </c>
      <c r="H202" s="2">
        <v>705</v>
      </c>
      <c r="I202" s="2">
        <v>7</v>
      </c>
      <c r="J202" s="2">
        <v>2</v>
      </c>
      <c r="K202" s="2"/>
      <c r="L202" s="1">
        <v>43390.750127314815</v>
      </c>
      <c r="M202" s="1">
        <v>43390.754814814813</v>
      </c>
      <c r="N202" s="2" t="s">
        <v>19</v>
      </c>
      <c r="O202" s="2" t="s">
        <v>20</v>
      </c>
      <c r="P202" s="2" t="s">
        <v>29</v>
      </c>
      <c r="Q202" s="2" t="s">
        <v>30</v>
      </c>
      <c r="R202" s="1">
        <v>43390.75335648148</v>
      </c>
      <c r="S202" s="1">
        <v>43390.75335648148</v>
      </c>
      <c r="T202" s="1">
        <v>43390.763043981482</v>
      </c>
      <c r="U202" s="1">
        <v>43390.763043981482</v>
      </c>
      <c r="V202" s="2"/>
      <c r="W202" s="7">
        <f t="shared" si="49"/>
        <v>43390.742175925923</v>
      </c>
      <c r="X202" s="8">
        <f t="shared" si="51"/>
        <v>4.687499997089617E-3</v>
      </c>
      <c r="Y202" s="8">
        <f t="shared" si="52"/>
        <v>9.3749999941792339E-3</v>
      </c>
      <c r="Z202" s="9"/>
      <c r="AA202" s="9">
        <f t="shared" si="50"/>
        <v>0</v>
      </c>
      <c r="AB202" s="9">
        <f t="shared" si="42"/>
        <v>7.9513888922519982E-3</v>
      </c>
      <c r="AC202" s="9"/>
      <c r="AD202" s="9"/>
    </row>
    <row r="203" spans="1:30" s="6" customFormat="1" x14ac:dyDescent="0.4">
      <c r="A203" s="15" t="str">
        <f t="shared" si="53"/>
        <v>-</v>
      </c>
      <c r="B203" s="15" t="str">
        <f t="shared" si="48"/>
        <v>-</v>
      </c>
      <c r="C203" s="6">
        <v>17</v>
      </c>
      <c r="D203" s="1">
        <v>43390.74255787037</v>
      </c>
      <c r="E203" s="2">
        <v>4119</v>
      </c>
      <c r="F203" s="2" t="s">
        <v>33</v>
      </c>
      <c r="G203" s="2">
        <v>2354</v>
      </c>
      <c r="H203" s="2">
        <v>567</v>
      </c>
      <c r="I203" s="2">
        <v>10</v>
      </c>
      <c r="J203" s="2">
        <v>1</v>
      </c>
      <c r="K203" s="2"/>
      <c r="L203" s="1">
        <v>43390.747210648151</v>
      </c>
      <c r="M203" s="1">
        <v>43390.750520833331</v>
      </c>
      <c r="N203" s="2" t="s">
        <v>70</v>
      </c>
      <c r="O203" s="2" t="s">
        <v>71</v>
      </c>
      <c r="P203" s="2" t="s">
        <v>27</v>
      </c>
      <c r="Q203" s="2" t="s">
        <v>28</v>
      </c>
      <c r="R203" s="1">
        <v>43390.750219907408</v>
      </c>
      <c r="S203" s="1">
        <v>43390.750219907408</v>
      </c>
      <c r="T203" s="1">
        <v>43390.755115740743</v>
      </c>
      <c r="U203" s="1">
        <v>43390.755115740743</v>
      </c>
      <c r="V203" s="2"/>
      <c r="W203" s="7">
        <f t="shared" si="49"/>
        <v>43390.74255787037</v>
      </c>
      <c r="X203" s="8">
        <f t="shared" si="51"/>
        <v>3.3101851804531179E-3</v>
      </c>
      <c r="Y203" s="8">
        <f t="shared" si="52"/>
        <v>3.3101851804531179E-3</v>
      </c>
      <c r="Z203" s="9"/>
      <c r="AA203" s="9">
        <f t="shared" si="50"/>
        <v>0</v>
      </c>
      <c r="AB203" s="9">
        <f t="shared" si="42"/>
        <v>4.652777781302575E-3</v>
      </c>
      <c r="AC203" s="9"/>
      <c r="AD203" s="9"/>
    </row>
    <row r="204" spans="1:30" s="6" customFormat="1" x14ac:dyDescent="0.4">
      <c r="A204" s="15" t="str">
        <f t="shared" si="53"/>
        <v>-</v>
      </c>
      <c r="B204" s="15" t="str">
        <f t="shared" si="48"/>
        <v>-</v>
      </c>
      <c r="C204" s="6">
        <v>17</v>
      </c>
      <c r="D204" s="1">
        <v>43390.745497685188</v>
      </c>
      <c r="E204" s="2">
        <v>4120</v>
      </c>
      <c r="F204" s="2" t="s">
        <v>18</v>
      </c>
      <c r="G204" s="2">
        <v>1334</v>
      </c>
      <c r="H204" s="2">
        <v>1191</v>
      </c>
      <c r="I204" s="2">
        <v>8</v>
      </c>
      <c r="J204" s="2">
        <v>1</v>
      </c>
      <c r="K204" s="2"/>
      <c r="L204" s="1">
        <v>43390.747916666667</v>
      </c>
      <c r="M204" s="1">
        <v>43390.754351851851</v>
      </c>
      <c r="N204" s="2" t="s">
        <v>25</v>
      </c>
      <c r="O204" s="2" t="s">
        <v>26</v>
      </c>
      <c r="P204" s="2" t="s">
        <v>38</v>
      </c>
      <c r="Q204" s="2" t="s">
        <v>39</v>
      </c>
      <c r="R204" s="1">
        <v>43390.751215277778</v>
      </c>
      <c r="S204" s="1">
        <v>43390.751215277778</v>
      </c>
      <c r="T204" s="1">
        <v>43390.765983796293</v>
      </c>
      <c r="U204" s="1">
        <v>43390.765983796293</v>
      </c>
      <c r="V204" s="2"/>
      <c r="W204" s="7">
        <f t="shared" si="49"/>
        <v>43390.745497685188</v>
      </c>
      <c r="X204" s="8">
        <f t="shared" si="51"/>
        <v>6.435185183363501E-3</v>
      </c>
      <c r="Y204" s="8">
        <f t="shared" si="52"/>
        <v>6.435185183363501E-3</v>
      </c>
      <c r="Z204" s="9"/>
      <c r="AA204" s="9">
        <f t="shared" si="50"/>
        <v>0</v>
      </c>
      <c r="AB204" s="9">
        <f t="shared" ref="AB204:AB258" si="54">IF(IF(B204="☆",(IF(K204&gt;R204,K204-W204,R204-W204)),L204-W204)&lt;0,0,IF(B204="☆",(IF(K204&gt;R204,K204-W204,R204-W204)),L204-W204))</f>
        <v>2.418981479422655E-3</v>
      </c>
      <c r="AC204" s="9"/>
      <c r="AD204" s="9"/>
    </row>
    <row r="205" spans="1:30" s="6" customFormat="1" x14ac:dyDescent="0.4">
      <c r="A205" s="15" t="str">
        <f t="shared" si="53"/>
        <v>-</v>
      </c>
      <c r="B205" s="15" t="str">
        <f t="shared" si="48"/>
        <v>-</v>
      </c>
      <c r="C205" s="6">
        <v>17</v>
      </c>
      <c r="D205" s="1">
        <v>43390.74722222222</v>
      </c>
      <c r="E205" s="2">
        <v>4121</v>
      </c>
      <c r="F205" s="2" t="s">
        <v>37</v>
      </c>
      <c r="G205" s="2">
        <v>0</v>
      </c>
      <c r="H205" s="2">
        <v>1152</v>
      </c>
      <c r="I205" s="2">
        <v>4</v>
      </c>
      <c r="J205" s="2">
        <v>1</v>
      </c>
      <c r="K205" s="2"/>
      <c r="L205" s="1">
        <v>43390.748576388891</v>
      </c>
      <c r="M205" s="1">
        <v>43390.753287037034</v>
      </c>
      <c r="N205" s="2" t="s">
        <v>48</v>
      </c>
      <c r="O205" s="2" t="s">
        <v>49</v>
      </c>
      <c r="P205" s="2" t="s">
        <v>19</v>
      </c>
      <c r="Q205" s="2" t="s">
        <v>20</v>
      </c>
      <c r="R205" s="1">
        <v>43390.749456018515</v>
      </c>
      <c r="S205" s="1">
        <v>43390.749456018515</v>
      </c>
      <c r="T205" s="1">
        <v>43390.757106481484</v>
      </c>
      <c r="U205" s="1">
        <v>43390.757106481484</v>
      </c>
      <c r="V205" s="2"/>
      <c r="W205" s="7">
        <f t="shared" si="49"/>
        <v>43390.74722222222</v>
      </c>
      <c r="X205" s="8">
        <f t="shared" si="51"/>
        <v>4.7106481433729641E-3</v>
      </c>
      <c r="Y205" s="8">
        <f t="shared" si="52"/>
        <v>4.7106481433729641E-3</v>
      </c>
      <c r="Z205" s="9"/>
      <c r="AA205" s="9">
        <f t="shared" si="50"/>
        <v>0</v>
      </c>
      <c r="AB205" s="9">
        <f t="shared" si="54"/>
        <v>1.3541666703531519E-3</v>
      </c>
      <c r="AC205" s="9"/>
      <c r="AD205" s="9"/>
    </row>
    <row r="206" spans="1:30" s="6" customFormat="1" x14ac:dyDescent="0.4">
      <c r="A206" s="15" t="str">
        <f t="shared" si="53"/>
        <v>-</v>
      </c>
      <c r="B206" s="15" t="str">
        <f t="shared" si="48"/>
        <v>-</v>
      </c>
      <c r="C206" s="6">
        <v>17</v>
      </c>
      <c r="D206" s="1">
        <v>43390.747245370374</v>
      </c>
      <c r="E206" s="2">
        <v>4122</v>
      </c>
      <c r="F206" s="2" t="s">
        <v>18</v>
      </c>
      <c r="G206" s="2">
        <v>2839</v>
      </c>
      <c r="H206" s="2">
        <v>784</v>
      </c>
      <c r="I206" s="2">
        <v>5</v>
      </c>
      <c r="J206" s="2">
        <v>1</v>
      </c>
      <c r="K206" s="2"/>
      <c r="L206" s="1">
        <v>43390.754641203705</v>
      </c>
      <c r="M206" s="1">
        <v>43390.759513888886</v>
      </c>
      <c r="N206" s="2" t="s">
        <v>25</v>
      </c>
      <c r="O206" s="2" t="s">
        <v>26</v>
      </c>
      <c r="P206" s="2" t="s">
        <v>67</v>
      </c>
      <c r="Q206" s="2" t="s">
        <v>68</v>
      </c>
      <c r="R206" s="1">
        <v>43390.759456018517</v>
      </c>
      <c r="S206" s="1">
        <v>43390.759456018517</v>
      </c>
      <c r="T206" s="1">
        <v>43390.768692129626</v>
      </c>
      <c r="U206" s="1">
        <v>43390.768692129626</v>
      </c>
      <c r="V206" s="2"/>
      <c r="W206" s="7">
        <f t="shared" si="49"/>
        <v>43390.747245370374</v>
      </c>
      <c r="X206" s="8">
        <f t="shared" si="51"/>
        <v>4.8726851819083095E-3</v>
      </c>
      <c r="Y206" s="8">
        <f t="shared" si="52"/>
        <v>4.8726851819083095E-3</v>
      </c>
      <c r="Z206" s="9"/>
      <c r="AA206" s="9">
        <f t="shared" si="50"/>
        <v>0</v>
      </c>
      <c r="AB206" s="9">
        <f t="shared" si="54"/>
        <v>7.3958333305199631E-3</v>
      </c>
      <c r="AC206" s="9"/>
      <c r="AD206" s="9"/>
    </row>
    <row r="207" spans="1:30" s="6" customFormat="1" x14ac:dyDescent="0.4">
      <c r="A207" s="15" t="str">
        <f t="shared" si="53"/>
        <v>-</v>
      </c>
      <c r="B207" s="15" t="str">
        <f t="shared" si="48"/>
        <v>-</v>
      </c>
      <c r="C207" s="6">
        <v>17</v>
      </c>
      <c r="D207" s="1">
        <v>43390.748379629629</v>
      </c>
      <c r="E207" s="2">
        <v>4123</v>
      </c>
      <c r="F207" s="2" t="s">
        <v>18</v>
      </c>
      <c r="G207" s="2">
        <v>3122</v>
      </c>
      <c r="H207" s="2">
        <v>416</v>
      </c>
      <c r="I207" s="2">
        <v>8</v>
      </c>
      <c r="J207" s="2">
        <v>3</v>
      </c>
      <c r="K207" s="2"/>
      <c r="L207" s="1">
        <v>43390.754386574074</v>
      </c>
      <c r="M207" s="1">
        <v>43390.754803240743</v>
      </c>
      <c r="N207" s="2" t="s">
        <v>78</v>
      </c>
      <c r="O207" s="2" t="s">
        <v>79</v>
      </c>
      <c r="P207" s="2" t="s">
        <v>19</v>
      </c>
      <c r="Q207" s="2" t="s">
        <v>20</v>
      </c>
      <c r="R207" s="1">
        <v>43390.763460648152</v>
      </c>
      <c r="S207" s="1">
        <v>43390.763460648152</v>
      </c>
      <c r="T207" s="1">
        <v>43390.77239583333</v>
      </c>
      <c r="U207" s="1">
        <v>43390.77239583333</v>
      </c>
      <c r="V207" s="2"/>
      <c r="W207" s="7">
        <f t="shared" si="49"/>
        <v>43390.748379629629</v>
      </c>
      <c r="X207" s="8">
        <f t="shared" si="51"/>
        <v>4.1666666948003694E-4</v>
      </c>
      <c r="Y207" s="8">
        <f t="shared" si="52"/>
        <v>1.2500000084401108E-3</v>
      </c>
      <c r="Z207" s="9"/>
      <c r="AA207" s="9">
        <f t="shared" si="50"/>
        <v>0</v>
      </c>
      <c r="AB207" s="9">
        <f t="shared" si="54"/>
        <v>6.0069444443797693E-3</v>
      </c>
    </row>
    <row r="208" spans="1:30" s="6" customFormat="1" x14ac:dyDescent="0.4">
      <c r="A208" s="15" t="str">
        <f t="shared" si="53"/>
        <v>-</v>
      </c>
      <c r="B208" s="15" t="str">
        <f t="shared" si="48"/>
        <v>-</v>
      </c>
      <c r="C208" s="6">
        <v>17</v>
      </c>
      <c r="D208" s="1">
        <v>43390.749120370368</v>
      </c>
      <c r="E208" s="2">
        <v>4124</v>
      </c>
      <c r="F208" s="2" t="s">
        <v>37</v>
      </c>
      <c r="G208" s="2">
        <v>0</v>
      </c>
      <c r="H208" s="2">
        <v>1070</v>
      </c>
      <c r="I208" s="2">
        <v>7</v>
      </c>
      <c r="J208" s="2">
        <v>3</v>
      </c>
      <c r="K208" s="2"/>
      <c r="L208" s="1">
        <v>43390.762384259258</v>
      </c>
      <c r="M208" s="1">
        <v>43390.766712962963</v>
      </c>
      <c r="N208" s="2" t="s">
        <v>29</v>
      </c>
      <c r="O208" s="2" t="s">
        <v>30</v>
      </c>
      <c r="P208" s="2" t="s">
        <v>19</v>
      </c>
      <c r="Q208" s="2" t="s">
        <v>20</v>
      </c>
      <c r="R208" s="1">
        <v>43390.763043981482</v>
      </c>
      <c r="S208" s="1">
        <v>43390.763043981482</v>
      </c>
      <c r="T208" s="1">
        <v>43390.772210648145</v>
      </c>
      <c r="U208" s="1">
        <v>43390.772210648145</v>
      </c>
      <c r="V208" s="2"/>
      <c r="W208" s="7">
        <f t="shared" si="49"/>
        <v>43390.749120370368</v>
      </c>
      <c r="X208" s="8">
        <f t="shared" si="51"/>
        <v>4.3287037042318843E-3</v>
      </c>
      <c r="Y208" s="8">
        <f t="shared" si="52"/>
        <v>1.2986111112695653E-2</v>
      </c>
      <c r="Z208" s="9"/>
      <c r="AA208" s="9">
        <f t="shared" si="50"/>
        <v>0</v>
      </c>
      <c r="AB208" s="9">
        <f t="shared" si="54"/>
        <v>1.3263888889923692E-2</v>
      </c>
      <c r="AC208" s="9"/>
      <c r="AD208" s="9"/>
    </row>
    <row r="209" spans="1:30" s="6" customFormat="1" x14ac:dyDescent="0.4">
      <c r="A209" s="15" t="str">
        <f>IF(V209&gt;0, "★", "-")</f>
        <v>-</v>
      </c>
      <c r="B209" s="15" t="str">
        <f>IF(K209&gt;0, "☆", "-")</f>
        <v>☆</v>
      </c>
      <c r="C209" s="6">
        <v>17</v>
      </c>
      <c r="D209" s="1">
        <v>43390.717546296299</v>
      </c>
      <c r="E209" s="2">
        <v>4100</v>
      </c>
      <c r="F209" s="2" t="s">
        <v>42</v>
      </c>
      <c r="G209" s="2">
        <v>0</v>
      </c>
      <c r="H209" s="2">
        <v>427</v>
      </c>
      <c r="I209" s="2">
        <v>5</v>
      </c>
      <c r="J209" s="2">
        <v>1</v>
      </c>
      <c r="K209" s="1">
        <v>43390.727025462962</v>
      </c>
      <c r="L209" s="2"/>
      <c r="M209" s="2"/>
      <c r="N209" s="2" t="s">
        <v>55</v>
      </c>
      <c r="O209" s="2" t="s">
        <v>56</v>
      </c>
      <c r="P209" s="2" t="s">
        <v>19</v>
      </c>
      <c r="Q209" s="2" t="s">
        <v>20</v>
      </c>
      <c r="R209" s="1">
        <v>43390.720138888886</v>
      </c>
      <c r="S209" s="2"/>
      <c r="T209" s="1">
        <v>43390.72861111111</v>
      </c>
      <c r="U209" s="2"/>
      <c r="V209" s="2"/>
      <c r="W209" s="7">
        <f>IF(V209&gt;0,V209,D209)</f>
        <v>43390.717546296299</v>
      </c>
      <c r="X209" s="8">
        <f>M209-L209</f>
        <v>0</v>
      </c>
      <c r="Y209" s="8">
        <f>X209*J209</f>
        <v>0</v>
      </c>
      <c r="Z209" s="9"/>
      <c r="AA209" s="9">
        <f>IF(IF(A209="☆",K209-R209,L209-R209)&lt;0,0,IF(A209="☆",K209-R209,L209-R209))</f>
        <v>0</v>
      </c>
      <c r="AB209" s="9">
        <f>IF(IF(B209="☆",(IF(K209&gt;R209,K209-W209,R209-W209)),L209-W209)&lt;0,0,IF(B209="☆",(IF(K209&gt;R209,K209-W209,R209-W209)),L209-W209))</f>
        <v>9.4791666633682325E-3</v>
      </c>
      <c r="AC209" s="9"/>
      <c r="AD209" s="9"/>
    </row>
    <row r="210" spans="1:30" s="6" customFormat="1" x14ac:dyDescent="0.4">
      <c r="A210" s="15" t="str">
        <f>IF(V210&gt;0, "★", "-")</f>
        <v>-</v>
      </c>
      <c r="B210" s="15" t="str">
        <f>IF(K210&gt;0, "☆", "-")</f>
        <v>☆</v>
      </c>
      <c r="C210" s="6">
        <v>17</v>
      </c>
      <c r="D210" s="1">
        <v>43390.73165509259</v>
      </c>
      <c r="E210" s="2">
        <v>4108</v>
      </c>
      <c r="F210" s="2" t="s">
        <v>42</v>
      </c>
      <c r="G210" s="2">
        <v>0</v>
      </c>
      <c r="H210" s="2">
        <v>589</v>
      </c>
      <c r="I210" s="2">
        <v>3</v>
      </c>
      <c r="J210" s="2">
        <v>2</v>
      </c>
      <c r="K210" s="1">
        <v>43390.732210648152</v>
      </c>
      <c r="L210" s="2"/>
      <c r="M210" s="2"/>
      <c r="N210" s="2" t="s">
        <v>19</v>
      </c>
      <c r="O210" s="2" t="s">
        <v>20</v>
      </c>
      <c r="P210" s="2" t="s">
        <v>29</v>
      </c>
      <c r="Q210" s="2" t="s">
        <v>30</v>
      </c>
      <c r="R210" s="1">
        <v>43390.733206018522</v>
      </c>
      <c r="S210" s="2"/>
      <c r="T210" s="1">
        <v>43390.742893518516</v>
      </c>
      <c r="U210" s="2"/>
      <c r="V210" s="2"/>
      <c r="W210" s="7">
        <f>IF(V210&gt;0,V210,D210)</f>
        <v>43390.73165509259</v>
      </c>
      <c r="X210" s="8">
        <f>M210-L210</f>
        <v>0</v>
      </c>
      <c r="Y210" s="8">
        <f>X210*J210</f>
        <v>0</v>
      </c>
      <c r="Z210" s="9"/>
      <c r="AA210" s="9">
        <f>IF(IF(A210="☆",K210-R210,L210-R210)&lt;0,0,IF(A210="☆",K210-R210,L210-R210))</f>
        <v>0</v>
      </c>
      <c r="AB210" s="9">
        <f>IF(IF(B210="☆",(IF(K210&gt;R210,K210-W210,R210-W210)),L210-W210)&lt;0,0,IF(B210="☆",(IF(K210&gt;R210,K210-W210,R210-W210)),L210-W210))</f>
        <v>1.5509259319514968E-3</v>
      </c>
      <c r="AC210" s="9"/>
      <c r="AD210" s="9"/>
    </row>
    <row r="211" spans="1:30" s="6" customFormat="1" x14ac:dyDescent="0.4">
      <c r="A211" s="15" t="str">
        <f>IF(V211&gt;0, "★", "-")</f>
        <v>-</v>
      </c>
      <c r="B211" s="15" t="str">
        <f>IF(K211&gt;0, "☆", "-")</f>
        <v>☆</v>
      </c>
      <c r="C211" s="6">
        <v>17</v>
      </c>
      <c r="D211" s="1">
        <v>43390.734537037039</v>
      </c>
      <c r="E211" s="2">
        <v>4111</v>
      </c>
      <c r="F211" s="2" t="s">
        <v>18</v>
      </c>
      <c r="G211" s="2">
        <v>1751</v>
      </c>
      <c r="H211" s="2">
        <v>579</v>
      </c>
      <c r="I211" s="2">
        <v>9</v>
      </c>
      <c r="J211" s="2">
        <v>1</v>
      </c>
      <c r="K211" s="1">
        <v>43390.739849537036</v>
      </c>
      <c r="L211" s="2"/>
      <c r="M211" s="2"/>
      <c r="N211" s="2" t="s">
        <v>59</v>
      </c>
      <c r="O211" s="2" t="s">
        <v>60</v>
      </c>
      <c r="P211" s="2" t="s">
        <v>38</v>
      </c>
      <c r="Q211" s="2" t="s">
        <v>39</v>
      </c>
      <c r="R211" s="1">
        <v>43390.740416666667</v>
      </c>
      <c r="S211" s="2"/>
      <c r="T211" s="1">
        <v>43390.757511574076</v>
      </c>
      <c r="U211" s="2"/>
      <c r="V211" s="2"/>
      <c r="W211" s="7">
        <f>IF(V211&gt;0,V211,D211)</f>
        <v>43390.734537037039</v>
      </c>
      <c r="X211" s="8">
        <f>M211-L211</f>
        <v>0</v>
      </c>
      <c r="Y211" s="8">
        <f>X211*J211</f>
        <v>0</v>
      </c>
      <c r="Z211" s="9"/>
      <c r="AA211" s="9">
        <f>IF(IF(A211="☆",K211-R211,L211-R211)&lt;0,0,IF(A211="☆",K211-R211,L211-R211))</f>
        <v>0</v>
      </c>
      <c r="AB211" s="9">
        <f>IF(IF(B211="☆",(IF(K211&gt;R211,K211-W211,R211-W211)),L211-W211)&lt;0,0,IF(B211="☆",(IF(K211&gt;R211,K211-W211,R211-W211)),L211-W211))</f>
        <v>5.8796296289074235E-3</v>
      </c>
      <c r="AC211" s="9"/>
      <c r="AD211" s="9"/>
    </row>
    <row r="212" spans="1:30" s="6" customFormat="1" x14ac:dyDescent="0.4">
      <c r="A212" s="15" t="str">
        <f>IF(V212&gt;0, "★", "-")</f>
        <v>★</v>
      </c>
      <c r="B212" s="15" t="str">
        <f>IF(K212&gt;0, "☆", "-")</f>
        <v>☆</v>
      </c>
      <c r="C212" s="6">
        <v>17</v>
      </c>
      <c r="D212" s="1">
        <v>43390.740069444444</v>
      </c>
      <c r="E212" s="2">
        <v>4114</v>
      </c>
      <c r="F212" s="2" t="s">
        <v>33</v>
      </c>
      <c r="G212" s="2">
        <v>2910</v>
      </c>
      <c r="H212" s="2">
        <v>1057</v>
      </c>
      <c r="I212" s="2">
        <v>2</v>
      </c>
      <c r="J212" s="2">
        <v>1</v>
      </c>
      <c r="K212" s="1">
        <v>43390.781666666669</v>
      </c>
      <c r="L212" s="1">
        <v>43390.769675925927</v>
      </c>
      <c r="M212" s="2"/>
      <c r="N212" s="2" t="s">
        <v>48</v>
      </c>
      <c r="O212" s="2" t="s">
        <v>49</v>
      </c>
      <c r="P212" s="2" t="s">
        <v>34</v>
      </c>
      <c r="Q212" s="2" t="s">
        <v>35</v>
      </c>
      <c r="R212" s="1">
        <v>43390.770833333336</v>
      </c>
      <c r="S212" s="1">
        <v>43390.770833333336</v>
      </c>
      <c r="T212" s="1">
        <v>43390.779502314814</v>
      </c>
      <c r="U212" s="2"/>
      <c r="V212" s="1">
        <v>43390.770833333336</v>
      </c>
      <c r="W212" s="7">
        <f>IF(V212&gt;0,V212,D212)</f>
        <v>43390.770833333336</v>
      </c>
      <c r="X212" s="8"/>
      <c r="Y212" s="8"/>
      <c r="Z212" s="9"/>
      <c r="AA212" s="9">
        <f>IF(IF(A212="☆",K212-R212,L212-R212)&lt;0,0,IF(A212="☆",K212-R212,L212-R212))</f>
        <v>0</v>
      </c>
      <c r="AB212" s="9">
        <f>IF(IF(B212="☆",(IF(K212&gt;R212,K212-W212,R212-W212)),L212-W212)&lt;0,0,IF(B212="☆",(IF(K212&gt;R212,K212-W212,R212-W212)),L212-W212))</f>
        <v>1.0833333333721384E-2</v>
      </c>
      <c r="AC212" s="9"/>
      <c r="AD212" s="9"/>
    </row>
    <row r="213" spans="1:30" s="11" customFormat="1" x14ac:dyDescent="0.4">
      <c r="A213" s="26" t="str">
        <f>IF(V213&gt;0, "★", "-")</f>
        <v>-</v>
      </c>
      <c r="B213" s="26" t="str">
        <f>IF(K213&gt;0, "☆", "-")</f>
        <v>☆</v>
      </c>
      <c r="C213" s="11">
        <v>17</v>
      </c>
      <c r="D213" s="3">
        <v>43390.7419212963</v>
      </c>
      <c r="E213" s="4">
        <v>4117</v>
      </c>
      <c r="F213" s="4" t="s">
        <v>37</v>
      </c>
      <c r="G213" s="4">
        <v>0</v>
      </c>
      <c r="H213" s="4">
        <v>408</v>
      </c>
      <c r="I213" s="4">
        <v>9</v>
      </c>
      <c r="J213" s="4">
        <v>2</v>
      </c>
      <c r="K213" s="3">
        <v>43390.753067129626</v>
      </c>
      <c r="L213" s="4"/>
      <c r="M213" s="4"/>
      <c r="N213" s="4" t="s">
        <v>45</v>
      </c>
      <c r="O213" s="4" t="s">
        <v>46</v>
      </c>
      <c r="P213" s="4" t="s">
        <v>27</v>
      </c>
      <c r="Q213" s="4" t="s">
        <v>28</v>
      </c>
      <c r="R213" s="3">
        <v>43390.75099537037</v>
      </c>
      <c r="S213" s="4"/>
      <c r="T213" s="3">
        <v>43390.763935185183</v>
      </c>
      <c r="U213" s="4"/>
      <c r="V213" s="4"/>
      <c r="W213" s="12">
        <f>IF(V213&gt;0,V213,D213)</f>
        <v>43390.7419212963</v>
      </c>
      <c r="X213" s="27">
        <f>M213-L213</f>
        <v>0</v>
      </c>
      <c r="Y213" s="27">
        <f>X213*J213</f>
        <v>0</v>
      </c>
      <c r="Z213" s="28"/>
      <c r="AA213" s="28">
        <f>IF(IF(A213="☆",K213-R213,L213-R213)&lt;0,0,IF(A213="☆",K213-R213,L213-R213))</f>
        <v>0</v>
      </c>
      <c r="AB213" s="28">
        <f>IF(IF(B213="☆",(IF(K213&gt;R213,K213-W213,R213-W213)),L213-W213)&lt;0,0,IF(B213="☆",(IF(K213&gt;R213,K213-W213,R213-W213)),L213-W213))</f>
        <v>1.1145833326736465E-2</v>
      </c>
      <c r="AC213" s="28"/>
      <c r="AD213" s="28"/>
    </row>
    <row r="214" spans="1:30" s="32" customFormat="1" x14ac:dyDescent="0.4">
      <c r="A214" s="29" t="str">
        <f t="shared" si="53"/>
        <v>-</v>
      </c>
      <c r="B214" s="29" t="str">
        <f t="shared" si="48"/>
        <v>-</v>
      </c>
      <c r="C214" s="32">
        <v>18</v>
      </c>
      <c r="D214" s="31">
        <v>43390.750416666669</v>
      </c>
      <c r="E214" s="30">
        <v>4125</v>
      </c>
      <c r="F214" s="30" t="s">
        <v>18</v>
      </c>
      <c r="G214" s="30">
        <v>3200</v>
      </c>
      <c r="H214" s="30">
        <v>443</v>
      </c>
      <c r="I214" s="30">
        <v>1</v>
      </c>
      <c r="J214" s="30">
        <v>2</v>
      </c>
      <c r="K214" s="30"/>
      <c r="L214" s="31">
        <v>43390.755219907405</v>
      </c>
      <c r="M214" s="31">
        <v>43390.758379629631</v>
      </c>
      <c r="N214" s="30" t="s">
        <v>78</v>
      </c>
      <c r="O214" s="30" t="s">
        <v>79</v>
      </c>
      <c r="P214" s="30" t="s">
        <v>74</v>
      </c>
      <c r="Q214" s="30" t="s">
        <v>75</v>
      </c>
      <c r="R214" s="31">
        <v>43390.759131944447</v>
      </c>
      <c r="S214" s="31">
        <v>43390.759166666663</v>
      </c>
      <c r="T214" s="31">
        <v>43390.766898148147</v>
      </c>
      <c r="U214" s="31">
        <v>43390.770937499998</v>
      </c>
      <c r="V214" s="30"/>
      <c r="W214" s="33">
        <f t="shared" si="49"/>
        <v>43390.750416666669</v>
      </c>
      <c r="X214" s="34">
        <f t="shared" si="51"/>
        <v>3.1597222259733826E-3</v>
      </c>
      <c r="Y214" s="34">
        <f t="shared" si="52"/>
        <v>6.3194444519467652E-3</v>
      </c>
      <c r="Z214" s="35">
        <f>SUM(Y214:Y231)</f>
        <v>0.12756944446300622</v>
      </c>
      <c r="AA214" s="35">
        <f t="shared" si="50"/>
        <v>0</v>
      </c>
      <c r="AB214" s="35">
        <f t="shared" si="54"/>
        <v>4.8032407357823104E-3</v>
      </c>
      <c r="AC214" s="35">
        <f>AVERAGE(AB214:AB231)</f>
        <v>4.4921874982719601E-3</v>
      </c>
      <c r="AD214" s="35">
        <f>MEDIAN(AB214:AB231)</f>
        <v>4.6180555546015967E-3</v>
      </c>
    </row>
    <row r="215" spans="1:30" s="6" customFormat="1" x14ac:dyDescent="0.4">
      <c r="A215" s="15" t="str">
        <f t="shared" si="53"/>
        <v>-</v>
      </c>
      <c r="B215" s="15" t="str">
        <f t="shared" si="48"/>
        <v>-</v>
      </c>
      <c r="C215" s="6">
        <v>18</v>
      </c>
      <c r="D215" s="1">
        <v>43390.750543981485</v>
      </c>
      <c r="E215" s="2">
        <v>4126</v>
      </c>
      <c r="F215" s="2" t="s">
        <v>18</v>
      </c>
      <c r="G215" s="2">
        <v>3167</v>
      </c>
      <c r="H215" s="2">
        <v>445</v>
      </c>
      <c r="I215" s="2">
        <v>10</v>
      </c>
      <c r="J215" s="2">
        <v>2</v>
      </c>
      <c r="K215" s="2"/>
      <c r="L215" s="1">
        <v>43390.758599537039</v>
      </c>
      <c r="M215" s="1">
        <v>43390.760694444441</v>
      </c>
      <c r="N215" s="2" t="s">
        <v>25</v>
      </c>
      <c r="O215" s="2" t="s">
        <v>26</v>
      </c>
      <c r="P215" s="2" t="s">
        <v>29</v>
      </c>
      <c r="Q215" s="2" t="s">
        <v>30</v>
      </c>
      <c r="R215" s="1">
        <v>43390.760081018518</v>
      </c>
      <c r="S215" s="1">
        <v>43390.760081018518</v>
      </c>
      <c r="T215" s="1">
        <v>43390.765879629631</v>
      </c>
      <c r="U215" s="1">
        <v>43390.765879629631</v>
      </c>
      <c r="V215" s="2"/>
      <c r="W215" s="7">
        <f t="shared" si="49"/>
        <v>43390.750543981485</v>
      </c>
      <c r="X215" s="8">
        <f t="shared" si="51"/>
        <v>2.0949074023519643E-3</v>
      </c>
      <c r="Y215" s="8">
        <f t="shared" si="52"/>
        <v>4.1898148047039285E-3</v>
      </c>
      <c r="Z215" s="9"/>
      <c r="AA215" s="9">
        <f t="shared" si="50"/>
        <v>0</v>
      </c>
      <c r="AB215" s="9">
        <f t="shared" si="54"/>
        <v>8.0555555541650392E-3</v>
      </c>
      <c r="AC215" s="9"/>
      <c r="AD215" s="9"/>
    </row>
    <row r="216" spans="1:30" s="6" customFormat="1" x14ac:dyDescent="0.4">
      <c r="A216" s="15" t="str">
        <f t="shared" si="53"/>
        <v>-</v>
      </c>
      <c r="B216" s="15" t="str">
        <f t="shared" si="48"/>
        <v>-</v>
      </c>
      <c r="C216" s="6">
        <v>18</v>
      </c>
      <c r="D216" s="1">
        <v>43390.754027777781</v>
      </c>
      <c r="E216" s="2">
        <v>4128</v>
      </c>
      <c r="F216" s="2" t="s">
        <v>37</v>
      </c>
      <c r="G216" s="2">
        <v>0</v>
      </c>
      <c r="H216" s="2">
        <v>409</v>
      </c>
      <c r="I216" s="2">
        <v>9</v>
      </c>
      <c r="J216" s="2">
        <v>2</v>
      </c>
      <c r="K216" s="2"/>
      <c r="L216" s="1">
        <v>43390.759085648147</v>
      </c>
      <c r="M216" s="1">
        <v>43390.764699074076</v>
      </c>
      <c r="N216" s="2" t="s">
        <v>45</v>
      </c>
      <c r="O216" s="2" t="s">
        <v>46</v>
      </c>
      <c r="P216" s="2" t="s">
        <v>27</v>
      </c>
      <c r="Q216" s="2" t="s">
        <v>28</v>
      </c>
      <c r="R216" s="1">
        <v>43390.755069444444</v>
      </c>
      <c r="S216" s="1">
        <v>43390.755069444444</v>
      </c>
      <c r="T216" s="1">
        <v>43390.768009259256</v>
      </c>
      <c r="U216" s="1">
        <v>43390.768009259256</v>
      </c>
      <c r="V216" s="2"/>
      <c r="W216" s="7">
        <f t="shared" si="49"/>
        <v>43390.754027777781</v>
      </c>
      <c r="X216" s="8">
        <f t="shared" si="51"/>
        <v>5.6134259284590371E-3</v>
      </c>
      <c r="Y216" s="8">
        <f t="shared" si="52"/>
        <v>1.1226851856918074E-2</v>
      </c>
      <c r="Z216" s="9"/>
      <c r="AA216" s="9">
        <f t="shared" si="50"/>
        <v>4.016203703940846E-3</v>
      </c>
      <c r="AB216" s="9">
        <f t="shared" si="54"/>
        <v>5.057870366727002E-3</v>
      </c>
      <c r="AC216" s="9"/>
      <c r="AD216" s="9"/>
    </row>
    <row r="217" spans="1:30" s="6" customFormat="1" x14ac:dyDescent="0.4">
      <c r="A217" s="15" t="str">
        <f t="shared" si="53"/>
        <v>-</v>
      </c>
      <c r="B217" s="15" t="str">
        <f t="shared" si="48"/>
        <v>-</v>
      </c>
      <c r="C217" s="6">
        <v>18</v>
      </c>
      <c r="D217" s="1">
        <v>43390.756469907406</v>
      </c>
      <c r="E217" s="2">
        <v>4129</v>
      </c>
      <c r="F217" s="2" t="s">
        <v>18</v>
      </c>
      <c r="G217" s="2">
        <v>3122</v>
      </c>
      <c r="H217" s="2">
        <v>808</v>
      </c>
      <c r="I217" s="2">
        <v>8</v>
      </c>
      <c r="J217" s="2">
        <v>3</v>
      </c>
      <c r="K217" s="2"/>
      <c r="L217" s="1">
        <v>43390.761006944442</v>
      </c>
      <c r="M217" s="1">
        <v>43390.765451388892</v>
      </c>
      <c r="N217" s="2" t="s">
        <v>78</v>
      </c>
      <c r="O217" s="2" t="s">
        <v>79</v>
      </c>
      <c r="P217" s="2" t="s">
        <v>19</v>
      </c>
      <c r="Q217" s="2" t="s">
        <v>20</v>
      </c>
      <c r="R217" s="1">
        <v>43390.762870370374</v>
      </c>
      <c r="S217" s="1">
        <v>43390.762870370374</v>
      </c>
      <c r="T217" s="1">
        <v>43390.771805555552</v>
      </c>
      <c r="U217" s="1">
        <v>43390.771805555552</v>
      </c>
      <c r="V217" s="2"/>
      <c r="W217" s="7">
        <f t="shared" si="49"/>
        <v>43390.756469907406</v>
      </c>
      <c r="X217" s="8">
        <f t="shared" si="51"/>
        <v>4.4444444502005354E-3</v>
      </c>
      <c r="Y217" s="8">
        <f t="shared" si="52"/>
        <v>1.3333333350601606E-2</v>
      </c>
      <c r="Z217" s="9"/>
      <c r="AA217" s="9">
        <f t="shared" si="50"/>
        <v>0</v>
      </c>
      <c r="AB217" s="9">
        <f t="shared" si="54"/>
        <v>4.537037035333924E-3</v>
      </c>
      <c r="AC217" s="9"/>
      <c r="AD217" s="9"/>
    </row>
    <row r="218" spans="1:30" s="6" customFormat="1" x14ac:dyDescent="0.4">
      <c r="A218" s="15" t="str">
        <f t="shared" si="53"/>
        <v>-</v>
      </c>
      <c r="B218" s="15" t="str">
        <f t="shared" si="48"/>
        <v>-</v>
      </c>
      <c r="C218" s="6">
        <v>18</v>
      </c>
      <c r="D218" s="1">
        <v>43390.762384259258</v>
      </c>
      <c r="E218" s="2">
        <v>4130</v>
      </c>
      <c r="F218" s="2" t="s">
        <v>37</v>
      </c>
      <c r="G218" s="2">
        <v>0</v>
      </c>
      <c r="H218" s="2">
        <v>309</v>
      </c>
      <c r="I218" s="2">
        <v>1</v>
      </c>
      <c r="J218" s="2">
        <v>2</v>
      </c>
      <c r="K218" s="2"/>
      <c r="L218" s="1">
        <v>43390.768287037034</v>
      </c>
      <c r="M218" s="1">
        <v>43390.776504629626</v>
      </c>
      <c r="N218" s="2" t="s">
        <v>45</v>
      </c>
      <c r="O218" s="2" t="s">
        <v>46</v>
      </c>
      <c r="P218" s="2" t="s">
        <v>27</v>
      </c>
      <c r="Q218" s="2" t="s">
        <v>28</v>
      </c>
      <c r="R218" s="1">
        <v>43390.773541666669</v>
      </c>
      <c r="S218" s="1">
        <v>43390.773541666669</v>
      </c>
      <c r="T218" s="1">
        <v>43390.786481481482</v>
      </c>
      <c r="U218" s="1">
        <v>43390.786481481482</v>
      </c>
      <c r="V218" s="2"/>
      <c r="W218" s="7">
        <f t="shared" si="49"/>
        <v>43390.762384259258</v>
      </c>
      <c r="X218" s="8">
        <f t="shared" si="51"/>
        <v>8.2175925927003846E-3</v>
      </c>
      <c r="Y218" s="8">
        <f t="shared" si="52"/>
        <v>1.6435185185400769E-2</v>
      </c>
      <c r="Z218" s="9"/>
      <c r="AA218" s="9">
        <f t="shared" si="50"/>
        <v>0</v>
      </c>
      <c r="AB218" s="9">
        <f t="shared" si="54"/>
        <v>5.9027777751907706E-3</v>
      </c>
      <c r="AC218" s="9"/>
      <c r="AD218" s="9"/>
    </row>
    <row r="219" spans="1:30" s="6" customFormat="1" x14ac:dyDescent="0.4">
      <c r="A219" s="15" t="str">
        <f t="shared" si="53"/>
        <v>★</v>
      </c>
      <c r="B219" s="15" t="str">
        <f t="shared" si="48"/>
        <v>-</v>
      </c>
      <c r="C219" s="6">
        <v>18</v>
      </c>
      <c r="D219" s="1">
        <v>43390.763252314813</v>
      </c>
      <c r="E219" s="2">
        <v>4131</v>
      </c>
      <c r="F219" s="2" t="s">
        <v>18</v>
      </c>
      <c r="G219" s="2">
        <v>1737</v>
      </c>
      <c r="H219" s="2">
        <v>796</v>
      </c>
      <c r="I219" s="2">
        <v>9</v>
      </c>
      <c r="J219" s="2">
        <v>1</v>
      </c>
      <c r="K219" s="2"/>
      <c r="L219" s="1">
        <v>43390.789305555554</v>
      </c>
      <c r="M219" s="1">
        <v>43390.793553240743</v>
      </c>
      <c r="N219" s="2" t="s">
        <v>43</v>
      </c>
      <c r="O219" s="2" t="s">
        <v>44</v>
      </c>
      <c r="P219" s="2" t="s">
        <v>19</v>
      </c>
      <c r="Q219" s="2" t="s">
        <v>20</v>
      </c>
      <c r="R219" s="1">
        <v>43390.791990740741</v>
      </c>
      <c r="S219" s="1">
        <v>43390.791990740741</v>
      </c>
      <c r="T219" s="1">
        <v>43390.802511574075</v>
      </c>
      <c r="U219" s="1">
        <v>43390.802511574075</v>
      </c>
      <c r="V219" s="1">
        <v>43390.791990740741</v>
      </c>
      <c r="W219" s="7">
        <f t="shared" si="49"/>
        <v>43390.791990740741</v>
      </c>
      <c r="X219" s="8">
        <f t="shared" si="51"/>
        <v>4.2476851886021905E-3</v>
      </c>
      <c r="Y219" s="8">
        <f t="shared" si="52"/>
        <v>4.2476851886021905E-3</v>
      </c>
      <c r="Z219" s="9"/>
      <c r="AA219" s="9">
        <f t="shared" si="50"/>
        <v>0</v>
      </c>
      <c r="AB219" s="9">
        <f t="shared" si="54"/>
        <v>0</v>
      </c>
      <c r="AC219" s="9"/>
      <c r="AD219" s="9"/>
    </row>
    <row r="220" spans="1:30" s="6" customFormat="1" x14ac:dyDescent="0.4">
      <c r="A220" s="15" t="str">
        <f t="shared" si="53"/>
        <v>-</v>
      </c>
      <c r="B220" s="15" t="str">
        <f t="shared" si="48"/>
        <v>-</v>
      </c>
      <c r="C220" s="6">
        <v>18</v>
      </c>
      <c r="D220" s="1">
        <v>43390.768564814818</v>
      </c>
      <c r="E220" s="2">
        <v>4132</v>
      </c>
      <c r="F220" s="2" t="s">
        <v>33</v>
      </c>
      <c r="G220" s="2">
        <v>1315</v>
      </c>
      <c r="H220" s="2">
        <v>449</v>
      </c>
      <c r="I220" s="2">
        <v>8</v>
      </c>
      <c r="J220" s="2">
        <v>1</v>
      </c>
      <c r="K220" s="2"/>
      <c r="L220" s="1">
        <v>43390.771747685183</v>
      </c>
      <c r="M220" s="1">
        <v>43390.777407407404</v>
      </c>
      <c r="N220" s="2" t="s">
        <v>78</v>
      </c>
      <c r="O220" s="2" t="s">
        <v>79</v>
      </c>
      <c r="P220" s="2" t="s">
        <v>40</v>
      </c>
      <c r="Q220" s="2" t="s">
        <v>41</v>
      </c>
      <c r="R220" s="1">
        <v>43390.772812499999</v>
      </c>
      <c r="S220" s="1">
        <v>43390.772812499999</v>
      </c>
      <c r="T220" s="1">
        <v>43390.784282407411</v>
      </c>
      <c r="U220" s="1">
        <v>43390.784282407411</v>
      </c>
      <c r="V220" s="2"/>
      <c r="W220" s="7">
        <f t="shared" si="49"/>
        <v>43390.768564814818</v>
      </c>
      <c r="X220" s="8">
        <f t="shared" si="51"/>
        <v>5.6597222210257314E-3</v>
      </c>
      <c r="Y220" s="8">
        <f t="shared" si="52"/>
        <v>5.6597222210257314E-3</v>
      </c>
      <c r="Z220" s="9"/>
      <c r="AA220" s="9">
        <f t="shared" si="50"/>
        <v>0</v>
      </c>
      <c r="AB220" s="9">
        <f t="shared" si="54"/>
        <v>3.1828703649807721E-3</v>
      </c>
      <c r="AC220" s="9"/>
      <c r="AD220" s="9"/>
    </row>
    <row r="221" spans="1:30" s="6" customFormat="1" x14ac:dyDescent="0.4">
      <c r="A221" s="15" t="str">
        <f t="shared" si="53"/>
        <v>-</v>
      </c>
      <c r="B221" s="15" t="str">
        <f t="shared" si="48"/>
        <v>-</v>
      </c>
      <c r="C221" s="6">
        <v>18</v>
      </c>
      <c r="D221" s="1">
        <v>43390.771481481483</v>
      </c>
      <c r="E221" s="2">
        <v>4133</v>
      </c>
      <c r="F221" s="2" t="s">
        <v>33</v>
      </c>
      <c r="G221" s="2">
        <v>985</v>
      </c>
      <c r="H221" s="2">
        <v>323</v>
      </c>
      <c r="I221" s="2">
        <v>2</v>
      </c>
      <c r="J221" s="2">
        <v>2</v>
      </c>
      <c r="K221" s="2"/>
      <c r="L221" s="1">
        <v>43390.777708333335</v>
      </c>
      <c r="M221" s="1">
        <v>43390.788124999999</v>
      </c>
      <c r="N221" s="2" t="s">
        <v>19</v>
      </c>
      <c r="O221" s="2" t="s">
        <v>20</v>
      </c>
      <c r="P221" s="2" t="s">
        <v>67</v>
      </c>
      <c r="Q221" s="2" t="s">
        <v>68</v>
      </c>
      <c r="R221" s="1">
        <v>43390.777627314812</v>
      </c>
      <c r="S221" s="1">
        <v>43390.777627314812</v>
      </c>
      <c r="T221" s="1">
        <v>43390.788761574076</v>
      </c>
      <c r="U221" s="1">
        <v>43390.788761574076</v>
      </c>
      <c r="V221" s="2"/>
      <c r="W221" s="7">
        <f t="shared" si="49"/>
        <v>43390.771481481483</v>
      </c>
      <c r="X221" s="8">
        <f t="shared" si="51"/>
        <v>1.0416666664241347E-2</v>
      </c>
      <c r="Y221" s="8">
        <f t="shared" si="52"/>
        <v>2.0833333328482695E-2</v>
      </c>
      <c r="Z221" s="9"/>
      <c r="AA221" s="9">
        <f t="shared" si="50"/>
        <v>8.101852290565148E-5</v>
      </c>
      <c r="AB221" s="9">
        <f t="shared" si="54"/>
        <v>6.2268518522614613E-3</v>
      </c>
      <c r="AC221" s="9"/>
      <c r="AD221" s="9"/>
    </row>
    <row r="222" spans="1:30" s="6" customFormat="1" x14ac:dyDescent="0.4">
      <c r="A222" s="15" t="str">
        <f t="shared" si="53"/>
        <v>★</v>
      </c>
      <c r="B222" s="15" t="str">
        <f t="shared" si="48"/>
        <v>-</v>
      </c>
      <c r="C222" s="6">
        <v>18</v>
      </c>
      <c r="D222" s="1">
        <v>43390.77238425926</v>
      </c>
      <c r="E222" s="2">
        <v>4134</v>
      </c>
      <c r="F222" s="2" t="s">
        <v>33</v>
      </c>
      <c r="G222" s="2">
        <v>1756</v>
      </c>
      <c r="H222" s="2">
        <v>727</v>
      </c>
      <c r="I222" s="2">
        <v>10</v>
      </c>
      <c r="J222" s="2">
        <v>1</v>
      </c>
      <c r="K222" s="2"/>
      <c r="L222" s="1">
        <v>43390.795740740738</v>
      </c>
      <c r="M222" s="1">
        <v>43390.801608796297</v>
      </c>
      <c r="N222" s="2" t="s">
        <v>59</v>
      </c>
      <c r="O222" s="2" t="s">
        <v>60</v>
      </c>
      <c r="P222" s="2" t="s">
        <v>57</v>
      </c>
      <c r="Q222" s="2" t="s">
        <v>58</v>
      </c>
      <c r="R222" s="1">
        <v>43390.79546296296</v>
      </c>
      <c r="S222" s="1">
        <v>43390.79546296296</v>
      </c>
      <c r="T222" s="1">
        <v>43390.801990740743</v>
      </c>
      <c r="U222" s="1">
        <v>43390.802777777775</v>
      </c>
      <c r="V222" s="1">
        <v>43390.79546296296</v>
      </c>
      <c r="W222" s="7">
        <f t="shared" si="49"/>
        <v>43390.79546296296</v>
      </c>
      <c r="X222" s="8">
        <f t="shared" si="51"/>
        <v>5.8680555594037287E-3</v>
      </c>
      <c r="Y222" s="8">
        <f t="shared" si="52"/>
        <v>5.8680555594037287E-3</v>
      </c>
      <c r="Z222" s="9"/>
      <c r="AA222" s="9">
        <f t="shared" si="50"/>
        <v>2.7777777722803876E-4</v>
      </c>
      <c r="AB222" s="9">
        <f t="shared" si="54"/>
        <v>2.7777777722803876E-4</v>
      </c>
      <c r="AC222" s="9"/>
      <c r="AD222" s="9"/>
    </row>
    <row r="223" spans="1:30" s="6" customFormat="1" x14ac:dyDescent="0.4">
      <c r="A223" s="15" t="str">
        <f t="shared" si="53"/>
        <v>-</v>
      </c>
      <c r="B223" s="15" t="str">
        <f t="shared" si="48"/>
        <v>-</v>
      </c>
      <c r="C223" s="6">
        <v>18</v>
      </c>
      <c r="D223" s="1">
        <v>43390.776643518519</v>
      </c>
      <c r="E223" s="2">
        <v>4136</v>
      </c>
      <c r="F223" s="2" t="s">
        <v>33</v>
      </c>
      <c r="G223" s="2">
        <v>3206</v>
      </c>
      <c r="H223" s="2">
        <v>1230</v>
      </c>
      <c r="I223" s="2">
        <v>3</v>
      </c>
      <c r="J223" s="2">
        <v>2</v>
      </c>
      <c r="K223" s="2"/>
      <c r="L223" s="1">
        <v>43390.781319444446</v>
      </c>
      <c r="M223" s="1">
        <v>43390.784479166665</v>
      </c>
      <c r="N223" s="2" t="s">
        <v>31</v>
      </c>
      <c r="O223" s="2" t="s">
        <v>32</v>
      </c>
      <c r="P223" s="2" t="s">
        <v>82</v>
      </c>
      <c r="Q223" s="2" t="s">
        <v>83</v>
      </c>
      <c r="R223" s="1">
        <v>43390.784594907411</v>
      </c>
      <c r="S223" s="1">
        <v>43390.784594907411</v>
      </c>
      <c r="T223" s="1">
        <v>43390.792453703703</v>
      </c>
      <c r="U223" s="1">
        <v>43390.792453703703</v>
      </c>
      <c r="V223" s="2"/>
      <c r="W223" s="7">
        <f t="shared" si="49"/>
        <v>43390.776643518519</v>
      </c>
      <c r="X223" s="8">
        <f t="shared" si="51"/>
        <v>3.159722218697425E-3</v>
      </c>
      <c r="Y223" s="8">
        <f t="shared" si="52"/>
        <v>6.31944443739485E-3</v>
      </c>
      <c r="Z223" s="9"/>
      <c r="AA223" s="9">
        <f t="shared" si="50"/>
        <v>0</v>
      </c>
      <c r="AB223" s="9">
        <f t="shared" si="54"/>
        <v>4.6759259275859222E-3</v>
      </c>
      <c r="AC223" s="9"/>
      <c r="AD223" s="9"/>
    </row>
    <row r="224" spans="1:30" s="6" customFormat="1" x14ac:dyDescent="0.4">
      <c r="A224" s="15" t="str">
        <f t="shared" si="53"/>
        <v>-</v>
      </c>
      <c r="B224" s="15" t="str">
        <f t="shared" si="48"/>
        <v>-</v>
      </c>
      <c r="C224" s="6">
        <v>18</v>
      </c>
      <c r="D224" s="1">
        <v>43390.780324074076</v>
      </c>
      <c r="E224" s="2">
        <v>4137</v>
      </c>
      <c r="F224" s="2" t="s">
        <v>37</v>
      </c>
      <c r="G224" s="2">
        <v>0</v>
      </c>
      <c r="H224" s="2">
        <v>1297</v>
      </c>
      <c r="I224" s="2">
        <v>8</v>
      </c>
      <c r="J224" s="2">
        <v>2</v>
      </c>
      <c r="K224" s="2"/>
      <c r="L224" s="1">
        <v>43390.784884259258</v>
      </c>
      <c r="M224" s="1">
        <v>43390.789189814815</v>
      </c>
      <c r="N224" s="2" t="s">
        <v>78</v>
      </c>
      <c r="O224" s="2" t="s">
        <v>79</v>
      </c>
      <c r="P224" s="2" t="s">
        <v>19</v>
      </c>
      <c r="Q224" s="2" t="s">
        <v>20</v>
      </c>
      <c r="R224" s="1">
        <v>43390.785185185188</v>
      </c>
      <c r="S224" s="1">
        <v>43390.785185185188</v>
      </c>
      <c r="T224" s="1">
        <v>43390.793425925927</v>
      </c>
      <c r="U224" s="1">
        <v>43390.793425925927</v>
      </c>
      <c r="V224" s="2"/>
      <c r="W224" s="7">
        <f t="shared" si="49"/>
        <v>43390.780324074076</v>
      </c>
      <c r="X224" s="8">
        <f t="shared" si="51"/>
        <v>4.3055555579485372E-3</v>
      </c>
      <c r="Y224" s="8">
        <f t="shared" si="52"/>
        <v>8.6111111158970743E-3</v>
      </c>
      <c r="Z224" s="9"/>
      <c r="AA224" s="9">
        <f t="shared" si="50"/>
        <v>0</v>
      </c>
      <c r="AB224" s="9">
        <f t="shared" si="54"/>
        <v>4.5601851816172712E-3</v>
      </c>
      <c r="AC224" s="9"/>
      <c r="AD224" s="9"/>
    </row>
    <row r="225" spans="1:30" s="6" customFormat="1" x14ac:dyDescent="0.4">
      <c r="A225" s="15" t="str">
        <f t="shared" si="53"/>
        <v>-</v>
      </c>
      <c r="B225" s="15" t="str">
        <f t="shared" si="48"/>
        <v>-</v>
      </c>
      <c r="C225" s="6">
        <v>18</v>
      </c>
      <c r="D225" s="1">
        <v>43390.782025462962</v>
      </c>
      <c r="E225" s="2">
        <v>4138</v>
      </c>
      <c r="F225" s="2" t="s">
        <v>37</v>
      </c>
      <c r="G225" s="2">
        <v>0</v>
      </c>
      <c r="H225" s="2">
        <v>500</v>
      </c>
      <c r="I225" s="2">
        <v>1</v>
      </c>
      <c r="J225" s="2">
        <v>2</v>
      </c>
      <c r="K225" s="2"/>
      <c r="L225" s="1">
        <v>43390.788865740738</v>
      </c>
      <c r="M225" s="1">
        <v>43390.792719907404</v>
      </c>
      <c r="N225" s="2" t="s">
        <v>67</v>
      </c>
      <c r="O225" s="2" t="s">
        <v>68</v>
      </c>
      <c r="P225" s="2" t="s">
        <v>19</v>
      </c>
      <c r="Q225" s="2" t="s">
        <v>20</v>
      </c>
      <c r="R225" s="1">
        <v>43390.788275462961</v>
      </c>
      <c r="S225" s="1">
        <v>43390.788275462961</v>
      </c>
      <c r="T225" s="1">
        <v>43390.795266203706</v>
      </c>
      <c r="U225" s="1">
        <v>43390.795266203706</v>
      </c>
      <c r="V225" s="2"/>
      <c r="W225" s="7">
        <f t="shared" si="49"/>
        <v>43390.782025462962</v>
      </c>
      <c r="X225" s="8">
        <f t="shared" si="51"/>
        <v>3.8541666654055007E-3</v>
      </c>
      <c r="Y225" s="8">
        <f t="shared" si="52"/>
        <v>7.7083333308110014E-3</v>
      </c>
      <c r="Z225" s="9"/>
      <c r="AA225" s="9">
        <f t="shared" si="50"/>
        <v>5.9027777751907706E-4</v>
      </c>
      <c r="AB225" s="9">
        <f t="shared" si="54"/>
        <v>6.8402777760638855E-3</v>
      </c>
      <c r="AC225" s="9"/>
      <c r="AD225" s="9"/>
    </row>
    <row r="226" spans="1:30" s="6" customFormat="1" x14ac:dyDescent="0.4">
      <c r="A226" s="15" t="str">
        <f t="shared" si="53"/>
        <v>★</v>
      </c>
      <c r="B226" s="15" t="str">
        <f t="shared" si="48"/>
        <v>-</v>
      </c>
      <c r="C226" s="6">
        <v>18</v>
      </c>
      <c r="D226" s="1">
        <v>43390.785960648151</v>
      </c>
      <c r="E226" s="2">
        <v>4140</v>
      </c>
      <c r="F226" s="2" t="s">
        <v>33</v>
      </c>
      <c r="G226" s="2">
        <v>3185</v>
      </c>
      <c r="H226" s="2">
        <v>455</v>
      </c>
      <c r="I226" s="2">
        <v>3</v>
      </c>
      <c r="J226" s="2">
        <v>1</v>
      </c>
      <c r="K226" s="2"/>
      <c r="L226" s="1">
        <v>43390.810057870367</v>
      </c>
      <c r="M226" s="1">
        <v>43390.814016203702</v>
      </c>
      <c r="N226" s="2" t="s">
        <v>47</v>
      </c>
      <c r="O226" s="2" t="s">
        <v>94</v>
      </c>
      <c r="P226" s="2" t="s">
        <v>31</v>
      </c>
      <c r="Q226" s="2" t="s">
        <v>32</v>
      </c>
      <c r="R226" s="1">
        <v>43390.812858796293</v>
      </c>
      <c r="S226" s="1">
        <v>43390.812858796293</v>
      </c>
      <c r="T226" s="1">
        <v>43390.823217592595</v>
      </c>
      <c r="U226" s="1">
        <v>43390.823217592595</v>
      </c>
      <c r="V226" s="1">
        <v>43390.812858796293</v>
      </c>
      <c r="W226" s="7">
        <f t="shared" si="49"/>
        <v>43390.812858796293</v>
      </c>
      <c r="X226" s="8">
        <f t="shared" si="51"/>
        <v>3.9583333345944993E-3</v>
      </c>
      <c r="Y226" s="8">
        <f t="shared" si="52"/>
        <v>3.9583333345944993E-3</v>
      </c>
      <c r="Z226" s="9"/>
      <c r="AA226" s="9">
        <f t="shared" si="50"/>
        <v>0</v>
      </c>
      <c r="AB226" s="9">
        <f t="shared" si="54"/>
        <v>0</v>
      </c>
      <c r="AC226" s="9"/>
      <c r="AD226" s="9"/>
    </row>
    <row r="227" spans="1:30" s="6" customFormat="1" x14ac:dyDescent="0.4">
      <c r="A227" s="15" t="str">
        <f t="shared" si="53"/>
        <v>-</v>
      </c>
      <c r="B227" s="15" t="str">
        <f t="shared" si="48"/>
        <v>-</v>
      </c>
      <c r="C227" s="6">
        <v>18</v>
      </c>
      <c r="D227" s="1">
        <v>43390.788287037038</v>
      </c>
      <c r="E227" s="2">
        <v>4141</v>
      </c>
      <c r="F227" s="2" t="s">
        <v>33</v>
      </c>
      <c r="G227" s="2">
        <v>3201</v>
      </c>
      <c r="H227" s="2">
        <v>508</v>
      </c>
      <c r="I227" s="2">
        <v>3</v>
      </c>
      <c r="J227" s="2">
        <v>2</v>
      </c>
      <c r="K227" s="2"/>
      <c r="L227" s="1">
        <v>43390.791041666664</v>
      </c>
      <c r="M227" s="1">
        <v>43390.793888888889</v>
      </c>
      <c r="N227" s="2" t="s">
        <v>80</v>
      </c>
      <c r="O227" s="2" t="s">
        <v>81</v>
      </c>
      <c r="P227" s="2" t="s">
        <v>25</v>
      </c>
      <c r="Q227" s="2" t="s">
        <v>26</v>
      </c>
      <c r="R227" s="1">
        <v>43390.792453703703</v>
      </c>
      <c r="S227" s="1">
        <v>43390.792453703703</v>
      </c>
      <c r="T227" s="1">
        <v>43390.803611111114</v>
      </c>
      <c r="U227" s="1">
        <v>43390.803611111114</v>
      </c>
      <c r="V227" s="2"/>
      <c r="W227" s="7">
        <f t="shared" si="49"/>
        <v>43390.788287037038</v>
      </c>
      <c r="X227" s="8">
        <f t="shared" si="51"/>
        <v>2.8472222256823443E-3</v>
      </c>
      <c r="Y227" s="8">
        <f t="shared" si="52"/>
        <v>5.6944444513646886E-3</v>
      </c>
      <c r="Z227" s="9"/>
      <c r="AA227" s="9">
        <f t="shared" si="50"/>
        <v>0</v>
      </c>
      <c r="AB227" s="9">
        <f t="shared" si="54"/>
        <v>2.7546296259970404E-3</v>
      </c>
      <c r="AC227" s="9"/>
      <c r="AD227" s="9"/>
    </row>
    <row r="228" spans="1:30" s="6" customFormat="1" x14ac:dyDescent="0.4">
      <c r="A228" s="15" t="str">
        <f t="shared" si="53"/>
        <v>★</v>
      </c>
      <c r="B228" s="15" t="str">
        <f t="shared" si="48"/>
        <v>-</v>
      </c>
      <c r="C228" s="6">
        <v>18</v>
      </c>
      <c r="D228" s="1">
        <v>43390.79010416667</v>
      </c>
      <c r="E228" s="2">
        <v>4142</v>
      </c>
      <c r="F228" s="2" t="s">
        <v>33</v>
      </c>
      <c r="G228" s="2">
        <v>1315</v>
      </c>
      <c r="H228" s="2">
        <v>1152</v>
      </c>
      <c r="I228" s="2">
        <v>10</v>
      </c>
      <c r="J228" s="2">
        <v>1</v>
      </c>
      <c r="K228" s="2"/>
      <c r="L228" s="1">
        <v>43390.799687500003</v>
      </c>
      <c r="M228" s="1">
        <v>43390.806851851848</v>
      </c>
      <c r="N228" s="2" t="s">
        <v>47</v>
      </c>
      <c r="O228" s="2" t="s">
        <v>94</v>
      </c>
      <c r="P228" s="2" t="s">
        <v>27</v>
      </c>
      <c r="Q228" s="2" t="s">
        <v>28</v>
      </c>
      <c r="R228" s="1">
        <v>43390.798726851855</v>
      </c>
      <c r="S228" s="1">
        <v>43390.798726851855</v>
      </c>
      <c r="T228" s="1">
        <v>43390.813217592593</v>
      </c>
      <c r="U228" s="1">
        <v>43390.813217592593</v>
      </c>
      <c r="V228" s="1">
        <v>43390.798726851855</v>
      </c>
      <c r="W228" s="7">
        <f t="shared" si="49"/>
        <v>43390.798726851855</v>
      </c>
      <c r="X228" s="8">
        <f t="shared" si="51"/>
        <v>7.1643518458586186E-3</v>
      </c>
      <c r="Y228" s="8">
        <f t="shared" si="52"/>
        <v>7.1643518458586186E-3</v>
      </c>
      <c r="Z228" s="9"/>
      <c r="AA228" s="9">
        <f t="shared" si="50"/>
        <v>9.6064814715646207E-4</v>
      </c>
      <c r="AB228" s="9">
        <f t="shared" si="54"/>
        <v>9.6064814715646207E-4</v>
      </c>
      <c r="AC228" s="9"/>
      <c r="AD228" s="9"/>
    </row>
    <row r="229" spans="1:30" s="6" customFormat="1" x14ac:dyDescent="0.4">
      <c r="A229" s="15" t="str">
        <f>IF(V229&gt;0, "★", "-")</f>
        <v>-</v>
      </c>
      <c r="B229" s="15" t="str">
        <f>IF(K229&gt;0, "☆", "-")</f>
        <v>☆</v>
      </c>
      <c r="C229" s="6">
        <v>18</v>
      </c>
      <c r="D229" s="1">
        <v>43390.752118055556</v>
      </c>
      <c r="E229" s="2">
        <v>4127</v>
      </c>
      <c r="F229" s="2" t="s">
        <v>18</v>
      </c>
      <c r="G229" s="2">
        <v>3177</v>
      </c>
      <c r="H229" s="2">
        <v>353</v>
      </c>
      <c r="I229" s="2">
        <v>1</v>
      </c>
      <c r="J229" s="2">
        <v>2</v>
      </c>
      <c r="K229" s="1">
        <v>43390.75236111111</v>
      </c>
      <c r="L229" s="2"/>
      <c r="M229" s="2"/>
      <c r="N229" s="2" t="s">
        <v>50</v>
      </c>
      <c r="O229" s="2" t="s">
        <v>51</v>
      </c>
      <c r="P229" s="2" t="s">
        <v>40</v>
      </c>
      <c r="Q229" s="2" t="s">
        <v>41</v>
      </c>
      <c r="R229" s="1">
        <v>43390.766157407408</v>
      </c>
      <c r="S229" s="2"/>
      <c r="T229" s="1">
        <v>43390.77988425926</v>
      </c>
      <c r="U229" s="2"/>
      <c r="V229" s="2"/>
      <c r="W229" s="7">
        <f>IF(V229&gt;0,V229,D229)</f>
        <v>43390.752118055556</v>
      </c>
      <c r="X229" s="8">
        <f>M229-L229</f>
        <v>0</v>
      </c>
      <c r="Y229" s="8">
        <f>X229*J229</f>
        <v>0</v>
      </c>
      <c r="Z229" s="9"/>
      <c r="AA229" s="9">
        <f>IF(IF(A229="☆",K229-R229,L229-R229)&lt;0,0,IF(A229="☆",K229-R229,L229-R229))</f>
        <v>0</v>
      </c>
      <c r="AB229" s="9">
        <f>IF(IF(B229="☆",(IF(K229&gt;R229,K229-W229,R229-W229)),L229-W229)&lt;0,0,IF(B229="☆",(IF(K229&gt;R229,K229-W229,R229-W229)),L229-W229))</f>
        <v>1.4039351852261461E-2</v>
      </c>
      <c r="AC229" s="9"/>
      <c r="AD229" s="9"/>
    </row>
    <row r="230" spans="1:30" s="6" customFormat="1" x14ac:dyDescent="0.4">
      <c r="A230" s="15" t="str">
        <f>IF(V230&gt;0, "★", "-")</f>
        <v>★</v>
      </c>
      <c r="B230" s="15" t="str">
        <f>IF(K230&gt;0, "☆", "-")</f>
        <v>☆</v>
      </c>
      <c r="C230" s="6">
        <v>18</v>
      </c>
      <c r="D230" s="1">
        <v>43390.772962962961</v>
      </c>
      <c r="E230" s="2">
        <v>4135</v>
      </c>
      <c r="F230" s="2" t="s">
        <v>33</v>
      </c>
      <c r="G230" s="2">
        <v>2475</v>
      </c>
      <c r="H230" s="2">
        <v>978</v>
      </c>
      <c r="I230" s="2">
        <v>3</v>
      </c>
      <c r="J230" s="2">
        <v>1</v>
      </c>
      <c r="K230" s="1">
        <v>43390.773206018515</v>
      </c>
      <c r="L230" s="2"/>
      <c r="M230" s="2"/>
      <c r="N230" s="2" t="s">
        <v>61</v>
      </c>
      <c r="O230" s="2" t="s">
        <v>62</v>
      </c>
      <c r="P230" s="2" t="s">
        <v>82</v>
      </c>
      <c r="Q230" s="2" t="s">
        <v>83</v>
      </c>
      <c r="R230" s="1">
        <v>43390.779722222222</v>
      </c>
      <c r="S230" s="2"/>
      <c r="T230" s="1">
        <v>43390.791284722225</v>
      </c>
      <c r="U230" s="2"/>
      <c r="V230" s="1">
        <v>43390.46875</v>
      </c>
      <c r="W230" s="7">
        <f>IF(V230&gt;0,V230,D230)</f>
        <v>43390.46875</v>
      </c>
      <c r="X230" s="8">
        <f>M230-L230</f>
        <v>0</v>
      </c>
      <c r="Y230" s="8">
        <f>X230*J230</f>
        <v>0</v>
      </c>
      <c r="Z230" s="9"/>
      <c r="AA230" s="9">
        <f>IF(IF(A230="☆",K230-R230,L230-R230)&lt;0,0,IF(A230="☆",K230-R230,L230-R230))</f>
        <v>0</v>
      </c>
      <c r="AB230" s="9"/>
      <c r="AC230" s="9"/>
      <c r="AD230" s="9"/>
    </row>
    <row r="231" spans="1:30" s="11" customFormat="1" x14ac:dyDescent="0.4">
      <c r="A231" s="26" t="str">
        <f>IF(V231&gt;0, "★", "-")</f>
        <v>★</v>
      </c>
      <c r="B231" s="26" t="str">
        <f>IF(K231&gt;0, "☆", "-")</f>
        <v>☆</v>
      </c>
      <c r="C231" s="11">
        <v>18</v>
      </c>
      <c r="D231" s="3">
        <v>43390.783437500002</v>
      </c>
      <c r="E231" s="4">
        <v>4139</v>
      </c>
      <c r="F231" s="4" t="s">
        <v>33</v>
      </c>
      <c r="G231" s="4">
        <v>3207</v>
      </c>
      <c r="H231" s="4">
        <v>1094</v>
      </c>
      <c r="I231" s="4">
        <v>4</v>
      </c>
      <c r="J231" s="4">
        <v>2</v>
      </c>
      <c r="K231" s="3">
        <v>43390.78396990741</v>
      </c>
      <c r="L231" s="4"/>
      <c r="M231" s="4"/>
      <c r="N231" s="4" t="s">
        <v>52</v>
      </c>
      <c r="O231" s="4" t="s">
        <v>53</v>
      </c>
      <c r="P231" s="4" t="s">
        <v>27</v>
      </c>
      <c r="Q231" s="4" t="s">
        <v>28</v>
      </c>
      <c r="R231" s="3">
        <v>43390.785185185188</v>
      </c>
      <c r="S231" s="4"/>
      <c r="T231" s="3">
        <v>43390.791574074072</v>
      </c>
      <c r="U231" s="4"/>
      <c r="V231" s="3">
        <v>43390.3125</v>
      </c>
      <c r="W231" s="12">
        <f>IF(V231&gt;0,V231,D231)</f>
        <v>43390.3125</v>
      </c>
      <c r="X231" s="27">
        <f>M231-L231</f>
        <v>0</v>
      </c>
      <c r="Y231" s="27">
        <f>X231*J231</f>
        <v>0</v>
      </c>
      <c r="Z231" s="28"/>
      <c r="AA231" s="28">
        <f>IF(IF(A231="☆",K231-R231,L231-R231)&lt;0,0,IF(A231="☆",K231-R231,L231-R231))</f>
        <v>0</v>
      </c>
      <c r="AB231" s="28"/>
      <c r="AC231" s="28"/>
      <c r="AD231" s="28"/>
    </row>
    <row r="232" spans="1:30" s="32" customFormat="1" x14ac:dyDescent="0.4">
      <c r="A232" s="29" t="str">
        <f t="shared" si="53"/>
        <v>★</v>
      </c>
      <c r="B232" s="29" t="str">
        <f t="shared" si="48"/>
        <v>-</v>
      </c>
      <c r="C232" s="32">
        <v>19</v>
      </c>
      <c r="D232" s="31">
        <v>43390.795023148145</v>
      </c>
      <c r="E232" s="30">
        <v>4145</v>
      </c>
      <c r="F232" s="30" t="s">
        <v>18</v>
      </c>
      <c r="G232" s="30">
        <v>3211</v>
      </c>
      <c r="H232" s="30">
        <v>414</v>
      </c>
      <c r="I232" s="30">
        <v>2</v>
      </c>
      <c r="J232" s="30">
        <v>2</v>
      </c>
      <c r="K232" s="30"/>
      <c r="L232" s="31">
        <v>43390.82949074074</v>
      </c>
      <c r="M232" s="31">
        <v>43390.837847222225</v>
      </c>
      <c r="N232" s="30" t="s">
        <v>47</v>
      </c>
      <c r="O232" s="30" t="s">
        <v>94</v>
      </c>
      <c r="P232" s="30" t="s">
        <v>61</v>
      </c>
      <c r="Q232" s="30" t="s">
        <v>62</v>
      </c>
      <c r="R232" s="31">
        <v>43390.833391203705</v>
      </c>
      <c r="S232" s="31">
        <v>43390.833391203705</v>
      </c>
      <c r="T232" s="31">
        <v>43390.845520833333</v>
      </c>
      <c r="U232" s="31">
        <v>43390.845520833333</v>
      </c>
      <c r="V232" s="31">
        <v>43390.833391203705</v>
      </c>
      <c r="W232" s="33">
        <f t="shared" si="49"/>
        <v>43390.833391203705</v>
      </c>
      <c r="X232" s="34">
        <f t="shared" si="51"/>
        <v>8.3564814849523827E-3</v>
      </c>
      <c r="Y232" s="34">
        <f t="shared" si="52"/>
        <v>1.6712962969904765E-2</v>
      </c>
      <c r="Z232" s="35">
        <f>SUM(Y232:Y246)</f>
        <v>7.5219907426799182E-2</v>
      </c>
      <c r="AA232" s="35">
        <f t="shared" si="50"/>
        <v>0</v>
      </c>
      <c r="AB232" s="35">
        <f t="shared" si="54"/>
        <v>0</v>
      </c>
      <c r="AC232" s="44">
        <f>AVERAGE(AB232:AB246)</f>
        <v>2.5771604941837722E-3</v>
      </c>
      <c r="AD232" s="35">
        <f>MEDIAN(AB232:AB246)</f>
        <v>2.5289351870014798E-3</v>
      </c>
    </row>
    <row r="233" spans="1:30" s="6" customFormat="1" x14ac:dyDescent="0.4">
      <c r="A233" s="15" t="str">
        <f>IF(V233&gt;0, "★", "-")</f>
        <v>-</v>
      </c>
      <c r="B233" s="15" t="str">
        <f>IF(K233&gt;0, "☆", "-")</f>
        <v>-</v>
      </c>
      <c r="C233" s="6">
        <v>19</v>
      </c>
      <c r="D233" s="1">
        <v>43390.800208333334</v>
      </c>
      <c r="E233" s="2">
        <v>4148</v>
      </c>
      <c r="F233" s="2" t="s">
        <v>37</v>
      </c>
      <c r="G233" s="2">
        <v>0</v>
      </c>
      <c r="H233" s="2">
        <v>1209</v>
      </c>
      <c r="I233" s="2">
        <v>1</v>
      </c>
      <c r="J233" s="2">
        <v>2</v>
      </c>
      <c r="K233" s="2"/>
      <c r="L233" s="1">
        <v>43390.801435185182</v>
      </c>
      <c r="M233" s="1">
        <v>43390.806562500002</v>
      </c>
      <c r="N233" s="2" t="s">
        <v>43</v>
      </c>
      <c r="O233" s="2" t="s">
        <v>44</v>
      </c>
      <c r="P233" s="2" t="s">
        <v>19</v>
      </c>
      <c r="Q233" s="2" t="s">
        <v>20</v>
      </c>
      <c r="R233" s="1">
        <v>43390.801319444443</v>
      </c>
      <c r="S233" s="1">
        <v>43390.801319444443</v>
      </c>
      <c r="T233" s="1">
        <v>43390.812534722223</v>
      </c>
      <c r="U233" s="1">
        <v>43390.812534722223</v>
      </c>
      <c r="V233" s="2"/>
      <c r="W233" s="7">
        <f>IF(V233&gt;0,V233,D233)</f>
        <v>43390.800208333334</v>
      </c>
      <c r="X233" s="8">
        <f>M233-L233</f>
        <v>5.1273148201289587E-3</v>
      </c>
      <c r="Y233" s="8">
        <f>X233*J233</f>
        <v>1.0254629640257917E-2</v>
      </c>
      <c r="Z233" s="9"/>
      <c r="AA233" s="9">
        <f t="shared" si="50"/>
        <v>1.1574073869269341E-4</v>
      </c>
      <c r="AB233" s="9">
        <f t="shared" si="54"/>
        <v>1.2268518476048484E-3</v>
      </c>
      <c r="AC233" s="9"/>
      <c r="AD233" s="9"/>
    </row>
    <row r="234" spans="1:30" s="6" customFormat="1" x14ac:dyDescent="0.4">
      <c r="A234" s="15" t="str">
        <f>IF(V234&gt;0, "★", "-")</f>
        <v>-</v>
      </c>
      <c r="B234" s="15" t="str">
        <f>IF(K234&gt;0, "☆", "-")</f>
        <v>-</v>
      </c>
      <c r="C234" s="6">
        <v>19</v>
      </c>
      <c r="D234" s="1">
        <v>43390.804085648146</v>
      </c>
      <c r="E234" s="2">
        <v>4149</v>
      </c>
      <c r="F234" s="2" t="s">
        <v>18</v>
      </c>
      <c r="G234" s="2">
        <v>2511</v>
      </c>
      <c r="H234" s="2">
        <v>839</v>
      </c>
      <c r="I234" s="2">
        <v>4</v>
      </c>
      <c r="J234" s="2">
        <v>1</v>
      </c>
      <c r="K234" s="2"/>
      <c r="L234" s="1">
        <v>43390.806620370371</v>
      </c>
      <c r="M234" s="1">
        <v>43390.811793981484</v>
      </c>
      <c r="N234" s="2" t="s">
        <v>65</v>
      </c>
      <c r="O234" s="2" t="s">
        <v>66</v>
      </c>
      <c r="P234" s="2" t="s">
        <v>40</v>
      </c>
      <c r="Q234" s="2" t="s">
        <v>41</v>
      </c>
      <c r="R234" s="1">
        <v>43390.807708333334</v>
      </c>
      <c r="S234" s="1">
        <v>43390.807708333334</v>
      </c>
      <c r="T234" s="1">
        <v>43390.824305555558</v>
      </c>
      <c r="U234" s="1">
        <v>43390.824305555558</v>
      </c>
      <c r="V234" s="2"/>
      <c r="W234" s="7">
        <f>IF(V234&gt;0,V234,D234)</f>
        <v>43390.804085648146</v>
      </c>
      <c r="X234" s="8">
        <f>M234-L234</f>
        <v>5.173611112695653E-3</v>
      </c>
      <c r="Y234" s="8">
        <f>X234*J234</f>
        <v>5.173611112695653E-3</v>
      </c>
      <c r="Z234" s="9"/>
      <c r="AA234" s="9">
        <f t="shared" si="50"/>
        <v>0</v>
      </c>
      <c r="AB234" s="9">
        <f t="shared" si="54"/>
        <v>2.534722225391306E-3</v>
      </c>
      <c r="AC234" s="9"/>
      <c r="AD234" s="9"/>
    </row>
    <row r="235" spans="1:30" s="6" customFormat="1" x14ac:dyDescent="0.4">
      <c r="A235" s="15" t="str">
        <f>IF(V235&gt;0, "★", "-")</f>
        <v>-</v>
      </c>
      <c r="B235" s="15" t="str">
        <f>IF(K235&gt;0, "☆", "-")</f>
        <v>-</v>
      </c>
      <c r="C235" s="6">
        <v>19</v>
      </c>
      <c r="D235" s="1">
        <v>43390.809224537035</v>
      </c>
      <c r="E235" s="2">
        <v>4150</v>
      </c>
      <c r="F235" s="2" t="s">
        <v>37</v>
      </c>
      <c r="G235" s="2">
        <v>0</v>
      </c>
      <c r="H235" s="2">
        <v>460</v>
      </c>
      <c r="I235" s="2">
        <v>1</v>
      </c>
      <c r="J235" s="2">
        <v>1</v>
      </c>
      <c r="K235" s="2"/>
      <c r="L235" s="1">
        <v>43390.811319444445</v>
      </c>
      <c r="M235" s="1">
        <v>43390.820069444446</v>
      </c>
      <c r="N235" s="2" t="s">
        <v>34</v>
      </c>
      <c r="O235" s="2" t="s">
        <v>35</v>
      </c>
      <c r="P235" s="2" t="s">
        <v>47</v>
      </c>
      <c r="Q235" s="2" t="s">
        <v>94</v>
      </c>
      <c r="R235" s="1">
        <v>43390.81145833333</v>
      </c>
      <c r="S235" s="1">
        <v>43390.81145833333</v>
      </c>
      <c r="T235" s="1">
        <v>43390.824247685188</v>
      </c>
      <c r="U235" s="1">
        <v>43390.824247685188</v>
      </c>
      <c r="V235" s="2"/>
      <c r="W235" s="7">
        <f>IF(V235&gt;0,V235,D235)</f>
        <v>43390.809224537035</v>
      </c>
      <c r="X235" s="8">
        <f>M235-L235</f>
        <v>8.7500000008731149E-3</v>
      </c>
      <c r="Y235" s="8">
        <f>X235*J235</f>
        <v>8.7500000008731149E-3</v>
      </c>
      <c r="Z235" s="9"/>
      <c r="AA235" s="9">
        <f t="shared" si="50"/>
        <v>0</v>
      </c>
      <c r="AB235" s="9">
        <f t="shared" si="54"/>
        <v>2.0949074096279219E-3</v>
      </c>
      <c r="AC235" s="9"/>
      <c r="AD235" s="9"/>
    </row>
    <row r="236" spans="1:30" s="6" customFormat="1" x14ac:dyDescent="0.4">
      <c r="A236" s="15" t="str">
        <f>IF(V236&gt;0, "★", "-")</f>
        <v>-</v>
      </c>
      <c r="B236" s="15" t="str">
        <f>IF(K236&gt;0, "☆", "-")</f>
        <v>-</v>
      </c>
      <c r="C236" s="6">
        <v>19</v>
      </c>
      <c r="D236" s="1">
        <v>43390.809664351851</v>
      </c>
      <c r="E236" s="2">
        <v>4151</v>
      </c>
      <c r="F236" s="2" t="s">
        <v>37</v>
      </c>
      <c r="G236" s="2">
        <v>0</v>
      </c>
      <c r="H236" s="2">
        <v>809</v>
      </c>
      <c r="I236" s="2">
        <v>5</v>
      </c>
      <c r="J236" s="2">
        <v>2</v>
      </c>
      <c r="K236" s="2"/>
      <c r="L236" s="1">
        <v>43390.813287037039</v>
      </c>
      <c r="M236" s="1">
        <v>43390.816400462965</v>
      </c>
      <c r="N236" s="2" t="s">
        <v>48</v>
      </c>
      <c r="O236" s="2" t="s">
        <v>49</v>
      </c>
      <c r="P236" s="2" t="s">
        <v>19</v>
      </c>
      <c r="Q236" s="2" t="s">
        <v>20</v>
      </c>
      <c r="R236" s="1">
        <v>43390.816851851851</v>
      </c>
      <c r="S236" s="1">
        <v>43390.816851851851</v>
      </c>
      <c r="T236" s="1">
        <v>43390.825196759259</v>
      </c>
      <c r="U236" s="1">
        <v>43390.825196759259</v>
      </c>
      <c r="V236" s="2"/>
      <c r="W236" s="7">
        <f>IF(V236&gt;0,V236,D236)</f>
        <v>43390.809664351851</v>
      </c>
      <c r="X236" s="8">
        <f>M236-L236</f>
        <v>3.1134259261307307E-3</v>
      </c>
      <c r="Y236" s="8">
        <f>X236*J236</f>
        <v>6.2268518522614613E-3</v>
      </c>
      <c r="Z236" s="9"/>
      <c r="AA236" s="9">
        <f t="shared" si="50"/>
        <v>0</v>
      </c>
      <c r="AB236" s="9">
        <f t="shared" si="54"/>
        <v>3.6226851880201139E-3</v>
      </c>
      <c r="AC236" s="9"/>
      <c r="AD236" s="9"/>
    </row>
    <row r="237" spans="1:30" s="6" customFormat="1" x14ac:dyDescent="0.4">
      <c r="A237" s="15" t="str">
        <f t="shared" si="53"/>
        <v>★</v>
      </c>
      <c r="B237" s="15" t="str">
        <f t="shared" si="48"/>
        <v>-</v>
      </c>
      <c r="C237" s="6">
        <v>19</v>
      </c>
      <c r="D237" s="1">
        <v>43390.815937500003</v>
      </c>
      <c r="E237" s="2">
        <v>4152</v>
      </c>
      <c r="F237" s="2" t="s">
        <v>18</v>
      </c>
      <c r="G237" s="2">
        <v>3185</v>
      </c>
      <c r="H237" s="2">
        <v>751</v>
      </c>
      <c r="I237" s="2">
        <v>5</v>
      </c>
      <c r="J237" s="2">
        <v>2</v>
      </c>
      <c r="K237" s="2"/>
      <c r="L237" s="1">
        <v>43390.832939814813</v>
      </c>
      <c r="M237" s="1">
        <v>43390.832986111112</v>
      </c>
      <c r="N237" s="2" t="s">
        <v>31</v>
      </c>
      <c r="O237" s="2" t="s">
        <v>32</v>
      </c>
      <c r="P237" s="2" t="s">
        <v>19</v>
      </c>
      <c r="Q237" s="2" t="s">
        <v>20</v>
      </c>
      <c r="R237" s="1">
        <v>43390.833657407406</v>
      </c>
      <c r="S237" s="1">
        <v>43390.833657407406</v>
      </c>
      <c r="T237" s="1">
        <v>43390.842951388891</v>
      </c>
      <c r="U237" s="1">
        <v>43390.842951388891</v>
      </c>
      <c r="V237" s="1">
        <v>43390.833657407406</v>
      </c>
      <c r="W237" s="7">
        <f t="shared" si="49"/>
        <v>43390.833657407406</v>
      </c>
      <c r="X237" s="8">
        <f t="shared" si="51"/>
        <v>4.6296299842651933E-5</v>
      </c>
      <c r="Y237" s="8">
        <f t="shared" si="52"/>
        <v>9.2592599685303867E-5</v>
      </c>
      <c r="Z237" s="9"/>
      <c r="AA237" s="9">
        <f t="shared" si="50"/>
        <v>0</v>
      </c>
      <c r="AB237" s="9">
        <f t="shared" si="54"/>
        <v>0</v>
      </c>
      <c r="AC237" s="9"/>
      <c r="AD237" s="9"/>
    </row>
    <row r="238" spans="1:30" s="6" customFormat="1" x14ac:dyDescent="0.4">
      <c r="A238" s="15" t="str">
        <f t="shared" si="53"/>
        <v>-</v>
      </c>
      <c r="B238" s="15" t="str">
        <f t="shared" si="48"/>
        <v>-</v>
      </c>
      <c r="C238" s="6">
        <v>19</v>
      </c>
      <c r="D238" s="1">
        <v>43390.819513888891</v>
      </c>
      <c r="E238" s="2">
        <v>4154</v>
      </c>
      <c r="F238" s="2" t="s">
        <v>42</v>
      </c>
      <c r="G238" s="2">
        <v>0</v>
      </c>
      <c r="H238" s="2">
        <v>589</v>
      </c>
      <c r="I238" s="2">
        <v>4</v>
      </c>
      <c r="J238" s="2">
        <v>1</v>
      </c>
      <c r="K238" s="2"/>
      <c r="L238" s="1">
        <v>43390.82203703704</v>
      </c>
      <c r="M238" s="1">
        <v>43390.824756944443</v>
      </c>
      <c r="N238" s="2" t="s">
        <v>43</v>
      </c>
      <c r="O238" s="2" t="s">
        <v>44</v>
      </c>
      <c r="P238" s="2" t="s">
        <v>80</v>
      </c>
      <c r="Q238" s="2" t="s">
        <v>81</v>
      </c>
      <c r="R238" s="1">
        <v>43390.824884259258</v>
      </c>
      <c r="S238" s="1">
        <v>43390.824884259258</v>
      </c>
      <c r="T238" s="1">
        <v>43390.831886574073</v>
      </c>
      <c r="U238" s="1">
        <v>43390.831886574073</v>
      </c>
      <c r="V238" s="2"/>
      <c r="W238" s="7">
        <f t="shared" si="49"/>
        <v>43390.819513888891</v>
      </c>
      <c r="X238" s="8">
        <f t="shared" si="51"/>
        <v>2.7199074029340409E-3</v>
      </c>
      <c r="Y238" s="8">
        <f t="shared" si="52"/>
        <v>2.7199074029340409E-3</v>
      </c>
      <c r="Z238" s="9"/>
      <c r="AA238" s="9">
        <f t="shared" si="50"/>
        <v>0</v>
      </c>
      <c r="AB238" s="9">
        <f t="shared" si="54"/>
        <v>2.5231481486116536E-3</v>
      </c>
      <c r="AC238" s="9"/>
      <c r="AD238" s="9"/>
    </row>
    <row r="239" spans="1:30" s="6" customFormat="1" x14ac:dyDescent="0.4">
      <c r="A239" s="15" t="str">
        <f t="shared" si="53"/>
        <v>-</v>
      </c>
      <c r="B239" s="15" t="str">
        <f t="shared" si="48"/>
        <v>-</v>
      </c>
      <c r="C239" s="6">
        <v>19</v>
      </c>
      <c r="D239" s="1">
        <v>43390.830787037034</v>
      </c>
      <c r="E239" s="2">
        <v>4156</v>
      </c>
      <c r="F239" s="2" t="s">
        <v>33</v>
      </c>
      <c r="G239" s="2">
        <v>2632</v>
      </c>
      <c r="H239" s="2">
        <v>1051</v>
      </c>
      <c r="I239" s="2">
        <v>4</v>
      </c>
      <c r="J239" s="2">
        <v>1</v>
      </c>
      <c r="K239" s="2"/>
      <c r="L239" s="1">
        <v>43390.832037037035</v>
      </c>
      <c r="M239" s="1">
        <v>43390.839247685188</v>
      </c>
      <c r="N239" s="2" t="s">
        <v>80</v>
      </c>
      <c r="O239" s="2" t="s">
        <v>81</v>
      </c>
      <c r="P239" s="2" t="s">
        <v>27</v>
      </c>
      <c r="Q239" s="2" t="s">
        <v>28</v>
      </c>
      <c r="R239" s="1">
        <v>43390.832453703704</v>
      </c>
      <c r="S239" s="1">
        <v>43390.832453703704</v>
      </c>
      <c r="T239" s="1">
        <v>43390.844317129631</v>
      </c>
      <c r="U239" s="1">
        <v>43390.844317129631</v>
      </c>
      <c r="V239" s="2"/>
      <c r="W239" s="7">
        <f t="shared" si="49"/>
        <v>43390.830787037034</v>
      </c>
      <c r="X239" s="8">
        <f t="shared" si="51"/>
        <v>7.2106481529772282E-3</v>
      </c>
      <c r="Y239" s="8">
        <f t="shared" si="52"/>
        <v>7.2106481529772282E-3</v>
      </c>
      <c r="Z239" s="9"/>
      <c r="AA239" s="9">
        <f t="shared" si="50"/>
        <v>0</v>
      </c>
      <c r="AB239" s="9">
        <f t="shared" si="54"/>
        <v>1.2500000011641532E-3</v>
      </c>
      <c r="AC239" s="9"/>
      <c r="AD239" s="9"/>
    </row>
    <row r="240" spans="1:30" s="6" customFormat="1" x14ac:dyDescent="0.4">
      <c r="A240" s="15" t="str">
        <f t="shared" si="53"/>
        <v>-</v>
      </c>
      <c r="B240" s="15" t="str">
        <f t="shared" si="48"/>
        <v>-</v>
      </c>
      <c r="C240" s="6">
        <v>19</v>
      </c>
      <c r="D240" s="1">
        <v>43390.831250000003</v>
      </c>
      <c r="E240" s="2">
        <v>4157</v>
      </c>
      <c r="F240" s="2" t="s">
        <v>69</v>
      </c>
      <c r="G240" s="2">
        <v>2380</v>
      </c>
      <c r="H240" s="2">
        <v>864</v>
      </c>
      <c r="I240" s="2">
        <v>2</v>
      </c>
      <c r="J240" s="2">
        <v>2</v>
      </c>
      <c r="K240" s="2"/>
      <c r="L240" s="1">
        <v>43390.834641203706</v>
      </c>
      <c r="M240" s="1">
        <v>43390.843680555554</v>
      </c>
      <c r="N240" s="2" t="s">
        <v>19</v>
      </c>
      <c r="O240" s="2" t="s">
        <v>20</v>
      </c>
      <c r="P240" s="2" t="s">
        <v>31</v>
      </c>
      <c r="Q240" s="2" t="s">
        <v>32</v>
      </c>
      <c r="R240" s="1">
        <v>43390.836574074077</v>
      </c>
      <c r="S240" s="1">
        <v>43390.836574074077</v>
      </c>
      <c r="T240" s="1">
        <v>43390.849710648145</v>
      </c>
      <c r="U240" s="1">
        <v>43390.849791666667</v>
      </c>
      <c r="V240" s="2"/>
      <c r="W240" s="7">
        <f t="shared" si="49"/>
        <v>43390.831250000003</v>
      </c>
      <c r="X240" s="8">
        <f t="shared" si="51"/>
        <v>9.0393518476048484E-3</v>
      </c>
      <c r="Y240" s="8">
        <f t="shared" si="52"/>
        <v>1.8078703695209697E-2</v>
      </c>
      <c r="Z240" s="9"/>
      <c r="AA240" s="9">
        <f t="shared" si="50"/>
        <v>0</v>
      </c>
      <c r="AB240" s="9">
        <f t="shared" si="54"/>
        <v>3.3912037033587694E-3</v>
      </c>
      <c r="AC240" s="9"/>
      <c r="AD240" s="9"/>
    </row>
    <row r="241" spans="1:32" s="6" customFormat="1" x14ac:dyDescent="0.4">
      <c r="A241" s="15" t="str">
        <f t="shared" ref="A241:A246" si="55">IF(V241&gt;0, "★", "-")</f>
        <v>-</v>
      </c>
      <c r="B241" s="15" t="str">
        <f t="shared" ref="B241:B246" si="56">IF(K241&gt;0, "☆", "-")</f>
        <v>☆</v>
      </c>
      <c r="C241" s="6">
        <v>19</v>
      </c>
      <c r="D241" s="1">
        <v>43390.792210648149</v>
      </c>
      <c r="E241" s="2">
        <v>4143</v>
      </c>
      <c r="F241" s="2" t="s">
        <v>37</v>
      </c>
      <c r="G241" s="2">
        <v>0</v>
      </c>
      <c r="H241" s="2">
        <v>612</v>
      </c>
      <c r="I241" s="2">
        <v>1</v>
      </c>
      <c r="J241" s="2">
        <v>1</v>
      </c>
      <c r="K241" s="1">
        <v>43390.792488425926</v>
      </c>
      <c r="L241" s="2"/>
      <c r="M241" s="2"/>
      <c r="N241" s="2" t="s">
        <v>48</v>
      </c>
      <c r="O241" s="2" t="s">
        <v>49</v>
      </c>
      <c r="P241" s="2" t="s">
        <v>48</v>
      </c>
      <c r="Q241" s="2" t="s">
        <v>49</v>
      </c>
      <c r="R241" s="1">
        <v>43390.799212962964</v>
      </c>
      <c r="S241" s="2"/>
      <c r="T241" s="1">
        <v>43390.799907407411</v>
      </c>
      <c r="U241" s="2"/>
      <c r="V241" s="2"/>
      <c r="W241" s="7">
        <f t="shared" ref="W241:W246" si="57">IF(V241&gt;0,V241,D241)</f>
        <v>43390.792210648149</v>
      </c>
      <c r="X241" s="8">
        <f t="shared" ref="X241:X246" si="58">M241-L241</f>
        <v>0</v>
      </c>
      <c r="Y241" s="8">
        <f t="shared" ref="Y241:Y246" si="59">X241*J241</f>
        <v>0</v>
      </c>
      <c r="Z241" s="9"/>
      <c r="AA241" s="9">
        <f t="shared" ref="AA241:AA246" si="60">IF(IF(A241="☆",K241-R241,L241-R241)&lt;0,0,IF(A241="☆",K241-R241,L241-R241))</f>
        <v>0</v>
      </c>
      <c r="AB241" s="9"/>
      <c r="AC241" s="9"/>
      <c r="AD241" s="9"/>
      <c r="AF241" s="42" t="s">
        <v>137</v>
      </c>
    </row>
    <row r="242" spans="1:32" s="6" customFormat="1" x14ac:dyDescent="0.4">
      <c r="A242" s="15" t="str">
        <f t="shared" si="55"/>
        <v>-</v>
      </c>
      <c r="B242" s="15" t="str">
        <f t="shared" si="56"/>
        <v>☆</v>
      </c>
      <c r="C242" s="6">
        <v>19</v>
      </c>
      <c r="D242" s="1">
        <v>43390.794108796297</v>
      </c>
      <c r="E242" s="2">
        <v>4144</v>
      </c>
      <c r="F242" s="2" t="s">
        <v>37</v>
      </c>
      <c r="G242" s="2">
        <v>0</v>
      </c>
      <c r="H242" s="2">
        <v>555</v>
      </c>
      <c r="I242" s="2">
        <v>3</v>
      </c>
      <c r="J242" s="2">
        <v>1</v>
      </c>
      <c r="K242" s="1">
        <v>43390.794421296298</v>
      </c>
      <c r="L242" s="2"/>
      <c r="M242" s="2"/>
      <c r="N242" s="2" t="s">
        <v>48</v>
      </c>
      <c r="O242" s="2" t="s">
        <v>49</v>
      </c>
      <c r="P242" s="2" t="s">
        <v>48</v>
      </c>
      <c r="Q242" s="2" t="s">
        <v>49</v>
      </c>
      <c r="R242" s="1">
        <v>43390.797060185185</v>
      </c>
      <c r="S242" s="2"/>
      <c r="T242" s="1">
        <v>43390.797754629632</v>
      </c>
      <c r="U242" s="2"/>
      <c r="V242" s="2"/>
      <c r="W242" s="7">
        <f t="shared" si="57"/>
        <v>43390.794108796297</v>
      </c>
      <c r="X242" s="8">
        <f t="shared" si="58"/>
        <v>0</v>
      </c>
      <c r="Y242" s="8">
        <f t="shared" si="59"/>
        <v>0</v>
      </c>
      <c r="Z242" s="9"/>
      <c r="AA242" s="9">
        <f t="shared" si="60"/>
        <v>0</v>
      </c>
      <c r="AB242" s="9"/>
      <c r="AC242" s="9"/>
      <c r="AD242" s="9"/>
      <c r="AF242" s="42" t="s">
        <v>136</v>
      </c>
    </row>
    <row r="243" spans="1:32" s="6" customFormat="1" x14ac:dyDescent="0.4">
      <c r="A243" s="15" t="str">
        <f t="shared" si="55"/>
        <v>-</v>
      </c>
      <c r="B243" s="15" t="str">
        <f t="shared" si="56"/>
        <v>☆</v>
      </c>
      <c r="C243" s="6">
        <v>19</v>
      </c>
      <c r="D243" s="1">
        <v>43390.795636574076</v>
      </c>
      <c r="E243" s="2">
        <v>4146</v>
      </c>
      <c r="F243" s="2" t="s">
        <v>18</v>
      </c>
      <c r="G243" s="2">
        <v>3212</v>
      </c>
      <c r="H243" s="2">
        <v>962</v>
      </c>
      <c r="I243" s="2">
        <v>1</v>
      </c>
      <c r="J243" s="2">
        <v>2</v>
      </c>
      <c r="K243" s="1">
        <v>43390.798888888887</v>
      </c>
      <c r="L243" s="2"/>
      <c r="M243" s="2"/>
      <c r="N243" s="2" t="s">
        <v>43</v>
      </c>
      <c r="O243" s="2" t="s">
        <v>44</v>
      </c>
      <c r="P243" s="2" t="s">
        <v>19</v>
      </c>
      <c r="Q243" s="2" t="s">
        <v>20</v>
      </c>
      <c r="R243" s="1">
        <v>43390.805150462962</v>
      </c>
      <c r="S243" s="2"/>
      <c r="T243" s="1">
        <v>43390.816365740742</v>
      </c>
      <c r="U243" s="2"/>
      <c r="V243" s="2"/>
      <c r="W243" s="7">
        <f t="shared" si="57"/>
        <v>43390.795636574076</v>
      </c>
      <c r="X243" s="8">
        <f t="shared" si="58"/>
        <v>0</v>
      </c>
      <c r="Y243" s="8">
        <f t="shared" si="59"/>
        <v>0</v>
      </c>
      <c r="Z243" s="9"/>
      <c r="AA243" s="9">
        <f t="shared" si="60"/>
        <v>0</v>
      </c>
      <c r="AB243" s="9"/>
      <c r="AC243" s="9"/>
      <c r="AD243" s="9"/>
      <c r="AF243" s="42" t="s">
        <v>135</v>
      </c>
    </row>
    <row r="244" spans="1:32" s="6" customFormat="1" x14ac:dyDescent="0.4">
      <c r="A244" s="15" t="str">
        <f t="shared" si="55"/>
        <v>-</v>
      </c>
      <c r="B244" s="15" t="str">
        <f t="shared" si="56"/>
        <v>☆</v>
      </c>
      <c r="C244" s="6">
        <v>19</v>
      </c>
      <c r="D244" s="1">
        <v>43390.799421296295</v>
      </c>
      <c r="E244" s="2">
        <v>4147</v>
      </c>
      <c r="F244" s="2" t="s">
        <v>42</v>
      </c>
      <c r="G244" s="2">
        <v>0</v>
      </c>
      <c r="H244" s="2">
        <v>1050</v>
      </c>
      <c r="I244" s="2">
        <v>1</v>
      </c>
      <c r="J244" s="2">
        <v>1</v>
      </c>
      <c r="K244" s="1">
        <v>43390.799745370372</v>
      </c>
      <c r="L244" s="2"/>
      <c r="M244" s="2"/>
      <c r="N244" s="2" t="s">
        <v>43</v>
      </c>
      <c r="O244" s="2" t="s">
        <v>44</v>
      </c>
      <c r="P244" s="2" t="s">
        <v>19</v>
      </c>
      <c r="Q244" s="2" t="s">
        <v>20</v>
      </c>
      <c r="R244" s="1">
        <v>43390.802372685182</v>
      </c>
      <c r="S244" s="2"/>
      <c r="T244" s="1">
        <v>43390.812893518516</v>
      </c>
      <c r="U244" s="2"/>
      <c r="V244" s="2"/>
      <c r="W244" s="7">
        <f t="shared" si="57"/>
        <v>43390.799421296295</v>
      </c>
      <c r="X244" s="8">
        <f t="shared" si="58"/>
        <v>0</v>
      </c>
      <c r="Y244" s="8">
        <f t="shared" si="59"/>
        <v>0</v>
      </c>
      <c r="Z244" s="9"/>
      <c r="AA244" s="9">
        <f t="shared" si="60"/>
        <v>0</v>
      </c>
      <c r="AB244" s="9">
        <f t="shared" ref="AB244:AB246" si="61">IF(IF(B244="☆",(IF(K244&gt;R244,K244-W244,R244-W244)),L244-W244)&lt;0,0,IF(B244="☆",(IF(K244&gt;R244,K244-W244,R244-W244)),L244-W244))</f>
        <v>2.9513888875953853E-3</v>
      </c>
      <c r="AC244" s="9"/>
      <c r="AD244" s="9"/>
      <c r="AF244" s="42" t="s">
        <v>102</v>
      </c>
    </row>
    <row r="245" spans="1:32" s="6" customFormat="1" x14ac:dyDescent="0.4">
      <c r="A245" s="15" t="str">
        <f t="shared" si="55"/>
        <v>-</v>
      </c>
      <c r="B245" s="15" t="str">
        <f t="shared" si="56"/>
        <v>☆</v>
      </c>
      <c r="C245" s="6">
        <v>19</v>
      </c>
      <c r="D245" s="1">
        <v>43390.816307870373</v>
      </c>
      <c r="E245" s="2">
        <v>4153</v>
      </c>
      <c r="F245" s="2" t="s">
        <v>37</v>
      </c>
      <c r="G245" s="2">
        <v>0</v>
      </c>
      <c r="H245" s="2">
        <v>819</v>
      </c>
      <c r="I245" s="2">
        <v>4</v>
      </c>
      <c r="J245" s="2">
        <v>1</v>
      </c>
      <c r="K245" s="1">
        <v>43390.816527777781</v>
      </c>
      <c r="L245" s="2"/>
      <c r="M245" s="2"/>
      <c r="N245" s="2" t="s">
        <v>43</v>
      </c>
      <c r="O245" s="2" t="s">
        <v>44</v>
      </c>
      <c r="P245" s="2" t="s">
        <v>19</v>
      </c>
      <c r="Q245" s="2" t="s">
        <v>20</v>
      </c>
      <c r="R245" s="1">
        <v>43390.820844907408</v>
      </c>
      <c r="S245" s="2"/>
      <c r="T245" s="1">
        <v>43390.831365740742</v>
      </c>
      <c r="U245" s="2"/>
      <c r="V245" s="2"/>
      <c r="W245" s="7">
        <f t="shared" si="57"/>
        <v>43390.816307870373</v>
      </c>
      <c r="X245" s="8">
        <f t="shared" si="58"/>
        <v>0</v>
      </c>
      <c r="Y245" s="8">
        <f t="shared" si="59"/>
        <v>0</v>
      </c>
      <c r="Z245" s="9"/>
      <c r="AA245" s="9">
        <f t="shared" si="60"/>
        <v>0</v>
      </c>
      <c r="AB245" s="9">
        <f t="shared" si="61"/>
        <v>4.537037035333924E-3</v>
      </c>
      <c r="AC245" s="9"/>
      <c r="AD245" s="9"/>
    </row>
    <row r="246" spans="1:32" s="11" customFormat="1" x14ac:dyDescent="0.4">
      <c r="A246" s="26" t="str">
        <f t="shared" si="55"/>
        <v>-</v>
      </c>
      <c r="B246" s="26" t="str">
        <f t="shared" si="56"/>
        <v>☆</v>
      </c>
      <c r="C246" s="11">
        <v>19</v>
      </c>
      <c r="D246" s="3">
        <v>43390.822418981479</v>
      </c>
      <c r="E246" s="4">
        <v>4155</v>
      </c>
      <c r="F246" s="4" t="s">
        <v>18</v>
      </c>
      <c r="G246" s="4">
        <v>2078</v>
      </c>
      <c r="H246" s="4">
        <v>1037</v>
      </c>
      <c r="I246" s="4">
        <v>6</v>
      </c>
      <c r="J246" s="4">
        <v>1</v>
      </c>
      <c r="K246" s="3">
        <v>43390.822789351849</v>
      </c>
      <c r="L246" s="4"/>
      <c r="M246" s="4"/>
      <c r="N246" s="4" t="s">
        <v>29</v>
      </c>
      <c r="O246" s="4" t="s">
        <v>30</v>
      </c>
      <c r="P246" s="4" t="s">
        <v>19</v>
      </c>
      <c r="Q246" s="4" t="s">
        <v>20</v>
      </c>
      <c r="R246" s="3">
        <v>43390.829212962963</v>
      </c>
      <c r="S246" s="4"/>
      <c r="T246" s="3">
        <v>43390.83699074074</v>
      </c>
      <c r="U246" s="4"/>
      <c r="V246" s="4"/>
      <c r="W246" s="12">
        <f t="shared" si="57"/>
        <v>43390.822418981479</v>
      </c>
      <c r="X246" s="27">
        <f t="shared" si="58"/>
        <v>0</v>
      </c>
      <c r="Y246" s="27">
        <f t="shared" si="59"/>
        <v>0</v>
      </c>
      <c r="Z246" s="28"/>
      <c r="AA246" s="28">
        <f t="shared" si="60"/>
        <v>0</v>
      </c>
      <c r="AB246" s="28">
        <f t="shared" si="61"/>
        <v>6.7939814834971912E-3</v>
      </c>
      <c r="AC246" s="28"/>
      <c r="AD246" s="28"/>
    </row>
    <row r="247" spans="1:32" s="32" customFormat="1" x14ac:dyDescent="0.4">
      <c r="A247" s="29" t="str">
        <f t="shared" si="53"/>
        <v>-</v>
      </c>
      <c r="B247" s="29" t="str">
        <f t="shared" si="48"/>
        <v>-</v>
      </c>
      <c r="C247" s="32">
        <v>20</v>
      </c>
      <c r="D247" s="31">
        <v>43390.83421296296</v>
      </c>
      <c r="E247" s="30">
        <v>4158</v>
      </c>
      <c r="F247" s="30" t="s">
        <v>33</v>
      </c>
      <c r="G247" s="30">
        <v>985</v>
      </c>
      <c r="H247" s="30">
        <v>603</v>
      </c>
      <c r="I247" s="30">
        <v>7</v>
      </c>
      <c r="J247" s="30">
        <v>1</v>
      </c>
      <c r="K247" s="30"/>
      <c r="L247" s="31">
        <v>43390.839409722219</v>
      </c>
      <c r="M247" s="31">
        <v>43390.846006944441</v>
      </c>
      <c r="N247" s="30" t="s">
        <v>67</v>
      </c>
      <c r="O247" s="30" t="s">
        <v>68</v>
      </c>
      <c r="P247" s="30" t="s">
        <v>40</v>
      </c>
      <c r="Q247" s="30" t="s">
        <v>41</v>
      </c>
      <c r="R247" s="31">
        <v>43390.835949074077</v>
      </c>
      <c r="S247" s="31">
        <v>43390.835949074077</v>
      </c>
      <c r="T247" s="31">
        <v>43390.851423611108</v>
      </c>
      <c r="U247" s="31">
        <v>43390.851423611108</v>
      </c>
      <c r="V247" s="30"/>
      <c r="W247" s="33">
        <f t="shared" si="49"/>
        <v>43390.83421296296</v>
      </c>
      <c r="X247" s="34">
        <f t="shared" si="51"/>
        <v>6.5972222218988463E-3</v>
      </c>
      <c r="Y247" s="34">
        <f t="shared" si="52"/>
        <v>6.5972222218988463E-3</v>
      </c>
      <c r="Z247" s="35">
        <f>SUM(Y247:Y260)</f>
        <v>0.10194444446096895</v>
      </c>
      <c r="AA247" s="35">
        <f t="shared" si="50"/>
        <v>3.4606481422088109E-3</v>
      </c>
      <c r="AB247" s="35">
        <f t="shared" si="54"/>
        <v>5.1967592589790002E-3</v>
      </c>
      <c r="AC247" s="35">
        <f>AVERAGE(AB247:AB260)</f>
        <v>3.6846891536177801E-3</v>
      </c>
      <c r="AD247" s="35">
        <f>MEDIAN(AB247:AB260)</f>
        <v>3.7500000034924597E-3</v>
      </c>
    </row>
    <row r="248" spans="1:32" s="6" customFormat="1" x14ac:dyDescent="0.4">
      <c r="A248" s="15" t="str">
        <f t="shared" si="53"/>
        <v>★</v>
      </c>
      <c r="B248" s="15" t="str">
        <f t="shared" si="48"/>
        <v>-</v>
      </c>
      <c r="C248" s="6">
        <v>20</v>
      </c>
      <c r="D248" s="1">
        <v>43390.834999999999</v>
      </c>
      <c r="E248" s="2">
        <v>4159</v>
      </c>
      <c r="F248" s="2" t="s">
        <v>33</v>
      </c>
      <c r="G248" s="2">
        <v>3185</v>
      </c>
      <c r="H248" s="2">
        <v>1084</v>
      </c>
      <c r="I248" s="2">
        <v>5</v>
      </c>
      <c r="J248" s="2">
        <v>2</v>
      </c>
      <c r="K248" s="2"/>
      <c r="L248" s="1">
        <v>43390.873807870368</v>
      </c>
      <c r="M248" s="1">
        <v>43390.87641203704</v>
      </c>
      <c r="N248" s="2" t="s">
        <v>19</v>
      </c>
      <c r="O248" s="2" t="s">
        <v>20</v>
      </c>
      <c r="P248" s="2" t="s">
        <v>76</v>
      </c>
      <c r="Q248" s="2" t="s">
        <v>77</v>
      </c>
      <c r="R248" s="1">
        <v>43390.875069444446</v>
      </c>
      <c r="S248" s="1">
        <v>43390.880787037036</v>
      </c>
      <c r="T248" s="1">
        <v>43390.880486111113</v>
      </c>
      <c r="U248" s="1">
        <v>43390.886203703703</v>
      </c>
      <c r="V248" s="1">
        <v>43390.875069444446</v>
      </c>
      <c r="W248" s="7">
        <f t="shared" si="49"/>
        <v>43390.875069444446</v>
      </c>
      <c r="X248" s="8">
        <f t="shared" si="51"/>
        <v>2.6041666715173051E-3</v>
      </c>
      <c r="Y248" s="8">
        <f t="shared" si="52"/>
        <v>5.2083333430346102E-3</v>
      </c>
      <c r="Z248" s="9"/>
      <c r="AA248" s="9">
        <f t="shared" si="50"/>
        <v>0</v>
      </c>
      <c r="AB248" s="9">
        <f t="shared" si="54"/>
        <v>0</v>
      </c>
      <c r="AC248" s="9"/>
      <c r="AD248" s="9"/>
    </row>
    <row r="249" spans="1:32" s="6" customFormat="1" x14ac:dyDescent="0.4">
      <c r="A249" s="15" t="str">
        <f t="shared" si="53"/>
        <v>-</v>
      </c>
      <c r="B249" s="15" t="str">
        <f t="shared" si="48"/>
        <v>-</v>
      </c>
      <c r="C249" s="6">
        <v>20</v>
      </c>
      <c r="D249" s="1">
        <v>43390.835243055553</v>
      </c>
      <c r="E249" s="2">
        <v>4160</v>
      </c>
      <c r="F249" s="2" t="s">
        <v>33</v>
      </c>
      <c r="G249" s="2">
        <v>1431</v>
      </c>
      <c r="H249" s="2">
        <v>963</v>
      </c>
      <c r="I249" s="2">
        <v>2</v>
      </c>
      <c r="J249" s="2">
        <v>1</v>
      </c>
      <c r="K249" s="2"/>
      <c r="L249" s="1">
        <v>43390.840717592589</v>
      </c>
      <c r="M249" s="1">
        <v>43390.848113425927</v>
      </c>
      <c r="N249" s="2" t="s">
        <v>19</v>
      </c>
      <c r="O249" s="2" t="s">
        <v>20</v>
      </c>
      <c r="P249" s="2" t="s">
        <v>29</v>
      </c>
      <c r="Q249" s="2" t="s">
        <v>30</v>
      </c>
      <c r="R249" s="1">
        <v>43390.841504629629</v>
      </c>
      <c r="S249" s="1">
        <v>43390.841504629629</v>
      </c>
      <c r="T249" s="1">
        <v>43390.857002314813</v>
      </c>
      <c r="U249" s="1">
        <v>43390.857002314813</v>
      </c>
      <c r="V249" s="2"/>
      <c r="W249" s="7">
        <f t="shared" si="49"/>
        <v>43390.835243055553</v>
      </c>
      <c r="X249" s="8">
        <f t="shared" si="51"/>
        <v>7.3958333377959207E-3</v>
      </c>
      <c r="Y249" s="8">
        <f t="shared" si="52"/>
        <v>7.3958333377959207E-3</v>
      </c>
      <c r="Z249" s="9"/>
      <c r="AA249" s="9">
        <f t="shared" si="50"/>
        <v>0</v>
      </c>
      <c r="AB249" s="9">
        <f t="shared" si="54"/>
        <v>5.4745370362070389E-3</v>
      </c>
      <c r="AC249" s="9"/>
      <c r="AD249" s="9"/>
    </row>
    <row r="250" spans="1:32" s="6" customFormat="1" x14ac:dyDescent="0.4">
      <c r="A250" s="15" t="str">
        <f t="shared" si="53"/>
        <v>-</v>
      </c>
      <c r="B250" s="15" t="str">
        <f t="shared" si="48"/>
        <v>-</v>
      </c>
      <c r="C250" s="6">
        <v>20</v>
      </c>
      <c r="D250" s="1">
        <v>43390.841550925928</v>
      </c>
      <c r="E250" s="2">
        <v>4161</v>
      </c>
      <c r="F250" s="2" t="s">
        <v>37</v>
      </c>
      <c r="G250" s="2">
        <v>0</v>
      </c>
      <c r="H250" s="2">
        <v>1291</v>
      </c>
      <c r="I250" s="2">
        <v>4</v>
      </c>
      <c r="J250" s="2">
        <v>1</v>
      </c>
      <c r="K250" s="2"/>
      <c r="L250" s="1">
        <v>43390.842685185184</v>
      </c>
      <c r="M250" s="1">
        <v>43390.845543981479</v>
      </c>
      <c r="N250" s="2" t="s">
        <v>19</v>
      </c>
      <c r="O250" s="2" t="s">
        <v>20</v>
      </c>
      <c r="P250" s="2" t="s">
        <v>34</v>
      </c>
      <c r="Q250" s="2" t="s">
        <v>35</v>
      </c>
      <c r="R250" s="1">
        <v>43390.842581018522</v>
      </c>
      <c r="S250" s="1">
        <v>43390.842581018522</v>
      </c>
      <c r="T250" s="1">
        <v>43390.845821759256</v>
      </c>
      <c r="U250" s="1">
        <v>43390.845821759256</v>
      </c>
      <c r="V250" s="2"/>
      <c r="W250" s="7">
        <f t="shared" si="49"/>
        <v>43390.841550925928</v>
      </c>
      <c r="X250" s="8">
        <f t="shared" si="51"/>
        <v>2.8587962951860391E-3</v>
      </c>
      <c r="Y250" s="8">
        <f t="shared" si="52"/>
        <v>2.8587962951860391E-3</v>
      </c>
      <c r="Z250" s="9"/>
      <c r="AA250" s="9">
        <f t="shared" si="50"/>
        <v>1.0416666191304103E-4</v>
      </c>
      <c r="AB250" s="9">
        <f t="shared" si="54"/>
        <v>1.1342592551955022E-3</v>
      </c>
      <c r="AC250" s="9"/>
      <c r="AD250" s="9"/>
    </row>
    <row r="251" spans="1:32" s="6" customFormat="1" x14ac:dyDescent="0.4">
      <c r="A251" s="15" t="str">
        <f t="shared" si="53"/>
        <v>★</v>
      </c>
      <c r="B251" s="15" t="str">
        <f t="shared" si="48"/>
        <v>-</v>
      </c>
      <c r="C251" s="6">
        <v>20</v>
      </c>
      <c r="D251" s="1">
        <v>43390.848310185182</v>
      </c>
      <c r="E251" s="2">
        <v>4162</v>
      </c>
      <c r="F251" s="2" t="s">
        <v>18</v>
      </c>
      <c r="G251" s="2">
        <v>2620</v>
      </c>
      <c r="H251" s="2">
        <v>966</v>
      </c>
      <c r="I251" s="2">
        <v>10</v>
      </c>
      <c r="J251" s="2">
        <v>1</v>
      </c>
      <c r="K251" s="2"/>
      <c r="L251" s="1">
        <v>43390.854513888888</v>
      </c>
      <c r="M251" s="1">
        <v>43390.857754629629</v>
      </c>
      <c r="N251" s="2" t="s">
        <v>48</v>
      </c>
      <c r="O251" s="2" t="s">
        <v>49</v>
      </c>
      <c r="P251" s="2" t="s">
        <v>76</v>
      </c>
      <c r="Q251" s="2" t="s">
        <v>77</v>
      </c>
      <c r="R251" s="1">
        <v>43390.857893518521</v>
      </c>
      <c r="S251" s="1">
        <v>43390.857893518521</v>
      </c>
      <c r="T251" s="1">
        <v>43390.863611111112</v>
      </c>
      <c r="U251" s="1">
        <v>43390.863611111112</v>
      </c>
      <c r="V251" s="1">
        <v>43390.857893518521</v>
      </c>
      <c r="W251" s="7">
        <f t="shared" si="49"/>
        <v>43390.857893518521</v>
      </c>
      <c r="X251" s="8">
        <f t="shared" si="51"/>
        <v>3.2407407416030765E-3</v>
      </c>
      <c r="Y251" s="8">
        <f t="shared" si="52"/>
        <v>3.2407407416030765E-3</v>
      </c>
      <c r="Z251" s="9"/>
      <c r="AA251" s="9">
        <f t="shared" si="50"/>
        <v>0</v>
      </c>
      <c r="AB251" s="9">
        <f t="shared" si="54"/>
        <v>0</v>
      </c>
      <c r="AC251" s="9"/>
      <c r="AD251" s="9"/>
    </row>
    <row r="252" spans="1:32" s="6" customFormat="1" x14ac:dyDescent="0.4">
      <c r="A252" s="15" t="str">
        <f t="shared" si="53"/>
        <v>-</v>
      </c>
      <c r="B252" s="15" t="str">
        <f t="shared" si="48"/>
        <v>-</v>
      </c>
      <c r="C252" s="6">
        <v>20</v>
      </c>
      <c r="D252" s="1">
        <v>43390.851238425923</v>
      </c>
      <c r="E252" s="2">
        <v>4164</v>
      </c>
      <c r="F252" s="2" t="s">
        <v>18</v>
      </c>
      <c r="G252" s="2">
        <v>2584</v>
      </c>
      <c r="H252" s="2">
        <v>941</v>
      </c>
      <c r="I252" s="2">
        <v>2</v>
      </c>
      <c r="J252" s="2">
        <v>1</v>
      </c>
      <c r="K252" s="2"/>
      <c r="L252" s="1">
        <v>43390.858020833337</v>
      </c>
      <c r="M252" s="1">
        <v>43390.862060185187</v>
      </c>
      <c r="N252" s="2" t="s">
        <v>31</v>
      </c>
      <c r="O252" s="2" t="s">
        <v>32</v>
      </c>
      <c r="P252" s="2" t="s">
        <v>47</v>
      </c>
      <c r="Q252" s="2" t="s">
        <v>94</v>
      </c>
      <c r="R252" s="1">
        <v>43390.856435185182</v>
      </c>
      <c r="S252" s="1">
        <v>43390.856435185182</v>
      </c>
      <c r="T252" s="1">
        <v>43390.86482638889</v>
      </c>
      <c r="U252" s="1">
        <v>43390.86482638889</v>
      </c>
      <c r="V252" s="2"/>
      <c r="W252" s="7">
        <f t="shared" si="49"/>
        <v>43390.851238425923</v>
      </c>
      <c r="X252" s="8">
        <f t="shared" si="51"/>
        <v>4.0393518502241932E-3</v>
      </c>
      <c r="Y252" s="8">
        <f t="shared" si="52"/>
        <v>4.0393518502241932E-3</v>
      </c>
      <c r="Z252" s="9"/>
      <c r="AA252" s="9">
        <f t="shared" si="50"/>
        <v>1.5856481550144963E-3</v>
      </c>
      <c r="AB252" s="9">
        <f t="shared" si="54"/>
        <v>6.7824074139934964E-3</v>
      </c>
      <c r="AC252" s="9"/>
      <c r="AD252" s="9"/>
    </row>
    <row r="253" spans="1:32" s="6" customFormat="1" x14ac:dyDescent="0.4">
      <c r="A253" s="15" t="str">
        <f t="shared" si="53"/>
        <v>-</v>
      </c>
      <c r="B253" s="15" t="str">
        <f t="shared" si="48"/>
        <v>-</v>
      </c>
      <c r="C253" s="6">
        <v>20</v>
      </c>
      <c r="D253" s="1">
        <v>43390.852534722224</v>
      </c>
      <c r="E253" s="2">
        <v>4165</v>
      </c>
      <c r="F253" s="2" t="s">
        <v>42</v>
      </c>
      <c r="G253" s="2">
        <v>0</v>
      </c>
      <c r="H253" s="2">
        <v>452</v>
      </c>
      <c r="I253" s="2">
        <v>8</v>
      </c>
      <c r="J253" s="2">
        <v>4</v>
      </c>
      <c r="K253" s="2"/>
      <c r="L253" s="1">
        <v>43390.85491898148</v>
      </c>
      <c r="M253" s="1">
        <v>43390.858761574076</v>
      </c>
      <c r="N253" s="2" t="s">
        <v>38</v>
      </c>
      <c r="O253" s="2" t="s">
        <v>39</v>
      </c>
      <c r="P253" s="2" t="s">
        <v>65</v>
      </c>
      <c r="Q253" s="2" t="s">
        <v>66</v>
      </c>
      <c r="R253" s="1">
        <v>43390.854027777779</v>
      </c>
      <c r="S253" s="1">
        <v>43390.854027777779</v>
      </c>
      <c r="T253" s="1">
        <v>43390.864907407406</v>
      </c>
      <c r="U253" s="1">
        <v>43390.864907407406</v>
      </c>
      <c r="V253" s="2"/>
      <c r="W253" s="7">
        <f t="shared" si="49"/>
        <v>43390.852534722224</v>
      </c>
      <c r="X253" s="8">
        <f t="shared" si="51"/>
        <v>3.8425925959018059E-3</v>
      </c>
      <c r="Y253" s="8">
        <f t="shared" si="52"/>
        <v>1.5370370383607224E-2</v>
      </c>
      <c r="Z253" s="9"/>
      <c r="AA253" s="9">
        <f t="shared" si="50"/>
        <v>8.9120370103046298E-4</v>
      </c>
      <c r="AB253" s="9">
        <f t="shared" si="54"/>
        <v>2.3842592563596554E-3</v>
      </c>
      <c r="AC253" s="9"/>
      <c r="AD253" s="9"/>
    </row>
    <row r="254" spans="1:32" s="6" customFormat="1" x14ac:dyDescent="0.4">
      <c r="A254" s="15" t="str">
        <f t="shared" si="53"/>
        <v>-</v>
      </c>
      <c r="B254" s="15" t="str">
        <f t="shared" si="48"/>
        <v>-</v>
      </c>
      <c r="C254" s="6">
        <v>20</v>
      </c>
      <c r="D254" s="1">
        <v>43390.853900462964</v>
      </c>
      <c r="E254" s="2">
        <v>4166</v>
      </c>
      <c r="F254" s="2" t="s">
        <v>18</v>
      </c>
      <c r="G254" s="2">
        <v>3162</v>
      </c>
      <c r="H254" s="2">
        <v>721</v>
      </c>
      <c r="I254" s="2">
        <v>6</v>
      </c>
      <c r="J254" s="2">
        <v>1</v>
      </c>
      <c r="K254" s="2"/>
      <c r="L254" s="1">
        <v>43390.857581018521</v>
      </c>
      <c r="M254" s="1">
        <v>43390.870740740742</v>
      </c>
      <c r="N254" s="2" t="s">
        <v>80</v>
      </c>
      <c r="O254" s="2" t="s">
        <v>81</v>
      </c>
      <c r="P254" s="2" t="s">
        <v>65</v>
      </c>
      <c r="Q254" s="2" t="s">
        <v>66</v>
      </c>
      <c r="R254" s="1">
        <v>43390.859166666669</v>
      </c>
      <c r="S254" s="1">
        <v>43390.859166666669</v>
      </c>
      <c r="T254" s="1">
        <v>43390.878761574073</v>
      </c>
      <c r="U254" s="1">
        <v>43390.881724537037</v>
      </c>
      <c r="V254" s="2"/>
      <c r="W254" s="7">
        <f t="shared" si="49"/>
        <v>43390.853900462964</v>
      </c>
      <c r="X254" s="8">
        <f t="shared" si="51"/>
        <v>1.3159722220734693E-2</v>
      </c>
      <c r="Y254" s="8">
        <f t="shared" si="52"/>
        <v>1.3159722220734693E-2</v>
      </c>
      <c r="Z254" s="9"/>
      <c r="AA254" s="9">
        <f t="shared" si="50"/>
        <v>0</v>
      </c>
      <c r="AB254" s="9">
        <f t="shared" si="54"/>
        <v>3.6805555573664606E-3</v>
      </c>
      <c r="AC254" s="9"/>
      <c r="AD254" s="9"/>
    </row>
    <row r="255" spans="1:32" s="6" customFormat="1" x14ac:dyDescent="0.4">
      <c r="A255" s="15" t="str">
        <f t="shared" si="53"/>
        <v>-</v>
      </c>
      <c r="B255" s="15" t="str">
        <f t="shared" si="48"/>
        <v>-</v>
      </c>
      <c r="C255" s="6">
        <v>20</v>
      </c>
      <c r="D255" s="1">
        <v>43390.855439814812</v>
      </c>
      <c r="E255" s="2">
        <v>4167</v>
      </c>
      <c r="F255" s="2" t="s">
        <v>42</v>
      </c>
      <c r="G255" s="2">
        <v>0</v>
      </c>
      <c r="H255" s="2">
        <v>1056</v>
      </c>
      <c r="I255" s="2">
        <v>1</v>
      </c>
      <c r="J255" s="2">
        <v>2</v>
      </c>
      <c r="K255" s="2"/>
      <c r="L255" s="1">
        <v>43390.859259259261</v>
      </c>
      <c r="M255" s="1">
        <v>43390.869155092594</v>
      </c>
      <c r="N255" s="2" t="s">
        <v>43</v>
      </c>
      <c r="O255" s="2" t="s">
        <v>44</v>
      </c>
      <c r="P255" s="2" t="s">
        <v>67</v>
      </c>
      <c r="Q255" s="2" t="s">
        <v>68</v>
      </c>
      <c r="R255" s="1">
        <v>43390.861793981479</v>
      </c>
      <c r="S255" s="1">
        <v>43390.861793981479</v>
      </c>
      <c r="T255" s="1">
        <v>43390.878379629627</v>
      </c>
      <c r="U255" s="1">
        <v>43390.88212962963</v>
      </c>
      <c r="V255" s="2"/>
      <c r="W255" s="7">
        <f t="shared" si="49"/>
        <v>43390.855439814812</v>
      </c>
      <c r="X255" s="8">
        <f t="shared" si="51"/>
        <v>9.8958333328482695E-3</v>
      </c>
      <c r="Y255" s="8">
        <f t="shared" si="52"/>
        <v>1.9791666665696539E-2</v>
      </c>
      <c r="Z255" s="9"/>
      <c r="AA255" s="9">
        <f t="shared" si="50"/>
        <v>0</v>
      </c>
      <c r="AB255" s="9">
        <f t="shared" si="54"/>
        <v>3.8194444496184587E-3</v>
      </c>
      <c r="AC255" s="9"/>
      <c r="AD255" s="9"/>
    </row>
    <row r="256" spans="1:32" s="6" customFormat="1" x14ac:dyDescent="0.4">
      <c r="A256" s="15" t="str">
        <f t="shared" si="53"/>
        <v>-</v>
      </c>
      <c r="B256" s="15" t="str">
        <f t="shared" ref="B256:B257" si="62">IF(K256&gt;0, "☆", "-")</f>
        <v>-</v>
      </c>
      <c r="C256" s="6">
        <v>20</v>
      </c>
      <c r="D256" s="1">
        <v>43390.860219907408</v>
      </c>
      <c r="E256" s="2">
        <v>4169</v>
      </c>
      <c r="F256" s="2" t="s">
        <v>18</v>
      </c>
      <c r="G256" s="2">
        <v>3201</v>
      </c>
      <c r="H256" s="2">
        <v>1026</v>
      </c>
      <c r="I256" s="2">
        <v>6</v>
      </c>
      <c r="J256" s="2">
        <v>2</v>
      </c>
      <c r="K256" s="2"/>
      <c r="L256" s="1">
        <v>43390.861840277779</v>
      </c>
      <c r="M256" s="1">
        <v>43390.866180555553</v>
      </c>
      <c r="N256" s="2" t="s">
        <v>25</v>
      </c>
      <c r="O256" s="2" t="s">
        <v>26</v>
      </c>
      <c r="P256" s="2" t="s">
        <v>23</v>
      </c>
      <c r="Q256" s="2" t="s">
        <v>24</v>
      </c>
      <c r="R256" s="1">
        <v>43390.866064814814</v>
      </c>
      <c r="S256" s="1">
        <v>43390.866064814814</v>
      </c>
      <c r="T256" s="1">
        <v>43390.875104166669</v>
      </c>
      <c r="U256" s="1">
        <v>43390.875104166669</v>
      </c>
      <c r="V256" s="2"/>
      <c r="W256" s="7">
        <f t="shared" ref="W256:W258" si="63">IF(V256&gt;0,V256,D256)</f>
        <v>43390.860219907408</v>
      </c>
      <c r="X256" s="8">
        <f t="shared" si="51"/>
        <v>4.3402777737355791E-3</v>
      </c>
      <c r="Y256" s="8">
        <f t="shared" si="52"/>
        <v>8.6805555474711582E-3</v>
      </c>
      <c r="Z256" s="9"/>
      <c r="AA256" s="9">
        <f t="shared" ref="AA256:AA258" si="64">IF(IF(A256="☆",K256-R256,L256-R256)&lt;0,0,IF(A256="☆",K256-R256,L256-R256))</f>
        <v>0</v>
      </c>
      <c r="AB256" s="9">
        <f t="shared" si="54"/>
        <v>1.6203703708015382E-3</v>
      </c>
      <c r="AC256" s="9"/>
      <c r="AD256" s="9"/>
    </row>
    <row r="257" spans="1:30" s="6" customFormat="1" x14ac:dyDescent="0.4">
      <c r="A257" s="15" t="str">
        <f t="shared" si="53"/>
        <v>-</v>
      </c>
      <c r="B257" s="15" t="str">
        <f t="shared" si="62"/>
        <v>-</v>
      </c>
      <c r="C257" s="6">
        <v>20</v>
      </c>
      <c r="D257" s="1">
        <v>43390.864814814813</v>
      </c>
      <c r="E257" s="2">
        <v>4170</v>
      </c>
      <c r="F257" s="2" t="s">
        <v>42</v>
      </c>
      <c r="G257" s="2">
        <v>0</v>
      </c>
      <c r="H257" s="2">
        <v>696</v>
      </c>
      <c r="I257" s="2">
        <v>5</v>
      </c>
      <c r="J257" s="2">
        <v>2</v>
      </c>
      <c r="K257" s="2"/>
      <c r="L257" s="1">
        <v>43390.870127314818</v>
      </c>
      <c r="M257" s="1">
        <v>43390.873611111114</v>
      </c>
      <c r="N257" s="2" t="s">
        <v>29</v>
      </c>
      <c r="O257" s="2" t="s">
        <v>30</v>
      </c>
      <c r="P257" s="2" t="s">
        <v>19</v>
      </c>
      <c r="Q257" s="2" t="s">
        <v>20</v>
      </c>
      <c r="R257" s="1">
        <v>43390.872314814813</v>
      </c>
      <c r="S257" s="1">
        <v>43390.872314814813</v>
      </c>
      <c r="T257" s="1">
        <v>43390.880787037036</v>
      </c>
      <c r="U257" s="1">
        <v>43390.880787037036</v>
      </c>
      <c r="V257" s="2"/>
      <c r="W257" s="7">
        <f t="shared" si="63"/>
        <v>43390.864814814813</v>
      </c>
      <c r="X257" s="8">
        <f t="shared" si="51"/>
        <v>3.4837962957681157E-3</v>
      </c>
      <c r="Y257" s="8">
        <f t="shared" si="52"/>
        <v>6.9675925915362313E-3</v>
      </c>
      <c r="Z257" s="9"/>
      <c r="AA257" s="9">
        <f t="shared" si="64"/>
        <v>0</v>
      </c>
      <c r="AB257" s="9">
        <f t="shared" si="54"/>
        <v>5.3125000049476512E-3</v>
      </c>
      <c r="AC257" s="9"/>
      <c r="AD257" s="9"/>
    </row>
    <row r="258" spans="1:30" s="6" customFormat="1" x14ac:dyDescent="0.4">
      <c r="A258" s="15" t="str">
        <f t="shared" si="53"/>
        <v>-</v>
      </c>
      <c r="B258" s="15" t="str">
        <f>IF(K258&gt;0, "☆", "-")</f>
        <v>-</v>
      </c>
      <c r="C258" s="6">
        <v>20</v>
      </c>
      <c r="D258" s="1">
        <v>43390.869687500002</v>
      </c>
      <c r="E258" s="2">
        <v>4171</v>
      </c>
      <c r="F258" s="2" t="s">
        <v>18</v>
      </c>
      <c r="G258" s="2">
        <v>3144</v>
      </c>
      <c r="H258" s="2">
        <v>751</v>
      </c>
      <c r="I258" s="2">
        <v>2</v>
      </c>
      <c r="J258" s="2">
        <v>1</v>
      </c>
      <c r="K258" s="2"/>
      <c r="L258" s="1">
        <v>43390.875277777777</v>
      </c>
      <c r="M258" s="1">
        <v>43390.883912037039</v>
      </c>
      <c r="N258" s="2" t="s">
        <v>38</v>
      </c>
      <c r="O258" s="2" t="s">
        <v>39</v>
      </c>
      <c r="P258" s="2" t="s">
        <v>52</v>
      </c>
      <c r="Q258" s="2" t="s">
        <v>53</v>
      </c>
      <c r="R258" s="1">
        <v>43390.873773148145</v>
      </c>
      <c r="S258" s="1">
        <v>43390.873773148145</v>
      </c>
      <c r="T258" s="1">
        <v>43390.88490740741</v>
      </c>
      <c r="U258" s="1">
        <v>43390.88490740741</v>
      </c>
      <c r="V258" s="2"/>
      <c r="W258" s="7">
        <f t="shared" si="63"/>
        <v>43390.869687500002</v>
      </c>
      <c r="X258" s="8">
        <f t="shared" si="51"/>
        <v>8.6342592621804215E-3</v>
      </c>
      <c r="Y258" s="8">
        <f t="shared" si="52"/>
        <v>8.6342592621804215E-3</v>
      </c>
      <c r="Z258" s="9"/>
      <c r="AA258" s="9">
        <f t="shared" si="64"/>
        <v>1.5046296321088448E-3</v>
      </c>
      <c r="AB258" s="9">
        <f t="shared" si="54"/>
        <v>5.5902777748997323E-3</v>
      </c>
      <c r="AC258" s="9"/>
      <c r="AD258" s="9"/>
    </row>
    <row r="259" spans="1:30" s="6" customFormat="1" x14ac:dyDescent="0.4">
      <c r="A259" s="15" t="str">
        <f>IF(V259&gt;0, "★", "-")</f>
        <v>-</v>
      </c>
      <c r="B259" s="15" t="str">
        <f>IF(K259&gt;0, "☆", "-")</f>
        <v>☆</v>
      </c>
      <c r="C259" s="6">
        <v>20</v>
      </c>
      <c r="D259" s="1">
        <v>43390.848807870374</v>
      </c>
      <c r="E259" s="2">
        <v>4163</v>
      </c>
      <c r="F259" s="2" t="s">
        <v>37</v>
      </c>
      <c r="G259" s="2">
        <v>0</v>
      </c>
      <c r="H259" s="2">
        <v>540</v>
      </c>
      <c r="I259" s="2">
        <v>3</v>
      </c>
      <c r="J259" s="2">
        <v>2</v>
      </c>
      <c r="K259" s="1">
        <v>43390.856168981481</v>
      </c>
      <c r="L259" s="2"/>
      <c r="M259" s="2"/>
      <c r="N259" s="2" t="s">
        <v>25</v>
      </c>
      <c r="O259" s="2" t="s">
        <v>26</v>
      </c>
      <c r="P259" s="2" t="s">
        <v>23</v>
      </c>
      <c r="Q259" s="2" t="s">
        <v>24</v>
      </c>
      <c r="R259" s="1">
        <v>43390.851805555554</v>
      </c>
      <c r="S259" s="2"/>
      <c r="T259" s="1">
        <v>43390.860844907409</v>
      </c>
      <c r="U259" s="2"/>
      <c r="V259" s="2"/>
      <c r="W259" s="7">
        <f>IF(V259&gt;0,V259,D259)</f>
        <v>43390.848807870374</v>
      </c>
      <c r="X259" s="8">
        <f>M259-L259</f>
        <v>0</v>
      </c>
      <c r="Y259" s="8">
        <f>X259*J259</f>
        <v>0</v>
      </c>
      <c r="Z259" s="9"/>
      <c r="AA259" s="9">
        <f>IF(IF(A259="☆",K259-R259,L259-R259)&lt;0,0,IF(A259="☆",K259-R259,L259-R259))</f>
        <v>0</v>
      </c>
      <c r="AB259" s="9">
        <f>IF(IF(B259="☆",(IF(K259&gt;R259,K259-W259,R259-W259)),L259-W259)&lt;0,0,IF(B259="☆",(IF(K259&gt;R259,K259-W259,R259-W259)),L259-W259))</f>
        <v>7.3611111074569635E-3</v>
      </c>
      <c r="AC259" s="9"/>
      <c r="AD259" s="9"/>
    </row>
    <row r="260" spans="1:30" s="11" customFormat="1" x14ac:dyDescent="0.4">
      <c r="A260" s="26" t="str">
        <f>IF(V260&gt;0, "★", "-")</f>
        <v>-</v>
      </c>
      <c r="B260" s="26" t="str">
        <f>IF(K260&gt;0, "☆", "-")</f>
        <v>☆</v>
      </c>
      <c r="C260" s="11">
        <v>20</v>
      </c>
      <c r="D260" s="3">
        <v>43390.859340277777</v>
      </c>
      <c r="E260" s="4">
        <v>4168</v>
      </c>
      <c r="F260" s="4" t="s">
        <v>37</v>
      </c>
      <c r="G260" s="4">
        <v>0</v>
      </c>
      <c r="H260" s="4">
        <v>574</v>
      </c>
      <c r="I260" s="4">
        <v>1</v>
      </c>
      <c r="J260" s="4">
        <v>1</v>
      </c>
      <c r="K260" s="3">
        <v>43390.862569444442</v>
      </c>
      <c r="L260" s="4"/>
      <c r="M260" s="4"/>
      <c r="N260" s="4" t="s">
        <v>55</v>
      </c>
      <c r="O260" s="4" t="s">
        <v>56</v>
      </c>
      <c r="P260" s="4" t="s">
        <v>27</v>
      </c>
      <c r="Q260" s="4" t="s">
        <v>28</v>
      </c>
      <c r="R260" s="3">
        <v>43390.861597222225</v>
      </c>
      <c r="S260" s="4"/>
      <c r="T260" s="3">
        <v>43390.869756944441</v>
      </c>
      <c r="U260" s="4"/>
      <c r="V260" s="4"/>
      <c r="W260" s="12">
        <f>IF(V260&gt;0,V260,D260)</f>
        <v>43390.859340277777</v>
      </c>
      <c r="X260" s="27">
        <f>M260-L260</f>
        <v>0</v>
      </c>
      <c r="Y260" s="27">
        <f>X260*J260</f>
        <v>0</v>
      </c>
      <c r="Z260" s="28"/>
      <c r="AA260" s="28">
        <f>IF(IF(A260="☆",K260-R260,L260-R260)&lt;0,0,IF(A260="☆",K260-R260,L260-R260))</f>
        <v>0</v>
      </c>
      <c r="AB260" s="28">
        <f>IF(IF(B260="☆",(IF(K260&gt;R260,K260-W260,R260-W260)),L260-W260)&lt;0,0,IF(B260="☆",(IF(K260&gt;R260,K260-W260,R260-W260)),L260-W260))</f>
        <v>3.2291666648234241E-3</v>
      </c>
      <c r="AC260" s="28"/>
      <c r="AD260" s="28"/>
    </row>
  </sheetData>
  <phoneticPr fontId="18"/>
  <conditionalFormatting sqref="A2:AD260">
    <cfRule type="expression" dxfId="2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1"/>
  <sheetViews>
    <sheetView zoomScale="80" zoomScaleNormal="80" workbookViewId="0">
      <pane ySplit="1" topLeftCell="A2" activePane="bottomLeft" state="frozen"/>
      <selection activeCell="O1" sqref="O1"/>
      <selection pane="bottomLeft"/>
    </sheetView>
  </sheetViews>
  <sheetFormatPr defaultColWidth="16" defaultRowHeight="18.75" x14ac:dyDescent="0.4"/>
  <cols>
    <col min="1" max="2" width="7.125" style="10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5"/>
    <col min="27" max="28" width="9.375" bestFit="1" customWidth="1"/>
    <col min="29" max="29" width="17.625" style="5" bestFit="1" customWidth="1"/>
    <col min="30" max="30" width="19.625" style="5" bestFit="1" customWidth="1"/>
    <col min="32" max="32" width="18.625" bestFit="1" customWidth="1"/>
  </cols>
  <sheetData>
    <row r="1" spans="1:33" x14ac:dyDescent="0.4">
      <c r="A1" s="36"/>
      <c r="B1" s="36"/>
      <c r="C1" s="36"/>
      <c r="D1" t="s">
        <v>0</v>
      </c>
      <c r="E1" t="s">
        <v>1</v>
      </c>
      <c r="F1" t="s">
        <v>2</v>
      </c>
      <c r="G1" t="s">
        <v>3</v>
      </c>
      <c r="H1" t="s">
        <v>89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36" t="s">
        <v>91</v>
      </c>
      <c r="X1" s="13" t="s">
        <v>84</v>
      </c>
      <c r="Y1" s="14" t="s">
        <v>85</v>
      </c>
      <c r="Z1" s="14" t="s">
        <v>87</v>
      </c>
      <c r="AA1" s="14" t="s">
        <v>90</v>
      </c>
      <c r="AB1" s="14" t="s">
        <v>86</v>
      </c>
      <c r="AC1" s="14" t="s">
        <v>88</v>
      </c>
      <c r="AD1" s="14" t="s">
        <v>92</v>
      </c>
      <c r="AE1" s="14"/>
      <c r="AF1" s="14" t="s">
        <v>98</v>
      </c>
    </row>
    <row r="2" spans="1:33" s="32" customFormat="1" x14ac:dyDescent="0.4">
      <c r="A2" s="29" t="str">
        <f t="shared" ref="A2:A61" si="0">IF(V2&gt;0, "★", "-")</f>
        <v>★</v>
      </c>
      <c r="B2" s="29" t="str">
        <f t="shared" ref="B2:B61" si="1">IF(K2&gt;0, "☆", "-")</f>
        <v>-</v>
      </c>
      <c r="C2" s="32">
        <v>10</v>
      </c>
      <c r="D2" s="31">
        <v>43391.357523148145</v>
      </c>
      <c r="E2" s="30">
        <v>4173</v>
      </c>
      <c r="F2" s="30" t="s">
        <v>96</v>
      </c>
      <c r="G2" s="30">
        <v>0</v>
      </c>
      <c r="H2" s="30">
        <v>587</v>
      </c>
      <c r="I2" s="30">
        <v>1</v>
      </c>
      <c r="J2" s="30">
        <v>1</v>
      </c>
      <c r="K2" s="30"/>
      <c r="L2" s="31">
        <v>43391.422476851854</v>
      </c>
      <c r="M2" s="31">
        <v>43391.430092592593</v>
      </c>
      <c r="N2" s="30" t="s">
        <v>19</v>
      </c>
      <c r="O2" s="30" t="s">
        <v>20</v>
      </c>
      <c r="P2" s="30" t="s">
        <v>29</v>
      </c>
      <c r="Q2" s="30" t="s">
        <v>30</v>
      </c>
      <c r="R2" s="31">
        <v>43391.42260416667</v>
      </c>
      <c r="S2" s="31">
        <v>43391.42328703704</v>
      </c>
      <c r="T2" s="31">
        <v>43391.431597222225</v>
      </c>
      <c r="U2" s="31">
        <v>43391.439189814817</v>
      </c>
      <c r="V2" s="31">
        <v>43391.416666666664</v>
      </c>
      <c r="W2" s="33">
        <f t="shared" ref="W2:W61" si="2">IF(V2&gt;0,V2,D2)</f>
        <v>43391.416666666664</v>
      </c>
      <c r="X2" s="34">
        <f t="shared" ref="X2:X48" si="3">M2-L2</f>
        <v>7.6157407384016551E-3</v>
      </c>
      <c r="Y2" s="34">
        <f t="shared" ref="Y2:Y48" si="4">X2*J2</f>
        <v>7.6157407384016551E-3</v>
      </c>
      <c r="Z2" s="35">
        <f>SUM(Y2:Y42)</f>
        <v>0.3110763889781083</v>
      </c>
      <c r="AA2" s="35">
        <f t="shared" ref="AA2:AA65" si="5">IF(IF(A2="☆",K2-R2,L2-R2)&lt;0,0,IF(A2="☆",K2-R2,L2-R2))</f>
        <v>0</v>
      </c>
      <c r="AB2" s="35">
        <f t="shared" ref="AB2:AB9" si="6">IF(IF(B2="☆",(IF(K2&gt;R2,K2-W2,R2-W2)),L2-W2)&lt;0,0,IF(B2="☆",(IF(K2&gt;R2,K2-W2,R2-W2)),L2-W2))</f>
        <v>5.810185190057382E-3</v>
      </c>
      <c r="AC2" s="35">
        <f>AVERAGE(AB2:AB42)</f>
        <v>2.2827635326300366E-3</v>
      </c>
      <c r="AD2" s="35">
        <f>MEDIAN(AB2:AB42)</f>
        <v>8.2175925490446389E-4</v>
      </c>
    </row>
    <row r="3" spans="1:33" s="6" customFormat="1" x14ac:dyDescent="0.4">
      <c r="A3" s="15" t="str">
        <f t="shared" si="0"/>
        <v>★</v>
      </c>
      <c r="B3" s="15" t="str">
        <f t="shared" si="1"/>
        <v>-</v>
      </c>
      <c r="C3" s="6">
        <v>10</v>
      </c>
      <c r="D3" s="1">
        <v>43391.359953703701</v>
      </c>
      <c r="E3" s="2">
        <v>4174</v>
      </c>
      <c r="F3" s="2" t="s">
        <v>18</v>
      </c>
      <c r="G3" s="2">
        <v>2991</v>
      </c>
      <c r="H3" s="2">
        <v>677</v>
      </c>
      <c r="I3" s="2">
        <v>4</v>
      </c>
      <c r="J3" s="2">
        <v>1</v>
      </c>
      <c r="K3" s="2"/>
      <c r="L3" s="1">
        <v>43391.429490740738</v>
      </c>
      <c r="M3" s="1">
        <v>43391.432662037034</v>
      </c>
      <c r="N3" s="2" t="s">
        <v>19</v>
      </c>
      <c r="O3" s="2" t="s">
        <v>20</v>
      </c>
      <c r="P3" s="2" t="s">
        <v>25</v>
      </c>
      <c r="Q3" s="2" t="s">
        <v>26</v>
      </c>
      <c r="R3" s="1">
        <v>43391.430636574078</v>
      </c>
      <c r="S3" s="1">
        <v>43391.430636574078</v>
      </c>
      <c r="T3" s="1">
        <v>43391.43712962963</v>
      </c>
      <c r="U3" s="1">
        <v>43391.43712962963</v>
      </c>
      <c r="V3" s="1">
        <v>43391.430636574078</v>
      </c>
      <c r="W3" s="7">
        <f t="shared" si="2"/>
        <v>43391.430636574078</v>
      </c>
      <c r="X3" s="8">
        <f t="shared" si="3"/>
        <v>3.1712962954770774E-3</v>
      </c>
      <c r="Y3" s="8">
        <f t="shared" si="4"/>
        <v>3.1712962954770774E-3</v>
      </c>
      <c r="Z3" s="9"/>
      <c r="AA3" s="9">
        <f t="shared" si="5"/>
        <v>0</v>
      </c>
      <c r="AB3" s="9">
        <f t="shared" si="6"/>
        <v>0</v>
      </c>
      <c r="AC3" s="9"/>
      <c r="AD3" s="9"/>
    </row>
    <row r="4" spans="1:33" s="6" customFormat="1" x14ac:dyDescent="0.4">
      <c r="A4" s="15" t="str">
        <f>IF(V4&gt;0, "★", "-")</f>
        <v>★</v>
      </c>
      <c r="B4" s="15" t="str">
        <f t="shared" si="1"/>
        <v>-</v>
      </c>
      <c r="C4" s="6">
        <v>10</v>
      </c>
      <c r="D4" s="1">
        <v>43391.376736111109</v>
      </c>
      <c r="E4" s="2">
        <v>4176</v>
      </c>
      <c r="F4" s="2" t="s">
        <v>33</v>
      </c>
      <c r="G4" s="2">
        <v>2475</v>
      </c>
      <c r="H4" s="2">
        <v>605</v>
      </c>
      <c r="I4" s="2">
        <v>2</v>
      </c>
      <c r="J4" s="2">
        <v>2</v>
      </c>
      <c r="K4" s="2"/>
      <c r="L4" s="1">
        <v>43391.45988425926</v>
      </c>
      <c r="M4" s="1">
        <v>43391.465486111112</v>
      </c>
      <c r="N4" s="2" t="s">
        <v>61</v>
      </c>
      <c r="O4" s="2" t="s">
        <v>62</v>
      </c>
      <c r="P4" s="2" t="s">
        <v>43</v>
      </c>
      <c r="Q4" s="2" t="s">
        <v>44</v>
      </c>
      <c r="R4" s="1">
        <v>43391.465277777781</v>
      </c>
      <c r="S4" s="1">
        <v>43391.469513888886</v>
      </c>
      <c r="T4" s="1">
        <v>43391.477719907409</v>
      </c>
      <c r="U4" s="1">
        <v>43391.481956018521</v>
      </c>
      <c r="V4" s="1">
        <v>43391.465277777781</v>
      </c>
      <c r="W4" s="7">
        <f t="shared" si="2"/>
        <v>43391.465277777781</v>
      </c>
      <c r="X4" s="8">
        <f t="shared" si="3"/>
        <v>5.6018518516793847E-3</v>
      </c>
      <c r="Y4" s="8">
        <f t="shared" si="4"/>
        <v>1.1203703703358769E-2</v>
      </c>
      <c r="Z4" s="38"/>
      <c r="AA4" s="38">
        <f t="shared" si="5"/>
        <v>0</v>
      </c>
      <c r="AB4" s="9">
        <f t="shared" si="6"/>
        <v>0</v>
      </c>
      <c r="AC4" s="9"/>
      <c r="AD4" s="9"/>
    </row>
    <row r="5" spans="1:33" s="6" customFormat="1" x14ac:dyDescent="0.4">
      <c r="A5" s="15" t="str">
        <f t="shared" si="0"/>
        <v>★</v>
      </c>
      <c r="B5" s="15" t="str">
        <f t="shared" si="1"/>
        <v>-</v>
      </c>
      <c r="C5" s="6">
        <v>10</v>
      </c>
      <c r="D5" s="1">
        <v>43391.383680555555</v>
      </c>
      <c r="E5" s="2">
        <v>4177</v>
      </c>
      <c r="F5" s="2" t="s">
        <v>18</v>
      </c>
      <c r="G5" s="2">
        <v>3235</v>
      </c>
      <c r="H5" s="2">
        <v>1010</v>
      </c>
      <c r="I5" s="2">
        <v>2</v>
      </c>
      <c r="J5" s="2">
        <v>1</v>
      </c>
      <c r="K5" s="2"/>
      <c r="L5" s="1">
        <v>43391.771296296298</v>
      </c>
      <c r="M5" s="1">
        <v>43391.777905092589</v>
      </c>
      <c r="N5" s="2" t="s">
        <v>80</v>
      </c>
      <c r="O5" s="2" t="s">
        <v>81</v>
      </c>
      <c r="P5" s="2" t="s">
        <v>27</v>
      </c>
      <c r="Q5" s="2" t="s">
        <v>28</v>
      </c>
      <c r="R5" s="1">
        <v>43391.771412037036</v>
      </c>
      <c r="S5" s="1">
        <v>43391.772685185184</v>
      </c>
      <c r="T5" s="1">
        <v>43391.783275462964</v>
      </c>
      <c r="U5" s="1">
        <v>43391.78628472222</v>
      </c>
      <c r="V5" s="1">
        <v>43391.771412037036</v>
      </c>
      <c r="W5" s="7">
        <f t="shared" si="2"/>
        <v>43391.771412037036</v>
      </c>
      <c r="X5" s="8">
        <f t="shared" si="3"/>
        <v>6.6087962914025411E-3</v>
      </c>
      <c r="Y5" s="8">
        <f t="shared" si="4"/>
        <v>6.6087962914025411E-3</v>
      </c>
      <c r="Z5" s="9"/>
      <c r="AA5" s="9">
        <f t="shared" si="5"/>
        <v>0</v>
      </c>
      <c r="AB5" s="9">
        <f t="shared" si="6"/>
        <v>0</v>
      </c>
      <c r="AC5" s="9"/>
      <c r="AD5" s="9"/>
    </row>
    <row r="6" spans="1:33" s="6" customFormat="1" x14ac:dyDescent="0.4">
      <c r="A6" s="15" t="str">
        <f t="shared" si="0"/>
        <v>★</v>
      </c>
      <c r="B6" s="15" t="str">
        <f t="shared" si="1"/>
        <v>-</v>
      </c>
      <c r="C6" s="6">
        <v>10</v>
      </c>
      <c r="D6" s="1">
        <v>43391.383969907409</v>
      </c>
      <c r="E6" s="2">
        <v>4178</v>
      </c>
      <c r="F6" s="2" t="s">
        <v>18</v>
      </c>
      <c r="G6" s="2">
        <v>3138</v>
      </c>
      <c r="H6" s="2">
        <v>795</v>
      </c>
      <c r="I6" s="2">
        <v>2</v>
      </c>
      <c r="J6" s="2">
        <v>1</v>
      </c>
      <c r="K6" s="2"/>
      <c r="L6" s="1">
        <v>43391.77107638889</v>
      </c>
      <c r="M6" s="1">
        <v>43391.77784722222</v>
      </c>
      <c r="N6" s="2" t="s">
        <v>80</v>
      </c>
      <c r="O6" s="2" t="s">
        <v>81</v>
      </c>
      <c r="P6" s="2" t="s">
        <v>27</v>
      </c>
      <c r="Q6" s="2" t="s">
        <v>28</v>
      </c>
      <c r="R6" s="1">
        <v>43391.771041666667</v>
      </c>
      <c r="S6" s="1">
        <v>43391.771643518521</v>
      </c>
      <c r="T6" s="1">
        <v>43391.783275462964</v>
      </c>
      <c r="U6" s="1">
        <v>43391.785937499997</v>
      </c>
      <c r="V6" s="1">
        <v>43391.771041666667</v>
      </c>
      <c r="W6" s="7">
        <f t="shared" si="2"/>
        <v>43391.771041666667</v>
      </c>
      <c r="X6" s="8">
        <f t="shared" si="3"/>
        <v>6.7708333299378864E-3</v>
      </c>
      <c r="Y6" s="8">
        <f t="shared" si="4"/>
        <v>6.7708333299378864E-3</v>
      </c>
      <c r="Z6" s="9"/>
      <c r="AA6" s="9">
        <f t="shared" si="5"/>
        <v>3.4722223062999547E-5</v>
      </c>
      <c r="AB6" s="9">
        <f t="shared" si="6"/>
        <v>3.4722223062999547E-5</v>
      </c>
      <c r="AC6" s="9"/>
      <c r="AD6" s="9"/>
    </row>
    <row r="7" spans="1:33" s="6" customFormat="1" x14ac:dyDescent="0.4">
      <c r="A7" s="15" t="str">
        <f t="shared" si="0"/>
        <v>★</v>
      </c>
      <c r="B7" s="15" t="str">
        <f t="shared" si="1"/>
        <v>-</v>
      </c>
      <c r="C7" s="6">
        <v>10</v>
      </c>
      <c r="D7" s="1">
        <v>43391.38449074074</v>
      </c>
      <c r="E7" s="2">
        <v>4179</v>
      </c>
      <c r="F7" s="2" t="s">
        <v>69</v>
      </c>
      <c r="G7" s="2">
        <v>2915</v>
      </c>
      <c r="H7" s="2">
        <v>1056</v>
      </c>
      <c r="I7" s="2">
        <v>1</v>
      </c>
      <c r="J7" s="2">
        <v>1</v>
      </c>
      <c r="K7" s="2"/>
      <c r="L7" s="1">
        <v>43391.422256944446</v>
      </c>
      <c r="M7" s="1">
        <v>43391.427604166667</v>
      </c>
      <c r="N7" s="2" t="s">
        <v>19</v>
      </c>
      <c r="O7" s="2" t="s">
        <v>20</v>
      </c>
      <c r="P7" s="2" t="s">
        <v>21</v>
      </c>
      <c r="Q7" s="2" t="s">
        <v>22</v>
      </c>
      <c r="R7" s="1">
        <v>43391.421782407408</v>
      </c>
      <c r="S7" s="1">
        <v>43391.422939814816</v>
      </c>
      <c r="T7" s="1">
        <v>43391.430393518516</v>
      </c>
      <c r="U7" s="1">
        <v>43391.431076388886</v>
      </c>
      <c r="V7" s="1">
        <v>43391.417118055557</v>
      </c>
      <c r="W7" s="7">
        <f t="shared" si="2"/>
        <v>43391.417118055557</v>
      </c>
      <c r="X7" s="8">
        <f t="shared" si="3"/>
        <v>5.3472222207346931E-3</v>
      </c>
      <c r="Y7" s="8">
        <f t="shared" si="4"/>
        <v>5.3472222207346931E-3</v>
      </c>
      <c r="Z7" s="9"/>
      <c r="AA7" s="9">
        <f t="shared" si="5"/>
        <v>4.7453703882638365E-4</v>
      </c>
      <c r="AB7" s="9">
        <f t="shared" si="6"/>
        <v>5.1388888896326534E-3</v>
      </c>
      <c r="AC7" s="9"/>
      <c r="AD7" s="9"/>
    </row>
    <row r="8" spans="1:33" s="6" customFormat="1" x14ac:dyDescent="0.4">
      <c r="A8" s="15" t="str">
        <f t="shared" si="0"/>
        <v>★</v>
      </c>
      <c r="B8" s="15" t="str">
        <f t="shared" si="1"/>
        <v>-</v>
      </c>
      <c r="C8" s="6">
        <v>10</v>
      </c>
      <c r="D8" s="1">
        <v>43391.385243055556</v>
      </c>
      <c r="E8" s="2">
        <v>4180</v>
      </c>
      <c r="F8" s="2" t="s">
        <v>18</v>
      </c>
      <c r="G8" s="2">
        <v>3126</v>
      </c>
      <c r="H8" s="2">
        <v>909</v>
      </c>
      <c r="I8" s="2">
        <v>2</v>
      </c>
      <c r="J8" s="2">
        <v>1</v>
      </c>
      <c r="K8" s="2"/>
      <c r="L8" s="1">
        <v>43391.771192129629</v>
      </c>
      <c r="M8" s="1">
        <v>43391.777789351851</v>
      </c>
      <c r="N8" s="2" t="s">
        <v>80</v>
      </c>
      <c r="O8" s="2" t="s">
        <v>81</v>
      </c>
      <c r="P8" s="2" t="s">
        <v>27</v>
      </c>
      <c r="Q8" s="2" t="s">
        <v>28</v>
      </c>
      <c r="R8" s="1">
        <v>43391.77138888889</v>
      </c>
      <c r="S8" s="1">
        <v>43391.772337962961</v>
      </c>
      <c r="T8" s="1">
        <v>43391.783599537041</v>
      </c>
      <c r="U8" s="1">
        <v>43391.785590277781</v>
      </c>
      <c r="V8" s="1">
        <v>43391.771134259259</v>
      </c>
      <c r="W8" s="7">
        <f t="shared" si="2"/>
        <v>43391.771134259259</v>
      </c>
      <c r="X8" s="8">
        <f t="shared" si="3"/>
        <v>6.5972222218988463E-3</v>
      </c>
      <c r="Y8" s="8">
        <f t="shared" si="4"/>
        <v>6.5972222218988463E-3</v>
      </c>
      <c r="Z8" s="9"/>
      <c r="AA8" s="9">
        <f t="shared" si="5"/>
        <v>0</v>
      </c>
      <c r="AB8" s="9">
        <f t="shared" si="6"/>
        <v>5.7870369346346706E-5</v>
      </c>
      <c r="AC8" s="9"/>
      <c r="AD8" s="9"/>
    </row>
    <row r="9" spans="1:33" s="6" customFormat="1" x14ac:dyDescent="0.4">
      <c r="A9" s="15" t="str">
        <f t="shared" si="0"/>
        <v>★</v>
      </c>
      <c r="B9" s="15" t="str">
        <f t="shared" si="1"/>
        <v>-</v>
      </c>
      <c r="C9" s="6">
        <v>10</v>
      </c>
      <c r="D9" s="1">
        <v>43391.385266203702</v>
      </c>
      <c r="E9" s="2">
        <v>4181</v>
      </c>
      <c r="F9" s="2" t="s">
        <v>18</v>
      </c>
      <c r="G9" s="2">
        <v>3140</v>
      </c>
      <c r="H9" s="2">
        <v>1224</v>
      </c>
      <c r="I9" s="2">
        <v>2</v>
      </c>
      <c r="J9" s="2">
        <v>1</v>
      </c>
      <c r="K9" s="2"/>
      <c r="L9" s="1">
        <v>43391.771134259259</v>
      </c>
      <c r="M9" s="1">
        <v>43391.777696759258</v>
      </c>
      <c r="N9" s="2" t="s">
        <v>80</v>
      </c>
      <c r="O9" s="2" t="s">
        <v>81</v>
      </c>
      <c r="P9" s="2" t="s">
        <v>27</v>
      </c>
      <c r="Q9" s="2" t="s">
        <v>28</v>
      </c>
      <c r="R9" s="1">
        <v>43391.77138888889</v>
      </c>
      <c r="S9" s="1">
        <v>43391.771990740737</v>
      </c>
      <c r="T9" s="1">
        <v>43391.783946759257</v>
      </c>
      <c r="U9" s="1">
        <v>43391.785243055558</v>
      </c>
      <c r="V9" s="1">
        <v>43391.771111111113</v>
      </c>
      <c r="W9" s="7">
        <f t="shared" si="2"/>
        <v>43391.771111111113</v>
      </c>
      <c r="X9" s="8">
        <f t="shared" si="3"/>
        <v>6.5624999988358468E-3</v>
      </c>
      <c r="Y9" s="8">
        <f t="shared" si="4"/>
        <v>6.5624999988358468E-3</v>
      </c>
      <c r="Z9" s="9"/>
      <c r="AA9" s="9">
        <f t="shared" si="5"/>
        <v>0</v>
      </c>
      <c r="AB9" s="9">
        <f t="shared" si="6"/>
        <v>2.314814628334716E-5</v>
      </c>
      <c r="AC9" s="9"/>
      <c r="AD9" s="9"/>
    </row>
    <row r="10" spans="1:33" s="6" customFormat="1" x14ac:dyDescent="0.4">
      <c r="A10" s="15" t="str">
        <f t="shared" si="0"/>
        <v>★</v>
      </c>
      <c r="B10" s="15" t="str">
        <f t="shared" si="1"/>
        <v>-</v>
      </c>
      <c r="C10" s="6">
        <v>10</v>
      </c>
      <c r="D10" s="1">
        <v>43391.391423611109</v>
      </c>
      <c r="E10" s="2">
        <v>4182</v>
      </c>
      <c r="F10" s="2" t="s">
        <v>33</v>
      </c>
      <c r="G10" s="2">
        <v>3251</v>
      </c>
      <c r="H10" s="2">
        <v>754</v>
      </c>
      <c r="I10" s="2">
        <v>1</v>
      </c>
      <c r="J10" s="2">
        <v>1</v>
      </c>
      <c r="K10" s="2"/>
      <c r="L10" s="1">
        <v>43391.422418981485</v>
      </c>
      <c r="M10" s="1">
        <v>43391.430185185185</v>
      </c>
      <c r="N10" s="2" t="s">
        <v>19</v>
      </c>
      <c r="O10" s="2" t="s">
        <v>20</v>
      </c>
      <c r="P10" s="2" t="s">
        <v>29</v>
      </c>
      <c r="Q10" s="2" t="s">
        <v>30</v>
      </c>
      <c r="R10" s="1">
        <v>43391.422592592593</v>
      </c>
      <c r="S10" s="1">
        <v>43391.422592592593</v>
      </c>
      <c r="T10" s="1">
        <v>43391.438842592594</v>
      </c>
      <c r="U10" s="1">
        <v>43391.438842592594</v>
      </c>
      <c r="V10" s="1">
        <v>43391.41678240741</v>
      </c>
      <c r="W10" s="7">
        <f t="shared" si="2"/>
        <v>43391.41678240741</v>
      </c>
      <c r="X10" s="8">
        <f t="shared" si="3"/>
        <v>7.7662037001573481E-3</v>
      </c>
      <c r="Y10" s="8">
        <f t="shared" si="4"/>
        <v>7.7662037001573481E-3</v>
      </c>
      <c r="Z10" s="9"/>
      <c r="AA10" s="9">
        <f t="shared" si="5"/>
        <v>0</v>
      </c>
      <c r="AB10" s="9">
        <f>IF(IF(B10="☆",(IF(K10&gt;R10,K10-W10,R10-W10)),L10-W10)&lt;0,0,IF(B10="☆",(IF(K10&gt;R10,K10-W10,R10-W10)),L10-W10))</f>
        <v>5.6365740747423843E-3</v>
      </c>
      <c r="AC10" s="9"/>
      <c r="AD10" s="9"/>
    </row>
    <row r="11" spans="1:33" s="6" customFormat="1" x14ac:dyDescent="0.4">
      <c r="A11" s="15" t="str">
        <f t="shared" si="0"/>
        <v>★</v>
      </c>
      <c r="B11" s="15" t="str">
        <f t="shared" si="1"/>
        <v>-</v>
      </c>
      <c r="C11" s="6">
        <v>10</v>
      </c>
      <c r="D11" s="1">
        <v>43391.398472222223</v>
      </c>
      <c r="E11" s="2">
        <v>4183</v>
      </c>
      <c r="F11" s="2" t="s">
        <v>18</v>
      </c>
      <c r="G11" s="2">
        <v>3260</v>
      </c>
      <c r="H11" s="2">
        <v>1255</v>
      </c>
      <c r="I11" s="2">
        <v>2</v>
      </c>
      <c r="J11" s="2">
        <v>1</v>
      </c>
      <c r="K11" s="2"/>
      <c r="L11" s="1">
        <v>43391.77138888889</v>
      </c>
      <c r="M11" s="1">
        <v>43391.777604166666</v>
      </c>
      <c r="N11" s="2" t="s">
        <v>80</v>
      </c>
      <c r="O11" s="2" t="s">
        <v>81</v>
      </c>
      <c r="P11" s="2" t="s">
        <v>27</v>
      </c>
      <c r="Q11" s="2" t="s">
        <v>28</v>
      </c>
      <c r="R11" s="1">
        <v>43391.770833333336</v>
      </c>
      <c r="S11" s="1">
        <v>43391.770949074074</v>
      </c>
      <c r="T11" s="1">
        <v>43391.784085648149</v>
      </c>
      <c r="U11" s="1">
        <v>43391.784895833334</v>
      </c>
      <c r="V11" s="1">
        <v>43391.770833333336</v>
      </c>
      <c r="W11" s="7">
        <f t="shared" si="2"/>
        <v>43391.770833333336</v>
      </c>
      <c r="X11" s="8">
        <f t="shared" si="3"/>
        <v>6.2152777754818089E-3</v>
      </c>
      <c r="Y11" s="8">
        <f t="shared" si="4"/>
        <v>6.2152777754818089E-3</v>
      </c>
      <c r="Z11" s="9"/>
      <c r="AA11" s="9">
        <f t="shared" si="5"/>
        <v>5.5555555445607752E-4</v>
      </c>
      <c r="AB11" s="9">
        <f t="shared" ref="AB11:AB77" si="7">IF(IF(B11="☆",(IF(K11&gt;R11,K11-W11,R11-W11)),L11-W11)&lt;0,0,IF(B11="☆",(IF(K11&gt;R11,K11-W11,R11-W11)),L11-W11))</f>
        <v>5.5555555445607752E-4</v>
      </c>
      <c r="AC11" s="9"/>
      <c r="AD11" s="9"/>
    </row>
    <row r="12" spans="1:33" s="6" customFormat="1" x14ac:dyDescent="0.4">
      <c r="A12" s="15" t="str">
        <f t="shared" si="0"/>
        <v>-</v>
      </c>
      <c r="B12" s="15" t="str">
        <f t="shared" si="1"/>
        <v>-</v>
      </c>
      <c r="C12" s="6">
        <v>10</v>
      </c>
      <c r="D12" s="1">
        <v>43391.403761574074</v>
      </c>
      <c r="E12" s="2">
        <v>4184</v>
      </c>
      <c r="F12" s="2" t="s">
        <v>96</v>
      </c>
      <c r="G12" s="2">
        <v>0</v>
      </c>
      <c r="H12" s="2">
        <v>779</v>
      </c>
      <c r="I12" s="2">
        <v>6</v>
      </c>
      <c r="J12" s="2">
        <v>3</v>
      </c>
      <c r="K12" s="2"/>
      <c r="L12" s="1">
        <v>43391.422696759262</v>
      </c>
      <c r="M12" s="1">
        <v>43391.42695601852</v>
      </c>
      <c r="N12" s="2" t="s">
        <v>29</v>
      </c>
      <c r="O12" s="2" t="s">
        <v>30</v>
      </c>
      <c r="P12" s="2" t="s">
        <v>65</v>
      </c>
      <c r="Q12" s="2" t="s">
        <v>66</v>
      </c>
      <c r="R12" s="1">
        <v>43391.423495370371</v>
      </c>
      <c r="S12" s="1">
        <v>43391.433379629627</v>
      </c>
      <c r="T12" s="1">
        <v>43391.433634259258</v>
      </c>
      <c r="U12" s="1">
        <v>43391.443518518521</v>
      </c>
      <c r="V12" s="2"/>
      <c r="W12" s="7">
        <f t="shared" si="2"/>
        <v>43391.403761574074</v>
      </c>
      <c r="X12" s="8">
        <f t="shared" si="3"/>
        <v>4.2592592581058852E-3</v>
      </c>
      <c r="Y12" s="8">
        <f t="shared" si="4"/>
        <v>1.2777777774317656E-2</v>
      </c>
      <c r="Z12" s="9"/>
      <c r="AA12" s="9">
        <f t="shared" si="5"/>
        <v>0</v>
      </c>
      <c r="AB12" s="9">
        <f>L12-AF12</f>
        <v>5.914351851970423E-3</v>
      </c>
      <c r="AC12" s="9"/>
      <c r="AD12" s="9"/>
      <c r="AF12" s="7">
        <v>43391.41678240741</v>
      </c>
      <c r="AG12" s="6" t="s">
        <v>99</v>
      </c>
    </row>
    <row r="13" spans="1:33" s="6" customFormat="1" x14ac:dyDescent="0.4">
      <c r="A13" s="15" t="str">
        <f t="shared" si="0"/>
        <v>-</v>
      </c>
      <c r="B13" s="15" t="str">
        <f t="shared" si="1"/>
        <v>-</v>
      </c>
      <c r="C13" s="6">
        <v>10</v>
      </c>
      <c r="D13" s="1">
        <v>43391.41202546296</v>
      </c>
      <c r="E13" s="2">
        <v>4185</v>
      </c>
      <c r="F13" s="2" t="s">
        <v>18</v>
      </c>
      <c r="G13" s="2">
        <v>2314</v>
      </c>
      <c r="H13" s="2">
        <v>905</v>
      </c>
      <c r="I13" s="2">
        <v>2</v>
      </c>
      <c r="J13" s="2">
        <v>1</v>
      </c>
      <c r="K13" s="2"/>
      <c r="L13" s="1">
        <v>43391.41983796296</v>
      </c>
      <c r="M13" s="1">
        <v>43391.432071759256</v>
      </c>
      <c r="N13" s="2" t="s">
        <v>65</v>
      </c>
      <c r="O13" s="2" t="s">
        <v>66</v>
      </c>
      <c r="P13" s="2" t="s">
        <v>45</v>
      </c>
      <c r="Q13" s="2" t="s">
        <v>46</v>
      </c>
      <c r="R13" s="1">
        <v>43391.419791666667</v>
      </c>
      <c r="S13" s="1">
        <v>43391.420624999999</v>
      </c>
      <c r="T13" s="1">
        <v>43391.437291666669</v>
      </c>
      <c r="U13" s="1">
        <v>43391.441770833335</v>
      </c>
      <c r="V13" s="2"/>
      <c r="W13" s="7">
        <f t="shared" si="2"/>
        <v>43391.41202546296</v>
      </c>
      <c r="X13" s="8">
        <f t="shared" si="3"/>
        <v>1.2233796296641231E-2</v>
      </c>
      <c r="Y13" s="8">
        <f t="shared" si="4"/>
        <v>1.2233796296641231E-2</v>
      </c>
      <c r="Z13" s="9"/>
      <c r="AA13" s="9">
        <f t="shared" si="5"/>
        <v>4.6296292566694319E-5</v>
      </c>
      <c r="AB13" s="9">
        <f>L13-AF13</f>
        <v>3.0555555495084263E-3</v>
      </c>
      <c r="AC13" s="9"/>
      <c r="AD13" s="9"/>
      <c r="AF13" s="7">
        <v>43391.41678240741</v>
      </c>
      <c r="AG13" s="6" t="s">
        <v>99</v>
      </c>
    </row>
    <row r="14" spans="1:33" s="6" customFormat="1" x14ac:dyDescent="0.4">
      <c r="A14" s="15" t="str">
        <f t="shared" si="0"/>
        <v>-</v>
      </c>
      <c r="B14" s="15" t="str">
        <f t="shared" si="1"/>
        <v>-</v>
      </c>
      <c r="C14" s="6">
        <v>10</v>
      </c>
      <c r="D14" s="1">
        <v>43391.412928240738</v>
      </c>
      <c r="E14" s="2">
        <v>4186</v>
      </c>
      <c r="F14" s="2" t="s">
        <v>33</v>
      </c>
      <c r="G14" s="2">
        <v>2354</v>
      </c>
      <c r="H14" s="2">
        <v>1270</v>
      </c>
      <c r="I14" s="2">
        <v>3</v>
      </c>
      <c r="J14" s="2">
        <v>1</v>
      </c>
      <c r="K14" s="2"/>
      <c r="L14" s="1">
        <v>43391.4218287037</v>
      </c>
      <c r="M14" s="1">
        <v>43391.42496527778</v>
      </c>
      <c r="N14" s="2" t="s">
        <v>70</v>
      </c>
      <c r="O14" s="2" t="s">
        <v>71</v>
      </c>
      <c r="P14" s="2" t="s">
        <v>27</v>
      </c>
      <c r="Q14" s="2" t="s">
        <v>28</v>
      </c>
      <c r="R14" s="1">
        <v>43391.425682870373</v>
      </c>
      <c r="S14" s="1">
        <v>43391.425682870373</v>
      </c>
      <c r="T14" s="1">
        <v>43391.430578703701</v>
      </c>
      <c r="U14" s="1">
        <v>43391.430578703701</v>
      </c>
      <c r="V14" s="2"/>
      <c r="W14" s="7">
        <f t="shared" si="2"/>
        <v>43391.412928240738</v>
      </c>
      <c r="X14" s="8">
        <f t="shared" si="3"/>
        <v>3.1365740796900354E-3</v>
      </c>
      <c r="Y14" s="8">
        <f t="shared" si="4"/>
        <v>3.1365740796900354E-3</v>
      </c>
      <c r="Z14" s="9"/>
      <c r="AA14" s="9">
        <f t="shared" si="5"/>
        <v>0</v>
      </c>
      <c r="AB14" s="9">
        <f>L14-AF14</f>
        <v>5.0462962899473496E-3</v>
      </c>
      <c r="AC14" s="9"/>
      <c r="AD14" s="9"/>
      <c r="AF14" s="7">
        <v>43391.41678240741</v>
      </c>
      <c r="AG14" s="6" t="s">
        <v>99</v>
      </c>
    </row>
    <row r="15" spans="1:33" s="6" customFormat="1" x14ac:dyDescent="0.4">
      <c r="A15" s="15" t="str">
        <f t="shared" si="0"/>
        <v>★</v>
      </c>
      <c r="B15" s="15" t="str">
        <f t="shared" si="1"/>
        <v>-</v>
      </c>
      <c r="C15" s="6">
        <v>10</v>
      </c>
      <c r="D15" s="1">
        <v>43391.416747685187</v>
      </c>
      <c r="E15" s="2">
        <v>4187</v>
      </c>
      <c r="F15" s="2" t="s">
        <v>33</v>
      </c>
      <c r="G15" s="2">
        <v>2533</v>
      </c>
      <c r="H15" s="2">
        <v>941</v>
      </c>
      <c r="I15" s="2">
        <v>2</v>
      </c>
      <c r="J15" s="2">
        <v>4</v>
      </c>
      <c r="K15" s="2"/>
      <c r="L15" s="1">
        <v>43391.720173611109</v>
      </c>
      <c r="M15" s="1">
        <v>43391.723865740743</v>
      </c>
      <c r="N15" s="2" t="s">
        <v>59</v>
      </c>
      <c r="O15" s="2" t="s">
        <v>60</v>
      </c>
      <c r="P15" s="2" t="s">
        <v>47</v>
      </c>
      <c r="Q15" s="2" t="s">
        <v>94</v>
      </c>
      <c r="R15" s="1">
        <v>43391.719108796293</v>
      </c>
      <c r="S15" s="1">
        <v>43391.722129629627</v>
      </c>
      <c r="T15" s="1">
        <v>43391.724363425928</v>
      </c>
      <c r="U15" s="1">
        <v>43391.727384259262</v>
      </c>
      <c r="V15" s="1">
        <v>43391.719108796293</v>
      </c>
      <c r="W15" s="7">
        <f t="shared" si="2"/>
        <v>43391.719108796293</v>
      </c>
      <c r="X15" s="8">
        <f t="shared" si="3"/>
        <v>3.6921296341461129E-3</v>
      </c>
      <c r="Y15" s="8">
        <f t="shared" si="4"/>
        <v>1.4768518536584452E-2</v>
      </c>
      <c r="Z15" s="9"/>
      <c r="AA15" s="9">
        <f t="shared" si="5"/>
        <v>1.0648148163454607E-3</v>
      </c>
      <c r="AB15" s="9">
        <f t="shared" si="7"/>
        <v>1.0648148163454607E-3</v>
      </c>
      <c r="AC15" s="9"/>
      <c r="AD15" s="9"/>
    </row>
    <row r="16" spans="1:33" s="6" customFormat="1" x14ac:dyDescent="0.4">
      <c r="A16" s="15" t="str">
        <f t="shared" si="0"/>
        <v>★</v>
      </c>
      <c r="B16" s="15" t="str">
        <f t="shared" si="1"/>
        <v>-</v>
      </c>
      <c r="C16" s="6">
        <v>10</v>
      </c>
      <c r="D16" s="1">
        <v>43391.41710648148</v>
      </c>
      <c r="E16" s="2">
        <v>4188</v>
      </c>
      <c r="F16" s="2" t="s">
        <v>18</v>
      </c>
      <c r="G16" s="2">
        <v>2296</v>
      </c>
      <c r="H16" s="2">
        <v>695</v>
      </c>
      <c r="I16" s="2">
        <v>4</v>
      </c>
      <c r="J16" s="2">
        <v>6</v>
      </c>
      <c r="K16" s="2"/>
      <c r="L16" s="1">
        <v>43391.718495370369</v>
      </c>
      <c r="M16" s="1">
        <v>43391.72146990741</v>
      </c>
      <c r="N16" s="2" t="s">
        <v>59</v>
      </c>
      <c r="O16" s="2" t="s">
        <v>60</v>
      </c>
      <c r="P16" s="2" t="s">
        <v>47</v>
      </c>
      <c r="Q16" s="2" t="s">
        <v>94</v>
      </c>
      <c r="R16" s="1">
        <v>43391.718877314815</v>
      </c>
      <c r="S16" s="1">
        <v>43391.720763888887</v>
      </c>
      <c r="T16" s="1">
        <v>43391.72552083333</v>
      </c>
      <c r="U16" s="1">
        <v>43391.727407407408</v>
      </c>
      <c r="V16" s="1">
        <v>43391.718877314815</v>
      </c>
      <c r="W16" s="7">
        <f t="shared" si="2"/>
        <v>43391.718877314815</v>
      </c>
      <c r="X16" s="8">
        <f t="shared" si="3"/>
        <v>2.9745370411546901E-3</v>
      </c>
      <c r="Y16" s="8">
        <f t="shared" si="4"/>
        <v>1.7847222246928141E-2</v>
      </c>
      <c r="Z16" s="9"/>
      <c r="AA16" s="9">
        <f t="shared" si="5"/>
        <v>0</v>
      </c>
      <c r="AB16" s="9">
        <f t="shared" si="7"/>
        <v>0</v>
      </c>
      <c r="AC16" s="9"/>
      <c r="AD16" s="9"/>
    </row>
    <row r="17" spans="1:30" s="6" customFormat="1" x14ac:dyDescent="0.4">
      <c r="A17" s="15" t="str">
        <f>IF(V17&gt;0, "★", "-")</f>
        <v>-</v>
      </c>
      <c r="B17" s="15" t="str">
        <f>IF(K17&gt;0, "☆", "-")</f>
        <v>-</v>
      </c>
      <c r="C17" s="6">
        <v>10</v>
      </c>
      <c r="D17" s="1">
        <v>43391.417233796295</v>
      </c>
      <c r="E17" s="2">
        <v>4189</v>
      </c>
      <c r="F17" s="2" t="s">
        <v>18</v>
      </c>
      <c r="G17" s="2">
        <v>3172</v>
      </c>
      <c r="H17" s="2">
        <v>974</v>
      </c>
      <c r="I17" s="2">
        <v>8</v>
      </c>
      <c r="J17" s="2">
        <v>3</v>
      </c>
      <c r="K17" s="2"/>
      <c r="L17" s="1">
        <v>43391.425127314818</v>
      </c>
      <c r="M17" s="1">
        <v>43391.430324074077</v>
      </c>
      <c r="N17" s="2" t="s">
        <v>47</v>
      </c>
      <c r="O17" s="2" t="s">
        <v>94</v>
      </c>
      <c r="P17" s="2" t="s">
        <v>50</v>
      </c>
      <c r="Q17" s="2" t="s">
        <v>51</v>
      </c>
      <c r="R17" s="1">
        <v>43391.431168981479</v>
      </c>
      <c r="S17" s="1">
        <v>43391.431377314817</v>
      </c>
      <c r="T17" s="1">
        <v>43391.445185185185</v>
      </c>
      <c r="U17" s="1">
        <v>43391.445393518516</v>
      </c>
      <c r="V17" s="2"/>
      <c r="W17" s="7">
        <f>IF(V17&gt;0,V17,D17)</f>
        <v>43391.417233796295</v>
      </c>
      <c r="X17" s="8">
        <f>M17-L17</f>
        <v>5.1967592589790002E-3</v>
      </c>
      <c r="Y17" s="8">
        <f>X17*J17</f>
        <v>1.5590277776937E-2</v>
      </c>
      <c r="Z17" s="9"/>
      <c r="AA17" s="9">
        <f t="shared" si="5"/>
        <v>0</v>
      </c>
      <c r="AB17" s="9">
        <f t="shared" si="7"/>
        <v>7.8935185229056515E-3</v>
      </c>
      <c r="AC17" s="9"/>
      <c r="AD17" s="9"/>
    </row>
    <row r="18" spans="1:30" s="6" customFormat="1" x14ac:dyDescent="0.4">
      <c r="A18" s="15" t="str">
        <f>IF(V18&gt;0, "★", "-")</f>
        <v>-</v>
      </c>
      <c r="B18" s="15" t="str">
        <f>IF(K18&gt;0, "☆", "-")</f>
        <v>-</v>
      </c>
      <c r="C18" s="6">
        <v>10</v>
      </c>
      <c r="D18" s="1">
        <v>43391.417662037034</v>
      </c>
      <c r="E18" s="2">
        <v>4190</v>
      </c>
      <c r="F18" s="2" t="s">
        <v>18</v>
      </c>
      <c r="G18" s="2">
        <v>1663</v>
      </c>
      <c r="H18" s="2">
        <v>1289</v>
      </c>
      <c r="I18" s="2">
        <v>2</v>
      </c>
      <c r="J18" s="2">
        <v>1</v>
      </c>
      <c r="K18" s="2"/>
      <c r="L18" s="1">
        <v>43391.419918981483</v>
      </c>
      <c r="M18" s="1">
        <v>43391.429189814815</v>
      </c>
      <c r="N18" s="2" t="s">
        <v>65</v>
      </c>
      <c r="O18" s="2" t="s">
        <v>66</v>
      </c>
      <c r="P18" s="2" t="s">
        <v>80</v>
      </c>
      <c r="Q18" s="2" t="s">
        <v>81</v>
      </c>
      <c r="R18" s="1">
        <v>43391.420972222222</v>
      </c>
      <c r="S18" s="1">
        <v>43391.420972222222</v>
      </c>
      <c r="T18" s="1">
        <v>43391.43787037037</v>
      </c>
      <c r="U18" s="1">
        <v>43391.440821759257</v>
      </c>
      <c r="V18" s="2"/>
      <c r="W18" s="7">
        <f>IF(V18&gt;0,V18,D18)</f>
        <v>43391.417662037034</v>
      </c>
      <c r="X18" s="8">
        <f>M18-L18</f>
        <v>9.2708333322661929E-3</v>
      </c>
      <c r="Y18" s="8">
        <f>X18*J18</f>
        <v>9.2708333322661929E-3</v>
      </c>
      <c r="Z18" s="9"/>
      <c r="AA18" s="9">
        <f t="shared" si="5"/>
        <v>0</v>
      </c>
      <c r="AB18" s="9">
        <f t="shared" si="7"/>
        <v>2.2569444481632672E-3</v>
      </c>
      <c r="AC18" s="9"/>
      <c r="AD18" s="9"/>
    </row>
    <row r="19" spans="1:30" s="6" customFormat="1" x14ac:dyDescent="0.4">
      <c r="A19" s="15" t="str">
        <f>IF(V19&gt;0, "★", "-")</f>
        <v>★</v>
      </c>
      <c r="B19" s="15" t="str">
        <f>IF(K19&gt;0, "☆", "-")</f>
        <v>-</v>
      </c>
      <c r="C19" s="6">
        <v>10</v>
      </c>
      <c r="D19" s="1">
        <v>43391.418483796297</v>
      </c>
      <c r="E19" s="2">
        <v>4191</v>
      </c>
      <c r="F19" s="2" t="s">
        <v>33</v>
      </c>
      <c r="G19" s="2">
        <v>3018</v>
      </c>
      <c r="H19" s="2">
        <v>951</v>
      </c>
      <c r="I19" s="2">
        <v>8</v>
      </c>
      <c r="J19" s="2">
        <v>5</v>
      </c>
      <c r="K19" s="2"/>
      <c r="L19" s="1">
        <v>43391.718344907407</v>
      </c>
      <c r="M19" s="1">
        <v>43391.721192129633</v>
      </c>
      <c r="N19" s="2" t="s">
        <v>59</v>
      </c>
      <c r="O19" s="2" t="s">
        <v>60</v>
      </c>
      <c r="P19" s="2" t="s">
        <v>47</v>
      </c>
      <c r="Q19" s="2" t="s">
        <v>94</v>
      </c>
      <c r="R19" s="1">
        <v>43391.718761574077</v>
      </c>
      <c r="S19" s="1">
        <v>43391.718761574077</v>
      </c>
      <c r="T19" s="1">
        <v>43391.724710648145</v>
      </c>
      <c r="U19" s="1">
        <v>43391.724710648145</v>
      </c>
      <c r="V19" s="1">
        <v>43391.718761574077</v>
      </c>
      <c r="W19" s="7">
        <f>IF(V19&gt;0,V19,D19)</f>
        <v>43391.718761574077</v>
      </c>
      <c r="X19" s="8">
        <f>M19-L19</f>
        <v>2.8472222256823443E-3</v>
      </c>
      <c r="Y19" s="8">
        <f>X19*J19</f>
        <v>1.4236111128411721E-2</v>
      </c>
      <c r="Z19" s="9"/>
      <c r="AA19" s="9">
        <f t="shared" si="5"/>
        <v>0</v>
      </c>
      <c r="AB19" s="9">
        <f t="shared" si="7"/>
        <v>0</v>
      </c>
      <c r="AC19" s="9"/>
      <c r="AD19" s="9"/>
    </row>
    <row r="20" spans="1:30" s="6" customFormat="1" x14ac:dyDescent="0.4">
      <c r="A20" s="15" t="str">
        <f>IF(V20&gt;0, "★", "-")</f>
        <v>★</v>
      </c>
      <c r="B20" s="15" t="str">
        <f>IF(K20&gt;0, "☆", "-")</f>
        <v>-</v>
      </c>
      <c r="C20" s="6">
        <v>10</v>
      </c>
      <c r="D20" s="1">
        <v>43391.418680555558</v>
      </c>
      <c r="E20" s="2">
        <v>4192</v>
      </c>
      <c r="F20" s="2" t="s">
        <v>33</v>
      </c>
      <c r="G20" s="2">
        <v>3266</v>
      </c>
      <c r="H20" s="2">
        <v>920</v>
      </c>
      <c r="I20" s="2">
        <v>10</v>
      </c>
      <c r="J20" s="2">
        <v>5</v>
      </c>
      <c r="K20" s="2"/>
      <c r="L20" s="1">
        <v>43391.720231481479</v>
      </c>
      <c r="M20" s="1">
        <v>43391.723865740743</v>
      </c>
      <c r="N20" s="2" t="s">
        <v>59</v>
      </c>
      <c r="O20" s="2" t="s">
        <v>60</v>
      </c>
      <c r="P20" s="2" t="s">
        <v>47</v>
      </c>
      <c r="Q20" s="2" t="s">
        <v>94</v>
      </c>
      <c r="R20" s="1">
        <v>43391.719861111109</v>
      </c>
      <c r="S20" s="1">
        <v>43391.719861111109</v>
      </c>
      <c r="T20" s="1">
        <v>43391.725810185184</v>
      </c>
      <c r="U20" s="1">
        <v>43391.725810185184</v>
      </c>
      <c r="V20" s="1">
        <v>43391.719409722224</v>
      </c>
      <c r="W20" s="7">
        <f>IF(V20&gt;0,V20,D20)</f>
        <v>43391.719409722224</v>
      </c>
      <c r="X20" s="8">
        <f>M20-L20</f>
        <v>3.6342592647997662E-3</v>
      </c>
      <c r="Y20" s="8">
        <f>X20*J20</f>
        <v>1.8171296323998831E-2</v>
      </c>
      <c r="Z20" s="9"/>
      <c r="AA20" s="9">
        <f t="shared" si="5"/>
        <v>3.7037036963738501E-4</v>
      </c>
      <c r="AB20" s="9">
        <f t="shared" si="7"/>
        <v>8.2175925490446389E-4</v>
      </c>
      <c r="AC20" s="9"/>
      <c r="AD20" s="9"/>
    </row>
    <row r="21" spans="1:30" s="6" customFormat="1" x14ac:dyDescent="0.4">
      <c r="A21" s="15" t="str">
        <f t="shared" si="0"/>
        <v>-</v>
      </c>
      <c r="B21" s="15" t="str">
        <f t="shared" si="1"/>
        <v>-</v>
      </c>
      <c r="C21" s="6">
        <v>10</v>
      </c>
      <c r="D21" s="1">
        <v>43391.419687499998</v>
      </c>
      <c r="E21" s="2">
        <v>4193</v>
      </c>
      <c r="F21" s="2" t="s">
        <v>33</v>
      </c>
      <c r="G21" s="2">
        <v>2171</v>
      </c>
      <c r="H21" s="2">
        <v>1184</v>
      </c>
      <c r="I21" s="2">
        <v>2</v>
      </c>
      <c r="J21" s="2">
        <v>1</v>
      </c>
      <c r="K21" s="2"/>
      <c r="L21" s="1">
        <v>43391.420219907406</v>
      </c>
      <c r="M21" s="1">
        <v>43391.436435185184</v>
      </c>
      <c r="N21" s="2" t="s">
        <v>65</v>
      </c>
      <c r="O21" s="2" t="s">
        <v>66</v>
      </c>
      <c r="P21" s="2" t="s">
        <v>43</v>
      </c>
      <c r="Q21" s="2" t="s">
        <v>44</v>
      </c>
      <c r="R21" s="1">
        <v>43391.423576388886</v>
      </c>
      <c r="S21" s="1">
        <v>43391.423576388886</v>
      </c>
      <c r="T21" s="1">
        <v>43391.449780092589</v>
      </c>
      <c r="U21" s="1">
        <v>43391.451539351852</v>
      </c>
      <c r="V21" s="2"/>
      <c r="W21" s="7">
        <f t="shared" si="2"/>
        <v>43391.419687499998</v>
      </c>
      <c r="X21" s="8">
        <f t="shared" si="3"/>
        <v>1.6215277777519077E-2</v>
      </c>
      <c r="Y21" s="8">
        <f t="shared" si="4"/>
        <v>1.6215277777519077E-2</v>
      </c>
      <c r="Z21" s="9"/>
      <c r="AA21" s="9">
        <f t="shared" si="5"/>
        <v>0</v>
      </c>
      <c r="AB21" s="9">
        <f t="shared" si="7"/>
        <v>5.3240740817273036E-4</v>
      </c>
      <c r="AC21" s="9"/>
      <c r="AD21" s="9"/>
    </row>
    <row r="22" spans="1:30" s="6" customFormat="1" x14ac:dyDescent="0.4">
      <c r="A22" s="15" t="str">
        <f t="shared" si="0"/>
        <v>-</v>
      </c>
      <c r="B22" s="15" t="str">
        <f t="shared" si="1"/>
        <v>-</v>
      </c>
      <c r="C22" s="6">
        <v>10</v>
      </c>
      <c r="D22" s="1">
        <v>43391.41988425926</v>
      </c>
      <c r="E22" s="2">
        <v>4194</v>
      </c>
      <c r="F22" s="2" t="s">
        <v>18</v>
      </c>
      <c r="G22" s="2">
        <v>1358</v>
      </c>
      <c r="H22" s="2">
        <v>1254</v>
      </c>
      <c r="I22" s="2">
        <v>10</v>
      </c>
      <c r="J22" s="2">
        <v>1</v>
      </c>
      <c r="K22" s="2"/>
      <c r="L22" s="1">
        <v>43391.422222222223</v>
      </c>
      <c r="M22" s="1">
        <v>43391.425925925927</v>
      </c>
      <c r="N22" s="2" t="s">
        <v>19</v>
      </c>
      <c r="O22" s="2" t="s">
        <v>20</v>
      </c>
      <c r="P22" s="2" t="s">
        <v>31</v>
      </c>
      <c r="Q22" s="2" t="s">
        <v>32</v>
      </c>
      <c r="R22" s="1">
        <v>43391.423275462963</v>
      </c>
      <c r="S22" s="1">
        <v>43391.423275462963</v>
      </c>
      <c r="T22" s="1">
        <v>43391.431215277778</v>
      </c>
      <c r="U22" s="1">
        <v>43391.431215277778</v>
      </c>
      <c r="V22" s="2"/>
      <c r="W22" s="7">
        <f t="shared" si="2"/>
        <v>43391.41988425926</v>
      </c>
      <c r="X22" s="8">
        <f t="shared" ref="X22:X27" si="8">M22-L22</f>
        <v>3.7037037036498077E-3</v>
      </c>
      <c r="Y22" s="8">
        <f t="shared" ref="Y22:Y27" si="9">X22*J22</f>
        <v>3.7037037036498077E-3</v>
      </c>
      <c r="Z22" s="9"/>
      <c r="AA22" s="9">
        <f t="shared" si="5"/>
        <v>0</v>
      </c>
      <c r="AB22" s="9">
        <f t="shared" si="7"/>
        <v>2.3379629637929611E-3</v>
      </c>
      <c r="AC22" s="9"/>
      <c r="AD22" s="9"/>
    </row>
    <row r="23" spans="1:30" s="6" customFormat="1" x14ac:dyDescent="0.4">
      <c r="A23" s="15" t="str">
        <f t="shared" si="0"/>
        <v>-</v>
      </c>
      <c r="B23" s="15" t="str">
        <f t="shared" si="1"/>
        <v>-</v>
      </c>
      <c r="C23" s="6">
        <v>10</v>
      </c>
      <c r="D23" s="1">
        <v>43391.420555555553</v>
      </c>
      <c r="E23" s="2">
        <v>4195</v>
      </c>
      <c r="F23" s="2" t="s">
        <v>96</v>
      </c>
      <c r="G23" s="2">
        <v>0</v>
      </c>
      <c r="H23" s="2">
        <v>650</v>
      </c>
      <c r="I23" s="2">
        <v>2</v>
      </c>
      <c r="J23" s="2">
        <v>1</v>
      </c>
      <c r="K23" s="2"/>
      <c r="L23" s="1">
        <v>43391.421053240738</v>
      </c>
      <c r="M23" s="1">
        <v>43391.423171296294</v>
      </c>
      <c r="N23" s="2" t="s">
        <v>65</v>
      </c>
      <c r="O23" s="2" t="s">
        <v>66</v>
      </c>
      <c r="P23" s="2" t="s">
        <v>50</v>
      </c>
      <c r="Q23" s="2" t="s">
        <v>51</v>
      </c>
      <c r="R23" s="1">
        <v>43391.425335648149</v>
      </c>
      <c r="S23" s="1">
        <v>43391.425335648149</v>
      </c>
      <c r="T23" s="1">
        <v>43391.430289351854</v>
      </c>
      <c r="U23" s="1">
        <v>43391.430289351854</v>
      </c>
      <c r="V23" s="2"/>
      <c r="W23" s="7">
        <f t="shared" si="2"/>
        <v>43391.420555555553</v>
      </c>
      <c r="X23" s="8">
        <f t="shared" si="8"/>
        <v>2.118055555911269E-3</v>
      </c>
      <c r="Y23" s="8">
        <f t="shared" si="9"/>
        <v>2.118055555911269E-3</v>
      </c>
      <c r="Z23" s="9"/>
      <c r="AA23" s="9">
        <f t="shared" si="5"/>
        <v>0</v>
      </c>
      <c r="AB23" s="9">
        <f t="shared" si="7"/>
        <v>4.9768518510973081E-4</v>
      </c>
      <c r="AC23" s="9"/>
      <c r="AD23" s="9"/>
    </row>
    <row r="24" spans="1:30" s="6" customFormat="1" x14ac:dyDescent="0.4">
      <c r="A24" s="15" t="str">
        <f t="shared" si="0"/>
        <v>★</v>
      </c>
      <c r="B24" s="15" t="str">
        <f t="shared" si="1"/>
        <v>-</v>
      </c>
      <c r="C24" s="6">
        <v>10</v>
      </c>
      <c r="D24" s="1">
        <v>43391.420960648145</v>
      </c>
      <c r="E24" s="2">
        <v>4196</v>
      </c>
      <c r="F24" s="2" t="s">
        <v>96</v>
      </c>
      <c r="G24" s="2">
        <v>0</v>
      </c>
      <c r="H24" s="2">
        <v>1150</v>
      </c>
      <c r="I24" s="2">
        <v>7</v>
      </c>
      <c r="J24" s="2">
        <v>1</v>
      </c>
      <c r="K24" s="2"/>
      <c r="L24" s="1">
        <v>43391.482719907406</v>
      </c>
      <c r="M24" s="1">
        <v>43391.486666666664</v>
      </c>
      <c r="N24" s="2" t="s">
        <v>48</v>
      </c>
      <c r="O24" s="2" t="s">
        <v>49</v>
      </c>
      <c r="P24" s="2" t="s">
        <v>19</v>
      </c>
      <c r="Q24" s="2" t="s">
        <v>20</v>
      </c>
      <c r="R24" s="1">
        <v>43391.487500000003</v>
      </c>
      <c r="S24" s="1">
        <v>43391.487500000003</v>
      </c>
      <c r="T24" s="1">
        <v>43391.495150462964</v>
      </c>
      <c r="U24" s="1">
        <v>43391.495150462964</v>
      </c>
      <c r="V24" s="1">
        <v>43391.487500000003</v>
      </c>
      <c r="W24" s="7">
        <f t="shared" si="2"/>
        <v>43391.487500000003</v>
      </c>
      <c r="X24" s="8">
        <f t="shared" si="8"/>
        <v>3.9467592578148469E-3</v>
      </c>
      <c r="Y24" s="8">
        <f t="shared" si="9"/>
        <v>3.9467592578148469E-3</v>
      </c>
      <c r="AA24" s="9">
        <f t="shared" si="5"/>
        <v>0</v>
      </c>
      <c r="AB24" s="9">
        <f t="shared" si="7"/>
        <v>0</v>
      </c>
    </row>
    <row r="25" spans="1:30" s="6" customFormat="1" x14ac:dyDescent="0.4">
      <c r="A25" s="15" t="str">
        <f t="shared" si="0"/>
        <v>★</v>
      </c>
      <c r="B25" s="15" t="str">
        <f t="shared" si="1"/>
        <v>-</v>
      </c>
      <c r="C25" s="6">
        <v>10</v>
      </c>
      <c r="D25" s="1">
        <v>43391.42150462963</v>
      </c>
      <c r="E25" s="2">
        <v>4197</v>
      </c>
      <c r="F25" s="2" t="s">
        <v>33</v>
      </c>
      <c r="G25" s="2">
        <v>3265</v>
      </c>
      <c r="H25" s="2">
        <v>1112</v>
      </c>
      <c r="I25" s="2">
        <v>6</v>
      </c>
      <c r="J25" s="2">
        <v>6</v>
      </c>
      <c r="K25" s="2"/>
      <c r="L25" s="1">
        <v>43391.719328703701</v>
      </c>
      <c r="M25" s="1">
        <v>43391.721608796295</v>
      </c>
      <c r="N25" s="2" t="s">
        <v>59</v>
      </c>
      <c r="O25" s="2" t="s">
        <v>60</v>
      </c>
      <c r="P25" s="2" t="s">
        <v>47</v>
      </c>
      <c r="Q25" s="2" t="s">
        <v>94</v>
      </c>
      <c r="R25" s="1">
        <v>43391.71875</v>
      </c>
      <c r="S25" s="1">
        <v>43391.71875</v>
      </c>
      <c r="T25" s="1">
        <v>43391.725393518522</v>
      </c>
      <c r="U25" s="1">
        <v>43391.725393518522</v>
      </c>
      <c r="V25" s="1">
        <v>43391.71875</v>
      </c>
      <c r="W25" s="7">
        <f t="shared" si="2"/>
        <v>43391.71875</v>
      </c>
      <c r="X25" s="8">
        <f t="shared" si="8"/>
        <v>2.2800925944466144E-3</v>
      </c>
      <c r="Y25" s="8">
        <f t="shared" si="9"/>
        <v>1.3680555566679686E-2</v>
      </c>
      <c r="Z25" s="9"/>
      <c r="AA25" s="9">
        <f t="shared" si="5"/>
        <v>5.7870370073942468E-4</v>
      </c>
      <c r="AB25" s="9">
        <f t="shared" si="7"/>
        <v>5.7870370073942468E-4</v>
      </c>
      <c r="AC25" s="9"/>
      <c r="AD25" s="9"/>
    </row>
    <row r="26" spans="1:30" s="6" customFormat="1" x14ac:dyDescent="0.4">
      <c r="A26" s="15" t="str">
        <f t="shared" si="0"/>
        <v>-</v>
      </c>
      <c r="B26" s="15" t="str">
        <f t="shared" si="1"/>
        <v>-</v>
      </c>
      <c r="C26" s="6">
        <v>10</v>
      </c>
      <c r="D26" s="1">
        <v>43391.421759259261</v>
      </c>
      <c r="E26" s="2">
        <v>4198</v>
      </c>
      <c r="F26" s="2" t="s">
        <v>97</v>
      </c>
      <c r="G26" s="2">
        <v>0</v>
      </c>
      <c r="H26" s="2">
        <v>602</v>
      </c>
      <c r="I26" s="2">
        <v>9</v>
      </c>
      <c r="J26" s="2">
        <v>1</v>
      </c>
      <c r="K26" s="2"/>
      <c r="L26" s="1">
        <v>43391.430196759262</v>
      </c>
      <c r="M26" s="1">
        <v>43391.442175925928</v>
      </c>
      <c r="N26" s="2" t="s">
        <v>65</v>
      </c>
      <c r="O26" s="2" t="s">
        <v>66</v>
      </c>
      <c r="P26" s="2" t="s">
        <v>43</v>
      </c>
      <c r="Q26" s="2" t="s">
        <v>44</v>
      </c>
      <c r="R26" s="1">
        <v>43391.425821759258</v>
      </c>
      <c r="S26" s="1">
        <v>43391.426655092589</v>
      </c>
      <c r="T26" s="1">
        <v>43391.441469907404</v>
      </c>
      <c r="U26" s="1">
        <v>43391.442650462966</v>
      </c>
      <c r="V26" s="2"/>
      <c r="W26" s="7">
        <f t="shared" si="2"/>
        <v>43391.421759259261</v>
      </c>
      <c r="X26" s="8">
        <f t="shared" si="8"/>
        <v>1.1979166665696539E-2</v>
      </c>
      <c r="Y26" s="8">
        <f t="shared" si="9"/>
        <v>1.1979166665696539E-2</v>
      </c>
      <c r="Z26" s="9"/>
      <c r="AA26" s="9">
        <f t="shared" si="5"/>
        <v>4.3750000040745363E-3</v>
      </c>
      <c r="AB26" s="9">
        <f t="shared" si="7"/>
        <v>8.4375000005820766E-3</v>
      </c>
      <c r="AC26" s="9"/>
      <c r="AD26" s="9"/>
    </row>
    <row r="27" spans="1:30" s="6" customFormat="1" x14ac:dyDescent="0.4">
      <c r="A27" s="15" t="str">
        <f t="shared" si="0"/>
        <v>-</v>
      </c>
      <c r="B27" s="15" t="str">
        <f t="shared" si="1"/>
        <v>-</v>
      </c>
      <c r="C27" s="6">
        <v>10</v>
      </c>
      <c r="D27" s="1">
        <v>43391.42224537037</v>
      </c>
      <c r="E27" s="2">
        <v>4199</v>
      </c>
      <c r="F27" s="2" t="s">
        <v>33</v>
      </c>
      <c r="G27" s="2">
        <v>1666</v>
      </c>
      <c r="H27" s="2">
        <v>617</v>
      </c>
      <c r="I27" s="2">
        <v>9</v>
      </c>
      <c r="J27" s="2">
        <v>1</v>
      </c>
      <c r="K27" s="2"/>
      <c r="L27" s="1">
        <v>43391.429907407408</v>
      </c>
      <c r="M27" s="1">
        <v>43391.432615740741</v>
      </c>
      <c r="N27" s="2" t="s">
        <v>65</v>
      </c>
      <c r="O27" s="2" t="s">
        <v>66</v>
      </c>
      <c r="P27" s="2" t="s">
        <v>50</v>
      </c>
      <c r="Q27" s="2" t="s">
        <v>51</v>
      </c>
      <c r="R27" s="1">
        <v>43391.426307870373</v>
      </c>
      <c r="S27" s="1">
        <v>43391.426307870373</v>
      </c>
      <c r="T27" s="1">
        <v>43391.431608796294</v>
      </c>
      <c r="U27" s="1">
        <v>43391.431608796294</v>
      </c>
      <c r="V27" s="2"/>
      <c r="W27" s="7">
        <f t="shared" si="2"/>
        <v>43391.42224537037</v>
      </c>
      <c r="X27" s="8">
        <f t="shared" si="8"/>
        <v>2.7083333334303461E-3</v>
      </c>
      <c r="Y27" s="8">
        <f t="shared" si="9"/>
        <v>2.7083333334303461E-3</v>
      </c>
      <c r="Z27" s="9"/>
      <c r="AA27" s="9">
        <f t="shared" si="5"/>
        <v>3.5995370344608091E-3</v>
      </c>
      <c r="AB27" s="9">
        <f t="shared" si="7"/>
        <v>7.662037038244307E-3</v>
      </c>
      <c r="AC27" s="9"/>
      <c r="AD27" s="9"/>
    </row>
    <row r="28" spans="1:30" s="6" customFormat="1" x14ac:dyDescent="0.4">
      <c r="A28" s="15" t="str">
        <f t="shared" si="0"/>
        <v>★</v>
      </c>
      <c r="B28" s="15" t="str">
        <f t="shared" si="1"/>
        <v>-</v>
      </c>
      <c r="C28" s="6">
        <v>10</v>
      </c>
      <c r="D28" s="1">
        <v>43391.428344907406</v>
      </c>
      <c r="E28" s="2">
        <v>4201</v>
      </c>
      <c r="F28" s="2" t="s">
        <v>33</v>
      </c>
      <c r="G28" s="2">
        <v>3276</v>
      </c>
      <c r="H28" s="2">
        <v>541</v>
      </c>
      <c r="I28" s="2">
        <v>2</v>
      </c>
      <c r="J28" s="2">
        <v>1</v>
      </c>
      <c r="K28" s="2"/>
      <c r="L28" s="1">
        <v>43391.771006944444</v>
      </c>
      <c r="M28" s="1">
        <v>43391.77753472222</v>
      </c>
      <c r="N28" s="2" t="s">
        <v>80</v>
      </c>
      <c r="O28" s="2" t="s">
        <v>81</v>
      </c>
      <c r="P28" s="2" t="s">
        <v>27</v>
      </c>
      <c r="Q28" s="2" t="s">
        <v>28</v>
      </c>
      <c r="R28" s="1">
        <v>43391.771180555559</v>
      </c>
      <c r="S28" s="1">
        <v>43391.771296296298</v>
      </c>
      <c r="T28" s="1">
        <v>43391.784432870372</v>
      </c>
      <c r="U28" s="1">
        <v>43391.784548611111</v>
      </c>
      <c r="V28" s="1">
        <v>43391.771099537036</v>
      </c>
      <c r="W28" s="7">
        <f t="shared" si="2"/>
        <v>43391.771099537036</v>
      </c>
      <c r="X28" s="8">
        <f t="shared" si="3"/>
        <v>6.5277777757728472E-3</v>
      </c>
      <c r="Y28" s="8">
        <f t="shared" si="4"/>
        <v>6.5277777757728472E-3</v>
      </c>
      <c r="Z28" s="9"/>
      <c r="AA28" s="9">
        <f t="shared" si="5"/>
        <v>0</v>
      </c>
      <c r="AB28" s="9">
        <f t="shared" si="7"/>
        <v>0</v>
      </c>
      <c r="AC28" s="9"/>
      <c r="AD28" s="9"/>
    </row>
    <row r="29" spans="1:30" s="6" customFormat="1" x14ac:dyDescent="0.4">
      <c r="A29" s="15" t="str">
        <f t="shared" si="0"/>
        <v>★</v>
      </c>
      <c r="B29" s="15" t="str">
        <f t="shared" si="1"/>
        <v>-</v>
      </c>
      <c r="C29" s="6">
        <v>10</v>
      </c>
      <c r="D29" s="1">
        <v>43391.429201388892</v>
      </c>
      <c r="E29" s="2">
        <v>4202</v>
      </c>
      <c r="F29" s="2" t="s">
        <v>18</v>
      </c>
      <c r="G29" s="2">
        <v>3269</v>
      </c>
      <c r="H29" s="2">
        <v>762</v>
      </c>
      <c r="I29" s="2">
        <v>8</v>
      </c>
      <c r="J29" s="2">
        <v>1</v>
      </c>
      <c r="K29" s="2"/>
      <c r="L29" s="1">
        <v>43391.770219907405</v>
      </c>
      <c r="M29" s="1">
        <v>43391.77753472222</v>
      </c>
      <c r="N29" s="2" t="s">
        <v>80</v>
      </c>
      <c r="O29" s="2" t="s">
        <v>81</v>
      </c>
      <c r="P29" s="2" t="s">
        <v>27</v>
      </c>
      <c r="Q29" s="2" t="s">
        <v>28</v>
      </c>
      <c r="R29" s="1">
        <v>43391.771307870367</v>
      </c>
      <c r="S29" s="1">
        <v>43391.771527777775</v>
      </c>
      <c r="T29" s="1">
        <v>43391.783171296294</v>
      </c>
      <c r="U29" s="1">
        <v>43391.784085648149</v>
      </c>
      <c r="V29" s="1">
        <v>43391.771307870367</v>
      </c>
      <c r="W29" s="7">
        <f t="shared" si="2"/>
        <v>43391.771307870367</v>
      </c>
      <c r="X29" s="8">
        <f t="shared" si="3"/>
        <v>7.3148148148902692E-3</v>
      </c>
      <c r="Y29" s="8">
        <f t="shared" si="4"/>
        <v>7.3148148148902692E-3</v>
      </c>
      <c r="Z29" s="9"/>
      <c r="AA29" s="9">
        <f t="shared" si="5"/>
        <v>0</v>
      </c>
      <c r="AB29" s="9">
        <f t="shared" si="7"/>
        <v>0</v>
      </c>
      <c r="AC29" s="9"/>
      <c r="AD29" s="9"/>
    </row>
    <row r="30" spans="1:30" s="6" customFormat="1" x14ac:dyDescent="0.4">
      <c r="A30" s="15" t="str">
        <f t="shared" si="0"/>
        <v>-</v>
      </c>
      <c r="B30" s="15" t="str">
        <f t="shared" si="1"/>
        <v>-</v>
      </c>
      <c r="C30" s="6">
        <v>10</v>
      </c>
      <c r="D30" s="1">
        <v>43391.431898148148</v>
      </c>
      <c r="E30" s="2">
        <v>4204</v>
      </c>
      <c r="F30" s="2" t="s">
        <v>18</v>
      </c>
      <c r="G30" s="2">
        <v>3172</v>
      </c>
      <c r="H30" s="2">
        <v>305</v>
      </c>
      <c r="I30" s="2">
        <v>9</v>
      </c>
      <c r="J30" s="2">
        <v>1</v>
      </c>
      <c r="K30" s="2"/>
      <c r="L30" s="1">
        <v>43391.433171296296</v>
      </c>
      <c r="M30" s="1">
        <v>43391.438252314816</v>
      </c>
      <c r="N30" s="2" t="s">
        <v>50</v>
      </c>
      <c r="O30" s="2" t="s">
        <v>51</v>
      </c>
      <c r="P30" s="2" t="s">
        <v>47</v>
      </c>
      <c r="Q30" s="2" t="s">
        <v>94</v>
      </c>
      <c r="R30" s="1">
        <v>43391.433298611111</v>
      </c>
      <c r="S30" s="1">
        <v>43391.433298611111</v>
      </c>
      <c r="T30" s="1">
        <v>43391.444282407407</v>
      </c>
      <c r="U30" s="1">
        <v>43391.444282407407</v>
      </c>
      <c r="V30" s="2"/>
      <c r="W30" s="7">
        <f t="shared" si="2"/>
        <v>43391.431898148148</v>
      </c>
      <c r="X30" s="8">
        <f t="shared" si="3"/>
        <v>5.0810185202863067E-3</v>
      </c>
      <c r="Y30" s="8">
        <f t="shared" si="4"/>
        <v>5.0810185202863067E-3</v>
      </c>
      <c r="Z30" s="9"/>
      <c r="AA30" s="9">
        <f t="shared" si="5"/>
        <v>0</v>
      </c>
      <c r="AB30" s="9">
        <f t="shared" si="7"/>
        <v>1.2731481474475004E-3</v>
      </c>
      <c r="AC30" s="9"/>
      <c r="AD30" s="9"/>
    </row>
    <row r="31" spans="1:30" s="6" customFormat="1" x14ac:dyDescent="0.4">
      <c r="A31" s="15" t="str">
        <f t="shared" si="0"/>
        <v>★</v>
      </c>
      <c r="B31" s="15" t="str">
        <f t="shared" si="1"/>
        <v>-</v>
      </c>
      <c r="C31" s="6">
        <v>10</v>
      </c>
      <c r="D31" s="1">
        <v>43391.439976851849</v>
      </c>
      <c r="E31" s="2">
        <v>4205</v>
      </c>
      <c r="F31" s="2" t="s">
        <v>18</v>
      </c>
      <c r="G31" s="2">
        <v>3172</v>
      </c>
      <c r="H31" s="2">
        <v>1190</v>
      </c>
      <c r="I31" s="2">
        <v>2</v>
      </c>
      <c r="J31" s="2">
        <v>1</v>
      </c>
      <c r="K31" s="2"/>
      <c r="L31" s="1">
        <v>43391.447800925926</v>
      </c>
      <c r="M31" s="1">
        <v>43391.45888888889</v>
      </c>
      <c r="N31" s="2" t="s">
        <v>47</v>
      </c>
      <c r="O31" s="2" t="s">
        <v>94</v>
      </c>
      <c r="P31" s="2" t="s">
        <v>50</v>
      </c>
      <c r="Q31" s="2" t="s">
        <v>51</v>
      </c>
      <c r="R31" s="1">
        <v>43391.451585648145</v>
      </c>
      <c r="S31" s="1">
        <v>43391.451736111114</v>
      </c>
      <c r="T31" s="1">
        <v>43391.464212962965</v>
      </c>
      <c r="U31" s="1">
        <v>43391.468402777777</v>
      </c>
      <c r="V31" s="1">
        <v>43391.451585648145</v>
      </c>
      <c r="W31" s="7">
        <f t="shared" si="2"/>
        <v>43391.451585648145</v>
      </c>
      <c r="X31" s="8">
        <f t="shared" si="3"/>
        <v>1.1087962964666076E-2</v>
      </c>
      <c r="Y31" s="8">
        <f t="shared" si="4"/>
        <v>1.1087962964666076E-2</v>
      </c>
      <c r="Z31" s="9"/>
      <c r="AA31" s="9">
        <f t="shared" si="5"/>
        <v>0</v>
      </c>
      <c r="AB31" s="9">
        <f t="shared" si="7"/>
        <v>0</v>
      </c>
      <c r="AC31" s="9"/>
      <c r="AD31" s="9"/>
    </row>
    <row r="32" spans="1:30" s="6" customFormat="1" x14ac:dyDescent="0.4">
      <c r="A32" s="15" t="str">
        <f t="shared" si="0"/>
        <v>★</v>
      </c>
      <c r="B32" s="15" t="str">
        <f t="shared" si="1"/>
        <v>-</v>
      </c>
      <c r="C32" s="6">
        <v>10</v>
      </c>
      <c r="D32" s="1">
        <v>43391.440810185188</v>
      </c>
      <c r="E32" s="2">
        <v>4206</v>
      </c>
      <c r="F32" s="2" t="s">
        <v>18</v>
      </c>
      <c r="G32" s="2">
        <v>2679</v>
      </c>
      <c r="H32" s="2">
        <v>522</v>
      </c>
      <c r="I32" s="2">
        <v>2</v>
      </c>
      <c r="J32" s="2">
        <v>1</v>
      </c>
      <c r="K32" s="2"/>
      <c r="L32" s="1">
        <v>43391.448993055557</v>
      </c>
      <c r="M32" s="1">
        <v>43391.455393518518</v>
      </c>
      <c r="N32" s="2" t="s">
        <v>47</v>
      </c>
      <c r="O32" s="2" t="s">
        <v>94</v>
      </c>
      <c r="P32" s="2" t="s">
        <v>25</v>
      </c>
      <c r="Q32" s="2" t="s">
        <v>26</v>
      </c>
      <c r="R32" s="1">
        <v>43391.451388888891</v>
      </c>
      <c r="S32" s="1">
        <v>43391.451388888891</v>
      </c>
      <c r="T32" s="1">
        <v>43391.461122685185</v>
      </c>
      <c r="U32" s="1">
        <v>43391.461122685185</v>
      </c>
      <c r="V32" s="1">
        <v>43391.451388888891</v>
      </c>
      <c r="W32" s="7">
        <f t="shared" si="2"/>
        <v>43391.451388888891</v>
      </c>
      <c r="X32" s="8">
        <f t="shared" si="3"/>
        <v>6.4004629603005014E-3</v>
      </c>
      <c r="Y32" s="8">
        <f t="shared" si="4"/>
        <v>6.4004629603005014E-3</v>
      </c>
      <c r="Z32" s="9"/>
      <c r="AA32" s="9">
        <f t="shared" si="5"/>
        <v>0</v>
      </c>
      <c r="AB32" s="9">
        <f t="shared" si="7"/>
        <v>0</v>
      </c>
      <c r="AC32" s="9"/>
      <c r="AD32" s="9"/>
    </row>
    <row r="33" spans="1:30" s="6" customFormat="1" x14ac:dyDescent="0.4">
      <c r="A33" s="15" t="str">
        <f t="shared" si="0"/>
        <v>-</v>
      </c>
      <c r="B33" s="15" t="str">
        <f>IF(K33&gt;0, "☆", "-")</f>
        <v>-</v>
      </c>
      <c r="C33" s="6">
        <v>10</v>
      </c>
      <c r="D33" s="1">
        <v>43391.44326388889</v>
      </c>
      <c r="E33" s="2">
        <v>4207</v>
      </c>
      <c r="F33" s="2" t="s">
        <v>33</v>
      </c>
      <c r="G33" s="2">
        <v>1666</v>
      </c>
      <c r="H33" s="2">
        <v>1275</v>
      </c>
      <c r="I33" s="2">
        <v>3</v>
      </c>
      <c r="J33" s="2">
        <v>1</v>
      </c>
      <c r="K33" s="2"/>
      <c r="L33" s="1">
        <v>43391.447280092594</v>
      </c>
      <c r="M33" s="1">
        <v>43391.450833333336</v>
      </c>
      <c r="N33" s="2" t="s">
        <v>50</v>
      </c>
      <c r="O33" s="2" t="s">
        <v>51</v>
      </c>
      <c r="P33" s="2" t="s">
        <v>65</v>
      </c>
      <c r="Q33" s="2" t="s">
        <v>66</v>
      </c>
      <c r="R33" s="1">
        <v>43391.449976851851</v>
      </c>
      <c r="S33" s="1">
        <v>43391.449976851851</v>
      </c>
      <c r="T33" s="1">
        <v>43391.457546296297</v>
      </c>
      <c r="U33" s="1">
        <v>43391.457546296297</v>
      </c>
      <c r="V33" s="2"/>
      <c r="W33" s="7">
        <f>IF(V33&gt;0,V33,D33)</f>
        <v>43391.44326388889</v>
      </c>
      <c r="X33" s="8">
        <f>M33-L33</f>
        <v>3.5532407418941148E-3</v>
      </c>
      <c r="Y33" s="8">
        <f>X33*J33</f>
        <v>3.5532407418941148E-3</v>
      </c>
      <c r="Z33" s="9"/>
      <c r="AA33" s="9">
        <f t="shared" si="5"/>
        <v>0</v>
      </c>
      <c r="AB33" s="9">
        <f t="shared" si="7"/>
        <v>4.016203703940846E-3</v>
      </c>
      <c r="AC33" s="9"/>
      <c r="AD33" s="9"/>
    </row>
    <row r="34" spans="1:30" s="6" customFormat="1" x14ac:dyDescent="0.4">
      <c r="A34" s="15" t="str">
        <f t="shared" si="0"/>
        <v>-</v>
      </c>
      <c r="B34" s="15" t="str">
        <f>IF(K34&gt;0, "☆", "-")</f>
        <v>-</v>
      </c>
      <c r="C34" s="6">
        <v>10</v>
      </c>
      <c r="D34" s="1">
        <v>43391.445717592593</v>
      </c>
      <c r="E34" s="2">
        <v>4208</v>
      </c>
      <c r="F34" s="2" t="s">
        <v>18</v>
      </c>
      <c r="G34" s="2">
        <v>2640</v>
      </c>
      <c r="H34" s="2">
        <v>1118</v>
      </c>
      <c r="I34" s="2">
        <v>10</v>
      </c>
      <c r="J34" s="2">
        <v>1</v>
      </c>
      <c r="K34" s="2"/>
      <c r="L34" s="1">
        <v>43391.449305555558</v>
      </c>
      <c r="M34" s="1">
        <v>43391.45412037037</v>
      </c>
      <c r="N34" s="2" t="s">
        <v>19</v>
      </c>
      <c r="O34" s="2" t="s">
        <v>20</v>
      </c>
      <c r="P34" s="2" t="s">
        <v>43</v>
      </c>
      <c r="Q34" s="2" t="s">
        <v>44</v>
      </c>
      <c r="R34" s="1">
        <v>43391.452962962961</v>
      </c>
      <c r="S34" s="1">
        <v>43391.452962962961</v>
      </c>
      <c r="T34" s="1">
        <v>43391.462951388887</v>
      </c>
      <c r="U34" s="1">
        <v>43391.462951388887</v>
      </c>
      <c r="V34" s="2"/>
      <c r="W34" s="7">
        <f>IF(V34&gt;0,V34,D34)</f>
        <v>43391.445717592593</v>
      </c>
      <c r="X34" s="8">
        <f>M34-L34</f>
        <v>4.8148148125619628E-3</v>
      </c>
      <c r="Y34" s="8">
        <f>X34*J34</f>
        <v>4.8148148125619628E-3</v>
      </c>
      <c r="Z34" s="9"/>
      <c r="AA34" s="9">
        <f t="shared" si="5"/>
        <v>0</v>
      </c>
      <c r="AB34" s="9">
        <f t="shared" si="7"/>
        <v>3.5879629649571143E-3</v>
      </c>
      <c r="AC34" s="9"/>
      <c r="AD34" s="9"/>
    </row>
    <row r="35" spans="1:30" s="6" customFormat="1" x14ac:dyDescent="0.4">
      <c r="A35" s="15" t="str">
        <f t="shared" si="0"/>
        <v>-</v>
      </c>
      <c r="B35" s="15" t="str">
        <f>IF(K35&gt;0, "☆", "-")</f>
        <v>-</v>
      </c>
      <c r="C35" s="6">
        <v>10</v>
      </c>
      <c r="D35" s="1">
        <v>43391.453402777777</v>
      </c>
      <c r="E35" s="2">
        <v>4209</v>
      </c>
      <c r="F35" s="2" t="s">
        <v>33</v>
      </c>
      <c r="G35" s="2">
        <v>3029</v>
      </c>
      <c r="H35" s="2">
        <v>689</v>
      </c>
      <c r="I35" s="2">
        <v>7</v>
      </c>
      <c r="J35" s="2">
        <v>1</v>
      </c>
      <c r="K35" s="2"/>
      <c r="L35" s="1">
        <v>43391.457314814812</v>
      </c>
      <c r="M35" s="1">
        <v>43391.462719907409</v>
      </c>
      <c r="N35" s="2" t="s">
        <v>52</v>
      </c>
      <c r="O35" s="2" t="s">
        <v>53</v>
      </c>
      <c r="P35" s="2" t="s">
        <v>25</v>
      </c>
      <c r="Q35" s="2" t="s">
        <v>26</v>
      </c>
      <c r="R35" s="1">
        <v>43391.459062499998</v>
      </c>
      <c r="S35" s="1">
        <v>43391.459062499998</v>
      </c>
      <c r="T35" s="1">
        <v>43391.469861111109</v>
      </c>
      <c r="U35" s="1">
        <v>43391.469861111109</v>
      </c>
      <c r="V35" s="2"/>
      <c r="W35" s="7">
        <f>IF(V35&gt;0,V35,D35)</f>
        <v>43391.453402777777</v>
      </c>
      <c r="X35" s="8">
        <f>M35-L35</f>
        <v>5.4050925973569974E-3</v>
      </c>
      <c r="Y35" s="8">
        <f>X35*J35</f>
        <v>5.4050925973569974E-3</v>
      </c>
      <c r="Z35" s="9"/>
      <c r="AA35" s="9">
        <f t="shared" si="5"/>
        <v>0</v>
      </c>
      <c r="AB35" s="9">
        <f t="shared" si="7"/>
        <v>3.9120370347518474E-3</v>
      </c>
      <c r="AC35" s="9"/>
      <c r="AD35" s="9"/>
    </row>
    <row r="36" spans="1:30" s="6" customFormat="1" x14ac:dyDescent="0.4">
      <c r="A36" s="15" t="str">
        <f t="shared" si="0"/>
        <v>-</v>
      </c>
      <c r="B36" s="15" t="str">
        <f t="shared" si="1"/>
        <v>-</v>
      </c>
      <c r="C36" s="6">
        <v>10</v>
      </c>
      <c r="D36" s="1">
        <v>43391.454386574071</v>
      </c>
      <c r="E36" s="2">
        <v>4210</v>
      </c>
      <c r="F36" s="2" t="s">
        <v>33</v>
      </c>
      <c r="G36" s="2">
        <v>1666</v>
      </c>
      <c r="H36" s="2">
        <v>788</v>
      </c>
      <c r="I36" s="2">
        <v>6</v>
      </c>
      <c r="J36" s="2">
        <v>1</v>
      </c>
      <c r="K36" s="2"/>
      <c r="L36" s="1">
        <v>43391.45952546296</v>
      </c>
      <c r="M36" s="1">
        <v>43391.462708333333</v>
      </c>
      <c r="N36" s="2" t="s">
        <v>65</v>
      </c>
      <c r="O36" s="2" t="s">
        <v>66</v>
      </c>
      <c r="P36" s="2" t="s">
        <v>19</v>
      </c>
      <c r="Q36" s="2" t="s">
        <v>20</v>
      </c>
      <c r="R36" s="1">
        <v>43391.460532407407</v>
      </c>
      <c r="S36" s="1">
        <v>43391.461388888885</v>
      </c>
      <c r="T36" s="1">
        <v>43391.467951388891</v>
      </c>
      <c r="U36" s="1">
        <v>43391.468807870369</v>
      </c>
      <c r="V36" s="2"/>
      <c r="W36" s="7">
        <f t="shared" si="2"/>
        <v>43391.454386574071</v>
      </c>
      <c r="X36" s="8">
        <f t="shared" si="3"/>
        <v>3.1828703722567298E-3</v>
      </c>
      <c r="Y36" s="8">
        <f t="shared" si="4"/>
        <v>3.1828703722567298E-3</v>
      </c>
      <c r="Z36" s="9"/>
      <c r="AA36" s="9">
        <f t="shared" si="5"/>
        <v>0</v>
      </c>
      <c r="AB36" s="9">
        <f t="shared" si="7"/>
        <v>5.1388888896326534E-3</v>
      </c>
      <c r="AC36" s="9"/>
      <c r="AD36" s="9"/>
    </row>
    <row r="37" spans="1:30" s="6" customFormat="1" x14ac:dyDescent="0.4">
      <c r="A37" s="15" t="str">
        <f t="shared" si="0"/>
        <v>-</v>
      </c>
      <c r="B37" s="15" t="str">
        <f t="shared" si="1"/>
        <v>-</v>
      </c>
      <c r="C37" s="6">
        <v>10</v>
      </c>
      <c r="D37" s="1">
        <v>43391.454548611109</v>
      </c>
      <c r="E37" s="2">
        <v>4211</v>
      </c>
      <c r="F37" s="2" t="s">
        <v>96</v>
      </c>
      <c r="G37" s="2">
        <v>0</v>
      </c>
      <c r="H37" s="2">
        <v>977</v>
      </c>
      <c r="I37" s="2">
        <v>6</v>
      </c>
      <c r="J37" s="2">
        <v>2</v>
      </c>
      <c r="K37" s="2"/>
      <c r="L37" s="1">
        <v>43391.459432870368</v>
      </c>
      <c r="M37" s="1">
        <v>43391.465995370374</v>
      </c>
      <c r="N37" s="2" t="s">
        <v>65</v>
      </c>
      <c r="O37" s="2" t="s">
        <v>66</v>
      </c>
      <c r="P37" s="2" t="s">
        <v>38</v>
      </c>
      <c r="Q37" s="2" t="s">
        <v>39</v>
      </c>
      <c r="R37" s="1">
        <v>43391.460694444446</v>
      </c>
      <c r="S37" s="1">
        <v>43391.460694444446</v>
      </c>
      <c r="T37" s="1">
        <v>43391.475405092591</v>
      </c>
      <c r="U37" s="1">
        <v>43391.475405092591</v>
      </c>
      <c r="V37" s="2"/>
      <c r="W37" s="7">
        <f t="shared" si="2"/>
        <v>43391.454548611109</v>
      </c>
      <c r="X37" s="8">
        <f t="shared" si="3"/>
        <v>6.5625000061118044E-3</v>
      </c>
      <c r="Y37" s="8">
        <f t="shared" si="4"/>
        <v>1.3125000012223609E-2</v>
      </c>
      <c r="Z37" s="9"/>
      <c r="AA37" s="9">
        <f t="shared" si="5"/>
        <v>0</v>
      </c>
      <c r="AB37" s="9">
        <f t="shared" si="7"/>
        <v>4.8842592586879618E-3</v>
      </c>
      <c r="AC37" s="9"/>
      <c r="AD37" s="9"/>
    </row>
    <row r="38" spans="1:30" s="6" customFormat="1" x14ac:dyDescent="0.4">
      <c r="A38" s="15" t="str">
        <f t="shared" si="0"/>
        <v>-</v>
      </c>
      <c r="B38" s="15" t="str">
        <f t="shared" si="1"/>
        <v>-</v>
      </c>
      <c r="C38" s="6">
        <v>10</v>
      </c>
      <c r="D38" s="1">
        <v>43391.455347222225</v>
      </c>
      <c r="E38" s="2">
        <v>4212</v>
      </c>
      <c r="F38" s="2" t="s">
        <v>18</v>
      </c>
      <c r="G38" s="2">
        <v>2314</v>
      </c>
      <c r="H38" s="2">
        <v>440</v>
      </c>
      <c r="I38" s="2">
        <v>10</v>
      </c>
      <c r="J38" s="2">
        <v>1</v>
      </c>
      <c r="K38" s="2"/>
      <c r="L38" s="1">
        <v>43391.457962962966</v>
      </c>
      <c r="M38" s="1">
        <v>43391.46230324074</v>
      </c>
      <c r="N38" s="2" t="s">
        <v>40</v>
      </c>
      <c r="O38" s="2" t="s">
        <v>41</v>
      </c>
      <c r="P38" s="2" t="s">
        <v>74</v>
      </c>
      <c r="Q38" s="2" t="s">
        <v>75</v>
      </c>
      <c r="R38" s="1">
        <v>43391.460150462961</v>
      </c>
      <c r="S38" s="1">
        <v>43391.460150462961</v>
      </c>
      <c r="T38" s="1">
        <v>43391.471504629626</v>
      </c>
      <c r="U38" s="1">
        <v>43391.471504629626</v>
      </c>
      <c r="V38" s="2"/>
      <c r="W38" s="7">
        <f t="shared" si="2"/>
        <v>43391.455347222225</v>
      </c>
      <c r="X38" s="8">
        <f t="shared" si="3"/>
        <v>4.3402777737355791E-3</v>
      </c>
      <c r="Y38" s="8">
        <f t="shared" si="4"/>
        <v>4.3402777737355791E-3</v>
      </c>
      <c r="Z38" s="9"/>
      <c r="AA38" s="9">
        <f t="shared" si="5"/>
        <v>0</v>
      </c>
      <c r="AB38" s="9">
        <f t="shared" si="7"/>
        <v>2.6157407410209998E-3</v>
      </c>
      <c r="AC38" s="9"/>
      <c r="AD38" s="9"/>
    </row>
    <row r="39" spans="1:30" s="6" customFormat="1" x14ac:dyDescent="0.4">
      <c r="A39" s="15" t="str">
        <f>IF(V39&gt;0, "★", "-")</f>
        <v>★</v>
      </c>
      <c r="B39" s="15" t="str">
        <f>IF(K39&gt;0, "☆", "-")</f>
        <v>☆</v>
      </c>
      <c r="C39" s="6">
        <v>10</v>
      </c>
      <c r="D39" s="1">
        <v>43391.336076388892</v>
      </c>
      <c r="E39" s="2">
        <v>4172</v>
      </c>
      <c r="F39" s="2" t="s">
        <v>33</v>
      </c>
      <c r="G39" s="2">
        <v>3252</v>
      </c>
      <c r="H39" s="2">
        <v>871</v>
      </c>
      <c r="I39" s="2">
        <v>1</v>
      </c>
      <c r="J39" s="2">
        <v>1</v>
      </c>
      <c r="K39" s="1">
        <v>43391.336458333331</v>
      </c>
      <c r="L39" s="2"/>
      <c r="M39" s="2"/>
      <c r="N39" s="2" t="s">
        <v>19</v>
      </c>
      <c r="O39" s="2" t="s">
        <v>20</v>
      </c>
      <c r="P39" s="2" t="s">
        <v>63</v>
      </c>
      <c r="Q39" s="2" t="s">
        <v>64</v>
      </c>
      <c r="R39" s="1">
        <v>43391.42260416667</v>
      </c>
      <c r="S39" s="2"/>
      <c r="T39" s="1">
        <v>43391.434131944443</v>
      </c>
      <c r="U39" s="2"/>
      <c r="V39" s="1">
        <v>43391.368055555555</v>
      </c>
      <c r="W39" s="7">
        <f>IF(V39&gt;0,V39,D39)</f>
        <v>43391.368055555555</v>
      </c>
      <c r="X39" s="8">
        <f>M39-L39</f>
        <v>0</v>
      </c>
      <c r="Y39" s="8">
        <f>X39*J39</f>
        <v>0</v>
      </c>
      <c r="Z39" s="9"/>
      <c r="AA39" s="9">
        <f>IF(IF(A39="☆",K39-R39,L39-R39)&lt;0,0,IF(A39="☆",K39-R39,L39-R39))</f>
        <v>0</v>
      </c>
      <c r="AB39" s="9"/>
      <c r="AC39" s="9"/>
      <c r="AD39" s="9"/>
    </row>
    <row r="40" spans="1:30" s="6" customFormat="1" x14ac:dyDescent="0.4">
      <c r="A40" s="15" t="str">
        <f>IF(V40&gt;0, "★", "-")</f>
        <v>-</v>
      </c>
      <c r="B40" s="15" t="str">
        <f>IF(K40&gt;0, "☆", "-")</f>
        <v>☆</v>
      </c>
      <c r="C40" s="6">
        <v>10</v>
      </c>
      <c r="D40" s="1">
        <v>43391.363194444442</v>
      </c>
      <c r="E40" s="2">
        <v>4175</v>
      </c>
      <c r="F40" s="2" t="s">
        <v>96</v>
      </c>
      <c r="G40" s="2">
        <v>0</v>
      </c>
      <c r="H40" s="2">
        <v>351</v>
      </c>
      <c r="I40" s="2">
        <v>2</v>
      </c>
      <c r="J40" s="2">
        <v>3</v>
      </c>
      <c r="K40" s="1">
        <v>43391.363703703704</v>
      </c>
      <c r="L40" s="2"/>
      <c r="M40" s="2"/>
      <c r="N40" s="2" t="s">
        <v>19</v>
      </c>
      <c r="O40" s="2" t="s">
        <v>20</v>
      </c>
      <c r="P40" s="2" t="s">
        <v>29</v>
      </c>
      <c r="Q40" s="2" t="s">
        <v>30</v>
      </c>
      <c r="R40" s="1">
        <v>43391.423402777778</v>
      </c>
      <c r="S40" s="2"/>
      <c r="T40" s="1">
        <v>43391.43378472222</v>
      </c>
      <c r="U40" s="2"/>
      <c r="V40" s="2"/>
      <c r="W40" s="7">
        <f>IF(V40&gt;0,V40,D40)</f>
        <v>43391.363194444442</v>
      </c>
      <c r="X40" s="8">
        <f>M40-L40</f>
        <v>0</v>
      </c>
      <c r="Y40" s="8">
        <f>X40*J40</f>
        <v>0</v>
      </c>
      <c r="Z40" s="38"/>
      <c r="AA40" s="38">
        <f>IF(IF(A40="☆",K40-R40,L40-R40)&lt;0,0,IF(A40="☆",K40-R40,L40-R40))</f>
        <v>0</v>
      </c>
      <c r="AB40" s="9"/>
      <c r="AC40" s="9"/>
      <c r="AD40" s="9"/>
    </row>
    <row r="41" spans="1:30" s="6" customFormat="1" x14ac:dyDescent="0.4">
      <c r="A41" s="15" t="str">
        <f>IF(V41&gt;0, "★", "-")</f>
        <v>★</v>
      </c>
      <c r="B41" s="15" t="str">
        <f>IF(K41&gt;0, "☆", "-")</f>
        <v>☆</v>
      </c>
      <c r="C41" s="6">
        <v>10</v>
      </c>
      <c r="D41" s="1">
        <v>43391.426689814813</v>
      </c>
      <c r="E41" s="2">
        <v>4200</v>
      </c>
      <c r="F41" s="2" t="s">
        <v>33</v>
      </c>
      <c r="G41" s="2">
        <v>2351</v>
      </c>
      <c r="H41" s="2">
        <v>563</v>
      </c>
      <c r="I41" s="2">
        <v>6</v>
      </c>
      <c r="J41" s="2">
        <v>1</v>
      </c>
      <c r="K41" s="1">
        <v>43391.427430555559</v>
      </c>
      <c r="L41" s="2"/>
      <c r="M41" s="2"/>
      <c r="N41" s="2" t="s">
        <v>50</v>
      </c>
      <c r="O41" s="2" t="s">
        <v>51</v>
      </c>
      <c r="P41" s="2" t="s">
        <v>57</v>
      </c>
      <c r="Q41" s="2" t="s">
        <v>58</v>
      </c>
      <c r="R41" s="1">
        <v>43391.670925925922</v>
      </c>
      <c r="S41" s="2"/>
      <c r="T41" s="1">
        <v>43391.685231481482</v>
      </c>
      <c r="U41" s="2"/>
      <c r="V41" s="1">
        <v>43391.670682870368</v>
      </c>
      <c r="W41" s="7">
        <f>IF(V41&gt;0,V41,D41)</f>
        <v>43391.670682870368</v>
      </c>
      <c r="X41" s="8">
        <f>M41-L41</f>
        <v>0</v>
      </c>
      <c r="Y41" s="8">
        <f>X41*J41</f>
        <v>0</v>
      </c>
      <c r="Z41" s="9"/>
      <c r="AA41" s="9">
        <f>IF(IF(A41="☆",K41-R41,L41-R41)&lt;0,0,IF(A41="☆",K41-R41,L41-R41))</f>
        <v>0</v>
      </c>
      <c r="AB41" s="9">
        <f>IF(IF(B41="☆",(IF(K41&gt;R41,K41-W41,R41-W41)),L41-W41)&lt;0,0,IF(B41="☆",(IF(K41&gt;R41,K41-W41,R41-W41)),L41-W41))</f>
        <v>2.4305555416503921E-4</v>
      </c>
      <c r="AC41" s="9"/>
      <c r="AD41" s="9"/>
    </row>
    <row r="42" spans="1:30" s="11" customFormat="1" x14ac:dyDescent="0.4">
      <c r="A42" s="26" t="str">
        <f>IF(V42&gt;0, "★", "-")</f>
        <v>★</v>
      </c>
      <c r="B42" s="26" t="str">
        <f>IF(K42&gt;0, "☆", "-")</f>
        <v>☆</v>
      </c>
      <c r="C42" s="11">
        <v>10</v>
      </c>
      <c r="D42" s="3">
        <v>43391.430821759262</v>
      </c>
      <c r="E42" s="4">
        <v>4203</v>
      </c>
      <c r="F42" s="4" t="s">
        <v>33</v>
      </c>
      <c r="G42" s="4">
        <v>3274</v>
      </c>
      <c r="H42" s="4">
        <v>659</v>
      </c>
      <c r="I42" s="4">
        <v>8</v>
      </c>
      <c r="J42" s="4">
        <v>1</v>
      </c>
      <c r="K42" s="3">
        <v>43391.567152777781</v>
      </c>
      <c r="L42" s="4"/>
      <c r="M42" s="4"/>
      <c r="N42" s="4" t="s">
        <v>80</v>
      </c>
      <c r="O42" s="4" t="s">
        <v>81</v>
      </c>
      <c r="P42" s="4" t="s">
        <v>27</v>
      </c>
      <c r="Q42" s="4" t="s">
        <v>28</v>
      </c>
      <c r="R42" s="3">
        <v>43391.770925925928</v>
      </c>
      <c r="S42" s="4"/>
      <c r="T42" s="3">
        <v>43391.783171296294</v>
      </c>
      <c r="U42" s="4"/>
      <c r="V42" s="3">
        <v>43391.770925925928</v>
      </c>
      <c r="W42" s="12">
        <f>IF(V42&gt;0,V42,D42)</f>
        <v>43391.770925925928</v>
      </c>
      <c r="X42" s="27">
        <f>M42-L42</f>
        <v>0</v>
      </c>
      <c r="Y42" s="27">
        <f>X42*J42</f>
        <v>0</v>
      </c>
      <c r="Z42" s="28"/>
      <c r="AA42" s="28">
        <f>IF(IF(A42="☆",K42-R42,L42-R42)&lt;0,0,IF(A42="☆",K42-R42,L42-R42))</f>
        <v>0</v>
      </c>
      <c r="AB42" s="28">
        <f>IF(IF(B42="☆",(IF(K42&gt;R42,K42-W42,R42-W42)),L42-W42)&lt;0,0,IF(B42="☆",(IF(K42&gt;R42,K42-W42,R42-W42)),L42-W42))</f>
        <v>0</v>
      </c>
      <c r="AC42" s="28"/>
      <c r="AD42" s="28"/>
    </row>
    <row r="43" spans="1:30" s="32" customFormat="1" x14ac:dyDescent="0.4">
      <c r="A43" s="29" t="str">
        <f t="shared" si="0"/>
        <v>★</v>
      </c>
      <c r="B43" s="29" t="str">
        <f t="shared" si="1"/>
        <v>-</v>
      </c>
      <c r="C43" s="32">
        <v>11</v>
      </c>
      <c r="D43" s="31">
        <v>43391.466620370367</v>
      </c>
      <c r="E43" s="30">
        <v>4213</v>
      </c>
      <c r="F43" s="30" t="s">
        <v>33</v>
      </c>
      <c r="G43" s="30">
        <v>1594</v>
      </c>
      <c r="H43" s="30">
        <v>1059</v>
      </c>
      <c r="I43" s="30">
        <v>6</v>
      </c>
      <c r="J43" s="30">
        <v>2</v>
      </c>
      <c r="K43" s="30"/>
      <c r="L43" s="31">
        <v>43391.47111111111</v>
      </c>
      <c r="M43" s="31">
        <v>43391.48097222222</v>
      </c>
      <c r="N43" s="30" t="s">
        <v>19</v>
      </c>
      <c r="O43" s="30" t="s">
        <v>20</v>
      </c>
      <c r="P43" s="30" t="s">
        <v>43</v>
      </c>
      <c r="Q43" s="30" t="s">
        <v>44</v>
      </c>
      <c r="R43" s="31">
        <v>43391.473553240743</v>
      </c>
      <c r="S43" s="31">
        <v>43391.473553240743</v>
      </c>
      <c r="T43" s="31">
        <v>43391.484236111108</v>
      </c>
      <c r="U43" s="31">
        <v>43391.491261574076</v>
      </c>
      <c r="V43" s="31">
        <v>43391.466666666667</v>
      </c>
      <c r="W43" s="33">
        <f t="shared" si="2"/>
        <v>43391.466666666667</v>
      </c>
      <c r="X43" s="34">
        <f t="shared" si="3"/>
        <v>9.8611111097852699E-3</v>
      </c>
      <c r="Y43" s="34">
        <f t="shared" si="4"/>
        <v>1.972222221957054E-2</v>
      </c>
      <c r="Z43" s="35">
        <f>SUM(Y43:Y63)</f>
        <v>0.177071759258979</v>
      </c>
      <c r="AA43" s="35">
        <f t="shared" si="5"/>
        <v>0</v>
      </c>
      <c r="AB43" s="35">
        <f t="shared" si="7"/>
        <v>4.4444444429245777E-3</v>
      </c>
      <c r="AC43" s="35">
        <f>AVERAGE(AB43:AB63)</f>
        <v>3.0351631392564046E-3</v>
      </c>
      <c r="AD43" s="35">
        <f>MEDIAN(AB43:AB63)</f>
        <v>2.0254629635019228E-3</v>
      </c>
    </row>
    <row r="44" spans="1:30" s="6" customFormat="1" x14ac:dyDescent="0.4">
      <c r="A44" s="15" t="str">
        <f t="shared" si="0"/>
        <v>-</v>
      </c>
      <c r="B44" s="15" t="str">
        <f t="shared" si="1"/>
        <v>-</v>
      </c>
      <c r="C44" s="6">
        <v>11</v>
      </c>
      <c r="D44" s="1">
        <v>43391.468784722223</v>
      </c>
      <c r="E44" s="2">
        <v>4214</v>
      </c>
      <c r="F44" s="2" t="s">
        <v>97</v>
      </c>
      <c r="G44" s="2">
        <v>0</v>
      </c>
      <c r="H44" s="2">
        <v>684</v>
      </c>
      <c r="I44" s="2">
        <v>5</v>
      </c>
      <c r="J44" s="2">
        <v>3</v>
      </c>
      <c r="K44" s="2"/>
      <c r="L44" s="1">
        <v>43391.473449074074</v>
      </c>
      <c r="M44" s="1">
        <v>43391.47892361111</v>
      </c>
      <c r="N44" s="2" t="s">
        <v>78</v>
      </c>
      <c r="O44" s="2" t="s">
        <v>79</v>
      </c>
      <c r="P44" s="2" t="s">
        <v>65</v>
      </c>
      <c r="Q44" s="2" t="s">
        <v>66</v>
      </c>
      <c r="R44" s="1">
        <v>43391.475914351853</v>
      </c>
      <c r="S44" s="1">
        <v>43391.475914351853</v>
      </c>
      <c r="T44" s="1">
        <v>43391.487476851849</v>
      </c>
      <c r="U44" s="1">
        <v>43391.487476851849</v>
      </c>
      <c r="V44" s="2"/>
      <c r="W44" s="7">
        <f t="shared" si="2"/>
        <v>43391.468784722223</v>
      </c>
      <c r="X44" s="8">
        <f t="shared" si="3"/>
        <v>5.4745370362070389E-3</v>
      </c>
      <c r="Y44" s="8">
        <f t="shared" si="4"/>
        <v>1.6423611108621117E-2</v>
      </c>
      <c r="Z44" s="9"/>
      <c r="AA44" s="9">
        <f t="shared" si="5"/>
        <v>0</v>
      </c>
      <c r="AB44" s="9">
        <f t="shared" si="7"/>
        <v>4.6643518508062698E-3</v>
      </c>
      <c r="AC44" s="9"/>
      <c r="AD44" s="9"/>
    </row>
    <row r="45" spans="1:30" s="6" customFormat="1" x14ac:dyDescent="0.4">
      <c r="A45" s="15" t="str">
        <f t="shared" si="0"/>
        <v>-</v>
      </c>
      <c r="B45" s="15" t="str">
        <f t="shared" si="1"/>
        <v>-</v>
      </c>
      <c r="C45" s="6">
        <v>11</v>
      </c>
      <c r="D45" s="1">
        <v>43391.469965277778</v>
      </c>
      <c r="E45" s="2">
        <v>4215</v>
      </c>
      <c r="F45" s="2" t="s">
        <v>33</v>
      </c>
      <c r="G45" s="2">
        <v>1666</v>
      </c>
      <c r="H45" s="2">
        <v>1096</v>
      </c>
      <c r="I45" s="2">
        <v>6</v>
      </c>
      <c r="J45" s="2">
        <v>1</v>
      </c>
      <c r="K45" s="2"/>
      <c r="L45" s="1">
        <v>43391.471168981479</v>
      </c>
      <c r="M45" s="1">
        <v>43391.476319444446</v>
      </c>
      <c r="N45" s="2" t="s">
        <v>19</v>
      </c>
      <c r="O45" s="2" t="s">
        <v>20</v>
      </c>
      <c r="P45" s="2" t="s">
        <v>78</v>
      </c>
      <c r="Q45" s="2" t="s">
        <v>79</v>
      </c>
      <c r="R45" s="1">
        <v>43391.471886574072</v>
      </c>
      <c r="S45" s="1">
        <v>43391.471886574072</v>
      </c>
      <c r="T45" s="1">
        <v>43391.482187499998</v>
      </c>
      <c r="U45" s="1">
        <v>43391.482187499998</v>
      </c>
      <c r="V45" s="2"/>
      <c r="W45" s="7">
        <f t="shared" si="2"/>
        <v>43391.469965277778</v>
      </c>
      <c r="X45" s="8">
        <f t="shared" si="3"/>
        <v>5.1504629664123058E-3</v>
      </c>
      <c r="Y45" s="8">
        <f t="shared" si="4"/>
        <v>5.1504629664123058E-3</v>
      </c>
      <c r="Z45" s="9"/>
      <c r="AA45" s="9">
        <f t="shared" si="5"/>
        <v>0</v>
      </c>
      <c r="AB45" s="9">
        <f t="shared" si="7"/>
        <v>1.2037037013215013E-3</v>
      </c>
      <c r="AC45" s="9"/>
      <c r="AD45" s="9"/>
    </row>
    <row r="46" spans="1:30" s="6" customFormat="1" x14ac:dyDescent="0.4">
      <c r="A46" s="15" t="str">
        <f t="shared" si="0"/>
        <v>-</v>
      </c>
      <c r="B46" s="15" t="str">
        <f t="shared" si="1"/>
        <v>-</v>
      </c>
      <c r="C46" s="6">
        <v>11</v>
      </c>
      <c r="D46" s="1">
        <v>43391.470706018517</v>
      </c>
      <c r="E46" s="2">
        <v>4216</v>
      </c>
      <c r="F46" s="2" t="s">
        <v>96</v>
      </c>
      <c r="G46" s="2">
        <v>0</v>
      </c>
      <c r="H46" s="2">
        <v>775</v>
      </c>
      <c r="I46" s="2">
        <v>2</v>
      </c>
      <c r="J46" s="2">
        <v>2</v>
      </c>
      <c r="K46" s="2"/>
      <c r="L46" s="1">
        <v>43391.472199074073</v>
      </c>
      <c r="M46" s="1">
        <v>43391.475914351853</v>
      </c>
      <c r="N46" s="2" t="s">
        <v>61</v>
      </c>
      <c r="O46" s="2" t="s">
        <v>62</v>
      </c>
      <c r="P46" s="2" t="s">
        <v>31</v>
      </c>
      <c r="Q46" s="2" t="s">
        <v>32</v>
      </c>
      <c r="R46" s="1">
        <v>43391.475902777776</v>
      </c>
      <c r="S46" s="1">
        <v>43391.475902777776</v>
      </c>
      <c r="T46" s="1">
        <v>43391.4844212963</v>
      </c>
      <c r="U46" s="1">
        <v>43391.4844212963</v>
      </c>
      <c r="V46" s="2"/>
      <c r="W46" s="7">
        <f t="shared" si="2"/>
        <v>43391.470706018517</v>
      </c>
      <c r="X46" s="8">
        <f t="shared" si="3"/>
        <v>3.7152777804294601E-3</v>
      </c>
      <c r="Y46" s="8">
        <f t="shared" si="4"/>
        <v>7.4305555608589202E-3</v>
      </c>
      <c r="Z46" s="9"/>
      <c r="AA46" s="9">
        <f t="shared" si="5"/>
        <v>0</v>
      </c>
      <c r="AB46" s="9">
        <f t="shared" si="7"/>
        <v>1.4930555553291924E-3</v>
      </c>
      <c r="AC46" s="9"/>
      <c r="AD46" s="9"/>
    </row>
    <row r="47" spans="1:30" s="6" customFormat="1" x14ac:dyDescent="0.4">
      <c r="A47" s="15" t="str">
        <f t="shared" si="0"/>
        <v>★</v>
      </c>
      <c r="B47" s="15" t="str">
        <f t="shared" si="1"/>
        <v>-</v>
      </c>
      <c r="C47" s="6">
        <v>11</v>
      </c>
      <c r="D47" s="1">
        <v>43391.472187500003</v>
      </c>
      <c r="E47" s="2">
        <v>4217</v>
      </c>
      <c r="F47" s="2" t="s">
        <v>96</v>
      </c>
      <c r="G47" s="2">
        <v>0</v>
      </c>
      <c r="H47" s="2">
        <v>435</v>
      </c>
      <c r="I47" s="2">
        <v>1</v>
      </c>
      <c r="J47" s="2">
        <v>1</v>
      </c>
      <c r="K47" s="2"/>
      <c r="L47" s="1">
        <v>43391.517175925925</v>
      </c>
      <c r="M47" s="1">
        <v>43391.52480324074</v>
      </c>
      <c r="N47" s="2" t="s">
        <v>67</v>
      </c>
      <c r="O47" s="2" t="s">
        <v>68</v>
      </c>
      <c r="P47" s="2" t="s">
        <v>27</v>
      </c>
      <c r="Q47" s="2" t="s">
        <v>28</v>
      </c>
      <c r="R47" s="1">
        <v>43391.520833333336</v>
      </c>
      <c r="S47" s="1">
        <v>43391.520833333336</v>
      </c>
      <c r="T47" s="1">
        <v>43391.532777777778</v>
      </c>
      <c r="U47" s="1">
        <v>43391.532777777778</v>
      </c>
      <c r="V47" s="1">
        <v>43391.520833333336</v>
      </c>
      <c r="W47" s="7">
        <f t="shared" si="2"/>
        <v>43391.520833333336</v>
      </c>
      <c r="X47" s="8">
        <f t="shared" si="3"/>
        <v>7.6273148151813075E-3</v>
      </c>
      <c r="Y47" s="8">
        <f t="shared" si="4"/>
        <v>7.6273148151813075E-3</v>
      </c>
      <c r="Z47" s="9"/>
      <c r="AA47" s="9">
        <f t="shared" si="5"/>
        <v>0</v>
      </c>
      <c r="AB47" s="9">
        <f t="shared" si="7"/>
        <v>0</v>
      </c>
      <c r="AC47" s="9"/>
      <c r="AD47" s="9"/>
    </row>
    <row r="48" spans="1:30" s="6" customFormat="1" x14ac:dyDescent="0.4">
      <c r="A48" s="15" t="str">
        <f t="shared" si="0"/>
        <v>-</v>
      </c>
      <c r="B48" s="15" t="str">
        <f t="shared" si="1"/>
        <v>-</v>
      </c>
      <c r="C48" s="6">
        <v>11</v>
      </c>
      <c r="D48" s="1">
        <v>43391.47320601852</v>
      </c>
      <c r="E48" s="2">
        <v>4218</v>
      </c>
      <c r="F48" s="2" t="s">
        <v>18</v>
      </c>
      <c r="G48" s="2">
        <v>2314</v>
      </c>
      <c r="H48" s="2">
        <v>918</v>
      </c>
      <c r="I48" s="2">
        <v>8</v>
      </c>
      <c r="J48" s="2">
        <v>1</v>
      </c>
      <c r="K48" s="2"/>
      <c r="L48" s="1">
        <v>43391.479502314818</v>
      </c>
      <c r="M48" s="1">
        <v>43391.483680555553</v>
      </c>
      <c r="N48" s="2" t="s">
        <v>74</v>
      </c>
      <c r="O48" s="2" t="s">
        <v>75</v>
      </c>
      <c r="P48" s="2" t="s">
        <v>55</v>
      </c>
      <c r="Q48" s="2" t="s">
        <v>56</v>
      </c>
      <c r="R48" s="1">
        <v>43391.479363425926</v>
      </c>
      <c r="S48" s="1">
        <v>43391.479363425926</v>
      </c>
      <c r="T48" s="1">
        <v>43391.485289351855</v>
      </c>
      <c r="U48" s="1">
        <v>43391.485289351855</v>
      </c>
      <c r="V48" s="2"/>
      <c r="W48" s="7">
        <f t="shared" si="2"/>
        <v>43391.47320601852</v>
      </c>
      <c r="X48" s="8">
        <f t="shared" si="3"/>
        <v>4.1782407352002338E-3</v>
      </c>
      <c r="Y48" s="8">
        <f t="shared" si="4"/>
        <v>4.1782407352002338E-3</v>
      </c>
      <c r="Z48" s="38"/>
      <c r="AA48" s="38">
        <f t="shared" si="5"/>
        <v>1.3888889225199819E-4</v>
      </c>
      <c r="AB48" s="9">
        <f t="shared" si="7"/>
        <v>6.2962962983874604E-3</v>
      </c>
      <c r="AC48" s="9"/>
      <c r="AD48" s="9"/>
    </row>
    <row r="49" spans="1:30" s="6" customFormat="1" x14ac:dyDescent="0.4">
      <c r="A49" s="15" t="str">
        <f>IF(V49&gt;0, "★", "-")</f>
        <v>-</v>
      </c>
      <c r="B49" s="15" t="str">
        <f>IF(K49&gt;0, "☆", "-")</f>
        <v>-</v>
      </c>
      <c r="C49" s="6">
        <v>11</v>
      </c>
      <c r="D49" s="1">
        <v>43391.477314814816</v>
      </c>
      <c r="E49" s="2">
        <v>4220</v>
      </c>
      <c r="F49" s="2" t="s">
        <v>97</v>
      </c>
      <c r="G49" s="2">
        <v>0</v>
      </c>
      <c r="H49" s="2">
        <v>665</v>
      </c>
      <c r="I49" s="2">
        <v>3</v>
      </c>
      <c r="J49" s="2">
        <v>2</v>
      </c>
      <c r="K49" s="2"/>
      <c r="L49" s="1">
        <v>43391.479363425926</v>
      </c>
      <c r="M49" s="1">
        <v>43391.482800925929</v>
      </c>
      <c r="N49" s="2" t="s">
        <v>78</v>
      </c>
      <c r="O49" s="2" t="s">
        <v>79</v>
      </c>
      <c r="P49" s="2" t="s">
        <v>65</v>
      </c>
      <c r="Q49" s="2" t="s">
        <v>66</v>
      </c>
      <c r="R49" s="1">
        <v>43391.479780092595</v>
      </c>
      <c r="S49" s="1">
        <v>43391.479780092595</v>
      </c>
      <c r="T49" s="1">
        <v>43391.490648148145</v>
      </c>
      <c r="U49" s="1">
        <v>43391.490648148145</v>
      </c>
      <c r="V49" s="2"/>
      <c r="W49" s="7">
        <f>IF(V49&gt;0,V49,D49)</f>
        <v>43391.477314814816</v>
      </c>
      <c r="X49" s="8">
        <f>M49-L49</f>
        <v>3.4375000032014214E-3</v>
      </c>
      <c r="Y49" s="8">
        <f>X49*J49</f>
        <v>6.8750000064028427E-3</v>
      </c>
      <c r="Z49" s="9"/>
      <c r="AA49" s="9">
        <f>IF(IF(A49="☆",K49-R49,L49-R49)&lt;0,0,IF(A49="☆",K49-R49,L49-R49))</f>
        <v>0</v>
      </c>
      <c r="AB49" s="9">
        <f>IF(IF(B49="☆",(IF(K49&gt;R49,K49-W49,R49-W49)),L49-W49)&lt;0,0,IF(B49="☆",(IF(K49&gt;R49,K49-W49,R49-W49)),L49-W49))</f>
        <v>2.0486111097852699E-3</v>
      </c>
      <c r="AC49" s="9"/>
      <c r="AD49" s="9"/>
    </row>
    <row r="50" spans="1:30" s="6" customFormat="1" x14ac:dyDescent="0.4">
      <c r="A50" s="15" t="str">
        <f>IF(V50&gt;0, "★", "-")</f>
        <v>★</v>
      </c>
      <c r="B50" s="15" t="str">
        <f>IF(K50&gt;0, "☆", "-")</f>
        <v>-</v>
      </c>
      <c r="C50" s="6">
        <v>11</v>
      </c>
      <c r="D50" s="1">
        <v>43391.480902777781</v>
      </c>
      <c r="E50" s="2">
        <v>4221</v>
      </c>
      <c r="F50" s="2" t="s">
        <v>33</v>
      </c>
      <c r="G50" s="2">
        <v>2991</v>
      </c>
      <c r="H50" s="2">
        <v>1050</v>
      </c>
      <c r="I50" s="2">
        <v>2</v>
      </c>
      <c r="J50" s="2">
        <v>1</v>
      </c>
      <c r="K50" s="2"/>
      <c r="L50" s="1">
        <v>43391.522638888891</v>
      </c>
      <c r="M50" s="1">
        <v>43391.527372685188</v>
      </c>
      <c r="N50" s="2" t="s">
        <v>25</v>
      </c>
      <c r="O50" s="2" t="s">
        <v>26</v>
      </c>
      <c r="P50" s="2" t="s">
        <v>19</v>
      </c>
      <c r="Q50" s="2" t="s">
        <v>20</v>
      </c>
      <c r="R50" s="1">
        <v>43391.521238425928</v>
      </c>
      <c r="S50" s="1">
        <v>43391.522962962961</v>
      </c>
      <c r="T50" s="1">
        <v>43391.529409722221</v>
      </c>
      <c r="U50" s="1">
        <v>43391.531134259261</v>
      </c>
      <c r="V50" s="1">
        <v>43391.521238425928</v>
      </c>
      <c r="W50" s="7">
        <f>IF(V50&gt;0,V50,D50)</f>
        <v>43391.521238425928</v>
      </c>
      <c r="X50" s="8">
        <f>M50-L50</f>
        <v>4.7337962969322689E-3</v>
      </c>
      <c r="Y50" s="8">
        <f>X50*J50</f>
        <v>4.7337962969322689E-3</v>
      </c>
      <c r="Z50" s="9"/>
      <c r="AA50" s="9">
        <f>IF(IF(A50="☆",K50-R50,L50-R50)&lt;0,0,IF(A50="☆",K50-R50,L50-R50))</f>
        <v>1.4004629629198462E-3</v>
      </c>
      <c r="AB50" s="9">
        <f>IF(IF(B50="☆",(IF(K50&gt;R50,K50-W50,R50-W50)),L50-W50)&lt;0,0,IF(B50="☆",(IF(K50&gt;R50,K50-W50,R50-W50)),L50-W50))</f>
        <v>1.4004629629198462E-3</v>
      </c>
      <c r="AC50" s="9"/>
      <c r="AD50" s="9"/>
    </row>
    <row r="51" spans="1:30" s="6" customFormat="1" x14ac:dyDescent="0.4">
      <c r="A51" s="15" t="str">
        <f>IF(V51&gt;0, "★", "-")</f>
        <v>-</v>
      </c>
      <c r="B51" s="15" t="str">
        <f>IF(K51&gt;0, "☆", "-")</f>
        <v>-</v>
      </c>
      <c r="C51" s="6">
        <v>11</v>
      </c>
      <c r="D51" s="1">
        <v>43391.481226851851</v>
      </c>
      <c r="E51" s="2">
        <v>4222</v>
      </c>
      <c r="F51" s="2" t="s">
        <v>33</v>
      </c>
      <c r="G51" s="2">
        <v>2303</v>
      </c>
      <c r="H51" s="2">
        <v>1217</v>
      </c>
      <c r="I51" s="2">
        <v>10</v>
      </c>
      <c r="J51" s="2">
        <v>2</v>
      </c>
      <c r="K51" s="2"/>
      <c r="L51" s="1">
        <v>43391.483912037038</v>
      </c>
      <c r="M51" s="1">
        <v>43391.486678240741</v>
      </c>
      <c r="N51" s="2" t="s">
        <v>19</v>
      </c>
      <c r="O51" s="2" t="s">
        <v>20</v>
      </c>
      <c r="P51" s="2" t="s">
        <v>25</v>
      </c>
      <c r="Q51" s="2" t="s">
        <v>26</v>
      </c>
      <c r="R51" s="1">
        <v>43391.486828703702</v>
      </c>
      <c r="S51" s="1">
        <v>43391.486828703702</v>
      </c>
      <c r="T51" s="1">
        <v>43391.494016203702</v>
      </c>
      <c r="U51" s="1">
        <v>43391.494016203702</v>
      </c>
      <c r="V51" s="2"/>
      <c r="W51" s="7">
        <f>IF(V51&gt;0,V51,D51)</f>
        <v>43391.481226851851</v>
      </c>
      <c r="X51" s="8">
        <f t="shared" ref="X51:X114" si="10">M51-L51</f>
        <v>2.7662037027766928E-3</v>
      </c>
      <c r="Y51" s="8">
        <f t="shared" ref="Y51:Y114" si="11">X51*J51</f>
        <v>5.5324074055533856E-3</v>
      </c>
      <c r="Z51" s="38"/>
      <c r="AA51" s="38">
        <f>IF(IF(A51="☆",K51-R51,L51-R51)&lt;0,0,IF(A51="☆",K51-R51,L51-R51))</f>
        <v>0</v>
      </c>
      <c r="AB51" s="9">
        <f>IF(IF(B51="☆",(IF(K51&gt;R51,K51-W51,R51-W51)),L51-W51)&lt;0,0,IF(B51="☆",(IF(K51&gt;R51,K51-W51,R51-W51)),L51-W51))</f>
        <v>2.6851851871469989E-3</v>
      </c>
      <c r="AC51" s="9"/>
      <c r="AD51" s="9"/>
    </row>
    <row r="52" spans="1:30" s="6" customFormat="1" x14ac:dyDescent="0.4">
      <c r="A52" s="15" t="str">
        <f t="shared" si="0"/>
        <v>-</v>
      </c>
      <c r="B52" s="15" t="str">
        <f t="shared" si="1"/>
        <v>-</v>
      </c>
      <c r="C52" s="6">
        <v>11</v>
      </c>
      <c r="D52" s="1">
        <v>43391.481249999997</v>
      </c>
      <c r="E52" s="2">
        <v>4223</v>
      </c>
      <c r="F52" s="2" t="s">
        <v>96</v>
      </c>
      <c r="G52" s="2">
        <v>0</v>
      </c>
      <c r="H52" s="2">
        <v>802</v>
      </c>
      <c r="I52" s="2">
        <v>3</v>
      </c>
      <c r="J52" s="2">
        <v>3</v>
      </c>
      <c r="K52" s="2"/>
      <c r="L52" s="1">
        <v>43391.483275462961</v>
      </c>
      <c r="M52" s="1">
        <v>43391.487199074072</v>
      </c>
      <c r="N52" s="2" t="s">
        <v>65</v>
      </c>
      <c r="O52" s="2" t="s">
        <v>66</v>
      </c>
      <c r="P52" s="2" t="s">
        <v>29</v>
      </c>
      <c r="Q52" s="2" t="s">
        <v>30</v>
      </c>
      <c r="R52" s="1">
        <v>43391.486840277779</v>
      </c>
      <c r="S52" s="1">
        <v>43391.486840277779</v>
      </c>
      <c r="T52" s="1">
        <v>43391.496574074074</v>
      </c>
      <c r="U52" s="1">
        <v>43391.496574074074</v>
      </c>
      <c r="V52" s="2"/>
      <c r="W52" s="7">
        <f t="shared" si="2"/>
        <v>43391.481249999997</v>
      </c>
      <c r="X52" s="8">
        <f t="shared" si="10"/>
        <v>3.9236111115314998E-3</v>
      </c>
      <c r="Y52" s="8">
        <f t="shared" si="11"/>
        <v>1.1770833334594499E-2</v>
      </c>
      <c r="Z52" s="9"/>
      <c r="AA52" s="9">
        <f t="shared" si="5"/>
        <v>0</v>
      </c>
      <c r="AB52" s="9">
        <f t="shared" si="7"/>
        <v>2.0254629635019228E-3</v>
      </c>
      <c r="AC52" s="9"/>
      <c r="AD52" s="9"/>
    </row>
    <row r="53" spans="1:30" s="6" customFormat="1" x14ac:dyDescent="0.4">
      <c r="A53" s="15" t="str">
        <f t="shared" si="0"/>
        <v>★</v>
      </c>
      <c r="B53" s="15" t="str">
        <f t="shared" si="1"/>
        <v>-</v>
      </c>
      <c r="C53" s="6">
        <v>11</v>
      </c>
      <c r="D53" s="1">
        <v>43391.482708333337</v>
      </c>
      <c r="E53" s="2">
        <v>4224</v>
      </c>
      <c r="F53" s="2" t="s">
        <v>18</v>
      </c>
      <c r="G53" s="2">
        <v>3279</v>
      </c>
      <c r="H53" s="2">
        <v>878</v>
      </c>
      <c r="I53" s="2">
        <v>9</v>
      </c>
      <c r="J53" s="2">
        <v>2</v>
      </c>
      <c r="K53" s="2"/>
      <c r="L53" s="1">
        <v>43391.498356481483</v>
      </c>
      <c r="M53" s="1">
        <v>43391.504965277774</v>
      </c>
      <c r="N53" s="2" t="s">
        <v>29</v>
      </c>
      <c r="O53" s="2" t="s">
        <v>30</v>
      </c>
      <c r="P53" s="2" t="s">
        <v>47</v>
      </c>
      <c r="Q53" s="2" t="s">
        <v>94</v>
      </c>
      <c r="R53" s="1">
        <v>43391.495694444442</v>
      </c>
      <c r="S53" s="1">
        <v>43391.5002662037</v>
      </c>
      <c r="T53" s="1">
        <v>43391.509502314817</v>
      </c>
      <c r="U53" s="1">
        <v>43391.514074074075</v>
      </c>
      <c r="V53" s="1">
        <v>43391.493483796294</v>
      </c>
      <c r="W53" s="7">
        <f t="shared" si="2"/>
        <v>43391.493483796294</v>
      </c>
      <c r="X53" s="8">
        <f t="shared" si="10"/>
        <v>6.6087962914025411E-3</v>
      </c>
      <c r="Y53" s="8">
        <f t="shared" si="11"/>
        <v>1.3217592582805082E-2</v>
      </c>
      <c r="Z53" s="9"/>
      <c r="AA53" s="9">
        <f t="shared" si="5"/>
        <v>2.6620370408636518E-3</v>
      </c>
      <c r="AB53" s="9">
        <f t="shared" si="7"/>
        <v>4.8726851891842671E-3</v>
      </c>
      <c r="AC53" s="9"/>
      <c r="AD53" s="9"/>
    </row>
    <row r="54" spans="1:30" s="6" customFormat="1" x14ac:dyDescent="0.4">
      <c r="A54" s="15" t="str">
        <f t="shared" si="0"/>
        <v>★</v>
      </c>
      <c r="B54" s="15" t="str">
        <f t="shared" si="1"/>
        <v>-</v>
      </c>
      <c r="C54" s="6">
        <v>11</v>
      </c>
      <c r="D54" s="1">
        <v>43391.486134259256</v>
      </c>
      <c r="E54" s="2">
        <v>4226</v>
      </c>
      <c r="F54" s="2" t="s">
        <v>33</v>
      </c>
      <c r="G54" s="2">
        <v>3029</v>
      </c>
      <c r="H54" s="2">
        <v>1037</v>
      </c>
      <c r="I54" s="2">
        <v>10</v>
      </c>
      <c r="J54" s="2">
        <v>1</v>
      </c>
      <c r="K54" s="2"/>
      <c r="L54" s="1">
        <v>43391.522638888891</v>
      </c>
      <c r="M54" s="1">
        <v>43391.522800925923</v>
      </c>
      <c r="N54" s="2" t="s">
        <v>25</v>
      </c>
      <c r="O54" s="2" t="s">
        <v>26</v>
      </c>
      <c r="P54" s="2" t="s">
        <v>52</v>
      </c>
      <c r="Q54" s="2" t="s">
        <v>53</v>
      </c>
      <c r="R54" s="1">
        <v>43391.521365740744</v>
      </c>
      <c r="S54" s="1">
        <v>43391.521365740744</v>
      </c>
      <c r="T54" s="1">
        <v>43391.531909722224</v>
      </c>
      <c r="U54" s="1">
        <v>43391.533032407409</v>
      </c>
      <c r="V54" s="1">
        <v>43391.521365740744</v>
      </c>
      <c r="W54" s="7">
        <f t="shared" si="2"/>
        <v>43391.521365740744</v>
      </c>
      <c r="X54" s="8">
        <f t="shared" si="10"/>
        <v>1.6203703125938773E-4</v>
      </c>
      <c r="Y54" s="8">
        <f t="shared" si="11"/>
        <v>1.6203703125938773E-4</v>
      </c>
      <c r="Z54" s="9"/>
      <c r="AA54" s="9">
        <f t="shared" si="5"/>
        <v>1.2731481474475004E-3</v>
      </c>
      <c r="AB54" s="9">
        <f t="shared" si="7"/>
        <v>1.2731481474475004E-3</v>
      </c>
      <c r="AC54" s="9"/>
      <c r="AD54" s="9"/>
    </row>
    <row r="55" spans="1:30" s="6" customFormat="1" x14ac:dyDescent="0.4">
      <c r="A55" s="15" t="str">
        <f t="shared" si="0"/>
        <v>-</v>
      </c>
      <c r="B55" s="15" t="str">
        <f t="shared" si="1"/>
        <v>-</v>
      </c>
      <c r="C55" s="6">
        <v>11</v>
      </c>
      <c r="D55" s="1">
        <v>43391.492291666669</v>
      </c>
      <c r="E55" s="2">
        <v>4227</v>
      </c>
      <c r="F55" s="2" t="s">
        <v>96</v>
      </c>
      <c r="G55" s="2">
        <v>0</v>
      </c>
      <c r="H55" s="2">
        <v>1090</v>
      </c>
      <c r="I55" s="2">
        <v>7</v>
      </c>
      <c r="J55" s="2">
        <v>2</v>
      </c>
      <c r="K55" s="2"/>
      <c r="L55" s="1">
        <v>43391.49417824074</v>
      </c>
      <c r="M55" s="1">
        <v>43391.498726851853</v>
      </c>
      <c r="N55" s="2" t="s">
        <v>65</v>
      </c>
      <c r="O55" s="2" t="s">
        <v>66</v>
      </c>
      <c r="P55" s="2" t="s">
        <v>19</v>
      </c>
      <c r="Q55" s="2" t="s">
        <v>20</v>
      </c>
      <c r="R55" s="1">
        <v>43391.498726851853</v>
      </c>
      <c r="S55" s="1">
        <v>43391.498726851853</v>
      </c>
      <c r="T55" s="1">
        <v>43391.506840277776</v>
      </c>
      <c r="U55" s="1">
        <v>43391.506840277776</v>
      </c>
      <c r="V55" s="2"/>
      <c r="W55" s="7">
        <f t="shared" si="2"/>
        <v>43391.492291666669</v>
      </c>
      <c r="X55" s="8">
        <f t="shared" si="10"/>
        <v>4.5486111121135764E-3</v>
      </c>
      <c r="Y55" s="8">
        <f t="shared" si="11"/>
        <v>9.0972222242271528E-3</v>
      </c>
      <c r="Z55" s="9"/>
      <c r="AA55" s="9">
        <f t="shared" si="5"/>
        <v>0</v>
      </c>
      <c r="AB55" s="9">
        <f t="shared" si="7"/>
        <v>1.8865740712499246E-3</v>
      </c>
      <c r="AC55" s="9"/>
      <c r="AD55" s="9"/>
    </row>
    <row r="56" spans="1:30" s="6" customFormat="1" x14ac:dyDescent="0.4">
      <c r="A56" s="15" t="str">
        <f t="shared" si="0"/>
        <v>-</v>
      </c>
      <c r="B56" s="15" t="str">
        <f t="shared" si="1"/>
        <v>-</v>
      </c>
      <c r="C56" s="6">
        <v>11</v>
      </c>
      <c r="D56" s="1">
        <v>43391.49324074074</v>
      </c>
      <c r="E56" s="2">
        <v>4228</v>
      </c>
      <c r="F56" s="2" t="s">
        <v>97</v>
      </c>
      <c r="G56" s="2">
        <v>0</v>
      </c>
      <c r="H56" s="2">
        <v>1191</v>
      </c>
      <c r="I56" s="2">
        <v>5</v>
      </c>
      <c r="J56" s="2">
        <v>2</v>
      </c>
      <c r="K56" s="2"/>
      <c r="L56" s="1">
        <v>43391.495694444442</v>
      </c>
      <c r="M56" s="1">
        <v>43391.499618055554</v>
      </c>
      <c r="N56" s="2" t="s">
        <v>31</v>
      </c>
      <c r="O56" s="2" t="s">
        <v>32</v>
      </c>
      <c r="P56" s="2" t="s">
        <v>47</v>
      </c>
      <c r="Q56" s="2" t="s">
        <v>94</v>
      </c>
      <c r="R56" s="1">
        <v>43391.497372685182</v>
      </c>
      <c r="S56" s="1">
        <v>43391.497372685182</v>
      </c>
      <c r="T56" s="1">
        <v>43391.506458333337</v>
      </c>
      <c r="U56" s="1">
        <v>43391.506458333337</v>
      </c>
      <c r="V56" s="2"/>
      <c r="W56" s="7">
        <f t="shared" si="2"/>
        <v>43391.49324074074</v>
      </c>
      <c r="X56" s="8">
        <f t="shared" si="10"/>
        <v>3.9236111115314998E-3</v>
      </c>
      <c r="Y56" s="8">
        <f t="shared" si="11"/>
        <v>7.8472222230629995E-3</v>
      </c>
      <c r="Z56" s="9"/>
      <c r="AA56" s="9">
        <f t="shared" si="5"/>
        <v>0</v>
      </c>
      <c r="AB56" s="9">
        <f t="shared" si="7"/>
        <v>2.4537037024856545E-3</v>
      </c>
      <c r="AC56" s="9"/>
      <c r="AD56" s="9"/>
    </row>
    <row r="57" spans="1:30" s="6" customFormat="1" x14ac:dyDescent="0.4">
      <c r="A57" s="15" t="str">
        <f t="shared" si="0"/>
        <v>-</v>
      </c>
      <c r="B57" s="15" t="str">
        <f t="shared" si="1"/>
        <v>-</v>
      </c>
      <c r="C57" s="6">
        <v>11</v>
      </c>
      <c r="D57" s="1">
        <v>43391.497916666667</v>
      </c>
      <c r="E57" s="2">
        <v>4229</v>
      </c>
      <c r="F57" s="2" t="s">
        <v>18</v>
      </c>
      <c r="G57" s="2">
        <v>2314</v>
      </c>
      <c r="H57" s="2">
        <v>783</v>
      </c>
      <c r="I57" s="2">
        <v>8</v>
      </c>
      <c r="J57" s="2">
        <v>1</v>
      </c>
      <c r="K57" s="2"/>
      <c r="L57" s="1">
        <v>43391.499826388892</v>
      </c>
      <c r="M57" s="1">
        <v>43391.505972222221</v>
      </c>
      <c r="N57" s="2" t="s">
        <v>55</v>
      </c>
      <c r="O57" s="2" t="s">
        <v>56</v>
      </c>
      <c r="P57" s="2" t="s">
        <v>76</v>
      </c>
      <c r="Q57" s="2" t="s">
        <v>77</v>
      </c>
      <c r="R57" s="1">
        <v>43391.500023148146</v>
      </c>
      <c r="S57" s="1">
        <v>43391.500023148146</v>
      </c>
      <c r="T57" s="1">
        <v>43391.506550925929</v>
      </c>
      <c r="U57" s="1">
        <v>43391.509351851855</v>
      </c>
      <c r="V57" s="2"/>
      <c r="W57" s="7">
        <f t="shared" si="2"/>
        <v>43391.497916666667</v>
      </c>
      <c r="X57" s="8">
        <f t="shared" si="10"/>
        <v>6.1458333293558098E-3</v>
      </c>
      <c r="Y57" s="8">
        <f t="shared" si="11"/>
        <v>6.1458333293558098E-3</v>
      </c>
      <c r="Z57" s="9"/>
      <c r="AA57" s="9">
        <f t="shared" si="5"/>
        <v>0</v>
      </c>
      <c r="AB57" s="9">
        <f t="shared" si="7"/>
        <v>1.9097222248092294E-3</v>
      </c>
      <c r="AC57" s="9"/>
      <c r="AD57" s="9"/>
    </row>
    <row r="58" spans="1:30" s="6" customFormat="1" x14ac:dyDescent="0.4">
      <c r="A58" s="15" t="str">
        <f t="shared" si="0"/>
        <v>★</v>
      </c>
      <c r="B58" s="15" t="str">
        <f t="shared" si="1"/>
        <v>-</v>
      </c>
      <c r="C58" s="6">
        <v>11</v>
      </c>
      <c r="D58" s="1">
        <v>43391.49796296296</v>
      </c>
      <c r="E58" s="2">
        <v>4230</v>
      </c>
      <c r="F58" s="2" t="s">
        <v>96</v>
      </c>
      <c r="G58" s="2">
        <v>0</v>
      </c>
      <c r="H58" s="2">
        <v>379</v>
      </c>
      <c r="I58" s="2">
        <v>6</v>
      </c>
      <c r="J58" s="2">
        <v>3</v>
      </c>
      <c r="K58" s="2"/>
      <c r="L58" s="1">
        <v>43391.504386574074</v>
      </c>
      <c r="M58" s="1">
        <v>43391.507754629631</v>
      </c>
      <c r="N58" s="2" t="s">
        <v>21</v>
      </c>
      <c r="O58" s="2" t="s">
        <v>22</v>
      </c>
      <c r="P58" s="2" t="s">
        <v>19</v>
      </c>
      <c r="Q58" s="2" t="s">
        <v>20</v>
      </c>
      <c r="R58" s="1">
        <v>43391.506203703706</v>
      </c>
      <c r="S58" s="1">
        <v>43391.506203703706</v>
      </c>
      <c r="T58" s="1">
        <v>43391.516921296294</v>
      </c>
      <c r="U58" s="1">
        <v>43391.516921296294</v>
      </c>
      <c r="V58" s="1">
        <v>43391.503472222219</v>
      </c>
      <c r="W58" s="7">
        <f t="shared" si="2"/>
        <v>43391.503472222219</v>
      </c>
      <c r="X58" s="8">
        <f t="shared" si="10"/>
        <v>3.3680555570754223E-3</v>
      </c>
      <c r="Y58" s="8">
        <f t="shared" si="11"/>
        <v>1.0104166671226267E-2</v>
      </c>
      <c r="Z58" s="9"/>
      <c r="AA58" s="9">
        <f t="shared" si="5"/>
        <v>0</v>
      </c>
      <c r="AB58" s="9">
        <f t="shared" si="7"/>
        <v>9.1435185458976775E-4</v>
      </c>
      <c r="AC58" s="9"/>
      <c r="AD58" s="9"/>
    </row>
    <row r="59" spans="1:30" s="6" customFormat="1" x14ac:dyDescent="0.4">
      <c r="A59" s="15" t="str">
        <f t="shared" si="0"/>
        <v>-</v>
      </c>
      <c r="B59" s="15" t="str">
        <f t="shared" si="1"/>
        <v>-</v>
      </c>
      <c r="C59" s="6">
        <v>11</v>
      </c>
      <c r="D59" s="1">
        <v>43391.498206018521</v>
      </c>
      <c r="E59" s="2">
        <v>4231</v>
      </c>
      <c r="F59" s="2" t="s">
        <v>97</v>
      </c>
      <c r="G59" s="2">
        <v>0</v>
      </c>
      <c r="H59" s="2">
        <v>502</v>
      </c>
      <c r="I59" s="2">
        <v>7</v>
      </c>
      <c r="J59" s="2">
        <v>1</v>
      </c>
      <c r="K59" s="2"/>
      <c r="L59" s="1">
        <v>43391.502581018518</v>
      </c>
      <c r="M59" s="1">
        <v>43391.518055555556</v>
      </c>
      <c r="N59" s="2" t="s">
        <v>67</v>
      </c>
      <c r="O59" s="2" t="s">
        <v>68</v>
      </c>
      <c r="P59" s="2" t="s">
        <v>63</v>
      </c>
      <c r="Q59" s="2" t="s">
        <v>64</v>
      </c>
      <c r="R59" s="1">
        <v>43391.507175925923</v>
      </c>
      <c r="S59" s="1">
        <v>43391.507372685184</v>
      </c>
      <c r="T59" s="1">
        <v>43391.523252314815</v>
      </c>
      <c r="U59" s="1">
        <v>43391.526655092595</v>
      </c>
      <c r="V59" s="2"/>
      <c r="W59" s="7">
        <f t="shared" si="2"/>
        <v>43391.498206018521</v>
      </c>
      <c r="X59" s="8">
        <f t="shared" si="10"/>
        <v>1.5474537038244307E-2</v>
      </c>
      <c r="Y59" s="8">
        <f t="shared" si="11"/>
        <v>1.5474537038244307E-2</v>
      </c>
      <c r="Z59" s="9"/>
      <c r="AA59" s="9">
        <f t="shared" si="5"/>
        <v>0</v>
      </c>
      <c r="AB59" s="9">
        <f t="shared" si="7"/>
        <v>4.3749999967985786E-3</v>
      </c>
      <c r="AC59" s="9"/>
      <c r="AD59" s="9"/>
    </row>
    <row r="60" spans="1:30" s="6" customFormat="1" x14ac:dyDescent="0.4">
      <c r="A60" s="15" t="str">
        <f t="shared" si="0"/>
        <v>-</v>
      </c>
      <c r="B60" s="15" t="str">
        <f t="shared" si="1"/>
        <v>-</v>
      </c>
      <c r="C60" s="6">
        <v>11</v>
      </c>
      <c r="D60" s="1">
        <v>43391.498749999999</v>
      </c>
      <c r="E60" s="2">
        <v>4232</v>
      </c>
      <c r="F60" s="2" t="s">
        <v>33</v>
      </c>
      <c r="G60" s="2">
        <v>2640</v>
      </c>
      <c r="H60" s="2">
        <v>1177</v>
      </c>
      <c r="I60" s="2">
        <v>8</v>
      </c>
      <c r="J60" s="2">
        <v>1</v>
      </c>
      <c r="K60" s="2"/>
      <c r="L60" s="1">
        <v>43391.500023148146</v>
      </c>
      <c r="M60" s="1">
        <v>43391.515752314815</v>
      </c>
      <c r="N60" s="2" t="s">
        <v>93</v>
      </c>
      <c r="O60" s="2" t="s">
        <v>36</v>
      </c>
      <c r="P60" s="2" t="s">
        <v>50</v>
      </c>
      <c r="Q60" s="2" t="s">
        <v>51</v>
      </c>
      <c r="R60" s="1">
        <v>43391.503784722219</v>
      </c>
      <c r="S60" s="1">
        <v>43391.503784722219</v>
      </c>
      <c r="T60" s="1">
        <v>43391.516481481478</v>
      </c>
      <c r="U60" s="1">
        <v>43391.516481481478</v>
      </c>
      <c r="V60" s="2"/>
      <c r="W60" s="7">
        <f t="shared" si="2"/>
        <v>43391.498749999999</v>
      </c>
      <c r="X60" s="8">
        <f t="shared" si="10"/>
        <v>1.5729166669188999E-2</v>
      </c>
      <c r="Y60" s="8">
        <f t="shared" si="11"/>
        <v>1.5729166669188999E-2</v>
      </c>
      <c r="Z60" s="9"/>
      <c r="AA60" s="9">
        <f t="shared" si="5"/>
        <v>0</v>
      </c>
      <c r="AB60" s="9">
        <f t="shared" si="7"/>
        <v>1.2731481474475004E-3</v>
      </c>
      <c r="AC60" s="9"/>
      <c r="AD60" s="9"/>
    </row>
    <row r="61" spans="1:30" s="6" customFormat="1" x14ac:dyDescent="0.4">
      <c r="A61" s="15" t="str">
        <f t="shared" si="0"/>
        <v>★</v>
      </c>
      <c r="B61" s="15" t="str">
        <f t="shared" si="1"/>
        <v>-</v>
      </c>
      <c r="C61" s="6">
        <v>11</v>
      </c>
      <c r="D61" s="1">
        <v>43391.499432870369</v>
      </c>
      <c r="E61" s="2">
        <v>4233</v>
      </c>
      <c r="F61" s="2" t="s">
        <v>33</v>
      </c>
      <c r="G61" s="2">
        <v>2874</v>
      </c>
      <c r="H61" s="2">
        <v>399</v>
      </c>
      <c r="I61" s="2">
        <v>7</v>
      </c>
      <c r="J61" s="2">
        <v>1</v>
      </c>
      <c r="K61" s="2"/>
      <c r="L61" s="1">
        <v>43391.506099537037</v>
      </c>
      <c r="M61" s="1">
        <v>43391.515949074077</v>
      </c>
      <c r="N61" s="2" t="s">
        <v>67</v>
      </c>
      <c r="O61" s="2" t="s">
        <v>68</v>
      </c>
      <c r="P61" s="2" t="s">
        <v>72</v>
      </c>
      <c r="Q61" s="2" t="s">
        <v>73</v>
      </c>
      <c r="R61" s="1">
        <v>43391.507719907408</v>
      </c>
      <c r="S61" s="1">
        <v>43391.507719907408</v>
      </c>
      <c r="T61" s="1">
        <v>43391.5237037037</v>
      </c>
      <c r="U61" s="1">
        <v>43391.5237037037</v>
      </c>
      <c r="V61" s="1">
        <v>43391.507245370369</v>
      </c>
      <c r="W61" s="7">
        <f t="shared" si="2"/>
        <v>43391.507245370369</v>
      </c>
      <c r="X61" s="8">
        <f t="shared" si="10"/>
        <v>9.8495370402815752E-3</v>
      </c>
      <c r="Y61" s="8">
        <f t="shared" si="11"/>
        <v>9.8495370402815752E-3</v>
      </c>
      <c r="Z61" s="9"/>
      <c r="AA61" s="9">
        <f t="shared" si="5"/>
        <v>0</v>
      </c>
      <c r="AB61" s="9">
        <f t="shared" si="7"/>
        <v>0</v>
      </c>
      <c r="AC61" s="9"/>
      <c r="AD61" s="9"/>
    </row>
    <row r="62" spans="1:30" s="6" customFormat="1" x14ac:dyDescent="0.4">
      <c r="A62" s="15" t="str">
        <f>IF(V62&gt;0, "★", "-")</f>
        <v>-</v>
      </c>
      <c r="B62" s="15" t="str">
        <f>IF(K62&gt;0, "☆", "-")</f>
        <v>☆</v>
      </c>
      <c r="C62" s="6">
        <v>11</v>
      </c>
      <c r="D62" s="1">
        <v>43391.473796296297</v>
      </c>
      <c r="E62" s="2">
        <v>4219</v>
      </c>
      <c r="F62" s="2" t="s">
        <v>97</v>
      </c>
      <c r="G62" s="2">
        <v>0</v>
      </c>
      <c r="H62" s="2">
        <v>1026</v>
      </c>
      <c r="I62" s="2">
        <v>9</v>
      </c>
      <c r="J62" s="2">
        <v>1</v>
      </c>
      <c r="K62" s="1">
        <v>43391.484131944446</v>
      </c>
      <c r="L62" s="2"/>
      <c r="M62" s="2"/>
      <c r="N62" s="2" t="s">
        <v>55</v>
      </c>
      <c r="O62" s="2" t="s">
        <v>56</v>
      </c>
      <c r="P62" s="2" t="s">
        <v>29</v>
      </c>
      <c r="Q62" s="2" t="s">
        <v>30</v>
      </c>
      <c r="R62" s="1">
        <v>43391.474942129629</v>
      </c>
      <c r="S62" s="2"/>
      <c r="T62" s="1">
        <v>43391.48678240741</v>
      </c>
      <c r="U62" s="2"/>
      <c r="V62" s="2"/>
      <c r="W62" s="7">
        <f>IF(V62&gt;0,V62,D62)</f>
        <v>43391.473796296297</v>
      </c>
      <c r="X62" s="8">
        <f t="shared" si="10"/>
        <v>0</v>
      </c>
      <c r="Y62" s="8">
        <f t="shared" si="11"/>
        <v>0</v>
      </c>
      <c r="Z62" s="9"/>
      <c r="AA62" s="9">
        <f>IF(IF(A62="☆",K62-R62,L62-R62)&lt;0,0,IF(A62="☆",K62-R62,L62-R62))</f>
        <v>0</v>
      </c>
      <c r="AB62" s="9">
        <f>IF(IF(B62="☆",(IF(K62&gt;R62,K62-W62,R62-W62)),L62-W62)&lt;0,0,IF(B62="☆",(IF(K62&gt;R62,K62-W62,R62-W62)),L62-W62))</f>
        <v>1.0335648148611654E-2</v>
      </c>
      <c r="AC62" s="9"/>
      <c r="AD62" s="9"/>
    </row>
    <row r="63" spans="1:30" s="11" customFormat="1" x14ac:dyDescent="0.4">
      <c r="A63" s="26" t="str">
        <f>IF(V63&gt;0, "★", "-")</f>
        <v>-</v>
      </c>
      <c r="B63" s="26" t="str">
        <f>IF(K63&gt;0, "☆", "-")</f>
        <v>☆</v>
      </c>
      <c r="C63" s="11">
        <v>11</v>
      </c>
      <c r="D63" s="3">
        <v>43391.484479166669</v>
      </c>
      <c r="E63" s="4">
        <v>4225</v>
      </c>
      <c r="F63" s="4" t="s">
        <v>97</v>
      </c>
      <c r="G63" s="4">
        <v>0</v>
      </c>
      <c r="H63" s="4">
        <v>1286</v>
      </c>
      <c r="I63" s="4">
        <v>9</v>
      </c>
      <c r="J63" s="4">
        <v>1</v>
      </c>
      <c r="K63" s="3">
        <v>43391.492662037039</v>
      </c>
      <c r="L63" s="4"/>
      <c r="M63" s="4"/>
      <c r="N63" s="4" t="s">
        <v>55</v>
      </c>
      <c r="O63" s="4" t="s">
        <v>56</v>
      </c>
      <c r="P63" s="4" t="s">
        <v>29</v>
      </c>
      <c r="Q63" s="4" t="s">
        <v>30</v>
      </c>
      <c r="R63" s="3">
        <v>43391.488425925927</v>
      </c>
      <c r="S63" s="4"/>
      <c r="T63" s="3">
        <v>43391.5002662037</v>
      </c>
      <c r="U63" s="4"/>
      <c r="V63" s="4"/>
      <c r="W63" s="12">
        <f>IF(V63&gt;0,V63,D63)</f>
        <v>43391.484479166669</v>
      </c>
      <c r="X63" s="27">
        <f t="shared" si="10"/>
        <v>0</v>
      </c>
      <c r="Y63" s="27">
        <f t="shared" si="11"/>
        <v>0</v>
      </c>
      <c r="Z63" s="28"/>
      <c r="AA63" s="28">
        <f>IF(IF(A63="☆",K63-R63,L63-R63)&lt;0,0,IF(A63="☆",K63-R63,L63-R63))</f>
        <v>0</v>
      </c>
      <c r="AB63" s="28">
        <f>IF(IF(B63="☆",(IF(K63&gt;R63,K63-W63,R63-W63)),L63-W63)&lt;0,0,IF(B63="☆",(IF(K63&gt;R63,K63-W63,R63-W63)),L63-W63))</f>
        <v>8.182870369637385E-3</v>
      </c>
      <c r="AC63" s="28"/>
      <c r="AD63" s="28"/>
    </row>
    <row r="64" spans="1:30" s="32" customFormat="1" x14ac:dyDescent="0.4">
      <c r="A64" s="29" t="str">
        <f>IF(V64&gt;0, "★", "-")</f>
        <v>-</v>
      </c>
      <c r="B64" s="29" t="str">
        <f>IF(K64&gt;0, "☆", "-")</f>
        <v>-</v>
      </c>
      <c r="C64" s="32">
        <v>12</v>
      </c>
      <c r="D64" s="31">
        <v>43391.502442129633</v>
      </c>
      <c r="E64" s="30">
        <v>4234</v>
      </c>
      <c r="F64" s="30" t="s">
        <v>18</v>
      </c>
      <c r="G64" s="30">
        <v>3003</v>
      </c>
      <c r="H64" s="30">
        <v>419</v>
      </c>
      <c r="I64" s="30">
        <v>10</v>
      </c>
      <c r="J64" s="30">
        <v>1</v>
      </c>
      <c r="K64" s="30"/>
      <c r="L64" s="31">
        <v>43391.51053240741</v>
      </c>
      <c r="M64" s="31">
        <v>43391.512673611112</v>
      </c>
      <c r="N64" s="30" t="s">
        <v>29</v>
      </c>
      <c r="O64" s="30" t="s">
        <v>30</v>
      </c>
      <c r="P64" s="30" t="s">
        <v>19</v>
      </c>
      <c r="Q64" s="30" t="s">
        <v>20</v>
      </c>
      <c r="R64" s="31">
        <v>43391.509155092594</v>
      </c>
      <c r="S64" s="31">
        <v>43391.509155092594</v>
      </c>
      <c r="T64" s="31">
        <v>43391.516932870371</v>
      </c>
      <c r="U64" s="31">
        <v>43391.516932870371</v>
      </c>
      <c r="V64" s="30"/>
      <c r="W64" s="33">
        <f>IF(V64&gt;0,V64,D64)</f>
        <v>43391.502442129633</v>
      </c>
      <c r="X64" s="34">
        <f t="shared" si="10"/>
        <v>2.1412037021946162E-3</v>
      </c>
      <c r="Y64" s="34">
        <f t="shared" si="11"/>
        <v>2.1412037021946162E-3</v>
      </c>
      <c r="Z64" s="35">
        <f>SUM(Y64:Y83)</f>
        <v>0.13163194441585802</v>
      </c>
      <c r="AA64" s="35">
        <f t="shared" si="5"/>
        <v>1.377314816636499E-3</v>
      </c>
      <c r="AB64" s="35">
        <f t="shared" si="7"/>
        <v>8.0902777772280388E-3</v>
      </c>
      <c r="AC64" s="35">
        <f>AVERAGE(AB64:AB83)</f>
        <v>3.6013645217999033E-3</v>
      </c>
      <c r="AD64" s="35">
        <f>MEDIAN(AB64:AB83)</f>
        <v>3.9583333345944993E-3</v>
      </c>
    </row>
    <row r="65" spans="1:30" s="6" customFormat="1" x14ac:dyDescent="0.4">
      <c r="A65" s="15" t="str">
        <f>IF(V65&gt;0, "★", "-")</f>
        <v>-</v>
      </c>
      <c r="B65" s="15" t="str">
        <f>IF(K65&gt;0, "☆", "-")</f>
        <v>-</v>
      </c>
      <c r="C65" s="6">
        <v>12</v>
      </c>
      <c r="D65" s="1">
        <v>43391.503437500003</v>
      </c>
      <c r="E65" s="2">
        <v>4235</v>
      </c>
      <c r="F65" s="2" t="s">
        <v>69</v>
      </c>
      <c r="G65" s="2">
        <v>3118</v>
      </c>
      <c r="H65" s="2">
        <v>341</v>
      </c>
      <c r="I65" s="2">
        <v>5</v>
      </c>
      <c r="J65" s="2">
        <v>1</v>
      </c>
      <c r="K65" s="2"/>
      <c r="L65" s="1">
        <v>43391.507708333331</v>
      </c>
      <c r="M65" s="1">
        <v>43391.513090277775</v>
      </c>
      <c r="N65" s="2" t="s">
        <v>43</v>
      </c>
      <c r="O65" s="2" t="s">
        <v>44</v>
      </c>
      <c r="P65" s="2" t="s">
        <v>27</v>
      </c>
      <c r="Q65" s="2" t="s">
        <v>28</v>
      </c>
      <c r="R65" s="1">
        <v>43391.506840277776</v>
      </c>
      <c r="S65" s="1">
        <v>43391.506840277776</v>
      </c>
      <c r="T65" s="1">
        <v>43391.517222222225</v>
      </c>
      <c r="U65" s="1">
        <v>43391.517222222225</v>
      </c>
      <c r="V65" s="2"/>
      <c r="W65" s="7">
        <f>IF(V65&gt;0,V65,D65)</f>
        <v>43391.503437500003</v>
      </c>
      <c r="X65" s="8">
        <f t="shared" si="10"/>
        <v>5.3819444437976927E-3</v>
      </c>
      <c r="Y65" s="8">
        <f t="shared" si="11"/>
        <v>5.3819444437976927E-3</v>
      </c>
      <c r="Z65" s="9"/>
      <c r="AA65" s="9">
        <f t="shared" si="5"/>
        <v>8.6805555474711582E-4</v>
      </c>
      <c r="AB65" s="9">
        <f t="shared" si="7"/>
        <v>4.27083332760958E-3</v>
      </c>
      <c r="AC65" s="9"/>
      <c r="AD65" s="9"/>
    </row>
    <row r="66" spans="1:30" s="6" customFormat="1" x14ac:dyDescent="0.4">
      <c r="A66" s="15" t="str">
        <f>IF(V66&gt;0, "★", "-")</f>
        <v>-</v>
      </c>
      <c r="B66" s="15" t="str">
        <f>IF(K66&gt;0, "☆", "-")</f>
        <v>-</v>
      </c>
      <c r="C66" s="6">
        <v>12</v>
      </c>
      <c r="D66" s="1">
        <v>43391.505428240744</v>
      </c>
      <c r="E66" s="2">
        <v>4236</v>
      </c>
      <c r="F66" s="2" t="s">
        <v>18</v>
      </c>
      <c r="G66" s="2">
        <v>3171</v>
      </c>
      <c r="H66" s="2">
        <v>826</v>
      </c>
      <c r="I66" s="2">
        <v>9</v>
      </c>
      <c r="J66" s="2">
        <v>1</v>
      </c>
      <c r="K66" s="2"/>
      <c r="L66" s="1">
        <v>43391.508796296293</v>
      </c>
      <c r="M66" s="1">
        <v>43391.513032407405</v>
      </c>
      <c r="N66" s="2" t="s">
        <v>47</v>
      </c>
      <c r="O66" s="2" t="s">
        <v>94</v>
      </c>
      <c r="P66" s="2" t="s">
        <v>25</v>
      </c>
      <c r="Q66" s="2" t="s">
        <v>26</v>
      </c>
      <c r="R66" s="1">
        <v>43391.506886574076</v>
      </c>
      <c r="S66" s="1">
        <v>43391.506886574076</v>
      </c>
      <c r="T66" s="1">
        <v>43391.516273148147</v>
      </c>
      <c r="U66" s="1">
        <v>43391.516273148147</v>
      </c>
      <c r="V66" s="2"/>
      <c r="W66" s="7">
        <f>IF(V66&gt;0,V66,D66)</f>
        <v>43391.505428240744</v>
      </c>
      <c r="X66" s="8">
        <f t="shared" si="10"/>
        <v>4.2361111118225381E-3</v>
      </c>
      <c r="Y66" s="8">
        <f t="shared" si="11"/>
        <v>4.2361111118225381E-3</v>
      </c>
      <c r="Z66" s="9"/>
      <c r="AA66" s="9">
        <f t="shared" ref="AA66:AA125" si="12">IF(IF(A66="☆",K66-R66,L66-R66)&lt;0,0,IF(A66="☆",K66-R66,L66-R66))</f>
        <v>1.9097222175332718E-3</v>
      </c>
      <c r="AB66" s="9">
        <f t="shared" si="7"/>
        <v>3.3680555497994646E-3</v>
      </c>
      <c r="AC66" s="9"/>
      <c r="AD66" s="9"/>
    </row>
    <row r="67" spans="1:30" s="6" customFormat="1" x14ac:dyDescent="0.4">
      <c r="A67" s="15" t="str">
        <f t="shared" ref="A67:A134" si="13">IF(V67&gt;0, "★", "-")</f>
        <v>★</v>
      </c>
      <c r="B67" s="15" t="str">
        <f t="shared" ref="B67:B133" si="14">IF(K67&gt;0, "☆", "-")</f>
        <v>-</v>
      </c>
      <c r="C67" s="6">
        <v>12</v>
      </c>
      <c r="D67" s="1">
        <v>43391.51829861111</v>
      </c>
      <c r="E67" s="2">
        <v>4237</v>
      </c>
      <c r="F67" s="2" t="s">
        <v>18</v>
      </c>
      <c r="G67" s="2">
        <v>2400</v>
      </c>
      <c r="H67" s="2">
        <v>624</v>
      </c>
      <c r="I67" s="2">
        <v>9</v>
      </c>
      <c r="J67" s="2">
        <v>3</v>
      </c>
      <c r="K67" s="2"/>
      <c r="L67" s="1">
        <v>43391.528321759259</v>
      </c>
      <c r="M67" s="1">
        <v>43391.532418981478</v>
      </c>
      <c r="N67" s="2" t="s">
        <v>65</v>
      </c>
      <c r="O67" s="2" t="s">
        <v>66</v>
      </c>
      <c r="P67" s="2" t="s">
        <v>25</v>
      </c>
      <c r="Q67" s="2" t="s">
        <v>26</v>
      </c>
      <c r="R67" s="1">
        <v>43391.531666666669</v>
      </c>
      <c r="S67" s="1">
        <v>43391.531666666669</v>
      </c>
      <c r="T67" s="1">
        <v>43391.544999999998</v>
      </c>
      <c r="U67" s="1">
        <v>43391.544999999998</v>
      </c>
      <c r="V67" s="1">
        <v>43391.531666666669</v>
      </c>
      <c r="W67" s="7">
        <f t="shared" ref="W67:W131" si="15">IF(V67&gt;0,V67,D67)</f>
        <v>43391.531666666669</v>
      </c>
      <c r="X67" s="8">
        <f t="shared" si="10"/>
        <v>4.0972222195705399E-3</v>
      </c>
      <c r="Y67" s="8">
        <f t="shared" si="11"/>
        <v>1.229166665871162E-2</v>
      </c>
      <c r="Z67" s="9"/>
      <c r="AA67" s="9">
        <f t="shared" si="12"/>
        <v>0</v>
      </c>
      <c r="AB67" s="9">
        <f t="shared" si="7"/>
        <v>0</v>
      </c>
      <c r="AC67" s="9"/>
      <c r="AD67" s="9"/>
    </row>
    <row r="68" spans="1:30" s="6" customFormat="1" x14ac:dyDescent="0.4">
      <c r="A68" s="15" t="str">
        <f>IF(V68&gt;0, "★", "-")</f>
        <v>★</v>
      </c>
      <c r="B68" s="15" t="str">
        <f>IF(K68&gt;0, "☆", "-")</f>
        <v>-</v>
      </c>
      <c r="C68" s="6">
        <v>12</v>
      </c>
      <c r="D68" s="1">
        <v>43391.521180555559</v>
      </c>
      <c r="E68" s="2">
        <v>4239</v>
      </c>
      <c r="F68" s="2" t="s">
        <v>96</v>
      </c>
      <c r="G68" s="2">
        <v>0</v>
      </c>
      <c r="H68" s="2">
        <v>796</v>
      </c>
      <c r="I68" s="2">
        <v>2</v>
      </c>
      <c r="J68" s="2">
        <v>1</v>
      </c>
      <c r="K68" s="2"/>
      <c r="L68" s="1">
        <v>43391.527557870373</v>
      </c>
      <c r="M68" s="1">
        <v>43391.543483796297</v>
      </c>
      <c r="N68" s="2" t="s">
        <v>19</v>
      </c>
      <c r="O68" s="2" t="s">
        <v>20</v>
      </c>
      <c r="P68" s="2" t="s">
        <v>43</v>
      </c>
      <c r="Q68" s="2" t="s">
        <v>44</v>
      </c>
      <c r="R68" s="1">
        <v>43391.531134259261</v>
      </c>
      <c r="S68" s="1">
        <v>43391.531134259261</v>
      </c>
      <c r="T68" s="1">
        <v>43391.541122685187</v>
      </c>
      <c r="U68" s="1">
        <v>43391.541122685187</v>
      </c>
      <c r="V68" s="1">
        <v>43391.530555555553</v>
      </c>
      <c r="W68" s="7">
        <f>IF(V68&gt;0,V68,D68)</f>
        <v>43391.530555555553</v>
      </c>
      <c r="X68" s="8">
        <f t="shared" si="10"/>
        <v>1.5925925923511386E-2</v>
      </c>
      <c r="Y68" s="8">
        <f t="shared" si="11"/>
        <v>1.5925925923511386E-2</v>
      </c>
      <c r="Z68" s="9"/>
      <c r="AA68" s="9">
        <f>IF(IF(A68="☆",K68-R68,L68-R68)&lt;0,0,IF(A68="☆",K68-R68,L68-R68))</f>
        <v>0</v>
      </c>
      <c r="AB68" s="9">
        <f>IF(IF(B68="☆",(IF(K68&gt;R68,K68-W68,R68-W68)),L68-W68)&lt;0,0,IF(B68="☆",(IF(K68&gt;R68,K68-W68,R68-W68)),L68-W68))</f>
        <v>0</v>
      </c>
      <c r="AC68" s="9"/>
      <c r="AD68" s="9"/>
    </row>
    <row r="69" spans="1:30" s="6" customFormat="1" ht="18" customHeight="1" x14ac:dyDescent="0.4">
      <c r="A69" s="15" t="str">
        <f>IF(V69&gt;0, "★", "-")</f>
        <v>-</v>
      </c>
      <c r="B69" s="15" t="str">
        <f>IF(K69&gt;0, "☆", "-")</f>
        <v>-</v>
      </c>
      <c r="C69" s="6">
        <v>12</v>
      </c>
      <c r="D69" s="1">
        <v>43391.521944444445</v>
      </c>
      <c r="E69" s="2">
        <v>4240</v>
      </c>
      <c r="F69" s="2" t="s">
        <v>18</v>
      </c>
      <c r="G69" s="2">
        <v>2326</v>
      </c>
      <c r="H69" s="2">
        <v>378</v>
      </c>
      <c r="I69" s="2">
        <v>8</v>
      </c>
      <c r="J69" s="2">
        <v>1</v>
      </c>
      <c r="K69" s="2"/>
      <c r="L69" s="1">
        <v>43391.527129629627</v>
      </c>
      <c r="M69" s="1">
        <v>43391.531446759262</v>
      </c>
      <c r="N69" s="2" t="s">
        <v>70</v>
      </c>
      <c r="O69" s="2" t="s">
        <v>71</v>
      </c>
      <c r="P69" s="2" t="s">
        <v>47</v>
      </c>
      <c r="Q69" s="2" t="s">
        <v>94</v>
      </c>
      <c r="R69" s="1">
        <v>43391.526990740742</v>
      </c>
      <c r="S69" s="1">
        <v>43391.526990740742</v>
      </c>
      <c r="T69" s="1">
        <v>43391.533784722225</v>
      </c>
      <c r="U69" s="1">
        <v>43391.533784722225</v>
      </c>
      <c r="V69" s="2"/>
      <c r="W69" s="7">
        <f>IF(V69&gt;0,V69,D69)</f>
        <v>43391.521944444445</v>
      </c>
      <c r="X69" s="8">
        <f t="shared" si="10"/>
        <v>4.3171296347281896E-3</v>
      </c>
      <c r="Y69" s="8">
        <f t="shared" si="11"/>
        <v>4.3171296347281896E-3</v>
      </c>
      <c r="Z69" s="9"/>
      <c r="AA69" s="9">
        <f>IF(IF(A69="☆",K69-R69,L69-R69)&lt;0,0,IF(A69="☆",K69-R69,L69-R69))</f>
        <v>1.3888888497604057E-4</v>
      </c>
      <c r="AB69" s="9">
        <f>IF(IF(B69="☆",(IF(K69&gt;R69,K69-W69,R69-W69)),L69-W69)&lt;0,0,IF(B69="☆",(IF(K69&gt;R69,K69-W69,R69-W69)),L69-W69))</f>
        <v>5.1851851821993478E-3</v>
      </c>
      <c r="AC69" s="9"/>
      <c r="AD69" s="9"/>
    </row>
    <row r="70" spans="1:30" s="6" customFormat="1" x14ac:dyDescent="0.4">
      <c r="A70" s="15" t="str">
        <f>IF(V70&gt;0, "★", "-")</f>
        <v>-</v>
      </c>
      <c r="B70" s="15" t="str">
        <f>IF(K70&gt;0, "☆", "-")</f>
        <v>-</v>
      </c>
      <c r="C70" s="6">
        <v>12</v>
      </c>
      <c r="D70" s="1">
        <v>43391.523622685185</v>
      </c>
      <c r="E70" s="2">
        <v>4241</v>
      </c>
      <c r="F70" s="2" t="s">
        <v>18</v>
      </c>
      <c r="G70" s="2">
        <v>1740</v>
      </c>
      <c r="H70" s="2">
        <v>670</v>
      </c>
      <c r="I70" s="2">
        <v>1</v>
      </c>
      <c r="J70" s="2">
        <v>4</v>
      </c>
      <c r="K70" s="2"/>
      <c r="L70" s="1">
        <v>43391.526550925926</v>
      </c>
      <c r="M70" s="1">
        <v>43391.531956018516</v>
      </c>
      <c r="N70" s="2" t="s">
        <v>27</v>
      </c>
      <c r="O70" s="2" t="s">
        <v>28</v>
      </c>
      <c r="P70" s="2" t="s">
        <v>52</v>
      </c>
      <c r="Q70" s="2" t="s">
        <v>53</v>
      </c>
      <c r="R70" s="1">
        <v>43391.525682870371</v>
      </c>
      <c r="S70" s="1">
        <v>43391.525682870371</v>
      </c>
      <c r="T70" s="1">
        <v>43391.534409722219</v>
      </c>
      <c r="U70" s="1">
        <v>43391.534409722219</v>
      </c>
      <c r="V70" s="2"/>
      <c r="W70" s="7">
        <f>IF(V70&gt;0,V70,D70)</f>
        <v>43391.523622685185</v>
      </c>
      <c r="X70" s="8">
        <f t="shared" si="10"/>
        <v>5.4050925900810398E-3</v>
      </c>
      <c r="Y70" s="8">
        <f t="shared" si="11"/>
        <v>2.1620370360324159E-2</v>
      </c>
      <c r="Z70" s="9"/>
      <c r="AA70" s="9">
        <f>IF(IF(A70="☆",K70-R70,L70-R70)&lt;0,0,IF(A70="☆",K70-R70,L70-R70))</f>
        <v>8.6805555474711582E-4</v>
      </c>
      <c r="AB70" s="9">
        <f>IF(IF(B70="☆",(IF(K70&gt;R70,K70-W70,R70-W70)),L70-W70)&lt;0,0,IF(B70="☆",(IF(K70&gt;R70,K70-W70,R70-W70)),L70-W70))</f>
        <v>2.9282407413120382E-3</v>
      </c>
      <c r="AC70" s="9"/>
      <c r="AD70" s="9"/>
    </row>
    <row r="71" spans="1:30" s="6" customFormat="1" x14ac:dyDescent="0.4">
      <c r="A71" s="15" t="str">
        <f t="shared" si="13"/>
        <v>-</v>
      </c>
      <c r="B71" s="15" t="str">
        <f t="shared" si="14"/>
        <v>-</v>
      </c>
      <c r="C71" s="6">
        <v>12</v>
      </c>
      <c r="D71" s="1">
        <v>43391.525011574071</v>
      </c>
      <c r="E71" s="2">
        <v>4242</v>
      </c>
      <c r="F71" s="2" t="s">
        <v>97</v>
      </c>
      <c r="G71" s="2">
        <v>0</v>
      </c>
      <c r="H71" s="2">
        <v>1155</v>
      </c>
      <c r="I71" s="2">
        <v>3</v>
      </c>
      <c r="J71" s="2">
        <v>1</v>
      </c>
      <c r="K71" s="2"/>
      <c r="L71" s="1">
        <v>43391.533726851849</v>
      </c>
      <c r="M71" s="1">
        <v>43391.539305555554</v>
      </c>
      <c r="N71" s="2" t="s">
        <v>29</v>
      </c>
      <c r="O71" s="2" t="s">
        <v>30</v>
      </c>
      <c r="P71" s="2" t="s">
        <v>55</v>
      </c>
      <c r="Q71" s="2" t="s">
        <v>56</v>
      </c>
      <c r="R71" s="1">
        <v>43391.529872685183</v>
      </c>
      <c r="S71" s="1">
        <v>43391.529872685183</v>
      </c>
      <c r="T71" s="1">
        <v>43391.539872685185</v>
      </c>
      <c r="U71" s="1">
        <v>43391.539872685185</v>
      </c>
      <c r="V71" s="2"/>
      <c r="W71" s="7">
        <f t="shared" si="15"/>
        <v>43391.525011574071</v>
      </c>
      <c r="X71" s="8">
        <f t="shared" si="10"/>
        <v>5.5787037053960375E-3</v>
      </c>
      <c r="Y71" s="8">
        <f t="shared" si="11"/>
        <v>5.5787037053960375E-3</v>
      </c>
      <c r="Z71" s="9"/>
      <c r="AA71" s="9">
        <f t="shared" si="12"/>
        <v>3.8541666654055007E-3</v>
      </c>
      <c r="AB71" s="9">
        <f t="shared" si="7"/>
        <v>8.7152777778101154E-3</v>
      </c>
      <c r="AC71" s="9"/>
      <c r="AD71" s="9"/>
    </row>
    <row r="72" spans="1:30" s="6" customFormat="1" x14ac:dyDescent="0.4">
      <c r="A72" s="15" t="str">
        <f>IF(V72&gt;0, "★", "-")</f>
        <v>-</v>
      </c>
      <c r="B72" s="15" t="str">
        <f t="shared" si="14"/>
        <v>-</v>
      </c>
      <c r="C72" s="6">
        <v>12</v>
      </c>
      <c r="D72" s="1">
        <v>43391.526585648149</v>
      </c>
      <c r="E72" s="2">
        <v>4243</v>
      </c>
      <c r="F72" s="2" t="s">
        <v>18</v>
      </c>
      <c r="G72" s="2">
        <v>2874</v>
      </c>
      <c r="H72" s="2">
        <v>1197</v>
      </c>
      <c r="I72" s="2">
        <v>8</v>
      </c>
      <c r="J72" s="2">
        <v>1</v>
      </c>
      <c r="K72" s="2"/>
      <c r="L72" s="1">
        <v>43391.53162037037</v>
      </c>
      <c r="M72" s="1">
        <v>43391.535694444443</v>
      </c>
      <c r="N72" s="2" t="s">
        <v>47</v>
      </c>
      <c r="O72" s="2" t="s">
        <v>94</v>
      </c>
      <c r="P72" s="2" t="s">
        <v>27</v>
      </c>
      <c r="Q72" s="2" t="s">
        <v>28</v>
      </c>
      <c r="R72" s="1">
        <v>43391.533784722225</v>
      </c>
      <c r="S72" s="1">
        <v>43391.533784722225</v>
      </c>
      <c r="T72" s="1">
        <v>43391.542800925927</v>
      </c>
      <c r="U72" s="1">
        <v>43391.542800925927</v>
      </c>
      <c r="V72" s="2"/>
      <c r="W72" s="7">
        <f t="shared" si="15"/>
        <v>43391.526585648149</v>
      </c>
      <c r="X72" s="8">
        <f t="shared" si="10"/>
        <v>4.0740740732871927E-3</v>
      </c>
      <c r="Y72" s="8">
        <f t="shared" si="11"/>
        <v>4.0740740732871927E-3</v>
      </c>
      <c r="Z72" s="9"/>
      <c r="AA72" s="9">
        <f t="shared" si="12"/>
        <v>0</v>
      </c>
      <c r="AB72" s="9">
        <f t="shared" si="7"/>
        <v>5.0347222204436548E-3</v>
      </c>
      <c r="AC72" s="9"/>
      <c r="AD72" s="9"/>
    </row>
    <row r="73" spans="1:30" s="6" customFormat="1" x14ac:dyDescent="0.4">
      <c r="A73" s="15" t="str">
        <f>IF(V73&gt;0, "★", "-")</f>
        <v>-</v>
      </c>
      <c r="B73" s="15" t="str">
        <f t="shared" si="14"/>
        <v>-</v>
      </c>
      <c r="C73" s="6">
        <v>12</v>
      </c>
      <c r="D73" s="1">
        <v>43391.528067129628</v>
      </c>
      <c r="E73" s="2">
        <v>4244</v>
      </c>
      <c r="F73" s="2" t="s">
        <v>18</v>
      </c>
      <c r="G73" s="2">
        <v>2314</v>
      </c>
      <c r="H73" s="2">
        <v>767</v>
      </c>
      <c r="I73" s="2">
        <v>2</v>
      </c>
      <c r="J73" s="2">
        <v>1</v>
      </c>
      <c r="K73" s="2"/>
      <c r="L73" s="1">
        <v>43391.531284722223</v>
      </c>
      <c r="M73" s="1">
        <v>43391.536111111112</v>
      </c>
      <c r="N73" s="2" t="s">
        <v>70</v>
      </c>
      <c r="O73" s="2" t="s">
        <v>71</v>
      </c>
      <c r="P73" s="2" t="s">
        <v>63</v>
      </c>
      <c r="Q73" s="2" t="s">
        <v>64</v>
      </c>
      <c r="R73" s="1">
        <v>43391.532280092593</v>
      </c>
      <c r="S73" s="1">
        <v>43391.532280092593</v>
      </c>
      <c r="T73" s="1">
        <v>43391.541631944441</v>
      </c>
      <c r="U73" s="1">
        <v>43391.541631944441</v>
      </c>
      <c r="V73" s="2"/>
      <c r="W73" s="7">
        <f t="shared" si="15"/>
        <v>43391.528067129628</v>
      </c>
      <c r="X73" s="8">
        <f t="shared" si="10"/>
        <v>4.8263888893416151E-3</v>
      </c>
      <c r="Y73" s="8">
        <f t="shared" si="11"/>
        <v>4.8263888893416151E-3</v>
      </c>
      <c r="Z73" s="9"/>
      <c r="AA73" s="9">
        <f t="shared" si="12"/>
        <v>0</v>
      </c>
      <c r="AB73" s="9">
        <f t="shared" si="7"/>
        <v>3.2175925953197293E-3</v>
      </c>
      <c r="AC73" s="9"/>
      <c r="AD73" s="9"/>
    </row>
    <row r="74" spans="1:30" s="6" customFormat="1" x14ac:dyDescent="0.4">
      <c r="A74" s="15" t="str">
        <f>IF(V74&gt;0, "★", "-")</f>
        <v>-</v>
      </c>
      <c r="B74" s="15" t="str">
        <f>IF(K74&gt;0, "☆", "-")</f>
        <v>-</v>
      </c>
      <c r="C74" s="6">
        <v>12</v>
      </c>
      <c r="D74" s="1">
        <v>43391.532673611109</v>
      </c>
      <c r="E74" s="2">
        <v>4245</v>
      </c>
      <c r="F74" s="2" t="s">
        <v>96</v>
      </c>
      <c r="G74" s="2">
        <v>0</v>
      </c>
      <c r="H74" s="2">
        <v>523</v>
      </c>
      <c r="I74" s="2">
        <v>1</v>
      </c>
      <c r="J74" s="2">
        <v>1</v>
      </c>
      <c r="K74" s="2"/>
      <c r="L74" s="1">
        <v>43391.537418981483</v>
      </c>
      <c r="M74" s="1">
        <v>43391.544641203705</v>
      </c>
      <c r="N74" s="2" t="s">
        <v>57</v>
      </c>
      <c r="O74" s="2" t="s">
        <v>58</v>
      </c>
      <c r="P74" s="2" t="s">
        <v>25</v>
      </c>
      <c r="Q74" s="2" t="s">
        <v>26</v>
      </c>
      <c r="R74" s="1">
        <v>43391.538344907407</v>
      </c>
      <c r="S74" s="1">
        <v>43391.538344907407</v>
      </c>
      <c r="T74" s="1">
        <v>43391.550763888888</v>
      </c>
      <c r="U74" s="1">
        <v>43391.550763888888</v>
      </c>
      <c r="V74" s="2"/>
      <c r="W74" s="7">
        <f>IF(V74&gt;0,V74,D74)</f>
        <v>43391.532673611109</v>
      </c>
      <c r="X74" s="8">
        <f t="shared" si="10"/>
        <v>7.2222222224809229E-3</v>
      </c>
      <c r="Y74" s="8">
        <f t="shared" si="11"/>
        <v>7.2222222224809229E-3</v>
      </c>
      <c r="Z74" s="9"/>
      <c r="AA74" s="9">
        <f t="shared" si="12"/>
        <v>0</v>
      </c>
      <c r="AB74" s="9">
        <f t="shared" si="7"/>
        <v>4.7453703737119213E-3</v>
      </c>
      <c r="AC74" s="9"/>
      <c r="AD74" s="9"/>
    </row>
    <row r="75" spans="1:30" s="6" customFormat="1" x14ac:dyDescent="0.4">
      <c r="A75" s="15" t="str">
        <f>IF(V75&gt;0, "★", "-")</f>
        <v>-</v>
      </c>
      <c r="B75" s="15" t="str">
        <f>IF(K75&gt;0, "☆", "-")</f>
        <v>-</v>
      </c>
      <c r="C75" s="6">
        <v>12</v>
      </c>
      <c r="D75" s="1">
        <v>43391.533784722225</v>
      </c>
      <c r="E75" s="2">
        <v>4246</v>
      </c>
      <c r="F75" s="2" t="s">
        <v>96</v>
      </c>
      <c r="G75" s="2">
        <v>0</v>
      </c>
      <c r="H75" s="2">
        <v>595</v>
      </c>
      <c r="I75" s="2">
        <v>10</v>
      </c>
      <c r="J75" s="2">
        <v>2</v>
      </c>
      <c r="K75" s="2"/>
      <c r="L75" s="1">
        <v>43391.53869212963</v>
      </c>
      <c r="M75" s="1">
        <v>43391.543981481482</v>
      </c>
      <c r="N75" s="2" t="s">
        <v>19</v>
      </c>
      <c r="O75" s="2" t="s">
        <v>20</v>
      </c>
      <c r="P75" s="2" t="s">
        <v>47</v>
      </c>
      <c r="Q75" s="2" t="s">
        <v>94</v>
      </c>
      <c r="R75" s="1">
        <v>43391.54042824074</v>
      </c>
      <c r="S75" s="1">
        <v>43391.54042824074</v>
      </c>
      <c r="T75" s="1">
        <v>43391.550694444442</v>
      </c>
      <c r="U75" s="1">
        <v>43391.550694444442</v>
      </c>
      <c r="V75" s="2"/>
      <c r="W75" s="7">
        <f>IF(V75&gt;0,V75,D75)</f>
        <v>43391.533784722225</v>
      </c>
      <c r="X75" s="8">
        <f t="shared" si="10"/>
        <v>5.2893518513883464E-3</v>
      </c>
      <c r="Y75" s="8">
        <f t="shared" si="11"/>
        <v>1.0578703702776693E-2</v>
      </c>
      <c r="Z75" s="9"/>
      <c r="AA75" s="9">
        <f t="shared" si="12"/>
        <v>0</v>
      </c>
      <c r="AB75" s="9">
        <f t="shared" si="7"/>
        <v>4.907407404971309E-3</v>
      </c>
      <c r="AC75" s="9"/>
      <c r="AD75" s="9"/>
    </row>
    <row r="76" spans="1:30" s="6" customFormat="1" x14ac:dyDescent="0.4">
      <c r="A76" s="15" t="str">
        <f>IF(V76&gt;0, "★", "-")</f>
        <v>-</v>
      </c>
      <c r="B76" s="15" t="str">
        <f>IF(K76&gt;0, "☆", "-")</f>
        <v>-</v>
      </c>
      <c r="C76" s="6">
        <v>12</v>
      </c>
      <c r="D76" s="1">
        <v>43391.534548611111</v>
      </c>
      <c r="E76" s="2">
        <v>4247</v>
      </c>
      <c r="F76" s="2" t="s">
        <v>96</v>
      </c>
      <c r="G76" s="2">
        <v>0</v>
      </c>
      <c r="H76" s="2">
        <v>531</v>
      </c>
      <c r="I76" s="2">
        <v>3</v>
      </c>
      <c r="J76" s="2">
        <v>2</v>
      </c>
      <c r="K76" s="2"/>
      <c r="L76" s="1">
        <v>43391.536585648151</v>
      </c>
      <c r="M76" s="1">
        <v>43391.540613425925</v>
      </c>
      <c r="N76" s="2" t="s">
        <v>21</v>
      </c>
      <c r="O76" s="2" t="s">
        <v>22</v>
      </c>
      <c r="P76" s="2" t="s">
        <v>82</v>
      </c>
      <c r="Q76" s="2" t="s">
        <v>83</v>
      </c>
      <c r="R76" s="1">
        <v>43391.540312500001</v>
      </c>
      <c r="S76" s="1">
        <v>43391.540312500001</v>
      </c>
      <c r="T76" s="1">
        <v>43391.550150462965</v>
      </c>
      <c r="U76" s="1">
        <v>43391.550150462965</v>
      </c>
      <c r="V76" s="2"/>
      <c r="W76" s="7">
        <f>IF(V76&gt;0,V76,D76)</f>
        <v>43391.534548611111</v>
      </c>
      <c r="X76" s="8">
        <f t="shared" si="10"/>
        <v>4.0277777734445408E-3</v>
      </c>
      <c r="Y76" s="8">
        <f t="shared" si="11"/>
        <v>8.0555555468890816E-3</v>
      </c>
      <c r="AA76" s="9">
        <f t="shared" si="12"/>
        <v>0</v>
      </c>
      <c r="AB76" s="9">
        <f t="shared" si="7"/>
        <v>2.0370370402815752E-3</v>
      </c>
    </row>
    <row r="77" spans="1:30" s="6" customFormat="1" x14ac:dyDescent="0.4">
      <c r="A77" s="15" t="str">
        <f t="shared" si="13"/>
        <v>-</v>
      </c>
      <c r="B77" s="15" t="str">
        <f t="shared" si="14"/>
        <v>-</v>
      </c>
      <c r="C77" s="6">
        <v>12</v>
      </c>
      <c r="D77" s="1">
        <v>43391.535462962966</v>
      </c>
      <c r="E77" s="2">
        <v>4248</v>
      </c>
      <c r="F77" s="2" t="s">
        <v>96</v>
      </c>
      <c r="G77" s="2">
        <v>0</v>
      </c>
      <c r="H77" s="2">
        <v>331</v>
      </c>
      <c r="I77" s="2">
        <v>9</v>
      </c>
      <c r="J77" s="2">
        <v>1</v>
      </c>
      <c r="K77" s="2"/>
      <c r="L77" s="1">
        <v>43391.541041666664</v>
      </c>
      <c r="M77" s="1">
        <v>43391.545671296299</v>
      </c>
      <c r="N77" s="2" t="s">
        <v>34</v>
      </c>
      <c r="O77" s="2" t="s">
        <v>35</v>
      </c>
      <c r="P77" s="2" t="s">
        <v>25</v>
      </c>
      <c r="Q77" s="2" t="s">
        <v>26</v>
      </c>
      <c r="R77" s="1">
        <v>43391.540682870371</v>
      </c>
      <c r="S77" s="1">
        <v>43391.540682870371</v>
      </c>
      <c r="T77" s="1">
        <v>43391.550185185188</v>
      </c>
      <c r="U77" s="1">
        <v>43391.550185185188</v>
      </c>
      <c r="V77" s="2"/>
      <c r="W77" s="7">
        <f t="shared" si="15"/>
        <v>43391.535462962966</v>
      </c>
      <c r="X77" s="8">
        <f t="shared" si="10"/>
        <v>4.6296296350192279E-3</v>
      </c>
      <c r="Y77" s="8">
        <f t="shared" si="11"/>
        <v>4.6296296350192279E-3</v>
      </c>
      <c r="Z77" s="9"/>
      <c r="AA77" s="9">
        <f t="shared" si="12"/>
        <v>3.5879629285773262E-4</v>
      </c>
      <c r="AB77" s="9">
        <f t="shared" si="7"/>
        <v>5.5787036981200799E-3</v>
      </c>
      <c r="AC77" s="9"/>
      <c r="AD77" s="9"/>
    </row>
    <row r="78" spans="1:30" s="6" customFormat="1" x14ac:dyDescent="0.4">
      <c r="A78" s="15" t="str">
        <f t="shared" si="13"/>
        <v>★</v>
      </c>
      <c r="B78" s="15" t="str">
        <f t="shared" si="14"/>
        <v>-</v>
      </c>
      <c r="C78" s="6">
        <v>12</v>
      </c>
      <c r="D78" s="1">
        <v>43391.538715277777</v>
      </c>
      <c r="E78" s="2">
        <v>4250</v>
      </c>
      <c r="F78" s="2" t="s">
        <v>18</v>
      </c>
      <c r="G78" s="2">
        <v>3279</v>
      </c>
      <c r="H78" s="2">
        <v>747</v>
      </c>
      <c r="I78" s="2">
        <v>3</v>
      </c>
      <c r="J78" s="2">
        <v>2</v>
      </c>
      <c r="K78" s="2"/>
      <c r="L78" s="1">
        <v>43391.569097222222</v>
      </c>
      <c r="M78" s="1">
        <v>43391.574131944442</v>
      </c>
      <c r="N78" s="2" t="s">
        <v>47</v>
      </c>
      <c r="O78" s="2" t="s">
        <v>94</v>
      </c>
      <c r="P78" s="2" t="s">
        <v>25</v>
      </c>
      <c r="Q78" s="2" t="s">
        <v>26</v>
      </c>
      <c r="R78" s="1">
        <v>43391.569618055553</v>
      </c>
      <c r="S78" s="1">
        <v>43391.569618055553</v>
      </c>
      <c r="T78" s="1">
        <v>43391.579699074071</v>
      </c>
      <c r="U78" s="1">
        <v>43391.579699074071</v>
      </c>
      <c r="V78" s="1">
        <v>43391.569618055553</v>
      </c>
      <c r="W78" s="7">
        <f t="shared" si="15"/>
        <v>43391.569618055553</v>
      </c>
      <c r="X78" s="8">
        <f t="shared" si="10"/>
        <v>5.0347222204436548E-3</v>
      </c>
      <c r="Y78" s="8">
        <f t="shared" si="11"/>
        <v>1.006944444088731E-2</v>
      </c>
      <c r="Z78" s="9"/>
      <c r="AA78" s="9">
        <f t="shared" si="12"/>
        <v>0</v>
      </c>
      <c r="AB78" s="9">
        <f t="shared" ref="AB78:AB136" si="16">IF(IF(B78="☆",(IF(K78&gt;R78,K78-W78,R78-W78)),L78-W78)&lt;0,0,IF(B78="☆",(IF(K78&gt;R78,K78-W78,R78-W78)),L78-W78))</f>
        <v>0</v>
      </c>
      <c r="AC78" s="9"/>
      <c r="AD78" s="9"/>
    </row>
    <row r="79" spans="1:30" s="6" customFormat="1" x14ac:dyDescent="0.4">
      <c r="A79" s="15" t="str">
        <f t="shared" si="13"/>
        <v>★</v>
      </c>
      <c r="B79" s="15" t="str">
        <f t="shared" si="14"/>
        <v>-</v>
      </c>
      <c r="C79" s="6">
        <v>12</v>
      </c>
      <c r="D79" s="1">
        <v>43391.539444444446</v>
      </c>
      <c r="E79" s="2">
        <v>4252</v>
      </c>
      <c r="F79" s="2" t="s">
        <v>33</v>
      </c>
      <c r="G79" s="2">
        <v>1949</v>
      </c>
      <c r="H79" s="2">
        <v>949</v>
      </c>
      <c r="I79" s="2">
        <v>7</v>
      </c>
      <c r="J79" s="2">
        <v>1</v>
      </c>
      <c r="K79" s="2"/>
      <c r="L79" s="1">
        <v>43391.566840277781</v>
      </c>
      <c r="M79" s="1">
        <v>43391.571215277778</v>
      </c>
      <c r="N79" s="2" t="s">
        <v>67</v>
      </c>
      <c r="O79" s="2" t="s">
        <v>68</v>
      </c>
      <c r="P79" s="2" t="s">
        <v>59</v>
      </c>
      <c r="Q79" s="2" t="s">
        <v>60</v>
      </c>
      <c r="R79" s="1">
        <v>43391.568495370368</v>
      </c>
      <c r="S79" s="1">
        <v>43391.568495370368</v>
      </c>
      <c r="T79" s="1">
        <v>43391.580451388887</v>
      </c>
      <c r="U79" s="1">
        <v>43391.580451388887</v>
      </c>
      <c r="V79" s="1">
        <v>43391.562881944446</v>
      </c>
      <c r="W79" s="7">
        <f t="shared" si="15"/>
        <v>43391.562881944446</v>
      </c>
      <c r="X79" s="8">
        <f t="shared" si="10"/>
        <v>4.3749999967985786E-3</v>
      </c>
      <c r="Y79" s="8">
        <f t="shared" si="11"/>
        <v>4.3749999967985786E-3</v>
      </c>
      <c r="Z79" s="9"/>
      <c r="AA79" s="9">
        <f t="shared" si="12"/>
        <v>0</v>
      </c>
      <c r="AB79" s="9">
        <f t="shared" si="16"/>
        <v>3.9583333345944993E-3</v>
      </c>
      <c r="AC79" s="9"/>
      <c r="AD79" s="9"/>
    </row>
    <row r="80" spans="1:30" s="6" customFormat="1" x14ac:dyDescent="0.4">
      <c r="A80" s="15" t="str">
        <f t="shared" si="13"/>
        <v>★</v>
      </c>
      <c r="B80" s="15" t="str">
        <f t="shared" si="14"/>
        <v>-</v>
      </c>
      <c r="C80" s="6">
        <v>12</v>
      </c>
      <c r="D80" s="1">
        <v>43391.539699074077</v>
      </c>
      <c r="E80" s="2">
        <v>4253</v>
      </c>
      <c r="F80" s="2" t="s">
        <v>18</v>
      </c>
      <c r="G80" s="2">
        <v>3291</v>
      </c>
      <c r="H80" s="2">
        <v>1126</v>
      </c>
      <c r="I80" s="2">
        <v>8</v>
      </c>
      <c r="J80" s="2">
        <v>1</v>
      </c>
      <c r="K80" s="2"/>
      <c r="L80" s="1">
        <v>43391.770613425928</v>
      </c>
      <c r="M80" s="1">
        <v>43391.776921296296</v>
      </c>
      <c r="N80" s="2" t="s">
        <v>80</v>
      </c>
      <c r="O80" s="2" t="s">
        <v>81</v>
      </c>
      <c r="P80" s="2" t="s">
        <v>27</v>
      </c>
      <c r="Q80" s="2" t="s">
        <v>28</v>
      </c>
      <c r="R80" s="1">
        <v>43391.770833333336</v>
      </c>
      <c r="S80" s="1">
        <v>43391.770833333336</v>
      </c>
      <c r="T80" s="1">
        <v>43391.783391203702</v>
      </c>
      <c r="U80" s="1">
        <v>43391.783738425926</v>
      </c>
      <c r="V80" s="1">
        <v>43391.770833333336</v>
      </c>
      <c r="W80" s="7">
        <f t="shared" si="15"/>
        <v>43391.770833333336</v>
      </c>
      <c r="X80" s="8">
        <f t="shared" si="10"/>
        <v>6.3078703678911552E-3</v>
      </c>
      <c r="Y80" s="8">
        <f t="shared" si="11"/>
        <v>6.3078703678911552E-3</v>
      </c>
      <c r="Z80" s="9"/>
      <c r="AA80" s="9">
        <f t="shared" si="12"/>
        <v>0</v>
      </c>
      <c r="AB80" s="9">
        <f t="shared" si="16"/>
        <v>0</v>
      </c>
      <c r="AC80" s="9"/>
      <c r="AD80" s="9"/>
    </row>
    <row r="81" spans="1:33" s="6" customFormat="1" x14ac:dyDescent="0.4">
      <c r="A81" s="15" t="str">
        <f>IF(V81&gt;0, "★", "-")</f>
        <v>★</v>
      </c>
      <c r="B81" s="15" t="str">
        <f>IF(K81&gt;0, "☆", "-")</f>
        <v>☆</v>
      </c>
      <c r="C81" s="6">
        <v>12</v>
      </c>
      <c r="D81" s="1">
        <v>43391.518530092595</v>
      </c>
      <c r="E81" s="2">
        <v>4238</v>
      </c>
      <c r="F81" s="2" t="s">
        <v>18</v>
      </c>
      <c r="G81" s="2">
        <v>2314</v>
      </c>
      <c r="H81" s="2">
        <v>1217</v>
      </c>
      <c r="I81" s="2">
        <v>10</v>
      </c>
      <c r="J81" s="2">
        <v>1</v>
      </c>
      <c r="K81" s="1">
        <v>43391.527604166666</v>
      </c>
      <c r="L81" s="2"/>
      <c r="M81" s="2"/>
      <c r="N81" s="2" t="s">
        <v>70</v>
      </c>
      <c r="O81" s="2" t="s">
        <v>71</v>
      </c>
      <c r="P81" s="2" t="s">
        <v>63</v>
      </c>
      <c r="Q81" s="2" t="s">
        <v>64</v>
      </c>
      <c r="R81" s="1">
        <v>43391.527418981481</v>
      </c>
      <c r="S81" s="2"/>
      <c r="T81" s="1">
        <v>43391.540138888886</v>
      </c>
      <c r="U81" s="2"/>
      <c r="V81" s="1">
        <v>43391.521215277775</v>
      </c>
      <c r="W81" s="7">
        <f>IF(V81&gt;0,V81,D81)</f>
        <v>43391.521215277775</v>
      </c>
      <c r="X81" s="8">
        <f t="shared" si="10"/>
        <v>0</v>
      </c>
      <c r="Y81" s="8">
        <f t="shared" si="11"/>
        <v>0</v>
      </c>
      <c r="Z81" s="9"/>
      <c r="AA81" s="9">
        <f>IF(IF(A81="☆",K81-R81,L81-R81)&lt;0,0,IF(A81="☆",K81-R81,L81-R81))</f>
        <v>0</v>
      </c>
      <c r="AB81" s="9">
        <f>IF(IF(B81="☆",(IF(K81&gt;R81,K81-W81,R81-W81)),L81-W81)&lt;0,0,IF(B81="☆",(IF(K81&gt;R81,K81-W81,R81-W81)),L81-W81))</f>
        <v>6.3888888907968067E-3</v>
      </c>
      <c r="AC81" s="9"/>
      <c r="AD81" s="9"/>
    </row>
    <row r="82" spans="1:33" s="6" customFormat="1" x14ac:dyDescent="0.4">
      <c r="A82" s="15" t="str">
        <f>IF(V82&gt;0, "★", "-")</f>
        <v>★</v>
      </c>
      <c r="B82" s="15" t="str">
        <f>IF(K82&gt;0, "☆", "-")</f>
        <v>☆</v>
      </c>
      <c r="C82" s="6">
        <v>12</v>
      </c>
      <c r="D82" s="1">
        <v>43391.537870370368</v>
      </c>
      <c r="E82" s="2">
        <v>4249</v>
      </c>
      <c r="F82" s="2" t="s">
        <v>33</v>
      </c>
      <c r="G82" s="2">
        <v>1949</v>
      </c>
      <c r="H82" s="2">
        <v>418</v>
      </c>
      <c r="I82" s="2">
        <v>1</v>
      </c>
      <c r="J82" s="2">
        <v>1</v>
      </c>
      <c r="K82" s="1">
        <v>43391.538576388892</v>
      </c>
      <c r="L82" s="2"/>
      <c r="M82" s="2"/>
      <c r="N82" s="2" t="s">
        <v>67</v>
      </c>
      <c r="O82" s="2" t="s">
        <v>68</v>
      </c>
      <c r="P82" s="2" t="s">
        <v>59</v>
      </c>
      <c r="Q82" s="2" t="s">
        <v>60</v>
      </c>
      <c r="R82" s="1">
        <v>43391.56653935185</v>
      </c>
      <c r="S82" s="2"/>
      <c r="T82" s="1">
        <v>43391.57849537037</v>
      </c>
      <c r="U82" s="2"/>
      <c r="V82" s="1">
        <v>43391.56653935185</v>
      </c>
      <c r="W82" s="7">
        <f>IF(V82&gt;0,V82,D82)</f>
        <v>43391.56653935185</v>
      </c>
      <c r="X82" s="8">
        <f t="shared" si="10"/>
        <v>0</v>
      </c>
      <c r="Y82" s="8">
        <f t="shared" si="11"/>
        <v>0</v>
      </c>
      <c r="Z82" s="9"/>
      <c r="AA82" s="9">
        <f>IF(IF(A82="☆",K82-R82,L82-R82)&lt;0,0,IF(A82="☆",K82-R82,L82-R82))</f>
        <v>0</v>
      </c>
      <c r="AB82" s="9">
        <f>IF(IF(B82="☆",(IF(K82&gt;R82,K82-W82,R82-W82)),L82-W82)&lt;0,0,IF(B82="☆",(IF(K82&gt;R82,K82-W82,R82-W82)),L82-W82))</f>
        <v>0</v>
      </c>
      <c r="AC82" s="9"/>
      <c r="AD82" s="9"/>
      <c r="AG82" s="42" t="s">
        <v>139</v>
      </c>
    </row>
    <row r="83" spans="1:33" s="11" customFormat="1" x14ac:dyDescent="0.4">
      <c r="A83" s="26" t="str">
        <f>IF(V83&gt;0, "★", "-")</f>
        <v>★</v>
      </c>
      <c r="B83" s="26" t="str">
        <f>IF(K83&gt;0, "☆", "-")</f>
        <v>☆</v>
      </c>
      <c r="C83" s="11">
        <v>12</v>
      </c>
      <c r="D83" s="3">
        <v>43391.538877314815</v>
      </c>
      <c r="E83" s="4">
        <v>4251</v>
      </c>
      <c r="F83" s="4" t="s">
        <v>33</v>
      </c>
      <c r="G83" s="4">
        <v>1949</v>
      </c>
      <c r="H83" s="4">
        <v>1297</v>
      </c>
      <c r="I83" s="4">
        <v>4</v>
      </c>
      <c r="J83" s="4">
        <v>1</v>
      </c>
      <c r="K83" s="3">
        <v>43391.5391087963</v>
      </c>
      <c r="L83" s="4"/>
      <c r="M83" s="4"/>
      <c r="N83" s="4" t="s">
        <v>67</v>
      </c>
      <c r="O83" s="4" t="s">
        <v>68</v>
      </c>
      <c r="P83" s="4" t="s">
        <v>59</v>
      </c>
      <c r="Q83" s="4" t="s">
        <v>60</v>
      </c>
      <c r="R83" s="3">
        <v>43391.551435185182</v>
      </c>
      <c r="S83" s="4"/>
      <c r="T83" s="3">
        <v>43391.563391203701</v>
      </c>
      <c r="U83" s="4"/>
      <c r="V83" s="3">
        <v>43391.521377314813</v>
      </c>
      <c r="W83" s="12">
        <f>IF(V83&gt;0,V83,D83)</f>
        <v>43391.521377314813</v>
      </c>
      <c r="X83" s="27">
        <f t="shared" si="10"/>
        <v>0</v>
      </c>
      <c r="Y83" s="27">
        <f t="shared" si="11"/>
        <v>0</v>
      </c>
      <c r="Z83" s="28"/>
      <c r="AA83" s="28">
        <f>IF(IF(A83="☆",K83-R83,L83-R83)&lt;0,0,IF(A83="☆",K83-R83,L83-R83))</f>
        <v>0</v>
      </c>
      <c r="AB83" s="28"/>
      <c r="AC83" s="28"/>
      <c r="AD83" s="28"/>
      <c r="AG83" s="42" t="s">
        <v>138</v>
      </c>
    </row>
    <row r="84" spans="1:33" s="32" customFormat="1" x14ac:dyDescent="0.4">
      <c r="A84" s="29" t="str">
        <f t="shared" si="13"/>
        <v>-</v>
      </c>
      <c r="B84" s="29" t="str">
        <f t="shared" si="14"/>
        <v>-</v>
      </c>
      <c r="C84" s="32">
        <v>13</v>
      </c>
      <c r="D84" s="31">
        <v>43391.543958333335</v>
      </c>
      <c r="E84" s="30">
        <v>4254</v>
      </c>
      <c r="F84" s="30" t="s">
        <v>18</v>
      </c>
      <c r="G84" s="30">
        <v>2326</v>
      </c>
      <c r="H84" s="30">
        <v>865</v>
      </c>
      <c r="I84" s="30">
        <v>10</v>
      </c>
      <c r="J84" s="30">
        <v>1</v>
      </c>
      <c r="K84" s="30"/>
      <c r="L84" s="31">
        <v>43391.549432870372</v>
      </c>
      <c r="M84" s="31">
        <v>43391.554282407407</v>
      </c>
      <c r="N84" s="30" t="s">
        <v>52</v>
      </c>
      <c r="O84" s="30" t="s">
        <v>53</v>
      </c>
      <c r="P84" s="30" t="s">
        <v>19</v>
      </c>
      <c r="Q84" s="30" t="s">
        <v>20</v>
      </c>
      <c r="R84" s="31">
        <v>43391.549872685187</v>
      </c>
      <c r="S84" s="31">
        <v>43391.549872685187</v>
      </c>
      <c r="T84" s="31">
        <v>43391.55978009259</v>
      </c>
      <c r="U84" s="31">
        <v>43391.55978009259</v>
      </c>
      <c r="V84" s="30"/>
      <c r="W84" s="33">
        <f t="shared" si="15"/>
        <v>43391.543958333335</v>
      </c>
      <c r="X84" s="34">
        <f t="shared" si="10"/>
        <v>4.8495370356249623E-3</v>
      </c>
      <c r="Y84" s="34">
        <f t="shared" si="11"/>
        <v>4.8495370356249623E-3</v>
      </c>
      <c r="Z84" s="35">
        <f>SUM(Y84:Y110)</f>
        <v>0.24540509255893994</v>
      </c>
      <c r="AA84" s="35">
        <f t="shared" si="12"/>
        <v>0</v>
      </c>
      <c r="AB84" s="35">
        <f t="shared" si="16"/>
        <v>5.4745370362070389E-3</v>
      </c>
      <c r="AC84" s="35">
        <f>AVERAGE(AB84:AB110)</f>
        <v>3.2926097402297375E-3</v>
      </c>
      <c r="AD84" s="35">
        <f>MEDIAN(AB84:AB110)</f>
        <v>2.0949074096279219E-3</v>
      </c>
    </row>
    <row r="85" spans="1:33" s="6" customFormat="1" x14ac:dyDescent="0.4">
      <c r="A85" s="15" t="str">
        <f t="shared" si="13"/>
        <v>★</v>
      </c>
      <c r="B85" s="15" t="str">
        <f t="shared" si="14"/>
        <v>-</v>
      </c>
      <c r="C85" s="6">
        <v>13</v>
      </c>
      <c r="D85" s="1">
        <v>43391.54409722222</v>
      </c>
      <c r="E85" s="2">
        <v>4255</v>
      </c>
      <c r="F85" s="2" t="s">
        <v>96</v>
      </c>
      <c r="G85" s="2">
        <v>0</v>
      </c>
      <c r="H85" s="2">
        <v>1041</v>
      </c>
      <c r="I85" s="2">
        <v>7</v>
      </c>
      <c r="J85" s="2">
        <v>2</v>
      </c>
      <c r="K85" s="2"/>
      <c r="L85" s="1">
        <v>43391.592662037037</v>
      </c>
      <c r="M85" s="1">
        <v>43391.605763888889</v>
      </c>
      <c r="N85" s="2" t="s">
        <v>82</v>
      </c>
      <c r="O85" s="2" t="s">
        <v>83</v>
      </c>
      <c r="P85" s="2" t="s">
        <v>21</v>
      </c>
      <c r="Q85" s="2" t="s">
        <v>22</v>
      </c>
      <c r="R85" s="1">
        <v>43391.597222222219</v>
      </c>
      <c r="S85" s="1">
        <v>43391.597222222219</v>
      </c>
      <c r="T85" s="1">
        <v>43391.60701388889</v>
      </c>
      <c r="U85" s="1">
        <v>43391.60701388889</v>
      </c>
      <c r="V85" s="1">
        <v>43391.597222222219</v>
      </c>
      <c r="W85" s="7">
        <f t="shared" si="15"/>
        <v>43391.597222222219</v>
      </c>
      <c r="X85" s="8">
        <f t="shared" si="10"/>
        <v>1.3101851851388346E-2</v>
      </c>
      <c r="Y85" s="8">
        <f t="shared" si="11"/>
        <v>2.6203703702776693E-2</v>
      </c>
      <c r="Z85" s="9"/>
      <c r="AA85" s="9">
        <f t="shared" si="12"/>
        <v>0</v>
      </c>
      <c r="AB85" s="9">
        <f t="shared" si="16"/>
        <v>0</v>
      </c>
      <c r="AC85" s="9"/>
      <c r="AD85" s="9"/>
    </row>
    <row r="86" spans="1:33" s="6" customFormat="1" x14ac:dyDescent="0.4">
      <c r="A86" s="15" t="str">
        <f t="shared" si="13"/>
        <v>-</v>
      </c>
      <c r="B86" s="15" t="str">
        <f t="shared" si="14"/>
        <v>-</v>
      </c>
      <c r="C86" s="6">
        <v>13</v>
      </c>
      <c r="D86" s="1">
        <v>43391.545717592591</v>
      </c>
      <c r="E86" s="2">
        <v>4256</v>
      </c>
      <c r="F86" s="2" t="s">
        <v>18</v>
      </c>
      <c r="G86" s="2">
        <v>2314</v>
      </c>
      <c r="H86" s="2">
        <v>354</v>
      </c>
      <c r="I86" s="2">
        <v>3</v>
      </c>
      <c r="J86" s="2">
        <v>1</v>
      </c>
      <c r="K86" s="2"/>
      <c r="L86" s="1">
        <v>43391.54892361111</v>
      </c>
      <c r="M86" s="1">
        <v>43391.552337962959</v>
      </c>
      <c r="N86" s="2" t="s">
        <v>63</v>
      </c>
      <c r="O86" s="2" t="s">
        <v>64</v>
      </c>
      <c r="P86" s="2" t="s">
        <v>52</v>
      </c>
      <c r="Q86" s="2" t="s">
        <v>53</v>
      </c>
      <c r="R86" s="1">
        <v>43391.550208333334</v>
      </c>
      <c r="S86" s="1">
        <v>43391.550208333334</v>
      </c>
      <c r="T86" s="1">
        <v>43391.557013888887</v>
      </c>
      <c r="U86" s="1">
        <v>43391.557013888887</v>
      </c>
      <c r="V86" s="2"/>
      <c r="W86" s="7">
        <f t="shared" si="15"/>
        <v>43391.545717592591</v>
      </c>
      <c r="X86" s="8">
        <f t="shared" si="10"/>
        <v>3.4143518496421166E-3</v>
      </c>
      <c r="Y86" s="8">
        <f t="shared" si="11"/>
        <v>3.4143518496421166E-3</v>
      </c>
      <c r="Z86" s="9"/>
      <c r="AA86" s="9">
        <f t="shared" si="12"/>
        <v>0</v>
      </c>
      <c r="AB86" s="9">
        <f t="shared" si="16"/>
        <v>3.2060185185400769E-3</v>
      </c>
      <c r="AC86" s="9"/>
      <c r="AD86" s="9"/>
    </row>
    <row r="87" spans="1:33" s="6" customFormat="1" x14ac:dyDescent="0.4">
      <c r="A87" s="15" t="str">
        <f t="shared" si="13"/>
        <v>-</v>
      </c>
      <c r="B87" s="15" t="str">
        <f t="shared" si="14"/>
        <v>-</v>
      </c>
      <c r="C87" s="6">
        <v>13</v>
      </c>
      <c r="D87" s="1">
        <v>43391.547465277778</v>
      </c>
      <c r="E87" s="2">
        <v>4257</v>
      </c>
      <c r="F87" s="2" t="s">
        <v>97</v>
      </c>
      <c r="G87" s="2">
        <v>0</v>
      </c>
      <c r="H87" s="2">
        <v>823</v>
      </c>
      <c r="I87" s="2">
        <v>2</v>
      </c>
      <c r="J87" s="2">
        <v>1</v>
      </c>
      <c r="K87" s="2"/>
      <c r="L87" s="1">
        <v>43391.550370370373</v>
      </c>
      <c r="M87" s="1">
        <v>43391.573379629626</v>
      </c>
      <c r="N87" s="2" t="s">
        <v>34</v>
      </c>
      <c r="O87" s="2" t="s">
        <v>35</v>
      </c>
      <c r="P87" s="2" t="s">
        <v>57</v>
      </c>
      <c r="Q87" s="2" t="s">
        <v>58</v>
      </c>
      <c r="R87" s="1">
        <v>43391.550439814811</v>
      </c>
      <c r="S87" s="1">
        <v>43391.550555555557</v>
      </c>
      <c r="T87" s="1">
        <v>43391.566550925927</v>
      </c>
      <c r="U87" s="1">
        <v>43391.579745370371</v>
      </c>
      <c r="V87" s="2"/>
      <c r="W87" s="7">
        <f t="shared" si="15"/>
        <v>43391.547465277778</v>
      </c>
      <c r="X87" s="8">
        <f t="shared" si="10"/>
        <v>2.3009259253740311E-2</v>
      </c>
      <c r="Y87" s="8">
        <f t="shared" si="11"/>
        <v>2.3009259253740311E-2</v>
      </c>
      <c r="Z87" s="9"/>
      <c r="AA87" s="9">
        <f t="shared" si="12"/>
        <v>0</v>
      </c>
      <c r="AB87" s="9">
        <f t="shared" si="16"/>
        <v>2.905092595028691E-3</v>
      </c>
      <c r="AC87" s="9"/>
      <c r="AD87" s="9"/>
    </row>
    <row r="88" spans="1:33" s="6" customFormat="1" x14ac:dyDescent="0.4">
      <c r="A88" s="15" t="str">
        <f t="shared" si="13"/>
        <v>★</v>
      </c>
      <c r="B88" s="15" t="str">
        <f t="shared" si="14"/>
        <v>-</v>
      </c>
      <c r="C88" s="6">
        <v>13</v>
      </c>
      <c r="D88" s="1">
        <v>43391.548831018517</v>
      </c>
      <c r="E88" s="2">
        <v>4260</v>
      </c>
      <c r="F88" s="2" t="s">
        <v>33</v>
      </c>
      <c r="G88" s="2">
        <v>2813</v>
      </c>
      <c r="H88" s="2">
        <v>989</v>
      </c>
      <c r="I88" s="2">
        <v>2</v>
      </c>
      <c r="J88" s="2">
        <v>2</v>
      </c>
      <c r="K88" s="2"/>
      <c r="L88" s="1">
        <v>43391.573252314818</v>
      </c>
      <c r="M88" s="1">
        <v>43391.578541666669</v>
      </c>
      <c r="N88" s="2" t="s">
        <v>19</v>
      </c>
      <c r="O88" s="2" t="s">
        <v>20</v>
      </c>
      <c r="P88" s="2" t="s">
        <v>80</v>
      </c>
      <c r="Q88" s="2" t="s">
        <v>81</v>
      </c>
      <c r="R88" s="1">
        <v>43391.566493055558</v>
      </c>
      <c r="S88" s="1">
        <v>43391.566493055558</v>
      </c>
      <c r="T88" s="1">
        <v>43391.58388888889</v>
      </c>
      <c r="U88" s="1">
        <v>43391.58388888889</v>
      </c>
      <c r="V88" s="1">
        <v>43391.566493055558</v>
      </c>
      <c r="W88" s="7">
        <f t="shared" si="15"/>
        <v>43391.566493055558</v>
      </c>
      <c r="X88" s="8">
        <f t="shared" si="10"/>
        <v>5.2893518513883464E-3</v>
      </c>
      <c r="Y88" s="8">
        <f t="shared" si="11"/>
        <v>1.0578703702776693E-2</v>
      </c>
      <c r="Z88" s="9"/>
      <c r="AA88" s="9">
        <f t="shared" si="12"/>
        <v>6.7592592604341917E-3</v>
      </c>
      <c r="AB88" s="9">
        <f t="shared" si="16"/>
        <v>6.7592592604341917E-3</v>
      </c>
      <c r="AC88" s="9"/>
      <c r="AD88" s="9"/>
    </row>
    <row r="89" spans="1:33" s="6" customFormat="1" x14ac:dyDescent="0.4">
      <c r="A89" s="15" t="str">
        <f t="shared" si="13"/>
        <v>-</v>
      </c>
      <c r="B89" s="15" t="str">
        <f t="shared" si="14"/>
        <v>-</v>
      </c>
      <c r="C89" s="6">
        <v>13</v>
      </c>
      <c r="D89" s="1">
        <v>43391.550543981481</v>
      </c>
      <c r="E89" s="2">
        <v>4261</v>
      </c>
      <c r="F89" s="2" t="s">
        <v>96</v>
      </c>
      <c r="G89" s="2">
        <v>0</v>
      </c>
      <c r="H89" s="2">
        <v>516</v>
      </c>
      <c r="I89" s="2">
        <v>1</v>
      </c>
      <c r="J89" s="2">
        <v>2</v>
      </c>
      <c r="K89" s="2"/>
      <c r="L89" s="1">
        <v>43391.551805555559</v>
      </c>
      <c r="M89" s="1">
        <v>43391.556504629632</v>
      </c>
      <c r="N89" s="2" t="s">
        <v>31</v>
      </c>
      <c r="O89" s="2" t="s">
        <v>32</v>
      </c>
      <c r="P89" s="2" t="s">
        <v>50</v>
      </c>
      <c r="Q89" s="2" t="s">
        <v>51</v>
      </c>
      <c r="R89" s="1">
        <v>43391.55232638889</v>
      </c>
      <c r="S89" s="1">
        <v>43391.55232638889</v>
      </c>
      <c r="T89" s="1">
        <v>43391.563090277778</v>
      </c>
      <c r="U89" s="1">
        <v>43391.563090277778</v>
      </c>
      <c r="V89" s="2"/>
      <c r="W89" s="7">
        <f t="shared" si="15"/>
        <v>43391.550543981481</v>
      </c>
      <c r="X89" s="8">
        <f t="shared" si="10"/>
        <v>4.6990740738692693E-3</v>
      </c>
      <c r="Y89" s="8">
        <f t="shared" si="11"/>
        <v>9.3981481477385387E-3</v>
      </c>
      <c r="Z89" s="9"/>
      <c r="AA89" s="9">
        <f t="shared" si="12"/>
        <v>0</v>
      </c>
      <c r="AB89" s="9">
        <f t="shared" si="16"/>
        <v>1.2615740779438056E-3</v>
      </c>
      <c r="AC89" s="9"/>
      <c r="AD89" s="9"/>
    </row>
    <row r="90" spans="1:33" s="6" customFormat="1" x14ac:dyDescent="0.4">
      <c r="A90" s="15" t="str">
        <f t="shared" si="13"/>
        <v>-</v>
      </c>
      <c r="B90" s="15" t="str">
        <f t="shared" si="14"/>
        <v>-</v>
      </c>
      <c r="C90" s="6">
        <v>13</v>
      </c>
      <c r="D90" s="1">
        <v>43391.551782407405</v>
      </c>
      <c r="E90" s="2">
        <v>4262</v>
      </c>
      <c r="F90" s="2" t="s">
        <v>97</v>
      </c>
      <c r="G90" s="2">
        <v>0</v>
      </c>
      <c r="H90" s="2">
        <v>885</v>
      </c>
      <c r="I90" s="2">
        <v>4</v>
      </c>
      <c r="J90" s="2">
        <v>1</v>
      </c>
      <c r="K90" s="2"/>
      <c r="L90" s="1">
        <v>43391.557835648149</v>
      </c>
      <c r="M90" s="1">
        <v>43391.570277777777</v>
      </c>
      <c r="N90" s="2" t="s">
        <v>57</v>
      </c>
      <c r="O90" s="2" t="s">
        <v>58</v>
      </c>
      <c r="P90" s="2" t="s">
        <v>67</v>
      </c>
      <c r="Q90" s="2" t="s">
        <v>68</v>
      </c>
      <c r="R90" s="1">
        <v>43391.558715277781</v>
      </c>
      <c r="S90" s="1">
        <v>43391.561469907407</v>
      </c>
      <c r="T90" s="1">
        <v>43391.577118055553</v>
      </c>
      <c r="U90" s="1">
        <v>43391.583090277774</v>
      </c>
      <c r="V90" s="2"/>
      <c r="W90" s="7">
        <f t="shared" si="15"/>
        <v>43391.551782407405</v>
      </c>
      <c r="X90" s="8">
        <f t="shared" si="10"/>
        <v>1.244212962774327E-2</v>
      </c>
      <c r="Y90" s="8">
        <f t="shared" si="11"/>
        <v>1.244212962774327E-2</v>
      </c>
      <c r="Z90" s="9"/>
      <c r="AA90" s="9">
        <f t="shared" si="12"/>
        <v>0</v>
      </c>
      <c r="AB90" s="9">
        <f t="shared" si="16"/>
        <v>6.0532407442224212E-3</v>
      </c>
      <c r="AC90" s="9"/>
      <c r="AD90" s="9"/>
    </row>
    <row r="91" spans="1:33" s="6" customFormat="1" x14ac:dyDescent="0.4">
      <c r="A91" s="15" t="str">
        <f t="shared" si="13"/>
        <v>★</v>
      </c>
      <c r="B91" s="15" t="str">
        <f t="shared" si="14"/>
        <v>-</v>
      </c>
      <c r="C91" s="6">
        <v>13</v>
      </c>
      <c r="D91" s="1">
        <v>43391.553472222222</v>
      </c>
      <c r="E91" s="2">
        <v>4263</v>
      </c>
      <c r="F91" s="2" t="s">
        <v>33</v>
      </c>
      <c r="G91" s="2">
        <v>3254</v>
      </c>
      <c r="H91" s="2">
        <v>375</v>
      </c>
      <c r="I91" s="2">
        <v>4</v>
      </c>
      <c r="J91" s="2">
        <v>3</v>
      </c>
      <c r="K91" s="2"/>
      <c r="L91" s="1">
        <v>43391.561574074076</v>
      </c>
      <c r="M91" s="1">
        <v>43391.573888888888</v>
      </c>
      <c r="N91" s="2" t="s">
        <v>63</v>
      </c>
      <c r="O91" s="2" t="s">
        <v>64</v>
      </c>
      <c r="P91" s="2" t="s">
        <v>19</v>
      </c>
      <c r="Q91" s="2" t="s">
        <v>20</v>
      </c>
      <c r="R91" s="1">
        <v>43391.564687500002</v>
      </c>
      <c r="S91" s="1">
        <v>43391.564687500002</v>
      </c>
      <c r="T91" s="1">
        <v>43391.589733796296</v>
      </c>
      <c r="U91" s="1">
        <v>43391.589733796296</v>
      </c>
      <c r="V91" s="1">
        <v>43391.559479166666</v>
      </c>
      <c r="W91" s="7">
        <f t="shared" si="15"/>
        <v>43391.559479166666</v>
      </c>
      <c r="X91" s="8">
        <f t="shared" si="10"/>
        <v>1.2314814812270924E-2</v>
      </c>
      <c r="Y91" s="8">
        <f t="shared" si="11"/>
        <v>3.6944444436812773E-2</v>
      </c>
      <c r="Z91" s="9"/>
      <c r="AA91" s="9">
        <f t="shared" si="12"/>
        <v>0</v>
      </c>
      <c r="AB91" s="9">
        <f t="shared" si="16"/>
        <v>2.0949074096279219E-3</v>
      </c>
      <c r="AC91" s="9"/>
      <c r="AD91" s="9"/>
    </row>
    <row r="92" spans="1:33" s="6" customFormat="1" x14ac:dyDescent="0.4">
      <c r="A92" s="15" t="str">
        <f t="shared" si="13"/>
        <v>★</v>
      </c>
      <c r="B92" s="15" t="str">
        <f t="shared" si="14"/>
        <v>-</v>
      </c>
      <c r="C92" s="6">
        <v>13</v>
      </c>
      <c r="D92" s="1">
        <v>43391.555405092593</v>
      </c>
      <c r="E92" s="2">
        <v>4264</v>
      </c>
      <c r="F92" s="2" t="s">
        <v>18</v>
      </c>
      <c r="G92" s="2">
        <v>2512</v>
      </c>
      <c r="H92" s="2">
        <v>567</v>
      </c>
      <c r="I92" s="2">
        <v>5</v>
      </c>
      <c r="J92" s="2">
        <v>1</v>
      </c>
      <c r="K92" s="2"/>
      <c r="L92" s="1">
        <v>43391.568136574075</v>
      </c>
      <c r="M92" s="1">
        <v>43391.572326388887</v>
      </c>
      <c r="N92" s="2" t="s">
        <v>19</v>
      </c>
      <c r="O92" s="2" t="s">
        <v>20</v>
      </c>
      <c r="P92" s="2" t="s">
        <v>31</v>
      </c>
      <c r="Q92" s="2" t="s">
        <v>32</v>
      </c>
      <c r="R92" s="1">
        <v>43391.568333333336</v>
      </c>
      <c r="S92" s="1">
        <v>43391.568333333336</v>
      </c>
      <c r="T92" s="1">
        <v>43391.576273148145</v>
      </c>
      <c r="U92" s="1">
        <v>43391.576273148145</v>
      </c>
      <c r="V92" s="1">
        <v>43391.568333333336</v>
      </c>
      <c r="W92" s="7">
        <f t="shared" si="15"/>
        <v>43391.568333333336</v>
      </c>
      <c r="X92" s="8">
        <f t="shared" si="10"/>
        <v>4.1898148119798861E-3</v>
      </c>
      <c r="Y92" s="8">
        <f t="shared" si="11"/>
        <v>4.1898148119798861E-3</v>
      </c>
      <c r="Z92" s="9"/>
      <c r="AA92" s="9">
        <f t="shared" si="12"/>
        <v>0</v>
      </c>
      <c r="AB92" s="9">
        <f t="shared" si="16"/>
        <v>0</v>
      </c>
      <c r="AC92" s="9"/>
      <c r="AD92" s="9"/>
    </row>
    <row r="93" spans="1:33" s="6" customFormat="1" x14ac:dyDescent="0.4">
      <c r="A93" s="15" t="str">
        <f t="shared" si="13"/>
        <v>-</v>
      </c>
      <c r="B93" s="15" t="str">
        <f t="shared" si="14"/>
        <v>-</v>
      </c>
      <c r="C93" s="6">
        <v>13</v>
      </c>
      <c r="D93" s="1">
        <v>43391.561157407406</v>
      </c>
      <c r="E93" s="2">
        <v>4265</v>
      </c>
      <c r="F93" s="2" t="s">
        <v>18</v>
      </c>
      <c r="G93" s="2">
        <v>2314</v>
      </c>
      <c r="H93" s="2">
        <v>1031</v>
      </c>
      <c r="I93" s="2">
        <v>1</v>
      </c>
      <c r="J93" s="2">
        <v>1</v>
      </c>
      <c r="K93" s="2"/>
      <c r="L93" s="1">
        <v>43391.568136574075</v>
      </c>
      <c r="M93" s="1">
        <v>43391.572731481479</v>
      </c>
      <c r="N93" s="2" t="s">
        <v>52</v>
      </c>
      <c r="O93" s="2" t="s">
        <v>53</v>
      </c>
      <c r="P93" s="2" t="s">
        <v>82</v>
      </c>
      <c r="Q93" s="2" t="s">
        <v>83</v>
      </c>
      <c r="R93" s="1">
        <v>43391.570034722223</v>
      </c>
      <c r="S93" s="1">
        <v>43391.570034722223</v>
      </c>
      <c r="T93" s="1">
        <v>43391.576770833337</v>
      </c>
      <c r="U93" s="1">
        <v>43391.574861111112</v>
      </c>
      <c r="V93" s="2"/>
      <c r="W93" s="7">
        <f t="shared" si="15"/>
        <v>43391.561157407406</v>
      </c>
      <c r="X93" s="8">
        <f t="shared" si="10"/>
        <v>4.5949074046802707E-3</v>
      </c>
      <c r="Y93" s="8">
        <f t="shared" si="11"/>
        <v>4.5949074046802707E-3</v>
      </c>
      <c r="Z93" s="9"/>
      <c r="AA93" s="9">
        <f t="shared" si="12"/>
        <v>0</v>
      </c>
      <c r="AB93" s="9">
        <f t="shared" si="16"/>
        <v>6.9791666683158837E-3</v>
      </c>
      <c r="AC93" s="9"/>
      <c r="AD93" s="9"/>
    </row>
    <row r="94" spans="1:33" s="6" customFormat="1" x14ac:dyDescent="0.4">
      <c r="A94" s="15" t="str">
        <f t="shared" si="13"/>
        <v>-</v>
      </c>
      <c r="B94" s="15" t="str">
        <f t="shared" si="14"/>
        <v>-</v>
      </c>
      <c r="C94" s="6">
        <v>13</v>
      </c>
      <c r="D94" s="1">
        <v>43391.561990740738</v>
      </c>
      <c r="E94" s="2">
        <v>4266</v>
      </c>
      <c r="F94" s="2" t="s">
        <v>33</v>
      </c>
      <c r="G94" s="2">
        <v>1666</v>
      </c>
      <c r="H94" s="2">
        <v>976</v>
      </c>
      <c r="I94" s="2">
        <v>6</v>
      </c>
      <c r="J94" s="2">
        <v>1</v>
      </c>
      <c r="K94" s="2"/>
      <c r="L94" s="1">
        <v>43391.570532407408</v>
      </c>
      <c r="M94" s="1">
        <v>43391.578310185185</v>
      </c>
      <c r="N94" s="2" t="s">
        <v>19</v>
      </c>
      <c r="O94" s="2" t="s">
        <v>20</v>
      </c>
      <c r="P94" s="2" t="s">
        <v>65</v>
      </c>
      <c r="Q94" s="2" t="s">
        <v>66</v>
      </c>
      <c r="R94" s="1">
        <v>43391.568715277775</v>
      </c>
      <c r="S94" s="1">
        <v>43391.571701388886</v>
      </c>
      <c r="T94" s="1">
        <v>43391.578865740739</v>
      </c>
      <c r="U94" s="1">
        <v>43391.587094907409</v>
      </c>
      <c r="V94" s="2"/>
      <c r="W94" s="7">
        <f t="shared" si="15"/>
        <v>43391.561990740738</v>
      </c>
      <c r="X94" s="8">
        <f t="shared" si="10"/>
        <v>7.7777777769370005E-3</v>
      </c>
      <c r="Y94" s="8">
        <f t="shared" si="11"/>
        <v>7.7777777769370005E-3</v>
      </c>
      <c r="Z94" s="9"/>
      <c r="AA94" s="9">
        <f t="shared" si="12"/>
        <v>1.8171296323998831E-3</v>
      </c>
      <c r="AB94" s="9">
        <f t="shared" si="16"/>
        <v>8.5416666697710752E-3</v>
      </c>
      <c r="AC94" s="9"/>
      <c r="AD94" s="9"/>
    </row>
    <row r="95" spans="1:33" s="6" customFormat="1" x14ac:dyDescent="0.4">
      <c r="A95" s="15" t="str">
        <f t="shared" si="13"/>
        <v>★</v>
      </c>
      <c r="B95" s="15" t="str">
        <f t="shared" si="14"/>
        <v>-</v>
      </c>
      <c r="C95" s="6">
        <v>13</v>
      </c>
      <c r="D95" s="1">
        <v>43391.565451388888</v>
      </c>
      <c r="E95" s="2">
        <v>4267</v>
      </c>
      <c r="F95" s="2" t="s">
        <v>33</v>
      </c>
      <c r="G95" s="2">
        <v>2554</v>
      </c>
      <c r="H95" s="2">
        <v>1269</v>
      </c>
      <c r="I95" s="2">
        <v>6</v>
      </c>
      <c r="J95" s="2">
        <v>1</v>
      </c>
      <c r="K95" s="2"/>
      <c r="L95" s="1">
        <v>43391.709780092591</v>
      </c>
      <c r="M95" s="1">
        <v>43391.715081018519</v>
      </c>
      <c r="N95" s="2" t="s">
        <v>29</v>
      </c>
      <c r="O95" s="2" t="s">
        <v>30</v>
      </c>
      <c r="P95" s="2" t="s">
        <v>76</v>
      </c>
      <c r="Q95" s="2" t="s">
        <v>77</v>
      </c>
      <c r="R95" s="1">
        <v>43391.70888888889</v>
      </c>
      <c r="S95" s="1">
        <v>43391.70888888889</v>
      </c>
      <c r="T95" s="1">
        <v>43391.718356481484</v>
      </c>
      <c r="U95" s="1">
        <v>43391.718784722223</v>
      </c>
      <c r="V95" s="1">
        <v>43391.70888888889</v>
      </c>
      <c r="W95" s="7">
        <f t="shared" si="15"/>
        <v>43391.70888888889</v>
      </c>
      <c r="X95" s="8">
        <f t="shared" si="10"/>
        <v>5.3009259281679988E-3</v>
      </c>
      <c r="Y95" s="8">
        <f t="shared" si="11"/>
        <v>5.3009259281679988E-3</v>
      </c>
      <c r="Z95" s="9"/>
      <c r="AA95" s="9">
        <f t="shared" si="12"/>
        <v>8.9120370103046298E-4</v>
      </c>
      <c r="AB95" s="9">
        <f t="shared" si="16"/>
        <v>8.9120370103046298E-4</v>
      </c>
      <c r="AC95" s="9"/>
      <c r="AD95" s="9"/>
    </row>
    <row r="96" spans="1:33" s="6" customFormat="1" x14ac:dyDescent="0.4">
      <c r="A96" s="15" t="str">
        <f t="shared" si="13"/>
        <v>-</v>
      </c>
      <c r="B96" s="15" t="str">
        <f t="shared" si="14"/>
        <v>-</v>
      </c>
      <c r="C96" s="6">
        <v>13</v>
      </c>
      <c r="D96" s="1">
        <v>43391.56821759259</v>
      </c>
      <c r="E96" s="2">
        <v>4268</v>
      </c>
      <c r="F96" s="2" t="s">
        <v>97</v>
      </c>
      <c r="G96" s="2">
        <v>0</v>
      </c>
      <c r="H96" s="2">
        <v>689</v>
      </c>
      <c r="I96" s="2">
        <v>6</v>
      </c>
      <c r="J96" s="2">
        <v>1</v>
      </c>
      <c r="K96" s="2"/>
      <c r="L96" s="1">
        <v>43391.573182870372</v>
      </c>
      <c r="M96" s="1">
        <v>43391.578263888892</v>
      </c>
      <c r="N96" s="2" t="s">
        <v>38</v>
      </c>
      <c r="O96" s="2" t="s">
        <v>39</v>
      </c>
      <c r="P96" s="2" t="s">
        <v>65</v>
      </c>
      <c r="Q96" s="2" t="s">
        <v>66</v>
      </c>
      <c r="R96" s="1">
        <v>43391.577951388892</v>
      </c>
      <c r="S96" s="1">
        <v>43391.577951388892</v>
      </c>
      <c r="T96" s="1">
        <v>43391.586747685185</v>
      </c>
      <c r="U96" s="1">
        <v>43391.586747685185</v>
      </c>
      <c r="V96" s="2"/>
      <c r="W96" s="7">
        <f t="shared" si="15"/>
        <v>43391.56821759259</v>
      </c>
      <c r="X96" s="8">
        <f t="shared" si="10"/>
        <v>5.0810185202863067E-3</v>
      </c>
      <c r="Y96" s="8">
        <f t="shared" si="11"/>
        <v>5.0810185202863067E-3</v>
      </c>
      <c r="Z96" s="9"/>
      <c r="AA96" s="9">
        <f t="shared" si="12"/>
        <v>0</v>
      </c>
      <c r="AB96" s="9">
        <f t="shared" si="16"/>
        <v>4.9652777815936133E-3</v>
      </c>
      <c r="AC96" s="9"/>
      <c r="AD96" s="9"/>
    </row>
    <row r="97" spans="1:30" s="6" customFormat="1" x14ac:dyDescent="0.4">
      <c r="A97" s="15" t="str">
        <f t="shared" si="13"/>
        <v>★</v>
      </c>
      <c r="B97" s="15" t="str">
        <f t="shared" si="14"/>
        <v>-</v>
      </c>
      <c r="C97" s="6">
        <v>13</v>
      </c>
      <c r="D97" s="1">
        <v>43391.568425925929</v>
      </c>
      <c r="E97" s="2">
        <v>4269</v>
      </c>
      <c r="F97" s="2" t="s">
        <v>33</v>
      </c>
      <c r="G97" s="2">
        <v>3271</v>
      </c>
      <c r="H97" s="2">
        <v>589</v>
      </c>
      <c r="I97" s="2">
        <v>1</v>
      </c>
      <c r="J97" s="2">
        <v>1</v>
      </c>
      <c r="K97" s="2"/>
      <c r="L97" s="1">
        <v>43391.769768518519</v>
      </c>
      <c r="M97" s="1">
        <v>43391.776689814818</v>
      </c>
      <c r="N97" s="2" t="s">
        <v>80</v>
      </c>
      <c r="O97" s="2" t="s">
        <v>81</v>
      </c>
      <c r="P97" s="2" t="s">
        <v>27</v>
      </c>
      <c r="Q97" s="2" t="s">
        <v>28</v>
      </c>
      <c r="R97" s="1">
        <v>43391.770925925928</v>
      </c>
      <c r="S97" s="1">
        <v>43391.771909722222</v>
      </c>
      <c r="T97" s="1">
        <v>43391.782789351855</v>
      </c>
      <c r="U97" s="1">
        <v>43391.785509259258</v>
      </c>
      <c r="V97" s="1">
        <v>43391.770925925928</v>
      </c>
      <c r="W97" s="7">
        <f t="shared" si="15"/>
        <v>43391.770925925928</v>
      </c>
      <c r="X97" s="8">
        <f t="shared" si="10"/>
        <v>6.921296298969537E-3</v>
      </c>
      <c r="Y97" s="8">
        <f t="shared" si="11"/>
        <v>6.921296298969537E-3</v>
      </c>
      <c r="Z97" s="9"/>
      <c r="AA97" s="9">
        <f t="shared" si="12"/>
        <v>0</v>
      </c>
      <c r="AB97" s="9">
        <f t="shared" si="16"/>
        <v>0</v>
      </c>
      <c r="AC97" s="9"/>
      <c r="AD97" s="9"/>
    </row>
    <row r="98" spans="1:30" s="6" customFormat="1" x14ac:dyDescent="0.4">
      <c r="A98" s="15" t="str">
        <f>IF(V98&gt;0, "★", "-")</f>
        <v>★</v>
      </c>
      <c r="B98" s="15" t="str">
        <f t="shared" si="14"/>
        <v>-</v>
      </c>
      <c r="C98" s="6">
        <v>13</v>
      </c>
      <c r="D98" s="1">
        <v>43391.568842592591</v>
      </c>
      <c r="E98" s="2">
        <v>4270</v>
      </c>
      <c r="F98" s="2" t="s">
        <v>18</v>
      </c>
      <c r="G98" s="2">
        <v>3299</v>
      </c>
      <c r="H98" s="2">
        <v>392</v>
      </c>
      <c r="I98" s="2">
        <v>4</v>
      </c>
      <c r="J98" s="2">
        <v>1</v>
      </c>
      <c r="K98" s="2"/>
      <c r="L98" s="1">
        <v>43391.648333333331</v>
      </c>
      <c r="M98" s="1">
        <v>43391.655694444446</v>
      </c>
      <c r="N98" s="2" t="s">
        <v>38</v>
      </c>
      <c r="O98" s="2" t="s">
        <v>39</v>
      </c>
      <c r="P98" s="2" t="s">
        <v>59</v>
      </c>
      <c r="Q98" s="2" t="s">
        <v>60</v>
      </c>
      <c r="R98" s="1">
        <v>43391.651736111111</v>
      </c>
      <c r="S98" s="1">
        <v>43391.651736111111</v>
      </c>
      <c r="T98" s="1">
        <v>43391.661377314813</v>
      </c>
      <c r="U98" s="1">
        <v>43391.661377314813</v>
      </c>
      <c r="V98" s="1">
        <v>43391.646307870367</v>
      </c>
      <c r="W98" s="7">
        <f t="shared" si="15"/>
        <v>43391.646307870367</v>
      </c>
      <c r="X98" s="8">
        <f t="shared" si="10"/>
        <v>7.3611111147329211E-3</v>
      </c>
      <c r="Y98" s="8">
        <f t="shared" si="11"/>
        <v>7.3611111147329211E-3</v>
      </c>
      <c r="AA98" s="9">
        <f t="shared" si="12"/>
        <v>0</v>
      </c>
      <c r="AB98" s="9">
        <f t="shared" si="16"/>
        <v>2.0254629635019228E-3</v>
      </c>
    </row>
    <row r="99" spans="1:30" s="6" customFormat="1" x14ac:dyDescent="0.4">
      <c r="A99" s="15" t="str">
        <f>IF(V99&gt;0, "★", "-")</f>
        <v>★</v>
      </c>
      <c r="B99" s="15" t="str">
        <f t="shared" si="14"/>
        <v>-</v>
      </c>
      <c r="C99" s="6">
        <v>13</v>
      </c>
      <c r="D99" s="1">
        <v>43391.569016203706</v>
      </c>
      <c r="E99" s="2">
        <v>4271</v>
      </c>
      <c r="F99" s="2" t="s">
        <v>69</v>
      </c>
      <c r="G99" s="2">
        <v>3273</v>
      </c>
      <c r="H99" s="2">
        <v>437</v>
      </c>
      <c r="I99" s="2">
        <v>1</v>
      </c>
      <c r="J99" s="2">
        <v>1</v>
      </c>
      <c r="K99" s="2"/>
      <c r="L99" s="1">
        <v>43391.769618055558</v>
      </c>
      <c r="M99" s="1">
        <v>43391.776585648149</v>
      </c>
      <c r="N99" s="2" t="s">
        <v>80</v>
      </c>
      <c r="O99" s="2" t="s">
        <v>81</v>
      </c>
      <c r="P99" s="2" t="s">
        <v>27</v>
      </c>
      <c r="Q99" s="2" t="s">
        <v>28</v>
      </c>
      <c r="R99" s="1">
        <v>43391.771273148152</v>
      </c>
      <c r="S99" s="1">
        <v>43391.772604166668</v>
      </c>
      <c r="T99" s="1">
        <v>43391.783136574071</v>
      </c>
      <c r="U99" s="1">
        <v>43391.785162037035</v>
      </c>
      <c r="V99" s="1">
        <v>43391.771087962959</v>
      </c>
      <c r="W99" s="7">
        <f t="shared" si="15"/>
        <v>43391.771087962959</v>
      </c>
      <c r="X99" s="8">
        <f t="shared" si="10"/>
        <v>6.9675925915362313E-3</v>
      </c>
      <c r="Y99" s="8">
        <f t="shared" si="11"/>
        <v>6.9675925915362313E-3</v>
      </c>
      <c r="Z99" s="9"/>
      <c r="AA99" s="9">
        <f t="shared" si="12"/>
        <v>0</v>
      </c>
      <c r="AB99" s="9">
        <f t="shared" si="16"/>
        <v>0</v>
      </c>
      <c r="AC99" s="9"/>
      <c r="AD99" s="9"/>
    </row>
    <row r="100" spans="1:30" s="6" customFormat="1" x14ac:dyDescent="0.4">
      <c r="A100" s="15" t="str">
        <f t="shared" si="13"/>
        <v>★</v>
      </c>
      <c r="B100" s="15" t="str">
        <f t="shared" si="14"/>
        <v>-</v>
      </c>
      <c r="C100" s="6">
        <v>13</v>
      </c>
      <c r="D100" s="1">
        <v>43391.569236111114</v>
      </c>
      <c r="E100" s="2">
        <v>4272</v>
      </c>
      <c r="F100" s="2" t="s">
        <v>33</v>
      </c>
      <c r="G100" s="2">
        <v>3274</v>
      </c>
      <c r="H100" s="2">
        <v>441</v>
      </c>
      <c r="I100" s="2">
        <v>1</v>
      </c>
      <c r="J100" s="2">
        <v>1</v>
      </c>
      <c r="K100" s="2"/>
      <c r="L100" s="1">
        <v>43391.770543981482</v>
      </c>
      <c r="M100" s="1">
        <v>43391.776504629626</v>
      </c>
      <c r="N100" s="2" t="s">
        <v>80</v>
      </c>
      <c r="O100" s="2" t="s">
        <v>81</v>
      </c>
      <c r="P100" s="2" t="s">
        <v>27</v>
      </c>
      <c r="Q100" s="2" t="s">
        <v>28</v>
      </c>
      <c r="R100" s="1">
        <v>43391.771273148152</v>
      </c>
      <c r="S100" s="1">
        <v>43391.772256944445</v>
      </c>
      <c r="T100" s="1">
        <v>43391.783483796295</v>
      </c>
      <c r="U100" s="1">
        <v>43391.784814814811</v>
      </c>
      <c r="V100" s="1">
        <v>43391.771145833336</v>
      </c>
      <c r="W100" s="7">
        <f t="shared" si="15"/>
        <v>43391.771145833336</v>
      </c>
      <c r="X100" s="8">
        <f t="shared" si="10"/>
        <v>5.9606481445371173E-3</v>
      </c>
      <c r="Y100" s="8">
        <f t="shared" si="11"/>
        <v>5.9606481445371173E-3</v>
      </c>
      <c r="Z100" s="9"/>
      <c r="AA100" s="9">
        <f t="shared" si="12"/>
        <v>0</v>
      </c>
      <c r="AB100" s="9">
        <f t="shared" si="16"/>
        <v>0</v>
      </c>
      <c r="AC100" s="9"/>
      <c r="AD100" s="9"/>
    </row>
    <row r="101" spans="1:30" s="6" customFormat="1" x14ac:dyDescent="0.4">
      <c r="A101" s="15" t="str">
        <f t="shared" si="13"/>
        <v>★</v>
      </c>
      <c r="B101" s="15" t="str">
        <f t="shared" si="14"/>
        <v>-</v>
      </c>
      <c r="C101" s="6">
        <v>13</v>
      </c>
      <c r="D101" s="1">
        <v>43391.569849537038</v>
      </c>
      <c r="E101" s="2">
        <v>4273</v>
      </c>
      <c r="F101" s="2" t="s">
        <v>69</v>
      </c>
      <c r="G101" s="2">
        <v>2200</v>
      </c>
      <c r="H101" s="2">
        <v>1218</v>
      </c>
      <c r="I101" s="2">
        <v>10</v>
      </c>
      <c r="J101" s="2">
        <v>1</v>
      </c>
      <c r="K101" s="2"/>
      <c r="L101" s="1">
        <v>43391.646574074075</v>
      </c>
      <c r="M101" s="1">
        <v>43391.65121527778</v>
      </c>
      <c r="N101" s="2" t="s">
        <v>29</v>
      </c>
      <c r="O101" s="2" t="s">
        <v>30</v>
      </c>
      <c r="P101" s="2" t="s">
        <v>74</v>
      </c>
      <c r="Q101" s="2" t="s">
        <v>75</v>
      </c>
      <c r="R101" s="1">
        <v>43391.646226851852</v>
      </c>
      <c r="S101" s="1">
        <v>43391.652673611112</v>
      </c>
      <c r="T101" s="1">
        <v>43391.654930555553</v>
      </c>
      <c r="U101" s="1">
        <v>43391.662314814814</v>
      </c>
      <c r="V101" s="1">
        <v>43391.646226851852</v>
      </c>
      <c r="W101" s="7">
        <f t="shared" si="15"/>
        <v>43391.646226851852</v>
      </c>
      <c r="X101" s="8">
        <f t="shared" si="10"/>
        <v>4.6412037045229226E-3</v>
      </c>
      <c r="Y101" s="8">
        <f t="shared" si="11"/>
        <v>4.6412037045229226E-3</v>
      </c>
      <c r="Z101" s="9"/>
      <c r="AA101" s="9">
        <f t="shared" si="12"/>
        <v>3.4722222335403785E-4</v>
      </c>
      <c r="AB101" s="9">
        <f t="shared" si="16"/>
        <v>3.4722222335403785E-4</v>
      </c>
      <c r="AC101" s="9"/>
      <c r="AD101" s="9"/>
    </row>
    <row r="102" spans="1:30" s="6" customFormat="1" x14ac:dyDescent="0.4">
      <c r="A102" s="15" t="str">
        <f t="shared" si="13"/>
        <v>-</v>
      </c>
      <c r="B102" s="15" t="str">
        <f t="shared" si="14"/>
        <v>-</v>
      </c>
      <c r="C102" s="6">
        <v>13</v>
      </c>
      <c r="D102" s="1">
        <v>43391.571076388886</v>
      </c>
      <c r="E102" s="2">
        <v>4274</v>
      </c>
      <c r="F102" s="2" t="s">
        <v>96</v>
      </c>
      <c r="G102" s="2">
        <v>0</v>
      </c>
      <c r="H102" s="2">
        <v>675</v>
      </c>
      <c r="I102" s="2">
        <v>6</v>
      </c>
      <c r="J102" s="2">
        <v>1</v>
      </c>
      <c r="K102" s="2"/>
      <c r="L102" s="1">
        <v>43391.585069444445</v>
      </c>
      <c r="M102" s="1">
        <v>43391.600162037037</v>
      </c>
      <c r="N102" s="2" t="s">
        <v>65</v>
      </c>
      <c r="O102" s="2" t="s">
        <v>66</v>
      </c>
      <c r="P102" s="2" t="s">
        <v>27</v>
      </c>
      <c r="Q102" s="2" t="s">
        <v>28</v>
      </c>
      <c r="R102" s="1">
        <v>43391.587094907409</v>
      </c>
      <c r="S102" s="1">
        <v>43391.587094907409</v>
      </c>
      <c r="T102" s="1">
        <v>43391.60015046296</v>
      </c>
      <c r="U102" s="1">
        <v>43391.60015046296</v>
      </c>
      <c r="V102" s="2"/>
      <c r="W102" s="7">
        <f t="shared" si="15"/>
        <v>43391.571076388886</v>
      </c>
      <c r="X102" s="8">
        <f t="shared" si="10"/>
        <v>1.509259259182727E-2</v>
      </c>
      <c r="Y102" s="8">
        <f t="shared" si="11"/>
        <v>1.509259259182727E-2</v>
      </c>
      <c r="Z102" s="9"/>
      <c r="AA102" s="9">
        <f t="shared" si="12"/>
        <v>0</v>
      </c>
      <c r="AB102" s="9">
        <f t="shared" si="16"/>
        <v>1.3993055559694767E-2</v>
      </c>
      <c r="AC102" s="9"/>
      <c r="AD102" s="9"/>
    </row>
    <row r="103" spans="1:30" s="6" customFormat="1" x14ac:dyDescent="0.4">
      <c r="A103" s="15" t="str">
        <f t="shared" si="13"/>
        <v>-</v>
      </c>
      <c r="B103" s="15" t="str">
        <f t="shared" si="14"/>
        <v>-</v>
      </c>
      <c r="C103" s="6">
        <v>13</v>
      </c>
      <c r="D103" s="1">
        <v>43391.571805555555</v>
      </c>
      <c r="E103" s="2">
        <v>4275</v>
      </c>
      <c r="F103" s="2" t="s">
        <v>96</v>
      </c>
      <c r="G103" s="2">
        <v>0</v>
      </c>
      <c r="H103" s="2">
        <v>776</v>
      </c>
      <c r="I103" s="2">
        <v>3</v>
      </c>
      <c r="J103" s="2">
        <v>1</v>
      </c>
      <c r="K103" s="2"/>
      <c r="L103" s="1">
        <v>43391.580277777779</v>
      </c>
      <c r="M103" s="1">
        <v>43391.583692129629</v>
      </c>
      <c r="N103" s="2" t="s">
        <v>25</v>
      </c>
      <c r="O103" s="2" t="s">
        <v>26</v>
      </c>
      <c r="P103" s="2" t="s">
        <v>43</v>
      </c>
      <c r="Q103" s="2" t="s">
        <v>44</v>
      </c>
      <c r="R103" s="1">
        <v>43391.579768518517</v>
      </c>
      <c r="S103" s="1">
        <v>43391.579768518517</v>
      </c>
      <c r="T103" s="1">
        <v>43391.590624999997</v>
      </c>
      <c r="U103" s="1">
        <v>43391.590624999997</v>
      </c>
      <c r="V103" s="2"/>
      <c r="W103" s="7">
        <f t="shared" si="15"/>
        <v>43391.571805555555</v>
      </c>
      <c r="X103" s="8">
        <f t="shared" si="10"/>
        <v>3.4143518496421166E-3</v>
      </c>
      <c r="Y103" s="8">
        <f t="shared" si="11"/>
        <v>3.4143518496421166E-3</v>
      </c>
      <c r="Z103" s="9"/>
      <c r="AA103" s="9">
        <f t="shared" si="12"/>
        <v>5.092592618893832E-4</v>
      </c>
      <c r="AB103" s="9">
        <f t="shared" si="16"/>
        <v>8.4722222236450762E-3</v>
      </c>
      <c r="AC103" s="9"/>
      <c r="AD103" s="9"/>
    </row>
    <row r="104" spans="1:30" s="6" customFormat="1" x14ac:dyDescent="0.4">
      <c r="A104" s="15" t="str">
        <f t="shared" si="13"/>
        <v>★</v>
      </c>
      <c r="B104" s="15" t="str">
        <f t="shared" si="14"/>
        <v>-</v>
      </c>
      <c r="C104" s="6">
        <v>13</v>
      </c>
      <c r="D104" s="1">
        <v>43391.572071759256</v>
      </c>
      <c r="E104" s="2">
        <v>4276</v>
      </c>
      <c r="F104" s="2" t="s">
        <v>33</v>
      </c>
      <c r="G104" s="2">
        <v>1594</v>
      </c>
      <c r="H104" s="2">
        <v>944</v>
      </c>
      <c r="I104" s="2">
        <v>5</v>
      </c>
      <c r="J104" s="2">
        <v>2</v>
      </c>
      <c r="K104" s="2"/>
      <c r="L104" s="1">
        <v>43391.581180555557</v>
      </c>
      <c r="M104" s="1">
        <v>43391.583935185183</v>
      </c>
      <c r="N104" s="2" t="s">
        <v>43</v>
      </c>
      <c r="O104" s="2" t="s">
        <v>44</v>
      </c>
      <c r="P104" s="2" t="s">
        <v>63</v>
      </c>
      <c r="Q104" s="2" t="s">
        <v>64</v>
      </c>
      <c r="R104" s="1">
        <v>43391.583333333336</v>
      </c>
      <c r="S104" s="1">
        <v>43391.583333333336</v>
      </c>
      <c r="T104" s="1">
        <v>43391.591331018521</v>
      </c>
      <c r="U104" s="1">
        <v>43391.591331018521</v>
      </c>
      <c r="V104" s="1">
        <v>43391.583333333336</v>
      </c>
      <c r="W104" s="7">
        <f t="shared" si="15"/>
        <v>43391.583333333336</v>
      </c>
      <c r="X104" s="8">
        <f t="shared" si="10"/>
        <v>2.7546296259970404E-3</v>
      </c>
      <c r="Y104" s="8">
        <f t="shared" si="11"/>
        <v>5.5092592519940808E-3</v>
      </c>
      <c r="Z104" s="9"/>
      <c r="AA104" s="9">
        <f t="shared" si="12"/>
        <v>0</v>
      </c>
      <c r="AB104" s="9">
        <f t="shared" si="16"/>
        <v>0</v>
      </c>
      <c r="AC104" s="9"/>
      <c r="AD104" s="9"/>
    </row>
    <row r="105" spans="1:30" s="6" customFormat="1" x14ac:dyDescent="0.4">
      <c r="A105" s="15" t="str">
        <f t="shared" si="13"/>
        <v>★</v>
      </c>
      <c r="B105" s="15" t="str">
        <f t="shared" si="14"/>
        <v>-</v>
      </c>
      <c r="C105" s="6">
        <v>13</v>
      </c>
      <c r="D105" s="1">
        <v>43391.579525462963</v>
      </c>
      <c r="E105" s="2">
        <v>4279</v>
      </c>
      <c r="F105" s="2" t="s">
        <v>18</v>
      </c>
      <c r="G105" s="2">
        <v>2839</v>
      </c>
      <c r="H105" s="2">
        <v>987</v>
      </c>
      <c r="I105" s="2">
        <v>2</v>
      </c>
      <c r="J105" s="2">
        <v>1</v>
      </c>
      <c r="K105" s="2"/>
      <c r="L105" s="1">
        <v>43391.591423611113</v>
      </c>
      <c r="M105" s="1">
        <v>43391.608217592591</v>
      </c>
      <c r="N105" s="2" t="s">
        <v>67</v>
      </c>
      <c r="O105" s="2" t="s">
        <v>68</v>
      </c>
      <c r="P105" s="2" t="s">
        <v>59</v>
      </c>
      <c r="Q105" s="2" t="s">
        <v>60</v>
      </c>
      <c r="R105" s="1">
        <v>43391.596435185187</v>
      </c>
      <c r="S105" s="1">
        <v>43391.596435185187</v>
      </c>
      <c r="T105" s="1">
        <v>43391.608391203707</v>
      </c>
      <c r="U105" s="1">
        <v>43391.608391203707</v>
      </c>
      <c r="V105" s="1">
        <v>43391.593912037039</v>
      </c>
      <c r="W105" s="7">
        <f t="shared" si="15"/>
        <v>43391.593912037039</v>
      </c>
      <c r="X105" s="8">
        <f t="shared" si="10"/>
        <v>1.6793981478258502E-2</v>
      </c>
      <c r="Y105" s="8">
        <f t="shared" si="11"/>
        <v>1.6793981478258502E-2</v>
      </c>
      <c r="Z105" s="9"/>
      <c r="AA105" s="9">
        <f t="shared" si="12"/>
        <v>0</v>
      </c>
      <c r="AB105" s="9">
        <f t="shared" si="16"/>
        <v>0</v>
      </c>
      <c r="AC105" s="9"/>
      <c r="AD105" s="9"/>
    </row>
    <row r="106" spans="1:30" s="6" customFormat="1" x14ac:dyDescent="0.4">
      <c r="A106" s="15" t="str">
        <f t="shared" si="13"/>
        <v>-</v>
      </c>
      <c r="B106" s="15" t="str">
        <f t="shared" si="14"/>
        <v>-</v>
      </c>
      <c r="C106" s="6">
        <v>13</v>
      </c>
      <c r="D106" s="1">
        <v>43391.581747685188</v>
      </c>
      <c r="E106" s="2">
        <v>4280</v>
      </c>
      <c r="F106" s="2" t="s">
        <v>97</v>
      </c>
      <c r="G106" s="2">
        <v>0</v>
      </c>
      <c r="H106" s="2">
        <v>1232</v>
      </c>
      <c r="I106" s="2">
        <v>1</v>
      </c>
      <c r="J106" s="2">
        <v>3</v>
      </c>
      <c r="K106" s="2"/>
      <c r="L106" s="1">
        <v>43391.585162037038</v>
      </c>
      <c r="M106" s="1">
        <v>43391.591481481482</v>
      </c>
      <c r="N106" s="2" t="s">
        <v>65</v>
      </c>
      <c r="O106" s="2" t="s">
        <v>66</v>
      </c>
      <c r="P106" s="2" t="s">
        <v>48</v>
      </c>
      <c r="Q106" s="2" t="s">
        <v>49</v>
      </c>
      <c r="R106" s="1">
        <v>43391.584930555553</v>
      </c>
      <c r="S106" s="1">
        <v>43391.584930555553</v>
      </c>
      <c r="T106" s="1">
        <v>43391.597453703704</v>
      </c>
      <c r="U106" s="1">
        <v>43391.597453703704</v>
      </c>
      <c r="V106" s="2"/>
      <c r="W106" s="7">
        <f t="shared" si="15"/>
        <v>43391.581747685188</v>
      </c>
      <c r="X106" s="8">
        <f t="shared" si="10"/>
        <v>6.3194444446708076E-3</v>
      </c>
      <c r="Y106" s="8">
        <f t="shared" si="11"/>
        <v>1.8958333334012423E-2</v>
      </c>
      <c r="Z106" s="9"/>
      <c r="AA106" s="9">
        <f t="shared" si="12"/>
        <v>2.3148148466134444E-4</v>
      </c>
      <c r="AB106" s="9">
        <f t="shared" si="16"/>
        <v>3.4143518496421166E-3</v>
      </c>
      <c r="AC106" s="9"/>
      <c r="AD106" s="9"/>
    </row>
    <row r="107" spans="1:30" s="6" customFormat="1" x14ac:dyDescent="0.4">
      <c r="A107" s="15" t="str">
        <f>IF(V107&gt;0, "★", "-")</f>
        <v>★</v>
      </c>
      <c r="B107" s="15" t="str">
        <f>IF(K107&gt;0, "☆", "-")</f>
        <v>☆</v>
      </c>
      <c r="C107" s="6">
        <v>13</v>
      </c>
      <c r="D107" s="1">
        <v>43391.54787037037</v>
      </c>
      <c r="E107" s="2">
        <v>4258</v>
      </c>
      <c r="F107" s="2" t="s">
        <v>96</v>
      </c>
      <c r="G107" s="2">
        <v>0</v>
      </c>
      <c r="H107" s="2">
        <v>348</v>
      </c>
      <c r="I107" s="2">
        <v>1</v>
      </c>
      <c r="J107" s="2">
        <v>1</v>
      </c>
      <c r="K107" s="1">
        <v>43391.54896990741</v>
      </c>
      <c r="L107" s="2"/>
      <c r="M107" s="2"/>
      <c r="N107" s="2" t="s">
        <v>67</v>
      </c>
      <c r="O107" s="2" t="s">
        <v>68</v>
      </c>
      <c r="P107" s="2" t="s">
        <v>93</v>
      </c>
      <c r="Q107" s="2" t="s">
        <v>36</v>
      </c>
      <c r="R107" s="1">
        <v>43391.557893518519</v>
      </c>
      <c r="S107" s="2"/>
      <c r="T107" s="1">
        <v>43391.569872685184</v>
      </c>
      <c r="U107" s="2"/>
      <c r="V107" s="1">
        <v>43391.548611111109</v>
      </c>
      <c r="W107" s="7">
        <f>IF(V107&gt;0,V107,D107)</f>
        <v>43391.548611111109</v>
      </c>
      <c r="X107" s="8">
        <f t="shared" si="10"/>
        <v>0</v>
      </c>
      <c r="Y107" s="8">
        <f t="shared" si="11"/>
        <v>0</v>
      </c>
      <c r="Z107" s="9"/>
      <c r="AA107" s="9">
        <f>IF(IF(A107="☆",K107-R107,L107-R107)&lt;0,0,IF(A107="☆",K107-R107,L107-R107))</f>
        <v>0</v>
      </c>
      <c r="AB107" s="9">
        <f>IF(IF(B107="☆",(IF(K107&gt;R107,K107-W107,R107-W107)),L107-W107)&lt;0,0,IF(B107="☆",(IF(K107&gt;R107,K107-W107,R107-W107)),L107-W107))</f>
        <v>9.2824074090458453E-3</v>
      </c>
      <c r="AC107" s="9"/>
      <c r="AD107" s="9"/>
    </row>
    <row r="108" spans="1:30" s="6" customFormat="1" x14ac:dyDescent="0.4">
      <c r="A108" s="15" t="str">
        <f>IF(V108&gt;0, "★", "-")</f>
        <v>★</v>
      </c>
      <c r="B108" s="15" t="str">
        <f>IF(K108&gt;0, "☆", "-")</f>
        <v>☆</v>
      </c>
      <c r="C108" s="6">
        <v>13</v>
      </c>
      <c r="D108" s="1">
        <v>43391.548321759263</v>
      </c>
      <c r="E108" s="2">
        <v>4259</v>
      </c>
      <c r="F108" s="2" t="s">
        <v>18</v>
      </c>
      <c r="G108" s="2">
        <v>999</v>
      </c>
      <c r="H108" s="2">
        <v>1049</v>
      </c>
      <c r="I108" s="2">
        <v>5</v>
      </c>
      <c r="J108" s="2">
        <v>1</v>
      </c>
      <c r="K108" s="1">
        <v>43391.602326388886</v>
      </c>
      <c r="L108" s="2"/>
      <c r="M108" s="2"/>
      <c r="N108" s="2" t="s">
        <v>72</v>
      </c>
      <c r="O108" s="2" t="s">
        <v>73</v>
      </c>
      <c r="P108" s="2" t="s">
        <v>50</v>
      </c>
      <c r="Q108" s="2" t="s">
        <v>51</v>
      </c>
      <c r="R108" s="1">
        <v>43391.604212962964</v>
      </c>
      <c r="S108" s="2"/>
      <c r="T108" s="1">
        <v>43391.618634259263</v>
      </c>
      <c r="U108" s="2"/>
      <c r="V108" s="1">
        <v>43391.604212962964</v>
      </c>
      <c r="W108" s="7">
        <f>IF(V108&gt;0,V108,D108)</f>
        <v>43391.604212962964</v>
      </c>
      <c r="X108" s="8">
        <f t="shared" si="10"/>
        <v>0</v>
      </c>
      <c r="Y108" s="8">
        <f t="shared" si="11"/>
        <v>0</v>
      </c>
      <c r="Z108" s="9"/>
      <c r="AA108" s="9">
        <f>IF(IF(A108="☆",K108-R108,L108-R108)&lt;0,0,IF(A108="☆",K108-R108,L108-R108))</f>
        <v>0</v>
      </c>
      <c r="AB108" s="9">
        <f>IF(IF(B108="☆",(IF(K108&gt;R108,K108-W108,R108-W108)),L108-W108)&lt;0,0,IF(B108="☆",(IF(K108&gt;R108,K108-W108,R108-W108)),L108-W108))</f>
        <v>0</v>
      </c>
      <c r="AC108" s="9"/>
      <c r="AD108" s="9"/>
    </row>
    <row r="109" spans="1:30" s="6" customFormat="1" x14ac:dyDescent="0.4">
      <c r="A109" s="15" t="str">
        <f>IF(V109&gt;0, "★", "-")</f>
        <v>★</v>
      </c>
      <c r="B109" s="15" t="str">
        <f>IF(K109&gt;0, "☆", "-")</f>
        <v>☆</v>
      </c>
      <c r="C109" s="6">
        <v>13</v>
      </c>
      <c r="D109" s="1">
        <v>43391.57739583333</v>
      </c>
      <c r="E109" s="2">
        <v>4277</v>
      </c>
      <c r="F109" s="2" t="s">
        <v>33</v>
      </c>
      <c r="G109" s="2">
        <v>1094</v>
      </c>
      <c r="H109" s="2">
        <v>558</v>
      </c>
      <c r="I109" s="2">
        <v>6</v>
      </c>
      <c r="J109" s="2">
        <v>2</v>
      </c>
      <c r="K109" s="1">
        <v>43391.607592592591</v>
      </c>
      <c r="L109" s="2"/>
      <c r="M109" s="2"/>
      <c r="N109" s="2" t="s">
        <v>38</v>
      </c>
      <c r="O109" s="2" t="s">
        <v>39</v>
      </c>
      <c r="P109" s="2" t="s">
        <v>40</v>
      </c>
      <c r="Q109" s="2" t="s">
        <v>41</v>
      </c>
      <c r="R109" s="1">
        <v>43391.609872685185</v>
      </c>
      <c r="S109" s="2"/>
      <c r="T109" s="1">
        <v>43391.623715277776</v>
      </c>
      <c r="U109" s="2"/>
      <c r="V109" s="1">
        <v>43391.607638888891</v>
      </c>
      <c r="W109" s="7">
        <f>IF(V109&gt;0,V109,D109)</f>
        <v>43391.607638888891</v>
      </c>
      <c r="X109" s="8">
        <f t="shared" si="10"/>
        <v>0</v>
      </c>
      <c r="Y109" s="8">
        <f t="shared" si="11"/>
        <v>0</v>
      </c>
      <c r="Z109" s="9"/>
      <c r="AA109" s="9">
        <f>IF(IF(A109="☆",K109-R109,L109-R109)&lt;0,0,IF(A109="☆",K109-R109,L109-R109))</f>
        <v>0</v>
      </c>
      <c r="AB109" s="9">
        <f>IF(IF(B109="☆",(IF(K109&gt;R109,K109-W109,R109-W109)),L109-W109)&lt;0,0,IF(B109="☆",(IF(K109&gt;R109,K109-W109,R109-W109)),L109-W109))</f>
        <v>2.2337962946039625E-3</v>
      </c>
      <c r="AC109" s="9"/>
      <c r="AD109" s="9"/>
    </row>
    <row r="110" spans="1:30" s="11" customFormat="1" x14ac:dyDescent="0.4">
      <c r="A110" s="26" t="str">
        <f>IF(V110&gt;0, "★", "-")</f>
        <v>★</v>
      </c>
      <c r="B110" s="26" t="str">
        <f>IF(K110&gt;0, "☆", "-")</f>
        <v>☆</v>
      </c>
      <c r="C110" s="11">
        <v>13</v>
      </c>
      <c r="D110" s="3">
        <v>43391.578333333331</v>
      </c>
      <c r="E110" s="4">
        <v>4278</v>
      </c>
      <c r="F110" s="4" t="s">
        <v>33</v>
      </c>
      <c r="G110" s="4">
        <v>2839</v>
      </c>
      <c r="H110" s="4">
        <v>873</v>
      </c>
      <c r="I110" s="4">
        <v>1</v>
      </c>
      <c r="J110" s="4">
        <v>1</v>
      </c>
      <c r="K110" s="3">
        <v>43391.578530092593</v>
      </c>
      <c r="L110" s="4"/>
      <c r="M110" s="4"/>
      <c r="N110" s="4" t="s">
        <v>67</v>
      </c>
      <c r="O110" s="4" t="s">
        <v>68</v>
      </c>
      <c r="P110" s="4" t="s">
        <v>59</v>
      </c>
      <c r="Q110" s="4" t="s">
        <v>60</v>
      </c>
      <c r="R110" s="3">
        <v>43391.590300925927</v>
      </c>
      <c r="S110" s="4"/>
      <c r="T110" s="3">
        <v>43391.602256944447</v>
      </c>
      <c r="U110" s="4"/>
      <c r="V110" s="3">
        <v>43391.590300925927</v>
      </c>
      <c r="W110" s="12">
        <f>IF(V110&gt;0,V110,D110)</f>
        <v>43391.590300925927</v>
      </c>
      <c r="X110" s="27">
        <f t="shared" si="10"/>
        <v>0</v>
      </c>
      <c r="Y110" s="27">
        <f t="shared" si="11"/>
        <v>0</v>
      </c>
      <c r="Z110" s="28"/>
      <c r="AA110" s="28">
        <f>IF(IF(A110="☆",K110-R110,L110-R110)&lt;0,0,IF(A110="☆",K110-R110,L110-R110))</f>
        <v>0</v>
      </c>
      <c r="AB110" s="28">
        <f>IF(IF(B110="☆",(IF(K110&gt;R110,K110-W110,R110-W110)),L110-W110)&lt;0,0,IF(B110="☆",(IF(K110&gt;R110,K110-W110,R110-W110)),L110-W110))</f>
        <v>0</v>
      </c>
      <c r="AC110" s="28"/>
      <c r="AD110" s="28"/>
    </row>
    <row r="111" spans="1:30" s="32" customFormat="1" x14ac:dyDescent="0.4">
      <c r="A111" s="29" t="str">
        <f t="shared" si="13"/>
        <v>-</v>
      </c>
      <c r="B111" s="29" t="str">
        <f t="shared" si="14"/>
        <v>-</v>
      </c>
      <c r="C111" s="32">
        <v>14</v>
      </c>
      <c r="D111" s="31">
        <v>43391.587800925925</v>
      </c>
      <c r="E111" s="30">
        <v>4282</v>
      </c>
      <c r="F111" s="30" t="s">
        <v>18</v>
      </c>
      <c r="G111" s="30">
        <v>2679</v>
      </c>
      <c r="H111" s="30">
        <v>1271</v>
      </c>
      <c r="I111" s="30">
        <v>9</v>
      </c>
      <c r="J111" s="30">
        <v>1</v>
      </c>
      <c r="K111" s="30"/>
      <c r="L111" s="31">
        <v>43391.591817129629</v>
      </c>
      <c r="M111" s="31">
        <v>43391.597175925926</v>
      </c>
      <c r="N111" s="30" t="s">
        <v>25</v>
      </c>
      <c r="O111" s="30" t="s">
        <v>26</v>
      </c>
      <c r="P111" s="30" t="s">
        <v>47</v>
      </c>
      <c r="Q111" s="30" t="s">
        <v>94</v>
      </c>
      <c r="R111" s="31">
        <v>43391.59103009259</v>
      </c>
      <c r="S111" s="31">
        <v>43391.59103009259</v>
      </c>
      <c r="T111" s="31">
        <v>43391.602233796293</v>
      </c>
      <c r="U111" s="31">
        <v>43391.602233796293</v>
      </c>
      <c r="V111" s="30"/>
      <c r="W111" s="33">
        <f t="shared" si="15"/>
        <v>43391.587800925925</v>
      </c>
      <c r="X111" s="34">
        <f t="shared" si="10"/>
        <v>5.3587962975143455E-3</v>
      </c>
      <c r="Y111" s="34">
        <f t="shared" si="11"/>
        <v>5.3587962975143455E-3</v>
      </c>
      <c r="Z111" s="35">
        <f>SUM(Y111:Y145)</f>
        <v>0.28446759254438803</v>
      </c>
      <c r="AA111" s="35">
        <f t="shared" si="12"/>
        <v>7.8703703911742195E-4</v>
      </c>
      <c r="AB111" s="35">
        <f t="shared" si="16"/>
        <v>4.016203703940846E-3</v>
      </c>
      <c r="AC111" s="35">
        <f>AVERAGE(AB111:AB145)</f>
        <v>5.7969576729062413E-3</v>
      </c>
      <c r="AD111" s="35">
        <f>MEDIAN(AB111:AB145)</f>
        <v>5.3587962975143455E-3</v>
      </c>
    </row>
    <row r="112" spans="1:30" s="6" customFormat="1" x14ac:dyDescent="0.4">
      <c r="A112" s="15" t="str">
        <f t="shared" si="13"/>
        <v>-</v>
      </c>
      <c r="B112" s="15" t="str">
        <f t="shared" si="14"/>
        <v>-</v>
      </c>
      <c r="C112" s="6">
        <v>14</v>
      </c>
      <c r="D112" s="1">
        <v>43391.588229166664</v>
      </c>
      <c r="E112" s="2">
        <v>4283</v>
      </c>
      <c r="F112" s="2" t="s">
        <v>18</v>
      </c>
      <c r="G112" s="2">
        <v>2314</v>
      </c>
      <c r="H112" s="2">
        <v>679</v>
      </c>
      <c r="I112" s="2">
        <v>5</v>
      </c>
      <c r="J112" s="2">
        <v>1</v>
      </c>
      <c r="K112" s="2"/>
      <c r="L112" s="1">
        <v>43391.589733796296</v>
      </c>
      <c r="M112" s="1">
        <v>43391.610902777778</v>
      </c>
      <c r="N112" s="2" t="s">
        <v>40</v>
      </c>
      <c r="O112" s="2" t="s">
        <v>41</v>
      </c>
      <c r="P112" s="2" t="s">
        <v>65</v>
      </c>
      <c r="Q112" s="2" t="s">
        <v>66</v>
      </c>
      <c r="R112" s="1">
        <v>43391.592870370368</v>
      </c>
      <c r="S112" s="1">
        <v>43391.592870370368</v>
      </c>
      <c r="T112" s="1">
        <v>43391.622974537036</v>
      </c>
      <c r="U112" s="1">
        <v>43391.622974537036</v>
      </c>
      <c r="V112" s="2"/>
      <c r="W112" s="7">
        <f t="shared" si="15"/>
        <v>43391.588229166664</v>
      </c>
      <c r="X112" s="8">
        <f t="shared" si="10"/>
        <v>2.1168981482333038E-2</v>
      </c>
      <c r="Y112" s="8">
        <f t="shared" si="11"/>
        <v>2.1168981482333038E-2</v>
      </c>
      <c r="Z112" s="9"/>
      <c r="AA112" s="9">
        <f t="shared" si="12"/>
        <v>0</v>
      </c>
      <c r="AB112" s="9">
        <f t="shared" si="16"/>
        <v>1.5046296321088448E-3</v>
      </c>
      <c r="AC112" s="9"/>
      <c r="AD112" s="9"/>
    </row>
    <row r="113" spans="1:30" s="6" customFormat="1" x14ac:dyDescent="0.4">
      <c r="A113" s="15" t="str">
        <f t="shared" si="13"/>
        <v>-</v>
      </c>
      <c r="B113" s="15" t="str">
        <f t="shared" si="14"/>
        <v>-</v>
      </c>
      <c r="C113" s="6">
        <v>14</v>
      </c>
      <c r="D113" s="1">
        <v>43391.58871527778</v>
      </c>
      <c r="E113" s="2">
        <v>4284</v>
      </c>
      <c r="F113" s="2" t="s">
        <v>33</v>
      </c>
      <c r="G113" s="2">
        <v>3240</v>
      </c>
      <c r="H113" s="2">
        <v>308</v>
      </c>
      <c r="I113" s="2">
        <v>6</v>
      </c>
      <c r="J113" s="2">
        <v>1</v>
      </c>
      <c r="K113" s="2"/>
      <c r="L113" s="1">
        <v>43391.594664351855</v>
      </c>
      <c r="M113" s="1">
        <v>43391.611331018517</v>
      </c>
      <c r="N113" s="2" t="s">
        <v>74</v>
      </c>
      <c r="O113" s="2" t="s">
        <v>75</v>
      </c>
      <c r="P113" s="2" t="s">
        <v>23</v>
      </c>
      <c r="Q113" s="2" t="s">
        <v>24</v>
      </c>
      <c r="R113" s="1">
        <v>43391.595173611109</v>
      </c>
      <c r="S113" s="1">
        <v>43391.595173611109</v>
      </c>
      <c r="T113" s="1">
        <v>43391.617824074077</v>
      </c>
      <c r="U113" s="1">
        <v>43391.617824074077</v>
      </c>
      <c r="V113" s="2"/>
      <c r="W113" s="7">
        <f t="shared" si="15"/>
        <v>43391.58871527778</v>
      </c>
      <c r="X113" s="8">
        <f t="shared" si="10"/>
        <v>1.6666666662786156E-2</v>
      </c>
      <c r="Y113" s="8">
        <f t="shared" si="11"/>
        <v>1.6666666662786156E-2</v>
      </c>
      <c r="Z113" s="9"/>
      <c r="AA113" s="9">
        <f t="shared" si="12"/>
        <v>0</v>
      </c>
      <c r="AB113" s="9">
        <f t="shared" si="16"/>
        <v>5.9490740750334226E-3</v>
      </c>
      <c r="AC113" s="9"/>
      <c r="AD113" s="9"/>
    </row>
    <row r="114" spans="1:30" s="6" customFormat="1" x14ac:dyDescent="0.4">
      <c r="A114" s="15" t="str">
        <f t="shared" si="13"/>
        <v>-</v>
      </c>
      <c r="B114" s="15" t="str">
        <f t="shared" si="14"/>
        <v>-</v>
      </c>
      <c r="C114" s="6">
        <v>14</v>
      </c>
      <c r="D114" s="1">
        <v>43391.58965277778</v>
      </c>
      <c r="E114" s="2">
        <v>4285</v>
      </c>
      <c r="F114" s="2" t="s">
        <v>33</v>
      </c>
      <c r="G114" s="2">
        <v>3198</v>
      </c>
      <c r="H114" s="2">
        <v>380</v>
      </c>
      <c r="I114" s="2">
        <v>4</v>
      </c>
      <c r="J114" s="2">
        <v>1</v>
      </c>
      <c r="K114" s="2"/>
      <c r="L114" s="1">
        <v>43391.593425925923</v>
      </c>
      <c r="M114" s="1">
        <v>43391.598344907405</v>
      </c>
      <c r="N114" s="2" t="s">
        <v>34</v>
      </c>
      <c r="O114" s="2" t="s">
        <v>35</v>
      </c>
      <c r="P114" s="2" t="s">
        <v>27</v>
      </c>
      <c r="Q114" s="2" t="s">
        <v>28</v>
      </c>
      <c r="R114" s="1">
        <v>43391.59648148148</v>
      </c>
      <c r="S114" s="1">
        <v>43391.59648148148</v>
      </c>
      <c r="T114" s="1">
        <v>43391.604930555557</v>
      </c>
      <c r="U114" s="1">
        <v>43391.604930555557</v>
      </c>
      <c r="V114" s="2"/>
      <c r="W114" s="7">
        <f t="shared" si="15"/>
        <v>43391.58965277778</v>
      </c>
      <c r="X114" s="8">
        <f t="shared" si="10"/>
        <v>4.9189814817509614E-3</v>
      </c>
      <c r="Y114" s="8">
        <f t="shared" si="11"/>
        <v>4.9189814817509614E-3</v>
      </c>
      <c r="Z114" s="9"/>
      <c r="AA114" s="9">
        <f t="shared" si="12"/>
        <v>0</v>
      </c>
      <c r="AB114" s="9">
        <f t="shared" si="16"/>
        <v>3.7731481424998492E-3</v>
      </c>
      <c r="AC114" s="9"/>
      <c r="AD114" s="9"/>
    </row>
    <row r="115" spans="1:30" s="6" customFormat="1" x14ac:dyDescent="0.4">
      <c r="A115" s="15" t="str">
        <f t="shared" si="13"/>
        <v>-</v>
      </c>
      <c r="B115" s="15" t="str">
        <f t="shared" si="14"/>
        <v>-</v>
      </c>
      <c r="C115" s="6">
        <v>14</v>
      </c>
      <c r="D115" s="1">
        <v>43391.591516203705</v>
      </c>
      <c r="E115" s="2">
        <v>4286</v>
      </c>
      <c r="F115" s="2" t="s">
        <v>33</v>
      </c>
      <c r="G115" s="2">
        <v>2535</v>
      </c>
      <c r="H115" s="2">
        <v>372</v>
      </c>
      <c r="I115" s="2">
        <v>3</v>
      </c>
      <c r="J115" s="2">
        <v>1</v>
      </c>
      <c r="K115" s="2"/>
      <c r="L115" s="1">
        <v>43391.597395833334</v>
      </c>
      <c r="M115" s="1">
        <v>43391.603518518517</v>
      </c>
      <c r="N115" s="2" t="s">
        <v>23</v>
      </c>
      <c r="O115" s="2" t="s">
        <v>24</v>
      </c>
      <c r="P115" s="2" t="s">
        <v>82</v>
      </c>
      <c r="Q115" s="2" t="s">
        <v>83</v>
      </c>
      <c r="R115" s="1">
        <v>43391.600312499999</v>
      </c>
      <c r="S115" s="1">
        <v>43391.600312499999</v>
      </c>
      <c r="T115" s="1">
        <v>43391.614548611113</v>
      </c>
      <c r="U115" s="1">
        <v>43391.614548611113</v>
      </c>
      <c r="V115" s="2"/>
      <c r="W115" s="7">
        <f t="shared" si="15"/>
        <v>43391.591516203705</v>
      </c>
      <c r="X115" s="8">
        <f t="shared" ref="X115:X178" si="17">M115-L115</f>
        <v>6.1226851830724627E-3</v>
      </c>
      <c r="Y115" s="8">
        <f t="shared" ref="Y115:Y178" si="18">X115*J115</f>
        <v>6.1226851830724627E-3</v>
      </c>
      <c r="Z115" s="9"/>
      <c r="AA115" s="9">
        <f t="shared" si="12"/>
        <v>0</v>
      </c>
      <c r="AB115" s="9">
        <f t="shared" si="16"/>
        <v>5.8796296289074235E-3</v>
      </c>
      <c r="AC115" s="9"/>
      <c r="AD115" s="9"/>
    </row>
    <row r="116" spans="1:30" s="6" customFormat="1" x14ac:dyDescent="0.4">
      <c r="A116" s="15" t="str">
        <f t="shared" si="13"/>
        <v>-</v>
      </c>
      <c r="B116" s="15" t="str">
        <f t="shared" si="14"/>
        <v>-</v>
      </c>
      <c r="C116" s="6">
        <v>14</v>
      </c>
      <c r="D116" s="1">
        <v>43391.592129629629</v>
      </c>
      <c r="E116" s="2">
        <v>4287</v>
      </c>
      <c r="F116" s="2" t="s">
        <v>96</v>
      </c>
      <c r="G116" s="2">
        <v>0</v>
      </c>
      <c r="H116" s="2">
        <v>1080</v>
      </c>
      <c r="I116" s="2">
        <v>2</v>
      </c>
      <c r="J116" s="2">
        <v>2</v>
      </c>
      <c r="K116" s="2"/>
      <c r="L116" s="1">
        <v>43391.597905092596</v>
      </c>
      <c r="M116" s="1">
        <v>43391.603229166663</v>
      </c>
      <c r="N116" s="2" t="s">
        <v>19</v>
      </c>
      <c r="O116" s="2" t="s">
        <v>20</v>
      </c>
      <c r="P116" s="2" t="s">
        <v>27</v>
      </c>
      <c r="Q116" s="2" t="s">
        <v>28</v>
      </c>
      <c r="R116" s="1">
        <v>43391.596863425926</v>
      </c>
      <c r="S116" s="1">
        <v>43391.596863425926</v>
      </c>
      <c r="T116" s="1">
        <v>43391.605428240742</v>
      </c>
      <c r="U116" s="1">
        <v>43391.605428240742</v>
      </c>
      <c r="V116" s="2"/>
      <c r="W116" s="7">
        <f t="shared" si="15"/>
        <v>43391.592129629629</v>
      </c>
      <c r="X116" s="8">
        <f t="shared" si="17"/>
        <v>5.3240740671753883E-3</v>
      </c>
      <c r="Y116" s="8">
        <f t="shared" si="18"/>
        <v>1.0648148134350777E-2</v>
      </c>
      <c r="Z116" s="9"/>
      <c r="AA116" s="9">
        <f t="shared" si="12"/>
        <v>1.0416666700621136E-3</v>
      </c>
      <c r="AB116" s="9">
        <f t="shared" si="16"/>
        <v>5.7754629669943824E-3</v>
      </c>
      <c r="AC116" s="9"/>
      <c r="AD116" s="9"/>
    </row>
    <row r="117" spans="1:30" s="6" customFormat="1" x14ac:dyDescent="0.4">
      <c r="A117" s="15" t="str">
        <f t="shared" si="13"/>
        <v>-</v>
      </c>
      <c r="B117" s="15" t="str">
        <f t="shared" si="14"/>
        <v>-</v>
      </c>
      <c r="C117" s="6">
        <v>14</v>
      </c>
      <c r="D117" s="1">
        <v>43391.593981481485</v>
      </c>
      <c r="E117" s="2">
        <v>4288</v>
      </c>
      <c r="F117" s="2" t="s">
        <v>18</v>
      </c>
      <c r="G117" s="2">
        <v>2813</v>
      </c>
      <c r="H117" s="2">
        <v>362</v>
      </c>
      <c r="I117" s="2">
        <v>9</v>
      </c>
      <c r="J117" s="2">
        <v>2</v>
      </c>
      <c r="K117" s="2"/>
      <c r="L117" s="1">
        <v>43391.602627314816</v>
      </c>
      <c r="M117" s="1">
        <v>43391.617361111108</v>
      </c>
      <c r="N117" s="2" t="s">
        <v>82</v>
      </c>
      <c r="O117" s="2" t="s">
        <v>83</v>
      </c>
      <c r="P117" s="2" t="s">
        <v>23</v>
      </c>
      <c r="Q117" s="2" t="s">
        <v>24</v>
      </c>
      <c r="R117" s="1">
        <v>43391.601921296293</v>
      </c>
      <c r="S117" s="1">
        <v>43391.601921296293</v>
      </c>
      <c r="T117" s="1">
        <v>43391.618125000001</v>
      </c>
      <c r="U117" s="1">
        <v>43391.618125000001</v>
      </c>
      <c r="V117" s="2"/>
      <c r="W117" s="7">
        <f t="shared" si="15"/>
        <v>43391.593981481485</v>
      </c>
      <c r="X117" s="8">
        <f t="shared" si="17"/>
        <v>1.4733796291693579E-2</v>
      </c>
      <c r="Y117" s="8">
        <f t="shared" si="18"/>
        <v>2.9467592583387159E-2</v>
      </c>
      <c r="Z117" s="9"/>
      <c r="AA117" s="9">
        <f t="shared" si="12"/>
        <v>7.0601852348772809E-4</v>
      </c>
      <c r="AB117" s="9">
        <f t="shared" si="16"/>
        <v>8.6458333316841163E-3</v>
      </c>
      <c r="AC117" s="9"/>
      <c r="AD117" s="9"/>
    </row>
    <row r="118" spans="1:30" s="6" customFormat="1" x14ac:dyDescent="0.4">
      <c r="A118" s="15" t="str">
        <f t="shared" si="13"/>
        <v>-</v>
      </c>
      <c r="B118" s="15" t="str">
        <f t="shared" si="14"/>
        <v>-</v>
      </c>
      <c r="C118" s="6">
        <v>14</v>
      </c>
      <c r="D118" s="1">
        <v>43391.594548611109</v>
      </c>
      <c r="E118" s="2">
        <v>4289</v>
      </c>
      <c r="F118" s="2" t="s">
        <v>18</v>
      </c>
      <c r="G118" s="2">
        <v>3162</v>
      </c>
      <c r="H118" s="2">
        <v>854</v>
      </c>
      <c r="I118" s="2">
        <v>10</v>
      </c>
      <c r="J118" s="2">
        <v>1</v>
      </c>
      <c r="K118" s="2"/>
      <c r="L118" s="1">
        <v>43391.601041666669</v>
      </c>
      <c r="M118" s="1">
        <v>43391.616469907407</v>
      </c>
      <c r="N118" s="2" t="s">
        <v>65</v>
      </c>
      <c r="O118" s="2" t="s">
        <v>66</v>
      </c>
      <c r="P118" s="2" t="s">
        <v>43</v>
      </c>
      <c r="Q118" s="2" t="s">
        <v>44</v>
      </c>
      <c r="R118" s="1">
        <v>43391.608020833337</v>
      </c>
      <c r="S118" s="1">
        <v>43391.608020833337</v>
      </c>
      <c r="T118" s="1">
        <v>43391.623668981483</v>
      </c>
      <c r="U118" s="1">
        <v>43391.62840277778</v>
      </c>
      <c r="V118" s="2"/>
      <c r="W118" s="7">
        <f t="shared" si="15"/>
        <v>43391.594548611109</v>
      </c>
      <c r="X118" s="8">
        <f t="shared" si="17"/>
        <v>1.5428240738401655E-2</v>
      </c>
      <c r="Y118" s="8">
        <f t="shared" si="18"/>
        <v>1.5428240738401655E-2</v>
      </c>
      <c r="Z118" s="9"/>
      <c r="AA118" s="9">
        <f t="shared" si="12"/>
        <v>0</v>
      </c>
      <c r="AB118" s="9">
        <f t="shared" si="16"/>
        <v>6.4930555599858053E-3</v>
      </c>
      <c r="AC118" s="9"/>
      <c r="AD118" s="9"/>
    </row>
    <row r="119" spans="1:30" s="6" customFormat="1" x14ac:dyDescent="0.4">
      <c r="A119" s="15" t="str">
        <f t="shared" si="13"/>
        <v>-</v>
      </c>
      <c r="B119" s="15" t="str">
        <f t="shared" si="14"/>
        <v>-</v>
      </c>
      <c r="C119" s="6">
        <v>14</v>
      </c>
      <c r="D119" s="1">
        <v>43391.596099537041</v>
      </c>
      <c r="E119" s="2">
        <v>4290</v>
      </c>
      <c r="F119" s="2" t="s">
        <v>97</v>
      </c>
      <c r="G119" s="2">
        <v>0</v>
      </c>
      <c r="H119" s="2">
        <v>761</v>
      </c>
      <c r="I119" s="2">
        <v>7</v>
      </c>
      <c r="J119" s="2">
        <v>1</v>
      </c>
      <c r="K119" s="2"/>
      <c r="L119" s="1">
        <v>43391.601469907408</v>
      </c>
      <c r="M119" s="1">
        <v>43391.605162037034</v>
      </c>
      <c r="N119" s="2" t="s">
        <v>29</v>
      </c>
      <c r="O119" s="2" t="s">
        <v>30</v>
      </c>
      <c r="P119" s="2" t="s">
        <v>31</v>
      </c>
      <c r="Q119" s="2" t="s">
        <v>32</v>
      </c>
      <c r="R119" s="1">
        <v>43391.602407407408</v>
      </c>
      <c r="S119" s="1">
        <v>43391.602407407408</v>
      </c>
      <c r="T119" s="1">
        <v>43391.609212962961</v>
      </c>
      <c r="U119" s="1">
        <v>43391.608182870368</v>
      </c>
      <c r="V119" s="2"/>
      <c r="W119" s="7">
        <f t="shared" si="15"/>
        <v>43391.596099537041</v>
      </c>
      <c r="X119" s="8">
        <f t="shared" si="17"/>
        <v>3.6921296268701553E-3</v>
      </c>
      <c r="Y119" s="8">
        <f t="shared" si="18"/>
        <v>3.6921296268701553E-3</v>
      </c>
      <c r="Z119" s="9"/>
      <c r="AA119" s="9">
        <f t="shared" si="12"/>
        <v>0</v>
      </c>
      <c r="AB119" s="9">
        <f t="shared" si="16"/>
        <v>5.3703703670180403E-3</v>
      </c>
      <c r="AC119" s="9"/>
      <c r="AD119" s="9"/>
    </row>
    <row r="120" spans="1:30" s="6" customFormat="1" x14ac:dyDescent="0.4">
      <c r="A120" s="15" t="str">
        <f t="shared" si="13"/>
        <v>-</v>
      </c>
      <c r="B120" s="15" t="str">
        <f t="shared" si="14"/>
        <v>-</v>
      </c>
      <c r="C120" s="6">
        <v>14</v>
      </c>
      <c r="D120" s="1">
        <v>43391.597314814811</v>
      </c>
      <c r="E120" s="2">
        <v>4292</v>
      </c>
      <c r="F120" s="2" t="s">
        <v>33</v>
      </c>
      <c r="G120" s="2">
        <v>2424</v>
      </c>
      <c r="H120" s="2">
        <v>1086</v>
      </c>
      <c r="I120" s="2">
        <v>10</v>
      </c>
      <c r="J120" s="2">
        <v>1</v>
      </c>
      <c r="K120" s="2"/>
      <c r="L120" s="1">
        <v>43391.601122685184</v>
      </c>
      <c r="M120" s="1">
        <v>43391.605497685188</v>
      </c>
      <c r="N120" s="2" t="s">
        <v>65</v>
      </c>
      <c r="O120" s="2" t="s">
        <v>66</v>
      </c>
      <c r="P120" s="2" t="s">
        <v>23</v>
      </c>
      <c r="Q120" s="2" t="s">
        <v>24</v>
      </c>
      <c r="R120" s="1">
        <v>43391.604861111111</v>
      </c>
      <c r="S120" s="1">
        <v>43391.604861111111</v>
      </c>
      <c r="T120" s="1">
        <v>43391.614340277774</v>
      </c>
      <c r="U120" s="1">
        <v>43391.614340277774</v>
      </c>
      <c r="V120" s="2"/>
      <c r="W120" s="7">
        <f t="shared" si="15"/>
        <v>43391.597314814811</v>
      </c>
      <c r="X120" s="8">
        <f t="shared" si="17"/>
        <v>4.3750000040745363E-3</v>
      </c>
      <c r="Y120" s="8">
        <f t="shared" si="18"/>
        <v>4.3750000040745363E-3</v>
      </c>
      <c r="Z120" s="9"/>
      <c r="AA120" s="9">
        <f t="shared" si="12"/>
        <v>0</v>
      </c>
      <c r="AB120" s="9">
        <f t="shared" si="16"/>
        <v>3.8078703728388064E-3</v>
      </c>
      <c r="AC120" s="9"/>
      <c r="AD120" s="9"/>
    </row>
    <row r="121" spans="1:30" s="6" customFormat="1" x14ac:dyDescent="0.4">
      <c r="A121" s="15" t="str">
        <f t="shared" si="13"/>
        <v>-</v>
      </c>
      <c r="B121" s="15" t="str">
        <f t="shared" si="14"/>
        <v>-</v>
      </c>
      <c r="C121" s="6">
        <v>14</v>
      </c>
      <c r="D121" s="1">
        <v>43391.599895833337</v>
      </c>
      <c r="E121" s="2">
        <v>4294</v>
      </c>
      <c r="F121" s="2" t="s">
        <v>96</v>
      </c>
      <c r="G121" s="2">
        <v>0</v>
      </c>
      <c r="H121" s="2">
        <v>477</v>
      </c>
      <c r="I121" s="2">
        <v>3</v>
      </c>
      <c r="J121" s="2">
        <v>2</v>
      </c>
      <c r="K121" s="2"/>
      <c r="L121" s="1">
        <v>43391.603692129633</v>
      </c>
      <c r="M121" s="1">
        <v>43391.606805555559</v>
      </c>
      <c r="N121" s="2" t="s">
        <v>82</v>
      </c>
      <c r="O121" s="2" t="s">
        <v>83</v>
      </c>
      <c r="P121" s="2" t="s">
        <v>43</v>
      </c>
      <c r="Q121" s="2" t="s">
        <v>44</v>
      </c>
      <c r="R121" s="1">
        <v>43391.604212962964</v>
      </c>
      <c r="S121" s="1">
        <v>43391.604212962964</v>
      </c>
      <c r="T121" s="1">
        <v>43391.610046296293</v>
      </c>
      <c r="U121" s="1">
        <v>43391.610046296293</v>
      </c>
      <c r="V121" s="2"/>
      <c r="W121" s="7">
        <f t="shared" si="15"/>
        <v>43391.599895833337</v>
      </c>
      <c r="X121" s="8">
        <f t="shared" si="17"/>
        <v>3.1134259261307307E-3</v>
      </c>
      <c r="Y121" s="8">
        <f t="shared" si="18"/>
        <v>6.2268518522614613E-3</v>
      </c>
      <c r="Z121" s="9"/>
      <c r="AA121" s="9">
        <f t="shared" si="12"/>
        <v>0</v>
      </c>
      <c r="AB121" s="9">
        <f t="shared" si="16"/>
        <v>3.796296296059154E-3</v>
      </c>
      <c r="AC121" s="9"/>
      <c r="AD121" s="9"/>
    </row>
    <row r="122" spans="1:30" s="6" customFormat="1" x14ac:dyDescent="0.4">
      <c r="A122" s="15" t="str">
        <f t="shared" si="13"/>
        <v>-</v>
      </c>
      <c r="B122" s="15" t="str">
        <f t="shared" si="14"/>
        <v>-</v>
      </c>
      <c r="C122" s="6">
        <v>14</v>
      </c>
      <c r="D122" s="1">
        <v>43391.601770833331</v>
      </c>
      <c r="E122" s="2">
        <v>4295</v>
      </c>
      <c r="F122" s="2" t="s">
        <v>97</v>
      </c>
      <c r="G122" s="2">
        <v>0</v>
      </c>
      <c r="H122" s="2">
        <v>1044</v>
      </c>
      <c r="I122" s="2">
        <v>7</v>
      </c>
      <c r="J122" s="2">
        <v>3</v>
      </c>
      <c r="K122" s="2"/>
      <c r="L122" s="1">
        <v>43391.607256944444</v>
      </c>
      <c r="M122" s="1">
        <v>43391.609942129631</v>
      </c>
      <c r="N122" s="2" t="s">
        <v>21</v>
      </c>
      <c r="O122" s="2" t="s">
        <v>22</v>
      </c>
      <c r="P122" s="2" t="s">
        <v>78</v>
      </c>
      <c r="Q122" s="2" t="s">
        <v>79</v>
      </c>
      <c r="R122" s="1">
        <v>43391.609722222223</v>
      </c>
      <c r="S122" s="1">
        <v>43391.609722222223</v>
      </c>
      <c r="T122" s="1">
        <v>43391.618518518517</v>
      </c>
      <c r="U122" s="1">
        <v>43391.614085648151</v>
      </c>
      <c r="V122" s="2"/>
      <c r="W122" s="7">
        <f t="shared" si="15"/>
        <v>43391.601770833331</v>
      </c>
      <c r="X122" s="8">
        <f t="shared" si="17"/>
        <v>2.6851851871469989E-3</v>
      </c>
      <c r="Y122" s="8">
        <f t="shared" si="18"/>
        <v>8.0555555614409968E-3</v>
      </c>
      <c r="Z122" s="9"/>
      <c r="AA122" s="9">
        <f t="shared" si="12"/>
        <v>0</v>
      </c>
      <c r="AB122" s="9">
        <f t="shared" si="16"/>
        <v>5.4861111129866913E-3</v>
      </c>
      <c r="AC122" s="9"/>
      <c r="AD122" s="9"/>
    </row>
    <row r="123" spans="1:30" s="6" customFormat="1" x14ac:dyDescent="0.4">
      <c r="A123" s="15" t="str">
        <f t="shared" si="13"/>
        <v>-</v>
      </c>
      <c r="B123" s="15" t="str">
        <f t="shared" si="14"/>
        <v>-</v>
      </c>
      <c r="C123" s="6">
        <v>14</v>
      </c>
      <c r="D123" s="1">
        <v>43391.602002314816</v>
      </c>
      <c r="E123" s="2">
        <v>4296</v>
      </c>
      <c r="F123" s="2" t="s">
        <v>33</v>
      </c>
      <c r="G123" s="2">
        <v>1310</v>
      </c>
      <c r="H123" s="2">
        <v>384</v>
      </c>
      <c r="I123" s="2">
        <v>4</v>
      </c>
      <c r="J123" s="2">
        <v>1</v>
      </c>
      <c r="K123" s="2"/>
      <c r="L123" s="1">
        <v>43391.606238425928</v>
      </c>
      <c r="M123" s="1">
        <v>43391.610925925925</v>
      </c>
      <c r="N123" s="2" t="s">
        <v>38</v>
      </c>
      <c r="O123" s="2" t="s">
        <v>39</v>
      </c>
      <c r="P123" s="2" t="s">
        <v>19</v>
      </c>
      <c r="Q123" s="2" t="s">
        <v>20</v>
      </c>
      <c r="R123" s="1">
        <v>43391.608240740738</v>
      </c>
      <c r="S123" s="1">
        <v>43391.608240740738</v>
      </c>
      <c r="T123" s="1">
        <v>43391.616307870368</v>
      </c>
      <c r="U123" s="1">
        <v>43391.616307870368</v>
      </c>
      <c r="V123" s="2"/>
      <c r="W123" s="7">
        <f t="shared" si="15"/>
        <v>43391.602002314816</v>
      </c>
      <c r="X123" s="8">
        <f t="shared" si="17"/>
        <v>4.687499997089617E-3</v>
      </c>
      <c r="Y123" s="8">
        <f t="shared" si="18"/>
        <v>4.687499997089617E-3</v>
      </c>
      <c r="Z123" s="9"/>
      <c r="AA123" s="9">
        <f t="shared" si="12"/>
        <v>0</v>
      </c>
      <c r="AB123" s="9">
        <f t="shared" si="16"/>
        <v>4.2361111118225381E-3</v>
      </c>
      <c r="AC123" s="9"/>
      <c r="AD123" s="9"/>
    </row>
    <row r="124" spans="1:30" s="6" customFormat="1" x14ac:dyDescent="0.4">
      <c r="A124" s="15" t="str">
        <f t="shared" si="13"/>
        <v>-</v>
      </c>
      <c r="B124" s="15" t="str">
        <f t="shared" si="14"/>
        <v>-</v>
      </c>
      <c r="C124" s="6">
        <v>14</v>
      </c>
      <c r="D124" s="1">
        <v>43391.603981481479</v>
      </c>
      <c r="E124" s="2">
        <v>4297</v>
      </c>
      <c r="F124" s="2" t="s">
        <v>18</v>
      </c>
      <c r="G124" s="2">
        <v>1751</v>
      </c>
      <c r="H124" s="2">
        <v>403</v>
      </c>
      <c r="I124" s="2">
        <v>10</v>
      </c>
      <c r="J124" s="2">
        <v>1</v>
      </c>
      <c r="K124" s="2"/>
      <c r="L124" s="1">
        <v>43391.609340277777</v>
      </c>
      <c r="M124" s="1">
        <v>43391.620798611111</v>
      </c>
      <c r="N124" s="2" t="s">
        <v>65</v>
      </c>
      <c r="O124" s="2" t="s">
        <v>66</v>
      </c>
      <c r="P124" s="2" t="s">
        <v>47</v>
      </c>
      <c r="Q124" s="2" t="s">
        <v>94</v>
      </c>
      <c r="R124" s="1">
        <v>43391.611273148148</v>
      </c>
      <c r="S124" s="1">
        <v>43391.612245370372</v>
      </c>
      <c r="T124" s="1">
        <v>43391.637777777774</v>
      </c>
      <c r="U124" s="1">
        <v>43391.634016203701</v>
      </c>
      <c r="V124" s="2"/>
      <c r="W124" s="7">
        <f t="shared" si="15"/>
        <v>43391.603981481479</v>
      </c>
      <c r="X124" s="8">
        <f t="shared" si="17"/>
        <v>1.1458333334303461E-2</v>
      </c>
      <c r="Y124" s="8">
        <f t="shared" si="18"/>
        <v>1.1458333334303461E-2</v>
      </c>
      <c r="Z124" s="9"/>
      <c r="AA124" s="9">
        <f t="shared" si="12"/>
        <v>0</v>
      </c>
      <c r="AB124" s="9">
        <f t="shared" si="16"/>
        <v>5.3587962975143455E-3</v>
      </c>
      <c r="AC124" s="9"/>
      <c r="AD124" s="9"/>
    </row>
    <row r="125" spans="1:30" s="6" customFormat="1" x14ac:dyDescent="0.4">
      <c r="A125" s="15" t="str">
        <f t="shared" si="13"/>
        <v>-</v>
      </c>
      <c r="B125" s="15" t="str">
        <f t="shared" si="14"/>
        <v>-</v>
      </c>
      <c r="C125" s="6">
        <v>14</v>
      </c>
      <c r="D125" s="1">
        <v>43391.604085648149</v>
      </c>
      <c r="E125" s="2">
        <v>4298</v>
      </c>
      <c r="F125" s="2" t="s">
        <v>97</v>
      </c>
      <c r="G125" s="2">
        <v>0</v>
      </c>
      <c r="H125" s="2">
        <v>347</v>
      </c>
      <c r="I125" s="2">
        <v>9</v>
      </c>
      <c r="J125" s="2">
        <v>2</v>
      </c>
      <c r="K125" s="2"/>
      <c r="L125" s="1">
        <v>43391.608113425929</v>
      </c>
      <c r="M125" s="1">
        <v>43391.61446759259</v>
      </c>
      <c r="N125" s="2" t="s">
        <v>76</v>
      </c>
      <c r="O125" s="2" t="s">
        <v>77</v>
      </c>
      <c r="P125" s="2" t="s">
        <v>67</v>
      </c>
      <c r="Q125" s="2" t="s">
        <v>68</v>
      </c>
      <c r="R125" s="1">
        <v>43391.610821759263</v>
      </c>
      <c r="S125" s="1">
        <v>43391.610821759263</v>
      </c>
      <c r="T125" s="1">
        <v>43391.621747685182</v>
      </c>
      <c r="U125" s="1">
        <v>43391.621747685182</v>
      </c>
      <c r="V125" s="2"/>
      <c r="W125" s="7">
        <f t="shared" si="15"/>
        <v>43391.604085648149</v>
      </c>
      <c r="X125" s="8">
        <f t="shared" si="17"/>
        <v>6.3541666604578495E-3</v>
      </c>
      <c r="Y125" s="8">
        <f t="shared" si="18"/>
        <v>1.2708333320915699E-2</v>
      </c>
      <c r="Z125" s="9"/>
      <c r="AA125" s="9">
        <f t="shared" si="12"/>
        <v>0</v>
      </c>
      <c r="AB125" s="9">
        <f t="shared" si="16"/>
        <v>4.0277777807204984E-3</v>
      </c>
      <c r="AC125" s="9"/>
      <c r="AD125" s="9"/>
    </row>
    <row r="126" spans="1:30" s="6" customFormat="1" x14ac:dyDescent="0.4">
      <c r="A126" s="15" t="str">
        <f t="shared" si="13"/>
        <v>★</v>
      </c>
      <c r="B126" s="15" t="str">
        <f t="shared" si="14"/>
        <v>-</v>
      </c>
      <c r="C126" s="6">
        <v>14</v>
      </c>
      <c r="D126" s="1">
        <v>43391.607986111114</v>
      </c>
      <c r="E126" s="2">
        <v>4300</v>
      </c>
      <c r="F126" s="2" t="s">
        <v>97</v>
      </c>
      <c r="G126" s="2">
        <v>0</v>
      </c>
      <c r="H126" s="2">
        <v>1159</v>
      </c>
      <c r="I126" s="2">
        <v>10</v>
      </c>
      <c r="J126" s="2">
        <v>2</v>
      </c>
      <c r="K126" s="2"/>
      <c r="L126" s="1">
        <v>43391.656261574077</v>
      </c>
      <c r="M126" s="1">
        <v>43391.661747685182</v>
      </c>
      <c r="N126" s="2" t="s">
        <v>50</v>
      </c>
      <c r="O126" s="2" t="s">
        <v>51</v>
      </c>
      <c r="P126" s="2" t="s">
        <v>59</v>
      </c>
      <c r="Q126" s="2" t="s">
        <v>60</v>
      </c>
      <c r="R126" s="1">
        <v>43391.652777777781</v>
      </c>
      <c r="S126" s="1">
        <v>43391.652777777781</v>
      </c>
      <c r="T126" s="1">
        <v>43391.662638888891</v>
      </c>
      <c r="U126" s="1">
        <v>43391.669768518521</v>
      </c>
      <c r="V126" s="1">
        <v>43391.652777777781</v>
      </c>
      <c r="W126" s="7">
        <f t="shared" si="15"/>
        <v>43391.652777777781</v>
      </c>
      <c r="X126" s="8">
        <f t="shared" si="17"/>
        <v>5.4861111057107337E-3</v>
      </c>
      <c r="Y126" s="8">
        <f t="shared" si="18"/>
        <v>1.0972222211421467E-2</v>
      </c>
      <c r="Z126" s="9"/>
      <c r="AA126" s="9">
        <f t="shared" ref="AA126:AA192" si="19">IF(IF(A126="☆",K126-R126,L126-R126)&lt;0,0,IF(A126="☆",K126-R126,L126-R126))</f>
        <v>3.4837962957681157E-3</v>
      </c>
      <c r="AB126" s="9">
        <f t="shared" si="16"/>
        <v>3.4837962957681157E-3</v>
      </c>
      <c r="AC126" s="9"/>
      <c r="AD126" s="9"/>
    </row>
    <row r="127" spans="1:30" s="6" customFormat="1" x14ac:dyDescent="0.4">
      <c r="A127" s="15" t="str">
        <f t="shared" si="13"/>
        <v>-</v>
      </c>
      <c r="B127" s="15" t="str">
        <f t="shared" si="14"/>
        <v>-</v>
      </c>
      <c r="C127" s="6">
        <v>14</v>
      </c>
      <c r="D127" s="1">
        <v>43391.607997685183</v>
      </c>
      <c r="E127" s="2">
        <v>4301</v>
      </c>
      <c r="F127" s="2" t="s">
        <v>96</v>
      </c>
      <c r="G127" s="2">
        <v>0</v>
      </c>
      <c r="H127" s="2">
        <v>376</v>
      </c>
      <c r="I127" s="2">
        <v>7</v>
      </c>
      <c r="J127" s="2">
        <v>1</v>
      </c>
      <c r="K127" s="2"/>
      <c r="L127" s="1">
        <v>43391.613634259258</v>
      </c>
      <c r="M127" s="1">
        <v>43391.62027777778</v>
      </c>
      <c r="N127" s="2" t="s">
        <v>29</v>
      </c>
      <c r="O127" s="2" t="s">
        <v>30</v>
      </c>
      <c r="P127" s="2" t="s">
        <v>27</v>
      </c>
      <c r="Q127" s="2" t="s">
        <v>28</v>
      </c>
      <c r="R127" s="1">
        <v>43391.613287037035</v>
      </c>
      <c r="S127" s="1">
        <v>43391.613287037035</v>
      </c>
      <c r="T127" s="1">
        <v>43391.627303240741</v>
      </c>
      <c r="U127" s="1">
        <v>43391.627303240741</v>
      </c>
      <c r="V127" s="2"/>
      <c r="W127" s="7">
        <f t="shared" si="15"/>
        <v>43391.607997685183</v>
      </c>
      <c r="X127" s="8">
        <f t="shared" si="17"/>
        <v>6.6435185217414983E-3</v>
      </c>
      <c r="Y127" s="8">
        <f t="shared" si="18"/>
        <v>6.6435185217414983E-3</v>
      </c>
      <c r="Z127" s="9"/>
      <c r="AA127" s="9">
        <f t="shared" si="19"/>
        <v>3.4722222335403785E-4</v>
      </c>
      <c r="AB127" s="9">
        <f t="shared" si="16"/>
        <v>5.6365740747423843E-3</v>
      </c>
      <c r="AC127" s="9"/>
      <c r="AD127" s="9"/>
    </row>
    <row r="128" spans="1:30" s="6" customFormat="1" x14ac:dyDescent="0.4">
      <c r="A128" s="15" t="str">
        <f t="shared" si="13"/>
        <v>-</v>
      </c>
      <c r="B128" s="15" t="str">
        <f t="shared" si="14"/>
        <v>-</v>
      </c>
      <c r="C128" s="6">
        <v>14</v>
      </c>
      <c r="D128" s="1">
        <v>43391.610729166663</v>
      </c>
      <c r="E128" s="2">
        <v>4303</v>
      </c>
      <c r="F128" s="2" t="s">
        <v>33</v>
      </c>
      <c r="G128" s="2">
        <v>1756</v>
      </c>
      <c r="H128" s="2">
        <v>736</v>
      </c>
      <c r="I128" s="2">
        <v>3</v>
      </c>
      <c r="J128" s="2">
        <v>1</v>
      </c>
      <c r="K128" s="2"/>
      <c r="L128" s="1">
        <v>43391.614722222221</v>
      </c>
      <c r="M128" s="1">
        <v>43391.617696759262</v>
      </c>
      <c r="N128" s="2" t="s">
        <v>57</v>
      </c>
      <c r="O128" s="2" t="s">
        <v>58</v>
      </c>
      <c r="P128" s="2" t="s">
        <v>59</v>
      </c>
      <c r="Q128" s="2" t="s">
        <v>60</v>
      </c>
      <c r="R128" s="1">
        <v>43391.614027777781</v>
      </c>
      <c r="S128" s="1">
        <v>43391.614027777781</v>
      </c>
      <c r="T128" s="1">
        <v>43391.621759259258</v>
      </c>
      <c r="U128" s="1">
        <v>43391.621759259258</v>
      </c>
      <c r="V128" s="2"/>
      <c r="W128" s="7">
        <f t="shared" si="15"/>
        <v>43391.610729166663</v>
      </c>
      <c r="X128" s="8">
        <f t="shared" si="17"/>
        <v>2.9745370411546901E-3</v>
      </c>
      <c r="Y128" s="8">
        <f t="shared" si="18"/>
        <v>2.9745370411546901E-3</v>
      </c>
      <c r="Z128" s="9"/>
      <c r="AA128" s="9">
        <f t="shared" si="19"/>
        <v>6.9444443943211809E-4</v>
      </c>
      <c r="AB128" s="9">
        <f t="shared" si="16"/>
        <v>3.9930555576574989E-3</v>
      </c>
      <c r="AC128" s="9"/>
      <c r="AD128" s="9"/>
    </row>
    <row r="129" spans="1:30" s="6" customFormat="1" x14ac:dyDescent="0.4">
      <c r="A129" s="15" t="str">
        <f t="shared" si="13"/>
        <v>★</v>
      </c>
      <c r="B129" s="15" t="str">
        <f t="shared" si="14"/>
        <v>-</v>
      </c>
      <c r="C129" s="6">
        <v>14</v>
      </c>
      <c r="D129" s="1">
        <v>43391.611296296294</v>
      </c>
      <c r="E129" s="2">
        <v>4304</v>
      </c>
      <c r="F129" s="2" t="s">
        <v>33</v>
      </c>
      <c r="G129" s="2">
        <v>2424</v>
      </c>
      <c r="H129" s="2">
        <v>629</v>
      </c>
      <c r="I129" s="2">
        <v>9</v>
      </c>
      <c r="J129" s="2">
        <v>1</v>
      </c>
      <c r="K129" s="2"/>
      <c r="L129" s="1">
        <v>43391.617523148147</v>
      </c>
      <c r="M129" s="1">
        <v>43391.621354166666</v>
      </c>
      <c r="N129" s="2" t="s">
        <v>23</v>
      </c>
      <c r="O129" s="2" t="s">
        <v>24</v>
      </c>
      <c r="P129" s="2" t="s">
        <v>67</v>
      </c>
      <c r="Q129" s="2" t="s">
        <v>68</v>
      </c>
      <c r="R129" s="1">
        <v>43391.62358796296</v>
      </c>
      <c r="S129" s="1">
        <v>43391.62358796296</v>
      </c>
      <c r="T129" s="1">
        <v>43391.629467592589</v>
      </c>
      <c r="U129" s="1">
        <v>43391.629467592589</v>
      </c>
      <c r="V129" s="1">
        <v>43391.618726851855</v>
      </c>
      <c r="W129" s="7">
        <f t="shared" si="15"/>
        <v>43391.618726851855</v>
      </c>
      <c r="X129" s="8">
        <f t="shared" si="17"/>
        <v>3.8310185191221535E-3</v>
      </c>
      <c r="Y129" s="8">
        <f t="shared" si="18"/>
        <v>3.8310185191221535E-3</v>
      </c>
      <c r="Z129" s="9"/>
      <c r="AA129" s="9">
        <f t="shared" si="19"/>
        <v>0</v>
      </c>
      <c r="AB129" s="9">
        <f t="shared" si="16"/>
        <v>0</v>
      </c>
      <c r="AC129" s="9"/>
      <c r="AD129" s="9"/>
    </row>
    <row r="130" spans="1:30" s="6" customFormat="1" x14ac:dyDescent="0.4">
      <c r="A130" s="15" t="str">
        <f t="shared" si="13"/>
        <v>-</v>
      </c>
      <c r="B130" s="15" t="str">
        <f t="shared" si="14"/>
        <v>-</v>
      </c>
      <c r="C130" s="6">
        <v>14</v>
      </c>
      <c r="D130" s="1">
        <v>43391.615243055552</v>
      </c>
      <c r="E130" s="2">
        <v>4305</v>
      </c>
      <c r="F130" s="2" t="s">
        <v>96</v>
      </c>
      <c r="G130" s="2">
        <v>0</v>
      </c>
      <c r="H130" s="2">
        <v>1202</v>
      </c>
      <c r="I130" s="2">
        <v>10</v>
      </c>
      <c r="J130" s="2">
        <v>1</v>
      </c>
      <c r="K130" s="2"/>
      <c r="L130" s="1">
        <v>43391.616597222222</v>
      </c>
      <c r="M130" s="1">
        <v>43391.621296296296</v>
      </c>
      <c r="N130" s="2" t="s">
        <v>43</v>
      </c>
      <c r="O130" s="2" t="s">
        <v>44</v>
      </c>
      <c r="P130" s="2" t="s">
        <v>19</v>
      </c>
      <c r="Q130" s="2" t="s">
        <v>20</v>
      </c>
      <c r="R130" s="1">
        <v>43391.617939814816</v>
      </c>
      <c r="S130" s="1">
        <v>43391.617939814816</v>
      </c>
      <c r="T130" s="1">
        <v>43391.634074074071</v>
      </c>
      <c r="U130" s="1">
        <v>43391.634074074071</v>
      </c>
      <c r="V130" s="2"/>
      <c r="W130" s="7">
        <f t="shared" si="15"/>
        <v>43391.615243055552</v>
      </c>
      <c r="X130" s="8">
        <f t="shared" si="17"/>
        <v>4.6990740738692693E-3</v>
      </c>
      <c r="Y130" s="8">
        <f t="shared" si="18"/>
        <v>4.6990740738692693E-3</v>
      </c>
      <c r="Z130" s="9"/>
      <c r="AA130" s="9">
        <f t="shared" si="19"/>
        <v>0</v>
      </c>
      <c r="AB130" s="9">
        <f t="shared" si="16"/>
        <v>1.3541666703531519E-3</v>
      </c>
      <c r="AC130" s="9"/>
      <c r="AD130" s="9"/>
    </row>
    <row r="131" spans="1:30" s="6" customFormat="1" x14ac:dyDescent="0.4">
      <c r="A131" s="15" t="str">
        <f t="shared" si="13"/>
        <v>-</v>
      </c>
      <c r="B131" s="15" t="str">
        <f t="shared" si="14"/>
        <v>-</v>
      </c>
      <c r="C131" s="6">
        <v>14</v>
      </c>
      <c r="D131" s="1">
        <v>43391.616099537037</v>
      </c>
      <c r="E131" s="2">
        <v>4306</v>
      </c>
      <c r="F131" s="2" t="s">
        <v>33</v>
      </c>
      <c r="G131" s="2">
        <v>2535</v>
      </c>
      <c r="H131" s="2">
        <v>498</v>
      </c>
      <c r="I131" s="2">
        <v>5</v>
      </c>
      <c r="J131" s="2">
        <v>1</v>
      </c>
      <c r="K131" s="2"/>
      <c r="L131" s="1">
        <v>43391.618657407409</v>
      </c>
      <c r="M131" s="1">
        <v>43391.623622685183</v>
      </c>
      <c r="N131" s="2" t="s">
        <v>82</v>
      </c>
      <c r="O131" s="2" t="s">
        <v>83</v>
      </c>
      <c r="P131" s="2" t="s">
        <v>27</v>
      </c>
      <c r="Q131" s="2" t="s">
        <v>28</v>
      </c>
      <c r="R131" s="1">
        <v>43391.620115740741</v>
      </c>
      <c r="S131" s="1">
        <v>43391.620115740741</v>
      </c>
      <c r="T131" s="1">
        <v>43391.629756944443</v>
      </c>
      <c r="U131" s="1">
        <v>43391.629756944443</v>
      </c>
      <c r="V131" s="2"/>
      <c r="W131" s="7">
        <f t="shared" si="15"/>
        <v>43391.616099537037</v>
      </c>
      <c r="X131" s="8">
        <f t="shared" si="17"/>
        <v>4.9652777743176557E-3</v>
      </c>
      <c r="Y131" s="8">
        <f t="shared" si="18"/>
        <v>4.9652777743176557E-3</v>
      </c>
      <c r="Z131" s="9"/>
      <c r="AA131" s="9">
        <f t="shared" si="19"/>
        <v>0</v>
      </c>
      <c r="AB131" s="9">
        <f t="shared" si="16"/>
        <v>2.5578703716746531E-3</v>
      </c>
      <c r="AC131" s="9"/>
      <c r="AD131" s="9"/>
    </row>
    <row r="132" spans="1:30" s="6" customFormat="1" x14ac:dyDescent="0.4">
      <c r="A132" s="15" t="str">
        <f t="shared" si="13"/>
        <v>-</v>
      </c>
      <c r="B132" s="15" t="str">
        <f t="shared" si="14"/>
        <v>-</v>
      </c>
      <c r="C132" s="6">
        <v>14</v>
      </c>
      <c r="D132" s="1">
        <v>43391.616956018515</v>
      </c>
      <c r="E132" s="2">
        <v>4308</v>
      </c>
      <c r="F132" s="2" t="s">
        <v>33</v>
      </c>
      <c r="G132" s="2">
        <v>3263</v>
      </c>
      <c r="H132" s="2">
        <v>811</v>
      </c>
      <c r="I132" s="2">
        <v>8</v>
      </c>
      <c r="J132" s="2">
        <v>1</v>
      </c>
      <c r="K132" s="2"/>
      <c r="L132" s="1">
        <v>43391.61990740741</v>
      </c>
      <c r="M132" s="1">
        <v>43391.623032407406</v>
      </c>
      <c r="N132" s="2" t="s">
        <v>43</v>
      </c>
      <c r="O132" s="2" t="s">
        <v>44</v>
      </c>
      <c r="P132" s="2" t="s">
        <v>52</v>
      </c>
      <c r="Q132" s="2" t="s">
        <v>53</v>
      </c>
      <c r="R132" s="1">
        <v>43391.619849537034</v>
      </c>
      <c r="S132" s="1">
        <v>43391.619849537034</v>
      </c>
      <c r="T132" s="1">
        <v>43391.625648148147</v>
      </c>
      <c r="U132" s="1">
        <v>43391.625648148147</v>
      </c>
      <c r="V132" s="2"/>
      <c r="W132" s="7">
        <f t="shared" ref="W132:W173" si="20">IF(V132&gt;0,V132,D132)</f>
        <v>43391.616956018515</v>
      </c>
      <c r="X132" s="8">
        <f t="shared" si="17"/>
        <v>3.1249999956344254E-3</v>
      </c>
      <c r="Y132" s="8">
        <f t="shared" si="18"/>
        <v>3.1249999956344254E-3</v>
      </c>
      <c r="Z132" s="9"/>
      <c r="AA132" s="9">
        <f t="shared" si="19"/>
        <v>5.787037662230432E-5</v>
      </c>
      <c r="AB132" s="9">
        <f t="shared" si="16"/>
        <v>2.9513888948713429E-3</v>
      </c>
      <c r="AC132" s="9"/>
      <c r="AD132" s="9"/>
    </row>
    <row r="133" spans="1:30" s="6" customFormat="1" x14ac:dyDescent="0.4">
      <c r="A133" s="15" t="str">
        <f t="shared" si="13"/>
        <v>-</v>
      </c>
      <c r="B133" s="15" t="str">
        <f t="shared" si="14"/>
        <v>-</v>
      </c>
      <c r="C133" s="6">
        <v>14</v>
      </c>
      <c r="D133" s="1">
        <v>43391.617986111109</v>
      </c>
      <c r="E133" s="2">
        <v>4309</v>
      </c>
      <c r="F133" s="2" t="s">
        <v>18</v>
      </c>
      <c r="G133" s="2">
        <v>3279</v>
      </c>
      <c r="H133" s="2">
        <v>765</v>
      </c>
      <c r="I133" s="2">
        <v>1</v>
      </c>
      <c r="J133" s="2">
        <v>2</v>
      </c>
      <c r="K133" s="2"/>
      <c r="L133" s="1">
        <v>43391.621365740742</v>
      </c>
      <c r="M133" s="1">
        <v>43391.624849537038</v>
      </c>
      <c r="N133" s="2" t="s">
        <v>31</v>
      </c>
      <c r="O133" s="2" t="s">
        <v>32</v>
      </c>
      <c r="P133" s="2" t="s">
        <v>38</v>
      </c>
      <c r="Q133" s="2" t="s">
        <v>39</v>
      </c>
      <c r="R133" s="1">
        <v>43391.619756944441</v>
      </c>
      <c r="S133" s="1">
        <v>43391.619756944441</v>
      </c>
      <c r="T133" s="1">
        <v>43391.631331018521</v>
      </c>
      <c r="U133" s="1">
        <v>43391.631331018521</v>
      </c>
      <c r="V133" s="2"/>
      <c r="W133" s="7">
        <f t="shared" si="20"/>
        <v>43391.617986111109</v>
      </c>
      <c r="X133" s="8">
        <f t="shared" si="17"/>
        <v>3.4837962957681157E-3</v>
      </c>
      <c r="Y133" s="8">
        <f t="shared" si="18"/>
        <v>6.9675925915362313E-3</v>
      </c>
      <c r="Z133" s="9"/>
      <c r="AA133" s="9">
        <f t="shared" si="19"/>
        <v>1.6087963012978435E-3</v>
      </c>
      <c r="AB133" s="9">
        <f t="shared" si="16"/>
        <v>3.3796296338550746E-3</v>
      </c>
      <c r="AC133" s="9"/>
      <c r="AD133" s="9"/>
    </row>
    <row r="134" spans="1:30" s="6" customFormat="1" x14ac:dyDescent="0.4">
      <c r="A134" s="15" t="str">
        <f t="shared" si="13"/>
        <v>-</v>
      </c>
      <c r="B134" s="15" t="str">
        <f t="shared" ref="B134:B173" si="21">IF(K134&gt;0, "☆", "-")</f>
        <v>-</v>
      </c>
      <c r="C134" s="6">
        <v>14</v>
      </c>
      <c r="D134" s="1">
        <v>43391.61824074074</v>
      </c>
      <c r="E134" s="2">
        <v>4310</v>
      </c>
      <c r="F134" s="2" t="s">
        <v>97</v>
      </c>
      <c r="G134" s="2">
        <v>0</v>
      </c>
      <c r="H134" s="2">
        <v>622</v>
      </c>
      <c r="I134" s="2">
        <v>6</v>
      </c>
      <c r="J134" s="2">
        <v>1</v>
      </c>
      <c r="K134" s="2"/>
      <c r="L134" s="1">
        <v>43391.62773148148</v>
      </c>
      <c r="M134" s="1">
        <v>43391.635231481479</v>
      </c>
      <c r="N134" s="2" t="s">
        <v>65</v>
      </c>
      <c r="O134" s="2" t="s">
        <v>66</v>
      </c>
      <c r="P134" s="2" t="s">
        <v>43</v>
      </c>
      <c r="Q134" s="2" t="s">
        <v>44</v>
      </c>
      <c r="R134" s="1">
        <v>43391.629328703704</v>
      </c>
      <c r="S134" s="1">
        <v>43391.629328703704</v>
      </c>
      <c r="T134" s="1">
        <v>43391.644976851851</v>
      </c>
      <c r="U134" s="1">
        <v>43391.644976851851</v>
      </c>
      <c r="V134" s="2"/>
      <c r="W134" s="7">
        <f t="shared" si="20"/>
        <v>43391.61824074074</v>
      </c>
      <c r="X134" s="8">
        <f t="shared" si="17"/>
        <v>7.4999999997089617E-3</v>
      </c>
      <c r="Y134" s="8">
        <f t="shared" si="18"/>
        <v>7.4999999997089617E-3</v>
      </c>
      <c r="Z134" s="9"/>
      <c r="AA134" s="9">
        <f t="shared" si="19"/>
        <v>0</v>
      </c>
      <c r="AB134" s="9">
        <f t="shared" si="16"/>
        <v>9.4907407401478849E-3</v>
      </c>
      <c r="AC134" s="9"/>
      <c r="AD134" s="9"/>
    </row>
    <row r="135" spans="1:30" s="6" customFormat="1" x14ac:dyDescent="0.4">
      <c r="A135" s="15" t="str">
        <f t="shared" ref="A135:A198" si="22">IF(V135&gt;0, "★", "-")</f>
        <v>-</v>
      </c>
      <c r="B135" s="15" t="str">
        <f t="shared" si="21"/>
        <v>-</v>
      </c>
      <c r="C135" s="6">
        <v>14</v>
      </c>
      <c r="D135" s="1">
        <v>43391.619074074071</v>
      </c>
      <c r="E135" s="2">
        <v>4311</v>
      </c>
      <c r="F135" s="2" t="s">
        <v>97</v>
      </c>
      <c r="G135" s="2">
        <v>0</v>
      </c>
      <c r="H135" s="2">
        <v>456</v>
      </c>
      <c r="I135" s="2">
        <v>7</v>
      </c>
      <c r="J135" s="2">
        <v>1</v>
      </c>
      <c r="K135" s="2"/>
      <c r="L135" s="1">
        <v>43391.629016203704</v>
      </c>
      <c r="M135" s="1">
        <v>43391.648460648146</v>
      </c>
      <c r="N135" s="2" t="s">
        <v>65</v>
      </c>
      <c r="O135" s="2" t="s">
        <v>66</v>
      </c>
      <c r="P135" s="2" t="s">
        <v>80</v>
      </c>
      <c r="Q135" s="2" t="s">
        <v>81</v>
      </c>
      <c r="R135" s="1">
        <v>43391.635138888887</v>
      </c>
      <c r="S135" s="1">
        <v>43391.635138888887</v>
      </c>
      <c r="T135" s="1">
        <v>43391.652037037034</v>
      </c>
      <c r="U135" s="1">
        <v>43391.662361111114</v>
      </c>
      <c r="V135" s="2"/>
      <c r="W135" s="7">
        <f t="shared" si="20"/>
        <v>43391.619074074071</v>
      </c>
      <c r="X135" s="8">
        <f t="shared" si="17"/>
        <v>1.9444444442342501E-2</v>
      </c>
      <c r="Y135" s="8">
        <f t="shared" si="18"/>
        <v>1.9444444442342501E-2</v>
      </c>
      <c r="Z135" s="9"/>
      <c r="AA135" s="9">
        <f t="shared" si="19"/>
        <v>0</v>
      </c>
      <c r="AB135" s="9">
        <f t="shared" si="16"/>
        <v>9.9421296326909214E-3</v>
      </c>
      <c r="AC135" s="9"/>
      <c r="AD135" s="9"/>
    </row>
    <row r="136" spans="1:30" s="6" customFormat="1" x14ac:dyDescent="0.4">
      <c r="A136" s="15" t="str">
        <f>IF(V136&gt;0, "★", "-")</f>
        <v>-</v>
      </c>
      <c r="B136" s="15" t="str">
        <f>IF(K136&gt;0, "☆", "-")</f>
        <v>-</v>
      </c>
      <c r="C136" s="6">
        <v>14</v>
      </c>
      <c r="D136" s="1">
        <v>43391.62327546296</v>
      </c>
      <c r="E136" s="2">
        <v>4313</v>
      </c>
      <c r="F136" s="2" t="s">
        <v>96</v>
      </c>
      <c r="G136" s="2">
        <v>0</v>
      </c>
      <c r="H136" s="2">
        <v>391</v>
      </c>
      <c r="I136" s="2">
        <v>10</v>
      </c>
      <c r="J136" s="2">
        <v>1</v>
      </c>
      <c r="K136" s="2"/>
      <c r="L136" s="1">
        <v>43391.626608796294</v>
      </c>
      <c r="M136" s="1">
        <v>43391.640196759261</v>
      </c>
      <c r="N136" s="2" t="s">
        <v>43</v>
      </c>
      <c r="O136" s="2" t="s">
        <v>44</v>
      </c>
      <c r="P136" s="2" t="s">
        <v>19</v>
      </c>
      <c r="Q136" s="2" t="s">
        <v>20</v>
      </c>
      <c r="R136" s="1">
        <v>43391.629027777781</v>
      </c>
      <c r="S136" s="1">
        <v>43391.629027777781</v>
      </c>
      <c r="T136" s="1">
        <v>43391.639548611114</v>
      </c>
      <c r="U136" s="1">
        <v>43391.639548611114</v>
      </c>
      <c r="V136" s="2"/>
      <c r="W136" s="7">
        <f>IF(V136&gt;0,V136,D136)</f>
        <v>43391.62327546296</v>
      </c>
      <c r="X136" s="8">
        <f t="shared" si="17"/>
        <v>1.3587962966994382E-2</v>
      </c>
      <c r="Y136" s="8">
        <f t="shared" si="18"/>
        <v>1.3587962966994382E-2</v>
      </c>
      <c r="Z136" s="9"/>
      <c r="AA136" s="9">
        <f t="shared" si="19"/>
        <v>0</v>
      </c>
      <c r="AB136" s="9">
        <f t="shared" si="16"/>
        <v>3.3333333340124227E-3</v>
      </c>
      <c r="AC136" s="9"/>
      <c r="AD136" s="9"/>
    </row>
    <row r="137" spans="1:30" s="6" customFormat="1" x14ac:dyDescent="0.4">
      <c r="A137" s="15" t="str">
        <f t="shared" si="22"/>
        <v>-</v>
      </c>
      <c r="B137" s="15" t="str">
        <f t="shared" si="21"/>
        <v>-</v>
      </c>
      <c r="C137" s="6">
        <v>14</v>
      </c>
      <c r="D137" s="1">
        <v>43391.624120370368</v>
      </c>
      <c r="E137" s="2">
        <v>4314</v>
      </c>
      <c r="F137" s="2" t="s">
        <v>97</v>
      </c>
      <c r="G137" s="2">
        <v>0</v>
      </c>
      <c r="H137" s="2">
        <v>1113</v>
      </c>
      <c r="I137" s="2">
        <v>8</v>
      </c>
      <c r="J137" s="2">
        <v>2</v>
      </c>
      <c r="K137" s="2"/>
      <c r="L137" s="1">
        <v>43391.632199074076</v>
      </c>
      <c r="M137" s="1">
        <v>43391.637175925927</v>
      </c>
      <c r="N137" s="2" t="s">
        <v>82</v>
      </c>
      <c r="O137" s="2" t="s">
        <v>83</v>
      </c>
      <c r="P137" s="2" t="s">
        <v>19</v>
      </c>
      <c r="Q137" s="2" t="s">
        <v>20</v>
      </c>
      <c r="R137" s="1">
        <v>43391.630462962959</v>
      </c>
      <c r="S137" s="1">
        <v>43391.633194444446</v>
      </c>
      <c r="T137" s="1">
        <v>43391.641192129631</v>
      </c>
      <c r="U137" s="1">
        <v>43391.643553240741</v>
      </c>
      <c r="V137" s="2"/>
      <c r="W137" s="7">
        <f t="shared" si="20"/>
        <v>43391.624120370368</v>
      </c>
      <c r="X137" s="8">
        <f t="shared" si="17"/>
        <v>4.9768518510973081E-3</v>
      </c>
      <c r="Y137" s="8">
        <f t="shared" si="18"/>
        <v>9.9537037021946162E-3</v>
      </c>
      <c r="Z137" s="9"/>
      <c r="AA137" s="9">
        <f t="shared" si="19"/>
        <v>1.7361111167701893E-3</v>
      </c>
      <c r="AB137" s="9">
        <f t="shared" ref="AB137:AB201" si="23">IF(IF(B137="☆",(IF(K137&gt;R137,K137-W137,R137-W137)),L137-W137)&lt;0,0,IF(B137="☆",(IF(K137&gt;R137,K137-W137,R137-W137)),L137-W137))</f>
        <v>8.078703707724344E-3</v>
      </c>
      <c r="AC137" s="9"/>
      <c r="AD137" s="9"/>
    </row>
    <row r="138" spans="1:30" s="6" customFormat="1" x14ac:dyDescent="0.4">
      <c r="A138" s="15" t="str">
        <f t="shared" si="22"/>
        <v>-</v>
      </c>
      <c r="B138" s="15" t="str">
        <f t="shared" si="21"/>
        <v>-</v>
      </c>
      <c r="C138" s="6">
        <v>14</v>
      </c>
      <c r="D138" s="1">
        <v>43391.624699074076</v>
      </c>
      <c r="E138" s="2">
        <v>4315</v>
      </c>
      <c r="F138" s="2" t="s">
        <v>33</v>
      </c>
      <c r="G138" s="2">
        <v>3305</v>
      </c>
      <c r="H138" s="2">
        <v>774</v>
      </c>
      <c r="I138" s="2">
        <v>8</v>
      </c>
      <c r="J138" s="2">
        <v>2</v>
      </c>
      <c r="K138" s="2"/>
      <c r="L138" s="1">
        <v>43391.630428240744</v>
      </c>
      <c r="M138" s="1">
        <v>43391.644837962966</v>
      </c>
      <c r="N138" s="2" t="s">
        <v>47</v>
      </c>
      <c r="O138" s="2" t="s">
        <v>94</v>
      </c>
      <c r="P138" s="2" t="s">
        <v>65</v>
      </c>
      <c r="Q138" s="2" t="s">
        <v>66</v>
      </c>
      <c r="R138" s="1">
        <v>43391.629745370374</v>
      </c>
      <c r="S138" s="1">
        <v>43391.629745370374</v>
      </c>
      <c r="T138" s="1">
        <v>43391.654074074075</v>
      </c>
      <c r="U138" s="1">
        <v>43391.654074074075</v>
      </c>
      <c r="V138" s="2"/>
      <c r="W138" s="7">
        <f t="shared" si="20"/>
        <v>43391.624699074076</v>
      </c>
      <c r="X138" s="8">
        <f t="shared" si="17"/>
        <v>1.4409722221898846E-2</v>
      </c>
      <c r="Y138" s="8">
        <f t="shared" si="18"/>
        <v>2.8819444443797693E-2</v>
      </c>
      <c r="Z138" s="9"/>
      <c r="AA138" s="9">
        <f t="shared" si="19"/>
        <v>6.8287036992842332E-4</v>
      </c>
      <c r="AB138" s="9">
        <f t="shared" si="23"/>
        <v>5.7291666671517305E-3</v>
      </c>
      <c r="AC138" s="9"/>
      <c r="AD138" s="9"/>
    </row>
    <row r="139" spans="1:30" s="6" customFormat="1" x14ac:dyDescent="0.4">
      <c r="A139" s="15" t="str">
        <f t="shared" ref="A139:A145" si="24">IF(V139&gt;0, "★", "-")</f>
        <v>-</v>
      </c>
      <c r="B139" s="15" t="str">
        <f t="shared" ref="B139:B145" si="25">IF(K139&gt;0, "☆", "-")</f>
        <v>☆</v>
      </c>
      <c r="C139" s="6">
        <v>14</v>
      </c>
      <c r="D139" s="1">
        <v>43391.584699074076</v>
      </c>
      <c r="E139" s="2">
        <v>4281</v>
      </c>
      <c r="F139" s="2" t="s">
        <v>18</v>
      </c>
      <c r="G139" s="2">
        <v>2078</v>
      </c>
      <c r="H139" s="2">
        <v>1196</v>
      </c>
      <c r="I139" s="2">
        <v>9</v>
      </c>
      <c r="J139" s="2">
        <v>1</v>
      </c>
      <c r="K139" s="1">
        <v>43391.585011574076</v>
      </c>
      <c r="L139" s="2"/>
      <c r="M139" s="2"/>
      <c r="N139" s="2" t="s">
        <v>29</v>
      </c>
      <c r="O139" s="2" t="s">
        <v>30</v>
      </c>
      <c r="P139" s="2" t="s">
        <v>19</v>
      </c>
      <c r="Q139" s="2" t="s">
        <v>20</v>
      </c>
      <c r="R139" s="1">
        <v>43391.590648148151</v>
      </c>
      <c r="S139" s="2"/>
      <c r="T139" s="1">
        <v>43391.598425925928</v>
      </c>
      <c r="U139" s="2"/>
      <c r="V139" s="2"/>
      <c r="W139" s="7">
        <f t="shared" ref="W139:W145" si="26">IF(V139&gt;0,V139,D139)</f>
        <v>43391.584699074076</v>
      </c>
      <c r="X139" s="8">
        <f t="shared" si="17"/>
        <v>0</v>
      </c>
      <c r="Y139" s="8">
        <f t="shared" si="18"/>
        <v>0</v>
      </c>
      <c r="Z139" s="9"/>
      <c r="AA139" s="9">
        <f t="shared" ref="AA139:AA145" si="27">IF(IF(A139="☆",K139-R139,L139-R139)&lt;0,0,IF(A139="☆",K139-R139,L139-R139))</f>
        <v>0</v>
      </c>
      <c r="AB139" s="9">
        <f t="shared" ref="AB139:AB145" si="28">IF(IF(B139="☆",(IF(K139&gt;R139,K139-W139,R139-W139)),L139-W139)&lt;0,0,IF(B139="☆",(IF(K139&gt;R139,K139-W139,R139-W139)),L139-W139))</f>
        <v>5.9490740750334226E-3</v>
      </c>
      <c r="AC139" s="9"/>
      <c r="AD139" s="9"/>
    </row>
    <row r="140" spans="1:30" s="6" customFormat="1" x14ac:dyDescent="0.4">
      <c r="A140" s="15" t="str">
        <f t="shared" si="24"/>
        <v>-</v>
      </c>
      <c r="B140" s="15" t="str">
        <f t="shared" si="25"/>
        <v>☆</v>
      </c>
      <c r="C140" s="6">
        <v>14</v>
      </c>
      <c r="D140" s="1">
        <v>43391.596284722225</v>
      </c>
      <c r="E140" s="2">
        <v>4291</v>
      </c>
      <c r="F140" s="2" t="s">
        <v>33</v>
      </c>
      <c r="G140" s="2">
        <v>2424</v>
      </c>
      <c r="H140" s="2">
        <v>877</v>
      </c>
      <c r="I140" s="2">
        <v>10</v>
      </c>
      <c r="J140" s="2">
        <v>1</v>
      </c>
      <c r="K140" s="1">
        <v>43391.597025462965</v>
      </c>
      <c r="L140" s="2"/>
      <c r="M140" s="2"/>
      <c r="N140" s="2" t="s">
        <v>65</v>
      </c>
      <c r="O140" s="2" t="s">
        <v>66</v>
      </c>
      <c r="P140" s="2" t="s">
        <v>23</v>
      </c>
      <c r="Q140" s="2" t="s">
        <v>24</v>
      </c>
      <c r="R140" s="1">
        <v>43391.608368055553</v>
      </c>
      <c r="S140" s="2"/>
      <c r="T140" s="1">
        <v>43391.614687499998</v>
      </c>
      <c r="U140" s="2"/>
      <c r="V140" s="2"/>
      <c r="W140" s="7">
        <f t="shared" si="26"/>
        <v>43391.596284722225</v>
      </c>
      <c r="X140" s="8">
        <f t="shared" si="17"/>
        <v>0</v>
      </c>
      <c r="Y140" s="8">
        <f t="shared" si="18"/>
        <v>0</v>
      </c>
      <c r="Z140" s="9"/>
      <c r="AA140" s="9">
        <f t="shared" si="27"/>
        <v>0</v>
      </c>
      <c r="AB140" s="9">
        <f t="shared" si="28"/>
        <v>1.208333332760958E-2</v>
      </c>
      <c r="AC140" s="9"/>
      <c r="AD140" s="9"/>
    </row>
    <row r="141" spans="1:30" s="6" customFormat="1" x14ac:dyDescent="0.4">
      <c r="A141" s="15" t="str">
        <f t="shared" si="24"/>
        <v>-</v>
      </c>
      <c r="B141" s="15" t="str">
        <f t="shared" si="25"/>
        <v>☆</v>
      </c>
      <c r="C141" s="6">
        <v>14</v>
      </c>
      <c r="D141" s="1">
        <v>43391.598287037035</v>
      </c>
      <c r="E141" s="2">
        <v>4293</v>
      </c>
      <c r="F141" s="2" t="s">
        <v>33</v>
      </c>
      <c r="G141" s="2">
        <v>1310</v>
      </c>
      <c r="H141" s="2">
        <v>1076</v>
      </c>
      <c r="I141" s="2">
        <v>1</v>
      </c>
      <c r="J141" s="2">
        <v>1</v>
      </c>
      <c r="K141" s="1">
        <v>43391.601759259262</v>
      </c>
      <c r="L141" s="2"/>
      <c r="M141" s="2"/>
      <c r="N141" s="2" t="s">
        <v>38</v>
      </c>
      <c r="O141" s="2" t="s">
        <v>39</v>
      </c>
      <c r="P141" s="2" t="s">
        <v>76</v>
      </c>
      <c r="Q141" s="2" t="s">
        <v>77</v>
      </c>
      <c r="R141" s="1">
        <v>43391.623495370368</v>
      </c>
      <c r="S141" s="2"/>
      <c r="T141" s="1">
        <v>43391.631643518522</v>
      </c>
      <c r="U141" s="2"/>
      <c r="V141" s="2"/>
      <c r="W141" s="7">
        <f t="shared" si="26"/>
        <v>43391.598287037035</v>
      </c>
      <c r="X141" s="8">
        <f t="shared" si="17"/>
        <v>0</v>
      </c>
      <c r="Y141" s="8">
        <f t="shared" si="18"/>
        <v>0</v>
      </c>
      <c r="Z141" s="9"/>
      <c r="AA141" s="9">
        <f t="shared" si="27"/>
        <v>0</v>
      </c>
      <c r="AB141" s="9">
        <f t="shared" si="28"/>
        <v>2.5208333332557231E-2</v>
      </c>
      <c r="AC141" s="9"/>
      <c r="AD141" s="9"/>
    </row>
    <row r="142" spans="1:30" s="6" customFormat="1" x14ac:dyDescent="0.4">
      <c r="A142" s="15" t="str">
        <f t="shared" si="24"/>
        <v>★</v>
      </c>
      <c r="B142" s="15" t="str">
        <f t="shared" si="25"/>
        <v>☆</v>
      </c>
      <c r="C142" s="6">
        <v>14</v>
      </c>
      <c r="D142" s="1">
        <v>43391.60765046296</v>
      </c>
      <c r="E142" s="2">
        <v>4299</v>
      </c>
      <c r="F142" s="2" t="s">
        <v>96</v>
      </c>
      <c r="G142" s="2">
        <v>0</v>
      </c>
      <c r="H142" s="2">
        <v>1287</v>
      </c>
      <c r="I142" s="2">
        <v>7</v>
      </c>
      <c r="J142" s="2">
        <v>2</v>
      </c>
      <c r="K142" s="1">
        <v>43391.658634259256</v>
      </c>
      <c r="L142" s="2"/>
      <c r="M142" s="2"/>
      <c r="N142" s="2" t="s">
        <v>21</v>
      </c>
      <c r="O142" s="2" t="s">
        <v>22</v>
      </c>
      <c r="P142" s="2" t="s">
        <v>61</v>
      </c>
      <c r="Q142" s="2" t="s">
        <v>62</v>
      </c>
      <c r="R142" s="1">
        <v>43391.688888888886</v>
      </c>
      <c r="S142" s="2"/>
      <c r="T142" s="1">
        <v>43391.698692129627</v>
      </c>
      <c r="U142" s="2"/>
      <c r="V142" s="1">
        <v>43391.688888888886</v>
      </c>
      <c r="W142" s="7">
        <f t="shared" si="26"/>
        <v>43391.688888888886</v>
      </c>
      <c r="X142" s="8">
        <f t="shared" si="17"/>
        <v>0</v>
      </c>
      <c r="Y142" s="8">
        <f t="shared" si="18"/>
        <v>0</v>
      </c>
      <c r="Z142" s="9"/>
      <c r="AA142" s="9">
        <f t="shared" si="27"/>
        <v>0</v>
      </c>
      <c r="AB142" s="9">
        <f t="shared" si="28"/>
        <v>0</v>
      </c>
      <c r="AC142" s="9"/>
      <c r="AD142" s="9"/>
    </row>
    <row r="143" spans="1:30" s="6" customFormat="1" x14ac:dyDescent="0.4">
      <c r="A143" s="15" t="str">
        <f t="shared" si="24"/>
        <v>-</v>
      </c>
      <c r="B143" s="15" t="str">
        <f t="shared" si="25"/>
        <v>☆</v>
      </c>
      <c r="C143" s="6">
        <v>14</v>
      </c>
      <c r="D143" s="1">
        <v>43391.609583333331</v>
      </c>
      <c r="E143" s="2">
        <v>4302</v>
      </c>
      <c r="F143" s="2" t="s">
        <v>33</v>
      </c>
      <c r="G143" s="2">
        <v>59</v>
      </c>
      <c r="H143" s="2">
        <v>642</v>
      </c>
      <c r="I143" s="2">
        <v>6</v>
      </c>
      <c r="J143" s="2">
        <v>1</v>
      </c>
      <c r="K143" s="1">
        <v>43391.60974537037</v>
      </c>
      <c r="L143" s="2"/>
      <c r="M143" s="2"/>
      <c r="N143" s="2" t="s">
        <v>27</v>
      </c>
      <c r="O143" s="2" t="s">
        <v>28</v>
      </c>
      <c r="P143" s="2" t="s">
        <v>43</v>
      </c>
      <c r="Q143" s="2" t="s">
        <v>44</v>
      </c>
      <c r="R143" s="1">
        <v>43391.625902777778</v>
      </c>
      <c r="S143" s="2"/>
      <c r="T143" s="1">
        <v>43391.636273148149</v>
      </c>
      <c r="U143" s="2"/>
      <c r="V143" s="2"/>
      <c r="W143" s="7">
        <f t="shared" si="26"/>
        <v>43391.609583333331</v>
      </c>
      <c r="X143" s="8">
        <f t="shared" si="17"/>
        <v>0</v>
      </c>
      <c r="Y143" s="8">
        <f t="shared" si="18"/>
        <v>0</v>
      </c>
      <c r="Z143" s="9"/>
      <c r="AA143" s="9">
        <f t="shared" si="27"/>
        <v>0</v>
      </c>
      <c r="AB143" s="9">
        <f t="shared" si="28"/>
        <v>1.6319444446708076E-2</v>
      </c>
      <c r="AC143" s="9"/>
      <c r="AD143" s="9"/>
    </row>
    <row r="144" spans="1:30" s="6" customFormat="1" x14ac:dyDescent="0.4">
      <c r="A144" s="15" t="str">
        <f t="shared" si="24"/>
        <v>-</v>
      </c>
      <c r="B144" s="15" t="str">
        <f t="shared" si="25"/>
        <v>☆</v>
      </c>
      <c r="C144" s="6">
        <v>14</v>
      </c>
      <c r="D144" s="1">
        <v>43391.616782407407</v>
      </c>
      <c r="E144" s="2">
        <v>4307</v>
      </c>
      <c r="F144" s="2" t="s">
        <v>33</v>
      </c>
      <c r="G144" s="2">
        <v>1310</v>
      </c>
      <c r="H144" s="2">
        <v>438</v>
      </c>
      <c r="I144" s="2">
        <v>7</v>
      </c>
      <c r="J144" s="2">
        <v>1</v>
      </c>
      <c r="K144" s="1">
        <v>43391.6169212963</v>
      </c>
      <c r="L144" s="2"/>
      <c r="M144" s="2"/>
      <c r="N144" s="2" t="s">
        <v>19</v>
      </c>
      <c r="O144" s="2" t="s">
        <v>20</v>
      </c>
      <c r="P144" s="2" t="s">
        <v>70</v>
      </c>
      <c r="Q144" s="2" t="s">
        <v>71</v>
      </c>
      <c r="R144" s="1">
        <v>43391.620185185187</v>
      </c>
      <c r="S144" s="2"/>
      <c r="T144" s="1">
        <v>43391.624212962961</v>
      </c>
      <c r="U144" s="2"/>
      <c r="V144" s="2"/>
      <c r="W144" s="7">
        <f t="shared" si="26"/>
        <v>43391.616782407407</v>
      </c>
      <c r="X144" s="8">
        <f t="shared" si="17"/>
        <v>0</v>
      </c>
      <c r="Y144" s="8">
        <f t="shared" si="18"/>
        <v>0</v>
      </c>
      <c r="Z144" s="9"/>
      <c r="AA144" s="9">
        <f t="shared" si="27"/>
        <v>0</v>
      </c>
      <c r="AB144" s="9">
        <f t="shared" si="28"/>
        <v>3.4027777801384218E-3</v>
      </c>
      <c r="AC144" s="9"/>
      <c r="AD144" s="9"/>
    </row>
    <row r="145" spans="1:30" s="11" customFormat="1" x14ac:dyDescent="0.4">
      <c r="A145" s="26" t="str">
        <f t="shared" si="24"/>
        <v>-</v>
      </c>
      <c r="B145" s="26" t="str">
        <f t="shared" si="25"/>
        <v>☆</v>
      </c>
      <c r="C145" s="11">
        <v>14</v>
      </c>
      <c r="D145" s="3">
        <v>43391.622453703705</v>
      </c>
      <c r="E145" s="4">
        <v>4312</v>
      </c>
      <c r="F145" s="4" t="s">
        <v>96</v>
      </c>
      <c r="G145" s="4">
        <v>0</v>
      </c>
      <c r="H145" s="4">
        <v>925</v>
      </c>
      <c r="I145" s="4">
        <v>10</v>
      </c>
      <c r="J145" s="4">
        <v>1</v>
      </c>
      <c r="K145" s="3">
        <v>43391.622916666667</v>
      </c>
      <c r="L145" s="4"/>
      <c r="M145" s="4"/>
      <c r="N145" s="4" t="s">
        <v>43</v>
      </c>
      <c r="O145" s="4" t="s">
        <v>44</v>
      </c>
      <c r="P145" s="4" t="s">
        <v>19</v>
      </c>
      <c r="Q145" s="4" t="s">
        <v>20</v>
      </c>
      <c r="R145" s="3">
        <v>43391.628333333334</v>
      </c>
      <c r="S145" s="4"/>
      <c r="T145" s="3">
        <v>43391.638854166667</v>
      </c>
      <c r="U145" s="4"/>
      <c r="V145" s="4"/>
      <c r="W145" s="12">
        <f t="shared" si="26"/>
        <v>43391.622453703705</v>
      </c>
      <c r="X145" s="27">
        <f t="shared" si="17"/>
        <v>0</v>
      </c>
      <c r="Y145" s="27">
        <f t="shared" si="18"/>
        <v>0</v>
      </c>
      <c r="Z145" s="28"/>
      <c r="AA145" s="28">
        <f t="shared" si="27"/>
        <v>0</v>
      </c>
      <c r="AB145" s="28">
        <f t="shared" si="28"/>
        <v>5.8796296289074235E-3</v>
      </c>
      <c r="AC145" s="28"/>
      <c r="AD145" s="28"/>
    </row>
    <row r="146" spans="1:30" s="32" customFormat="1" x14ac:dyDescent="0.4">
      <c r="A146" s="29" t="str">
        <f t="shared" si="22"/>
        <v>-</v>
      </c>
      <c r="B146" s="29" t="str">
        <f t="shared" si="21"/>
        <v>-</v>
      </c>
      <c r="C146" s="32">
        <v>15</v>
      </c>
      <c r="D146" s="31">
        <v>43391.625706018516</v>
      </c>
      <c r="E146" s="30">
        <v>4316</v>
      </c>
      <c r="F146" s="30" t="s">
        <v>33</v>
      </c>
      <c r="G146" s="30">
        <v>2526</v>
      </c>
      <c r="H146" s="30">
        <v>474</v>
      </c>
      <c r="I146" s="30">
        <v>1</v>
      </c>
      <c r="J146" s="30">
        <v>1</v>
      </c>
      <c r="K146" s="30"/>
      <c r="L146" s="31">
        <v>43391.627766203703</v>
      </c>
      <c r="M146" s="31">
        <v>43391.63144675926</v>
      </c>
      <c r="N146" s="30" t="s">
        <v>50</v>
      </c>
      <c r="O146" s="30" t="s">
        <v>51</v>
      </c>
      <c r="P146" s="30" t="s">
        <v>59</v>
      </c>
      <c r="Q146" s="30" t="s">
        <v>60</v>
      </c>
      <c r="R146" s="31">
        <v>43391.629930555559</v>
      </c>
      <c r="S146" s="31">
        <v>43391.629930555559</v>
      </c>
      <c r="T146" s="31">
        <v>43391.638749999998</v>
      </c>
      <c r="U146" s="31">
        <v>43391.638749999998</v>
      </c>
      <c r="V146" s="30"/>
      <c r="W146" s="33">
        <f t="shared" si="20"/>
        <v>43391.625706018516</v>
      </c>
      <c r="X146" s="34">
        <f t="shared" si="17"/>
        <v>3.6805555573664606E-3</v>
      </c>
      <c r="Y146" s="34">
        <f t="shared" si="18"/>
        <v>3.6805555573664606E-3</v>
      </c>
      <c r="Z146" s="35">
        <f>SUM(Y146:Y184)</f>
        <v>0.29392361110512866</v>
      </c>
      <c r="AA146" s="35">
        <f t="shared" si="19"/>
        <v>0</v>
      </c>
      <c r="AB146" s="35">
        <f t="shared" si="23"/>
        <v>2.0601851865649223E-3</v>
      </c>
      <c r="AC146" s="35">
        <f>AVERAGE(AB146:AB184)</f>
        <v>5.4570275406615855E-3</v>
      </c>
      <c r="AD146" s="35">
        <f>MEDIAN(AB146:AB184)</f>
        <v>3.5648148113978095E-3</v>
      </c>
    </row>
    <row r="147" spans="1:30" s="6" customFormat="1" x14ac:dyDescent="0.4">
      <c r="A147" s="15" t="str">
        <f t="shared" si="22"/>
        <v>★</v>
      </c>
      <c r="B147" s="15" t="str">
        <f t="shared" si="21"/>
        <v>-</v>
      </c>
      <c r="C147" s="6">
        <v>15</v>
      </c>
      <c r="D147" s="1">
        <v>43391.626655092594</v>
      </c>
      <c r="E147" s="2">
        <v>4317</v>
      </c>
      <c r="F147" s="2" t="s">
        <v>33</v>
      </c>
      <c r="G147" s="2">
        <v>2424</v>
      </c>
      <c r="H147" s="2">
        <v>401</v>
      </c>
      <c r="I147" s="2">
        <v>7</v>
      </c>
      <c r="J147" s="2">
        <v>1</v>
      </c>
      <c r="K147" s="2"/>
      <c r="L147" s="1">
        <v>43391.638356481482</v>
      </c>
      <c r="M147" s="1">
        <v>43391.642789351848</v>
      </c>
      <c r="N147" s="2" t="s">
        <v>67</v>
      </c>
      <c r="O147" s="2" t="s">
        <v>68</v>
      </c>
      <c r="P147" s="2" t="s">
        <v>25</v>
      </c>
      <c r="Q147" s="2" t="s">
        <v>26</v>
      </c>
      <c r="R147" s="1">
        <v>43391.640393518515</v>
      </c>
      <c r="S147" s="1">
        <v>43391.640393518515</v>
      </c>
      <c r="T147" s="1">
        <v>43391.650729166664</v>
      </c>
      <c r="U147" s="1">
        <v>43391.650729166664</v>
      </c>
      <c r="V147" s="1">
        <v>43391.640393518515</v>
      </c>
      <c r="W147" s="7">
        <f t="shared" si="20"/>
        <v>43391.640393518515</v>
      </c>
      <c r="X147" s="8">
        <f t="shared" si="17"/>
        <v>4.4328703661449254E-3</v>
      </c>
      <c r="Y147" s="8">
        <f t="shared" si="18"/>
        <v>4.4328703661449254E-3</v>
      </c>
      <c r="Z147" s="9"/>
      <c r="AA147" s="9">
        <f t="shared" si="19"/>
        <v>0</v>
      </c>
      <c r="AB147" s="9">
        <f t="shared" si="23"/>
        <v>0</v>
      </c>
      <c r="AC147" s="9"/>
      <c r="AD147" s="9"/>
    </row>
    <row r="148" spans="1:30" s="6" customFormat="1" x14ac:dyDescent="0.4">
      <c r="A148" s="15" t="str">
        <f t="shared" si="22"/>
        <v>-</v>
      </c>
      <c r="B148" s="15" t="str">
        <f t="shared" si="21"/>
        <v>-</v>
      </c>
      <c r="C148" s="6">
        <v>15</v>
      </c>
      <c r="D148" s="1">
        <v>43391.628136574072</v>
      </c>
      <c r="E148" s="2">
        <v>4318</v>
      </c>
      <c r="F148" s="2" t="s">
        <v>18</v>
      </c>
      <c r="G148" s="2">
        <v>2535</v>
      </c>
      <c r="H148" s="2">
        <v>410</v>
      </c>
      <c r="I148" s="2">
        <v>10</v>
      </c>
      <c r="J148" s="2">
        <v>1</v>
      </c>
      <c r="K148" s="2"/>
      <c r="L148" s="1">
        <v>43391.637326388889</v>
      </c>
      <c r="M148" s="1">
        <v>43391.637407407405</v>
      </c>
      <c r="N148" s="2" t="s">
        <v>27</v>
      </c>
      <c r="O148" s="2" t="s">
        <v>28</v>
      </c>
      <c r="P148" s="2" t="s">
        <v>50</v>
      </c>
      <c r="Q148" s="2" t="s">
        <v>51</v>
      </c>
      <c r="R148" s="1">
        <v>43391.635682870372</v>
      </c>
      <c r="S148" s="1">
        <v>43391.635682870372</v>
      </c>
      <c r="T148" s="1">
        <v>43391.647187499999</v>
      </c>
      <c r="U148" s="1">
        <v>43391.647187499999</v>
      </c>
      <c r="V148" s="2"/>
      <c r="W148" s="7">
        <f t="shared" si="20"/>
        <v>43391.628136574072</v>
      </c>
      <c r="X148" s="8">
        <f t="shared" si="17"/>
        <v>8.1018515629693866E-5</v>
      </c>
      <c r="Y148" s="8">
        <f t="shared" si="18"/>
        <v>8.1018515629693866E-5</v>
      </c>
      <c r="Z148" s="9"/>
      <c r="AA148" s="9">
        <f t="shared" si="19"/>
        <v>1.6435185170848854E-3</v>
      </c>
      <c r="AB148" s="9">
        <f t="shared" si="23"/>
        <v>9.189814816636499E-3</v>
      </c>
      <c r="AC148" s="9"/>
      <c r="AD148" s="9"/>
    </row>
    <row r="149" spans="1:30" s="6" customFormat="1" x14ac:dyDescent="0.4">
      <c r="A149" s="15" t="str">
        <f t="shared" si="22"/>
        <v>-</v>
      </c>
      <c r="B149" s="15" t="str">
        <f t="shared" si="21"/>
        <v>-</v>
      </c>
      <c r="C149" s="6">
        <v>15</v>
      </c>
      <c r="D149" s="1">
        <v>43391.632534722223</v>
      </c>
      <c r="E149" s="2">
        <v>4319</v>
      </c>
      <c r="F149" s="2" t="s">
        <v>33</v>
      </c>
      <c r="G149" s="2">
        <v>1310</v>
      </c>
      <c r="H149" s="2">
        <v>1177</v>
      </c>
      <c r="I149" s="2">
        <v>8</v>
      </c>
      <c r="J149" s="2">
        <v>1</v>
      </c>
      <c r="K149" s="2"/>
      <c r="L149" s="1">
        <v>43391.63486111111</v>
      </c>
      <c r="M149" s="1">
        <v>43391.640034722222</v>
      </c>
      <c r="N149" s="2" t="s">
        <v>76</v>
      </c>
      <c r="O149" s="2" t="s">
        <v>77</v>
      </c>
      <c r="P149" s="2" t="s">
        <v>38</v>
      </c>
      <c r="Q149" s="2" t="s">
        <v>39</v>
      </c>
      <c r="R149" s="1">
        <v>43391.639305555553</v>
      </c>
      <c r="S149" s="1">
        <v>43391.639305555553</v>
      </c>
      <c r="T149" s="1">
        <v>43391.64980324074</v>
      </c>
      <c r="U149" s="1">
        <v>43391.64980324074</v>
      </c>
      <c r="V149" s="2"/>
      <c r="W149" s="7">
        <f t="shared" si="20"/>
        <v>43391.632534722223</v>
      </c>
      <c r="X149" s="8">
        <f t="shared" si="17"/>
        <v>5.173611112695653E-3</v>
      </c>
      <c r="Y149" s="8">
        <f t="shared" si="18"/>
        <v>5.173611112695653E-3</v>
      </c>
      <c r="Z149" s="9"/>
      <c r="AA149" s="9">
        <f t="shared" si="19"/>
        <v>0</v>
      </c>
      <c r="AB149" s="9">
        <f t="shared" si="23"/>
        <v>2.3263888870133087E-3</v>
      </c>
      <c r="AC149" s="9"/>
      <c r="AD149" s="9"/>
    </row>
    <row r="150" spans="1:30" s="6" customFormat="1" x14ac:dyDescent="0.4">
      <c r="A150" s="15" t="str">
        <f t="shared" si="22"/>
        <v>★</v>
      </c>
      <c r="B150" s="15" t="str">
        <f t="shared" si="21"/>
        <v>-</v>
      </c>
      <c r="C150" s="6">
        <v>15</v>
      </c>
      <c r="D150" s="1">
        <v>43391.633009259262</v>
      </c>
      <c r="E150" s="2">
        <v>4320</v>
      </c>
      <c r="F150" s="2" t="s">
        <v>97</v>
      </c>
      <c r="G150" s="2">
        <v>0</v>
      </c>
      <c r="H150" s="2">
        <v>1024</v>
      </c>
      <c r="I150" s="2">
        <v>9</v>
      </c>
      <c r="J150" s="2">
        <v>1</v>
      </c>
      <c r="K150" s="2"/>
      <c r="L150" s="1">
        <v>43391.647511574076</v>
      </c>
      <c r="M150" s="1">
        <v>43391.652824074074</v>
      </c>
      <c r="N150" s="2" t="s">
        <v>43</v>
      </c>
      <c r="O150" s="2" t="s">
        <v>44</v>
      </c>
      <c r="P150" s="2" t="s">
        <v>50</v>
      </c>
      <c r="Q150" s="2" t="s">
        <v>51</v>
      </c>
      <c r="R150" s="1">
        <v>43391.645833333336</v>
      </c>
      <c r="S150" s="1">
        <v>43391.645833333336</v>
      </c>
      <c r="T150" s="1">
        <v>43391.65896990741</v>
      </c>
      <c r="U150" s="1">
        <v>43391.661354166667</v>
      </c>
      <c r="V150" s="1">
        <v>43391.645833333336</v>
      </c>
      <c r="W150" s="7">
        <f t="shared" si="20"/>
        <v>43391.645833333336</v>
      </c>
      <c r="X150" s="8">
        <f t="shared" si="17"/>
        <v>5.3124999976716936E-3</v>
      </c>
      <c r="Y150" s="8">
        <f t="shared" si="18"/>
        <v>5.3124999976716936E-3</v>
      </c>
      <c r="Z150" s="9"/>
      <c r="AA150" s="9">
        <f t="shared" si="19"/>
        <v>1.6782407401478849E-3</v>
      </c>
      <c r="AB150" s="9">
        <f t="shared" si="23"/>
        <v>1.6782407401478849E-3</v>
      </c>
      <c r="AC150" s="9"/>
      <c r="AD150" s="9"/>
    </row>
    <row r="151" spans="1:30" s="6" customFormat="1" x14ac:dyDescent="0.4">
      <c r="A151" s="15" t="str">
        <f t="shared" si="22"/>
        <v>-</v>
      </c>
      <c r="B151" s="15" t="str">
        <f t="shared" si="21"/>
        <v>-</v>
      </c>
      <c r="C151" s="6">
        <v>15</v>
      </c>
      <c r="D151" s="1">
        <v>43391.633680555555</v>
      </c>
      <c r="E151" s="2">
        <v>4321</v>
      </c>
      <c r="F151" s="2" t="s">
        <v>97</v>
      </c>
      <c r="G151" s="2">
        <v>0</v>
      </c>
      <c r="H151" s="2">
        <v>844</v>
      </c>
      <c r="I151" s="2">
        <v>9</v>
      </c>
      <c r="J151" s="2">
        <v>2</v>
      </c>
      <c r="K151" s="2"/>
      <c r="L151" s="1">
        <v>43391.636157407411</v>
      </c>
      <c r="M151" s="1">
        <v>43391.642800925925</v>
      </c>
      <c r="N151" s="2" t="s">
        <v>43</v>
      </c>
      <c r="O151" s="2" t="s">
        <v>44</v>
      </c>
      <c r="P151" s="2" t="s">
        <v>61</v>
      </c>
      <c r="Q151" s="2" t="s">
        <v>62</v>
      </c>
      <c r="R151" s="1">
        <v>43391.636608796296</v>
      </c>
      <c r="S151" s="1">
        <v>43391.636608796296</v>
      </c>
      <c r="T151" s="1">
        <v>43391.658125000002</v>
      </c>
      <c r="U151" s="1">
        <v>43391.658125000002</v>
      </c>
      <c r="V151" s="2"/>
      <c r="W151" s="7">
        <f t="shared" si="20"/>
        <v>43391.633680555555</v>
      </c>
      <c r="X151" s="8">
        <f t="shared" si="17"/>
        <v>6.6435185144655406E-3</v>
      </c>
      <c r="Y151" s="8">
        <f t="shared" si="18"/>
        <v>1.3287037028931081E-2</v>
      </c>
      <c r="Z151" s="9"/>
      <c r="AA151" s="9">
        <f t="shared" si="19"/>
        <v>0</v>
      </c>
      <c r="AB151" s="9">
        <f t="shared" si="23"/>
        <v>2.4768518560449593E-3</v>
      </c>
      <c r="AC151" s="9"/>
      <c r="AD151" s="9"/>
    </row>
    <row r="152" spans="1:30" s="6" customFormat="1" x14ac:dyDescent="0.4">
      <c r="A152" s="15" t="str">
        <f t="shared" si="22"/>
        <v>-</v>
      </c>
      <c r="B152" s="15" t="str">
        <f t="shared" si="21"/>
        <v>-</v>
      </c>
      <c r="C152" s="6">
        <v>15</v>
      </c>
      <c r="D152" s="1">
        <v>43391.634166666663</v>
      </c>
      <c r="E152" s="2">
        <v>4322</v>
      </c>
      <c r="F152" s="2" t="s">
        <v>97</v>
      </c>
      <c r="G152" s="2">
        <v>0</v>
      </c>
      <c r="H152" s="2">
        <v>928</v>
      </c>
      <c r="I152" s="2">
        <v>1</v>
      </c>
      <c r="J152" s="2">
        <v>2</v>
      </c>
      <c r="K152" s="2"/>
      <c r="L152" s="1">
        <v>43391.636423611111</v>
      </c>
      <c r="M152" s="1">
        <v>43391.648136574076</v>
      </c>
      <c r="N152" s="2" t="s">
        <v>61</v>
      </c>
      <c r="O152" s="2" t="s">
        <v>62</v>
      </c>
      <c r="P152" s="2" t="s">
        <v>80</v>
      </c>
      <c r="Q152" s="2" t="s">
        <v>81</v>
      </c>
      <c r="R152" s="1">
        <v>43391.637962962966</v>
      </c>
      <c r="S152" s="1">
        <v>43391.637962962966</v>
      </c>
      <c r="T152" s="1">
        <v>43391.651643518519</v>
      </c>
      <c r="U152" s="1">
        <v>43391.651643518519</v>
      </c>
      <c r="V152" s="2"/>
      <c r="W152" s="7">
        <f t="shared" si="20"/>
        <v>43391.634166666663</v>
      </c>
      <c r="X152" s="8">
        <f t="shared" si="17"/>
        <v>1.1712962965248153E-2</v>
      </c>
      <c r="Y152" s="8">
        <f t="shared" si="18"/>
        <v>2.3425925930496305E-2</v>
      </c>
      <c r="Z152" s="9"/>
      <c r="AA152" s="9">
        <f t="shared" si="19"/>
        <v>0</v>
      </c>
      <c r="AB152" s="9">
        <f t="shared" si="23"/>
        <v>2.2569444481632672E-3</v>
      </c>
      <c r="AC152" s="9"/>
      <c r="AD152" s="9"/>
    </row>
    <row r="153" spans="1:30" s="6" customFormat="1" x14ac:dyDescent="0.4">
      <c r="A153" s="15" t="str">
        <f t="shared" si="22"/>
        <v>-</v>
      </c>
      <c r="B153" s="15" t="str">
        <f t="shared" si="21"/>
        <v>-</v>
      </c>
      <c r="C153" s="6">
        <v>15</v>
      </c>
      <c r="D153" s="1">
        <v>43391.634282407409</v>
      </c>
      <c r="E153" s="2">
        <v>4323</v>
      </c>
      <c r="F153" s="2" t="s">
        <v>96</v>
      </c>
      <c r="G153" s="2">
        <v>0</v>
      </c>
      <c r="H153" s="2">
        <v>698</v>
      </c>
      <c r="I153" s="2">
        <v>2</v>
      </c>
      <c r="J153" s="2">
        <v>1</v>
      </c>
      <c r="K153" s="2"/>
      <c r="L153" s="1">
        <v>43391.639050925929</v>
      </c>
      <c r="M153" s="1">
        <v>43391.647141203706</v>
      </c>
      <c r="N153" s="2" t="s">
        <v>63</v>
      </c>
      <c r="O153" s="2" t="s">
        <v>64</v>
      </c>
      <c r="P153" s="2" t="s">
        <v>27</v>
      </c>
      <c r="Q153" s="2" t="s">
        <v>28</v>
      </c>
      <c r="R153" s="1">
        <v>43391.639131944445</v>
      </c>
      <c r="S153" s="1">
        <v>43391.639131944445</v>
      </c>
      <c r="T153" s="1">
        <v>43391.650694444441</v>
      </c>
      <c r="U153" s="1">
        <v>43391.650694444441</v>
      </c>
      <c r="V153" s="2"/>
      <c r="W153" s="7">
        <f t="shared" si="20"/>
        <v>43391.634282407409</v>
      </c>
      <c r="X153" s="8">
        <f t="shared" si="17"/>
        <v>8.0902777772280388E-3</v>
      </c>
      <c r="Y153" s="8">
        <f t="shared" si="18"/>
        <v>8.0902777772280388E-3</v>
      </c>
      <c r="Z153" s="9"/>
      <c r="AA153" s="9">
        <f t="shared" si="19"/>
        <v>0</v>
      </c>
      <c r="AB153" s="9">
        <f t="shared" si="23"/>
        <v>4.7685185199952684E-3</v>
      </c>
      <c r="AC153" s="9"/>
      <c r="AD153" s="9"/>
    </row>
    <row r="154" spans="1:30" s="6" customFormat="1" x14ac:dyDescent="0.4">
      <c r="A154" s="15" t="str">
        <f t="shared" si="22"/>
        <v>-</v>
      </c>
      <c r="B154" s="15" t="str">
        <f t="shared" si="21"/>
        <v>-</v>
      </c>
      <c r="C154" s="6">
        <v>15</v>
      </c>
      <c r="D154" s="1">
        <v>43391.637060185189</v>
      </c>
      <c r="E154" s="2">
        <v>4326</v>
      </c>
      <c r="F154" s="2" t="s">
        <v>18</v>
      </c>
      <c r="G154" s="2">
        <v>3171</v>
      </c>
      <c r="H154" s="2">
        <v>950</v>
      </c>
      <c r="I154" s="2">
        <v>1</v>
      </c>
      <c r="J154" s="2">
        <v>1</v>
      </c>
      <c r="K154" s="2"/>
      <c r="L154" s="1">
        <v>43391.642256944448</v>
      </c>
      <c r="M154" s="1">
        <v>43391.652071759258</v>
      </c>
      <c r="N154" s="2" t="s">
        <v>25</v>
      </c>
      <c r="O154" s="2" t="s">
        <v>26</v>
      </c>
      <c r="P154" s="2" t="s">
        <v>72</v>
      </c>
      <c r="Q154" s="2" t="s">
        <v>73</v>
      </c>
      <c r="R154" s="1">
        <v>43391.644872685189</v>
      </c>
      <c r="S154" s="1">
        <v>43391.644872685189</v>
      </c>
      <c r="T154" s="1">
        <v>43391.657939814817</v>
      </c>
      <c r="U154" s="1">
        <v>43391.657939814817</v>
      </c>
      <c r="V154" s="2"/>
      <c r="W154" s="7">
        <f t="shared" si="20"/>
        <v>43391.637060185189</v>
      </c>
      <c r="X154" s="8">
        <f t="shared" si="17"/>
        <v>9.814814809942618E-3</v>
      </c>
      <c r="Y154" s="8">
        <f t="shared" si="18"/>
        <v>9.814814809942618E-3</v>
      </c>
      <c r="Z154" s="9"/>
      <c r="AA154" s="9">
        <f>IF(IF(A154="☆",K154-R154,L154-R154)&lt;0,0,IF(A154="☆",K154-R154,L154-R154))</f>
        <v>0</v>
      </c>
      <c r="AB154" s="9">
        <f>IF(IF(B154="☆",(IF(K154&gt;R154,K154-W154,R154-W154)),L154-W154)&lt;0,0,IF(B154="☆",(IF(K154&gt;R154,K154-W154,R154-W154)),L154-W154))</f>
        <v>5.1967592589790002E-3</v>
      </c>
      <c r="AC154" s="9"/>
      <c r="AD154" s="9"/>
    </row>
    <row r="155" spans="1:30" s="6" customFormat="1" x14ac:dyDescent="0.4">
      <c r="A155" s="15" t="str">
        <f t="shared" si="22"/>
        <v>★</v>
      </c>
      <c r="B155" s="15" t="str">
        <f t="shared" si="21"/>
        <v>-</v>
      </c>
      <c r="C155" s="6">
        <v>15</v>
      </c>
      <c r="D155" s="1">
        <v>43391.637326388889</v>
      </c>
      <c r="E155" s="2">
        <v>4327</v>
      </c>
      <c r="F155" s="2" t="s">
        <v>33</v>
      </c>
      <c r="G155" s="2">
        <v>3263</v>
      </c>
      <c r="H155" s="2">
        <v>590</v>
      </c>
      <c r="I155" s="2">
        <v>3</v>
      </c>
      <c r="J155" s="2">
        <v>1</v>
      </c>
      <c r="K155" s="2"/>
      <c r="L155" s="1">
        <v>43391.650046296294</v>
      </c>
      <c r="M155" s="1">
        <v>43391.654641203706</v>
      </c>
      <c r="N155" s="2" t="s">
        <v>47</v>
      </c>
      <c r="O155" s="2" t="s">
        <v>94</v>
      </c>
      <c r="P155" s="2" t="s">
        <v>43</v>
      </c>
      <c r="Q155" s="2" t="s">
        <v>44</v>
      </c>
      <c r="R155" s="1">
        <v>43391.651388888888</v>
      </c>
      <c r="S155" s="1">
        <v>43391.651388888888</v>
      </c>
      <c r="T155" s="1">
        <v>43391.657789351855</v>
      </c>
      <c r="U155" s="1">
        <v>43391.657789351855</v>
      </c>
      <c r="V155" s="1">
        <v>43391.651388888888</v>
      </c>
      <c r="W155" s="7">
        <f t="shared" si="20"/>
        <v>43391.651388888888</v>
      </c>
      <c r="X155" s="8">
        <f t="shared" si="17"/>
        <v>4.5949074119562283E-3</v>
      </c>
      <c r="Y155" s="8">
        <f t="shared" si="18"/>
        <v>4.5949074119562283E-3</v>
      </c>
      <c r="AA155" s="9">
        <f>IF(IF(A155="☆",K155-R155,L155-R155)&lt;0,0,IF(A155="☆",K155-R155,L155-R155))</f>
        <v>0</v>
      </c>
      <c r="AB155" s="9">
        <f>IF(IF(B155="☆",(IF(K155&gt;R155,K155-W155,R155-W155)),L155-W155)&lt;0,0,IF(B155="☆",(IF(K155&gt;R155,K155-W155,R155-W155)),L155-W155))</f>
        <v>0</v>
      </c>
    </row>
    <row r="156" spans="1:30" s="6" customFormat="1" x14ac:dyDescent="0.4">
      <c r="A156" s="15" t="str">
        <f t="shared" si="22"/>
        <v>★</v>
      </c>
      <c r="B156" s="15" t="str">
        <f t="shared" si="21"/>
        <v>-</v>
      </c>
      <c r="C156" s="6">
        <v>15</v>
      </c>
      <c r="D156" s="1">
        <v>43391.639224537037</v>
      </c>
      <c r="E156" s="2">
        <v>4328</v>
      </c>
      <c r="F156" s="2" t="s">
        <v>97</v>
      </c>
      <c r="G156" s="2">
        <v>0</v>
      </c>
      <c r="H156" s="2">
        <v>435</v>
      </c>
      <c r="I156" s="2">
        <v>5</v>
      </c>
      <c r="J156" s="2">
        <v>2</v>
      </c>
      <c r="K156" s="2"/>
      <c r="L156" s="1">
        <v>43391.657916666663</v>
      </c>
      <c r="M156" s="1">
        <v>43391.662627314814</v>
      </c>
      <c r="N156" s="2" t="s">
        <v>31</v>
      </c>
      <c r="O156" s="2" t="s">
        <v>32</v>
      </c>
      <c r="P156" s="2" t="s">
        <v>29</v>
      </c>
      <c r="Q156" s="2" t="s">
        <v>30</v>
      </c>
      <c r="R156" s="1">
        <v>43391.65966435185</v>
      </c>
      <c r="S156" s="1">
        <v>43391.65966435185</v>
      </c>
      <c r="T156" s="1">
        <v>43391.667916666665</v>
      </c>
      <c r="U156" s="1">
        <v>43391.667916666665</v>
      </c>
      <c r="V156" s="1">
        <v>43391.65625</v>
      </c>
      <c r="W156" s="7">
        <f t="shared" si="20"/>
        <v>43391.65625</v>
      </c>
      <c r="X156" s="8">
        <f t="shared" si="17"/>
        <v>4.7106481506489217E-3</v>
      </c>
      <c r="Y156" s="8">
        <f t="shared" si="18"/>
        <v>9.4212963012978435E-3</v>
      </c>
      <c r="Z156" s="9"/>
      <c r="AA156" s="9">
        <f>IF(IF(A156="☆",K156-R156,L156-R156)&lt;0,0,IF(A156="☆",K156-R156,L156-R156))</f>
        <v>0</v>
      </c>
      <c r="AB156" s="9">
        <f>IF(IF(B156="☆",(IF(K156&gt;R156,K156-W156,R156-W156)),L156-W156)&lt;0,0,IF(B156="☆",(IF(K156&gt;R156,K156-W156,R156-W156)),L156-W156))</f>
        <v>1.6666666633682325E-3</v>
      </c>
      <c r="AC156" s="9"/>
      <c r="AD156" s="9"/>
    </row>
    <row r="157" spans="1:30" s="6" customFormat="1" x14ac:dyDescent="0.4">
      <c r="A157" s="15" t="str">
        <f t="shared" si="22"/>
        <v>-</v>
      </c>
      <c r="B157" s="15" t="str">
        <f t="shared" si="21"/>
        <v>-</v>
      </c>
      <c r="C157" s="6">
        <v>15</v>
      </c>
      <c r="D157" s="1">
        <v>43391.639814814815</v>
      </c>
      <c r="E157" s="2">
        <v>4329</v>
      </c>
      <c r="F157" s="2" t="s">
        <v>18</v>
      </c>
      <c r="G157" s="2">
        <v>1751</v>
      </c>
      <c r="H157" s="2">
        <v>513</v>
      </c>
      <c r="I157" s="2">
        <v>2</v>
      </c>
      <c r="J157" s="2">
        <v>1</v>
      </c>
      <c r="K157" s="2"/>
      <c r="L157" s="1">
        <v>43391.642361111109</v>
      </c>
      <c r="M157" s="1">
        <v>43391.649907407409</v>
      </c>
      <c r="N157" s="2" t="s">
        <v>47</v>
      </c>
      <c r="O157" s="2" t="s">
        <v>94</v>
      </c>
      <c r="P157" s="2" t="s">
        <v>74</v>
      </c>
      <c r="Q157" s="2" t="s">
        <v>75</v>
      </c>
      <c r="R157" s="1">
        <v>43391.643229166664</v>
      </c>
      <c r="S157" s="1">
        <v>43391.643229166664</v>
      </c>
      <c r="T157" s="1">
        <v>43391.660173611112</v>
      </c>
      <c r="U157" s="1">
        <v>43391.660173611112</v>
      </c>
      <c r="V157" s="2"/>
      <c r="W157" s="7">
        <f t="shared" si="20"/>
        <v>43391.639814814815</v>
      </c>
      <c r="X157" s="8">
        <f t="shared" si="17"/>
        <v>7.5462962995516136E-3</v>
      </c>
      <c r="Y157" s="8">
        <f t="shared" si="18"/>
        <v>7.5462962995516136E-3</v>
      </c>
      <c r="Z157" s="9"/>
      <c r="AA157" s="9">
        <f t="shared" si="19"/>
        <v>0</v>
      </c>
      <c r="AB157" s="9">
        <f t="shared" si="23"/>
        <v>2.5462962948950008E-3</v>
      </c>
      <c r="AC157" s="9"/>
      <c r="AD157" s="9"/>
    </row>
    <row r="158" spans="1:30" s="6" customFormat="1" x14ac:dyDescent="0.4">
      <c r="A158" s="15" t="str">
        <f t="shared" si="22"/>
        <v>-</v>
      </c>
      <c r="B158" s="15" t="str">
        <f t="shared" si="21"/>
        <v>-</v>
      </c>
      <c r="C158" s="6">
        <v>15</v>
      </c>
      <c r="D158" s="1">
        <v>43391.642442129632</v>
      </c>
      <c r="E158" s="2">
        <v>4332</v>
      </c>
      <c r="F158" s="2" t="s">
        <v>97</v>
      </c>
      <c r="G158" s="2">
        <v>0</v>
      </c>
      <c r="H158" s="2">
        <v>650</v>
      </c>
      <c r="I158" s="2">
        <v>8</v>
      </c>
      <c r="J158" s="2">
        <v>4</v>
      </c>
      <c r="K158" s="2"/>
      <c r="L158" s="1">
        <v>43391.651122685187</v>
      </c>
      <c r="M158" s="1">
        <v>43391.654085648152</v>
      </c>
      <c r="N158" s="2" t="s">
        <v>74</v>
      </c>
      <c r="O158" s="2" t="s">
        <v>75</v>
      </c>
      <c r="P158" s="2" t="s">
        <v>31</v>
      </c>
      <c r="Q158" s="2" t="s">
        <v>32</v>
      </c>
      <c r="R158" s="1">
        <v>43391.655185185184</v>
      </c>
      <c r="S158" s="1">
        <v>43391.655185185184</v>
      </c>
      <c r="T158" s="1">
        <v>43391.663229166668</v>
      </c>
      <c r="U158" s="1">
        <v>43391.663229166668</v>
      </c>
      <c r="V158" s="2"/>
      <c r="W158" s="7">
        <f t="shared" si="20"/>
        <v>43391.642442129632</v>
      </c>
      <c r="X158" s="8">
        <f t="shared" si="17"/>
        <v>2.9629629643750377E-3</v>
      </c>
      <c r="Y158" s="8">
        <f t="shared" si="18"/>
        <v>1.1851851857500151E-2</v>
      </c>
      <c r="Z158" s="9"/>
      <c r="AA158" s="9">
        <f t="shared" si="19"/>
        <v>0</v>
      </c>
      <c r="AB158" s="9">
        <f t="shared" si="23"/>
        <v>8.6805555547471158E-3</v>
      </c>
      <c r="AC158" s="9"/>
      <c r="AD158" s="9"/>
    </row>
    <row r="159" spans="1:30" s="6" customFormat="1" x14ac:dyDescent="0.4">
      <c r="A159" s="15" t="str">
        <f t="shared" si="22"/>
        <v>-</v>
      </c>
      <c r="B159" s="15" t="str">
        <f t="shared" si="21"/>
        <v>-</v>
      </c>
      <c r="C159" s="6">
        <v>15</v>
      </c>
      <c r="D159" s="1">
        <v>43391.643368055556</v>
      </c>
      <c r="E159" s="2">
        <v>4334</v>
      </c>
      <c r="F159" s="2" t="s">
        <v>33</v>
      </c>
      <c r="G159" s="2">
        <v>1603</v>
      </c>
      <c r="H159" s="2">
        <v>584</v>
      </c>
      <c r="I159" s="2">
        <v>3</v>
      </c>
      <c r="J159" s="2">
        <v>3</v>
      </c>
      <c r="K159" s="2"/>
      <c r="L159" s="1">
        <v>43391.644560185188</v>
      </c>
      <c r="M159" s="1">
        <v>43391.667500000003</v>
      </c>
      <c r="N159" s="2" t="s">
        <v>63</v>
      </c>
      <c r="O159" s="2" t="s">
        <v>64</v>
      </c>
      <c r="P159" s="2" t="s">
        <v>67</v>
      </c>
      <c r="Q159" s="2" t="s">
        <v>68</v>
      </c>
      <c r="R159" s="1">
        <v>43391.646435185183</v>
      </c>
      <c r="S159" s="1">
        <v>43391.646435185183</v>
      </c>
      <c r="T159" s="1">
        <v>43391.674027777779</v>
      </c>
      <c r="U159" s="1">
        <v>43391.674027777779</v>
      </c>
      <c r="V159" s="2"/>
      <c r="W159" s="7">
        <f t="shared" si="20"/>
        <v>43391.643368055556</v>
      </c>
      <c r="X159" s="8">
        <f t="shared" si="17"/>
        <v>2.2939814814890269E-2</v>
      </c>
      <c r="Y159" s="8">
        <f t="shared" si="18"/>
        <v>6.8819444444670808E-2</v>
      </c>
      <c r="Z159" s="9"/>
      <c r="AA159" s="9">
        <f t="shared" si="19"/>
        <v>0</v>
      </c>
      <c r="AB159" s="9">
        <f t="shared" si="23"/>
        <v>1.1921296318178065E-3</v>
      </c>
      <c r="AC159" s="9"/>
      <c r="AD159" s="9"/>
    </row>
    <row r="160" spans="1:30" s="6" customFormat="1" x14ac:dyDescent="0.4">
      <c r="A160" s="15" t="str">
        <f t="shared" si="22"/>
        <v>-</v>
      </c>
      <c r="B160" s="15" t="str">
        <f t="shared" si="21"/>
        <v>-</v>
      </c>
      <c r="C160" s="6">
        <v>15</v>
      </c>
      <c r="D160" s="1">
        <v>43391.645868055559</v>
      </c>
      <c r="E160" s="2">
        <v>4336</v>
      </c>
      <c r="F160" s="2" t="s">
        <v>69</v>
      </c>
      <c r="G160" s="2">
        <v>3311</v>
      </c>
      <c r="H160" s="2">
        <v>899</v>
      </c>
      <c r="I160" s="2">
        <v>5</v>
      </c>
      <c r="J160" s="2">
        <v>2</v>
      </c>
      <c r="K160" s="2"/>
      <c r="L160" s="1">
        <v>43391.655312499999</v>
      </c>
      <c r="M160" s="1">
        <v>43391.664652777778</v>
      </c>
      <c r="N160" s="2" t="s">
        <v>31</v>
      </c>
      <c r="O160" s="2" t="s">
        <v>32</v>
      </c>
      <c r="P160" s="2" t="s">
        <v>50</v>
      </c>
      <c r="Q160" s="2" t="s">
        <v>51</v>
      </c>
      <c r="R160" s="1">
        <v>43391.657256944447</v>
      </c>
      <c r="S160" s="1">
        <v>43391.657256944447</v>
      </c>
      <c r="T160" s="1">
        <v>43391.673472222225</v>
      </c>
      <c r="U160" s="1">
        <v>43391.673472222225</v>
      </c>
      <c r="V160" s="2"/>
      <c r="W160" s="7">
        <f t="shared" si="20"/>
        <v>43391.645868055559</v>
      </c>
      <c r="X160" s="8">
        <f t="shared" si="17"/>
        <v>9.340277778392192E-3</v>
      </c>
      <c r="Y160" s="8">
        <f t="shared" si="18"/>
        <v>1.8680555556784384E-2</v>
      </c>
      <c r="Z160" s="9"/>
      <c r="AA160" s="9">
        <f t="shared" si="19"/>
        <v>0</v>
      </c>
      <c r="AB160" s="9">
        <f t="shared" si="23"/>
        <v>9.444444440305233E-3</v>
      </c>
      <c r="AC160" s="9"/>
      <c r="AD160" s="9"/>
    </row>
    <row r="161" spans="1:33" s="6" customFormat="1" x14ac:dyDescent="0.4">
      <c r="A161" s="15" t="str">
        <f t="shared" si="22"/>
        <v>-</v>
      </c>
      <c r="B161" s="15" t="str">
        <f t="shared" si="21"/>
        <v>-</v>
      </c>
      <c r="C161" s="6">
        <v>15</v>
      </c>
      <c r="D161" s="1">
        <v>43391.649247685185</v>
      </c>
      <c r="E161" s="2">
        <v>4337</v>
      </c>
      <c r="F161" s="2" t="s">
        <v>96</v>
      </c>
      <c r="G161" s="2">
        <v>0</v>
      </c>
      <c r="H161" s="2">
        <v>1006</v>
      </c>
      <c r="I161" s="2">
        <v>7</v>
      </c>
      <c r="J161" s="2">
        <v>1</v>
      </c>
      <c r="K161" s="2"/>
      <c r="L161" s="1">
        <v>43391.651203703703</v>
      </c>
      <c r="M161" s="1">
        <v>43391.655405092592</v>
      </c>
      <c r="N161" s="2" t="s">
        <v>55</v>
      </c>
      <c r="O161" s="2" t="s">
        <v>56</v>
      </c>
      <c r="P161" s="2" t="s">
        <v>27</v>
      </c>
      <c r="Q161" s="2" t="s">
        <v>28</v>
      </c>
      <c r="R161" s="1">
        <v>43391.653437499997</v>
      </c>
      <c r="S161" s="1">
        <v>43391.653437499997</v>
      </c>
      <c r="T161" s="1">
        <v>43391.661597222221</v>
      </c>
      <c r="U161" s="1">
        <v>43391.661597222221</v>
      </c>
      <c r="V161" s="2"/>
      <c r="W161" s="7">
        <f t="shared" si="20"/>
        <v>43391.649247685185</v>
      </c>
      <c r="X161" s="8">
        <f t="shared" si="17"/>
        <v>4.2013888887595385E-3</v>
      </c>
      <c r="Y161" s="8">
        <f t="shared" si="18"/>
        <v>4.2013888887595385E-3</v>
      </c>
      <c r="Z161" s="9"/>
      <c r="AA161" s="9">
        <f t="shared" si="19"/>
        <v>0</v>
      </c>
      <c r="AB161" s="9">
        <f t="shared" si="23"/>
        <v>1.9560185173759237E-3</v>
      </c>
      <c r="AC161" s="9"/>
      <c r="AD161" s="9"/>
    </row>
    <row r="162" spans="1:33" s="6" customFormat="1" x14ac:dyDescent="0.4">
      <c r="A162" s="15" t="str">
        <f t="shared" si="22"/>
        <v>★</v>
      </c>
      <c r="B162" s="15" t="str">
        <f t="shared" si="21"/>
        <v>-</v>
      </c>
      <c r="C162" s="6">
        <v>15</v>
      </c>
      <c r="D162" s="1">
        <v>43391.650277777779</v>
      </c>
      <c r="E162" s="2">
        <v>4339</v>
      </c>
      <c r="F162" s="2" t="s">
        <v>33</v>
      </c>
      <c r="G162" s="2">
        <v>1594</v>
      </c>
      <c r="H162" s="2">
        <v>966</v>
      </c>
      <c r="I162" s="2">
        <v>4</v>
      </c>
      <c r="J162" s="2">
        <v>2</v>
      </c>
      <c r="K162" s="2"/>
      <c r="L162" s="1">
        <v>43391.651979166665</v>
      </c>
      <c r="M162" s="1">
        <v>43391.659837962965</v>
      </c>
      <c r="N162" s="2" t="s">
        <v>31</v>
      </c>
      <c r="O162" s="2" t="s">
        <v>32</v>
      </c>
      <c r="P162" s="2" t="s">
        <v>57</v>
      </c>
      <c r="Q162" s="2" t="s">
        <v>58</v>
      </c>
      <c r="R162" s="1">
        <v>43391.654166666667</v>
      </c>
      <c r="S162" s="1">
        <v>43391.654166666667</v>
      </c>
      <c r="T162" s="1">
        <v>43391.667268518519</v>
      </c>
      <c r="U162" s="1">
        <v>43391.667268518519</v>
      </c>
      <c r="V162" s="1">
        <v>43391.654166666667</v>
      </c>
      <c r="W162" s="7">
        <f t="shared" si="20"/>
        <v>43391.654166666667</v>
      </c>
      <c r="X162" s="8">
        <f t="shared" si="17"/>
        <v>7.8587962998426519E-3</v>
      </c>
      <c r="Y162" s="8">
        <f t="shared" si="18"/>
        <v>1.5717592599685304E-2</v>
      </c>
      <c r="Z162" s="9"/>
      <c r="AA162" s="9">
        <f t="shared" si="19"/>
        <v>0</v>
      </c>
      <c r="AB162" s="9">
        <f t="shared" si="23"/>
        <v>0</v>
      </c>
      <c r="AC162" s="9"/>
      <c r="AD162" s="9"/>
    </row>
    <row r="163" spans="1:33" s="6" customFormat="1" x14ac:dyDescent="0.4">
      <c r="A163" s="15" t="str">
        <f t="shared" si="22"/>
        <v>-</v>
      </c>
      <c r="B163" s="15" t="str">
        <f t="shared" si="21"/>
        <v>-</v>
      </c>
      <c r="C163" s="6">
        <v>15</v>
      </c>
      <c r="D163" s="1">
        <v>43391.65084490741</v>
      </c>
      <c r="E163" s="2">
        <v>4340</v>
      </c>
      <c r="F163" s="2" t="s">
        <v>18</v>
      </c>
      <c r="G163" s="2">
        <v>2535</v>
      </c>
      <c r="H163" s="2">
        <v>418</v>
      </c>
      <c r="I163" s="2">
        <v>9</v>
      </c>
      <c r="J163" s="2">
        <v>1</v>
      </c>
      <c r="K163" s="2"/>
      <c r="L163" s="1">
        <v>43391.653333333335</v>
      </c>
      <c r="M163" s="1">
        <v>43391.658819444441</v>
      </c>
      <c r="N163" s="2" t="s">
        <v>50</v>
      </c>
      <c r="O163" s="2" t="s">
        <v>51</v>
      </c>
      <c r="P163" s="2" t="s">
        <v>43</v>
      </c>
      <c r="Q163" s="2" t="s">
        <v>44</v>
      </c>
      <c r="R163" s="1">
        <v>43391.654976851853</v>
      </c>
      <c r="S163" s="1">
        <v>43391.654976851853</v>
      </c>
      <c r="T163" s="1">
        <v>43391.666365740741</v>
      </c>
      <c r="U163" s="1">
        <v>43391.666365740741</v>
      </c>
      <c r="V163" s="2"/>
      <c r="W163" s="7">
        <f t="shared" si="20"/>
        <v>43391.65084490741</v>
      </c>
      <c r="X163" s="8">
        <f t="shared" si="17"/>
        <v>5.4861111057107337E-3</v>
      </c>
      <c r="Y163" s="8">
        <f t="shared" si="18"/>
        <v>5.4861111057107337E-3</v>
      </c>
      <c r="Z163" s="9"/>
      <c r="AA163" s="9">
        <f t="shared" si="19"/>
        <v>0</v>
      </c>
      <c r="AB163" s="9">
        <f t="shared" si="23"/>
        <v>2.488425925548654E-3</v>
      </c>
      <c r="AC163" s="9"/>
      <c r="AD163" s="9"/>
    </row>
    <row r="164" spans="1:33" s="6" customFormat="1" x14ac:dyDescent="0.4">
      <c r="A164" s="15" t="str">
        <f t="shared" si="22"/>
        <v>-</v>
      </c>
      <c r="B164" s="15" t="str">
        <f t="shared" si="21"/>
        <v>-</v>
      </c>
      <c r="C164" s="6">
        <v>15</v>
      </c>
      <c r="D164" s="1">
        <v>43391.653715277775</v>
      </c>
      <c r="E164" s="2">
        <v>4343</v>
      </c>
      <c r="F164" s="2" t="s">
        <v>33</v>
      </c>
      <c r="G164" s="2">
        <v>2303</v>
      </c>
      <c r="H164" s="2">
        <v>351</v>
      </c>
      <c r="I164" s="2">
        <v>8</v>
      </c>
      <c r="J164" s="2">
        <v>2</v>
      </c>
      <c r="K164" s="2"/>
      <c r="L164" s="1">
        <v>43391.66002314815</v>
      </c>
      <c r="M164" s="1">
        <v>43391.663101851853</v>
      </c>
      <c r="N164" s="2" t="s">
        <v>67</v>
      </c>
      <c r="O164" s="2" t="s">
        <v>68</v>
      </c>
      <c r="P164" s="2" t="s">
        <v>34</v>
      </c>
      <c r="Q164" s="2" t="s">
        <v>35</v>
      </c>
      <c r="R164" s="1">
        <v>43391.666631944441</v>
      </c>
      <c r="S164" s="1">
        <v>43391.666631944441</v>
      </c>
      <c r="T164" s="1">
        <v>43391.672997685186</v>
      </c>
      <c r="U164" s="1">
        <v>43391.672997685186</v>
      </c>
      <c r="V164" s="2"/>
      <c r="W164" s="7">
        <f t="shared" si="20"/>
        <v>43391.653715277775</v>
      </c>
      <c r="X164" s="8">
        <f t="shared" si="17"/>
        <v>3.0787037030677311E-3</v>
      </c>
      <c r="Y164" s="8">
        <f t="shared" si="18"/>
        <v>6.1574074061354622E-3</v>
      </c>
      <c r="Z164" s="9"/>
      <c r="AA164" s="9">
        <f t="shared" si="19"/>
        <v>0</v>
      </c>
      <c r="AB164" s="9">
        <f t="shared" si="23"/>
        <v>6.3078703751671128E-3</v>
      </c>
      <c r="AC164" s="9"/>
      <c r="AD164" s="9"/>
    </row>
    <row r="165" spans="1:33" s="6" customFormat="1" x14ac:dyDescent="0.4">
      <c r="A165" s="15" t="str">
        <f t="shared" si="22"/>
        <v>-</v>
      </c>
      <c r="B165" s="15" t="str">
        <f t="shared" si="21"/>
        <v>-</v>
      </c>
      <c r="C165" s="6">
        <v>15</v>
      </c>
      <c r="D165" s="1">
        <v>43391.655428240738</v>
      </c>
      <c r="E165" s="2">
        <v>4344</v>
      </c>
      <c r="F165" s="2" t="s">
        <v>18</v>
      </c>
      <c r="G165" s="2">
        <v>2839</v>
      </c>
      <c r="H165" s="2">
        <v>538</v>
      </c>
      <c r="I165" s="2">
        <v>3</v>
      </c>
      <c r="J165" s="2">
        <v>1</v>
      </c>
      <c r="K165" s="2"/>
      <c r="L165" s="1">
        <v>43391.657812500001</v>
      </c>
      <c r="M165" s="1">
        <v>43391.667349537034</v>
      </c>
      <c r="N165" s="2" t="s">
        <v>52</v>
      </c>
      <c r="O165" s="2" t="s">
        <v>53</v>
      </c>
      <c r="P165" s="2" t="s">
        <v>67</v>
      </c>
      <c r="Q165" s="2" t="s">
        <v>68</v>
      </c>
      <c r="R165" s="1">
        <v>43391.660810185182</v>
      </c>
      <c r="S165" s="1">
        <v>43391.660810185182</v>
      </c>
      <c r="T165" s="1">
        <v>43391.677048611113</v>
      </c>
      <c r="U165" s="1">
        <v>43391.677048611113</v>
      </c>
      <c r="V165" s="2"/>
      <c r="W165" s="7">
        <f t="shared" si="20"/>
        <v>43391.655428240738</v>
      </c>
      <c r="X165" s="8">
        <f t="shared" si="17"/>
        <v>9.5370370327145793E-3</v>
      </c>
      <c r="Y165" s="8">
        <f t="shared" si="18"/>
        <v>9.5370370327145793E-3</v>
      </c>
      <c r="Z165" s="9"/>
      <c r="AA165" s="9">
        <f t="shared" si="19"/>
        <v>0</v>
      </c>
      <c r="AB165" s="9">
        <f t="shared" si="23"/>
        <v>2.384259263635613E-3</v>
      </c>
      <c r="AC165" s="9"/>
      <c r="AD165" s="9"/>
    </row>
    <row r="166" spans="1:33" s="6" customFormat="1" x14ac:dyDescent="0.4">
      <c r="A166" s="15" t="str">
        <f t="shared" si="22"/>
        <v>-</v>
      </c>
      <c r="B166" s="15" t="str">
        <f t="shared" si="21"/>
        <v>-</v>
      </c>
      <c r="C166" s="6">
        <v>15</v>
      </c>
      <c r="D166" s="1">
        <v>43391.656354166669</v>
      </c>
      <c r="E166" s="2">
        <v>4345</v>
      </c>
      <c r="F166" s="2" t="s">
        <v>33</v>
      </c>
      <c r="G166" s="2">
        <v>3308</v>
      </c>
      <c r="H166" s="2">
        <v>975</v>
      </c>
      <c r="I166" s="2">
        <v>10</v>
      </c>
      <c r="J166" s="2">
        <v>1</v>
      </c>
      <c r="K166" s="2"/>
      <c r="L166" s="1">
        <v>43391.659143518518</v>
      </c>
      <c r="M166" s="1">
        <v>43391.664479166669</v>
      </c>
      <c r="N166" s="2" t="s">
        <v>74</v>
      </c>
      <c r="O166" s="2" t="s">
        <v>75</v>
      </c>
      <c r="P166" s="2" t="s">
        <v>72</v>
      </c>
      <c r="Q166" s="2" t="s">
        <v>73</v>
      </c>
      <c r="R166" s="1">
        <v>43391.659837962965</v>
      </c>
      <c r="S166" s="1">
        <v>43391.659837962965</v>
      </c>
      <c r="T166" s="1">
        <v>43391.670335648145</v>
      </c>
      <c r="U166" s="1">
        <v>43391.670335648145</v>
      </c>
      <c r="V166" s="2"/>
      <c r="W166" s="7">
        <f t="shared" si="20"/>
        <v>43391.656354166669</v>
      </c>
      <c r="X166" s="8">
        <f t="shared" si="17"/>
        <v>5.3356481512309983E-3</v>
      </c>
      <c r="Y166" s="8">
        <f t="shared" si="18"/>
        <v>5.3356481512309983E-3</v>
      </c>
      <c r="Z166" s="9"/>
      <c r="AA166" s="9">
        <f t="shared" si="19"/>
        <v>0</v>
      </c>
      <c r="AB166" s="9">
        <f t="shared" si="23"/>
        <v>2.78935184906004E-3</v>
      </c>
      <c r="AC166" s="9"/>
      <c r="AD166" s="9"/>
    </row>
    <row r="167" spans="1:33" s="6" customFormat="1" x14ac:dyDescent="0.4">
      <c r="A167" s="15" t="str">
        <f t="shared" si="22"/>
        <v>-</v>
      </c>
      <c r="B167" s="15" t="str">
        <f t="shared" si="21"/>
        <v>-</v>
      </c>
      <c r="C167" s="6">
        <v>15</v>
      </c>
      <c r="D167" s="1">
        <v>43391.656388888892</v>
      </c>
      <c r="E167" s="2">
        <v>4346</v>
      </c>
      <c r="F167" s="2" t="s">
        <v>33</v>
      </c>
      <c r="G167" s="2">
        <v>1987</v>
      </c>
      <c r="H167" s="2">
        <v>971</v>
      </c>
      <c r="I167" s="2">
        <v>2</v>
      </c>
      <c r="J167" s="2">
        <v>1</v>
      </c>
      <c r="K167" s="2"/>
      <c r="L167" s="1">
        <v>43391.659953703704</v>
      </c>
      <c r="M167" s="1">
        <v>43391.663877314815</v>
      </c>
      <c r="N167" s="2" t="s">
        <v>19</v>
      </c>
      <c r="O167" s="2" t="s">
        <v>20</v>
      </c>
      <c r="P167" s="2" t="s">
        <v>25</v>
      </c>
      <c r="Q167" s="2" t="s">
        <v>26</v>
      </c>
      <c r="R167" s="1">
        <v>43391.663043981483</v>
      </c>
      <c r="S167" s="1">
        <v>43391.663043981483</v>
      </c>
      <c r="T167" s="1">
        <v>43391.669537037036</v>
      </c>
      <c r="U167" s="1">
        <v>43391.669537037036</v>
      </c>
      <c r="V167" s="2"/>
      <c r="W167" s="7">
        <f t="shared" si="20"/>
        <v>43391.656388888892</v>
      </c>
      <c r="X167" s="8">
        <f t="shared" si="17"/>
        <v>3.9236111115314998E-3</v>
      </c>
      <c r="Y167" s="8">
        <f t="shared" si="18"/>
        <v>3.9236111115314998E-3</v>
      </c>
      <c r="Z167" s="9"/>
      <c r="AA167" s="9">
        <f t="shared" si="19"/>
        <v>0</v>
      </c>
      <c r="AB167" s="9">
        <f t="shared" si="23"/>
        <v>3.5648148113978095E-3</v>
      </c>
      <c r="AC167" s="9"/>
      <c r="AD167" s="9"/>
    </row>
    <row r="168" spans="1:33" s="6" customFormat="1" x14ac:dyDescent="0.4">
      <c r="A168" s="15" t="str">
        <f t="shared" si="22"/>
        <v>-</v>
      </c>
      <c r="B168" s="15" t="str">
        <f>IF(K168&gt;0, "☆", "-")</f>
        <v>-</v>
      </c>
      <c r="C168" s="6">
        <v>15</v>
      </c>
      <c r="D168" s="1">
        <v>43391.6565625</v>
      </c>
      <c r="E168" s="2">
        <v>4347</v>
      </c>
      <c r="F168" s="2" t="s">
        <v>69</v>
      </c>
      <c r="G168" s="2">
        <v>3303</v>
      </c>
      <c r="H168" s="2">
        <v>754</v>
      </c>
      <c r="I168" s="2">
        <v>1</v>
      </c>
      <c r="J168" s="2">
        <v>1</v>
      </c>
      <c r="K168" s="2"/>
      <c r="L168" s="1">
        <v>43391.66777777778</v>
      </c>
      <c r="M168" s="1">
        <v>43391.679016203707</v>
      </c>
      <c r="N168" s="2" t="s">
        <v>50</v>
      </c>
      <c r="O168" s="2" t="s">
        <v>51</v>
      </c>
      <c r="P168" s="2" t="s">
        <v>57</v>
      </c>
      <c r="Q168" s="2" t="s">
        <v>58</v>
      </c>
      <c r="R168" s="1">
        <v>43391.670856481483</v>
      </c>
      <c r="S168" s="1">
        <v>43391.670856481483</v>
      </c>
      <c r="T168" s="1">
        <v>43391.685162037036</v>
      </c>
      <c r="U168" s="1">
        <v>43391.685856481483</v>
      </c>
      <c r="V168" s="2"/>
      <c r="W168" s="7">
        <f>IF(V168&gt;0,V168,D168)</f>
        <v>43391.6565625</v>
      </c>
      <c r="X168" s="8">
        <f t="shared" si="17"/>
        <v>1.1238425926421769E-2</v>
      </c>
      <c r="Y168" s="8">
        <f t="shared" si="18"/>
        <v>1.1238425926421769E-2</v>
      </c>
      <c r="Z168" s="9"/>
      <c r="AA168" s="9">
        <f t="shared" si="19"/>
        <v>0</v>
      </c>
      <c r="AB168" s="9">
        <f t="shared" si="23"/>
        <v>1.1215277780138422E-2</v>
      </c>
      <c r="AC168" s="9"/>
      <c r="AD168" s="9"/>
    </row>
    <row r="169" spans="1:33" s="6" customFormat="1" x14ac:dyDescent="0.4">
      <c r="A169" s="15" t="str">
        <f t="shared" si="22"/>
        <v>-</v>
      </c>
      <c r="B169" s="15" t="str">
        <f>IF(K169&gt;0, "☆", "-")</f>
        <v>-</v>
      </c>
      <c r="C169" s="6">
        <v>15</v>
      </c>
      <c r="D169" s="1">
        <v>43391.65861111111</v>
      </c>
      <c r="E169" s="2">
        <v>4348</v>
      </c>
      <c r="F169" s="2" t="s">
        <v>96</v>
      </c>
      <c r="G169" s="2">
        <v>0</v>
      </c>
      <c r="H169" s="2">
        <v>332</v>
      </c>
      <c r="I169" s="2">
        <v>9</v>
      </c>
      <c r="J169" s="2">
        <v>1</v>
      </c>
      <c r="K169" s="2"/>
      <c r="L169" s="1">
        <v>43391.660798611112</v>
      </c>
      <c r="M169" s="1">
        <v>43391.665034722224</v>
      </c>
      <c r="N169" s="2" t="s">
        <v>55</v>
      </c>
      <c r="O169" s="2" t="s">
        <v>56</v>
      </c>
      <c r="P169" s="2" t="s">
        <v>27</v>
      </c>
      <c r="Q169" s="2" t="s">
        <v>28</v>
      </c>
      <c r="R169" s="1">
        <v>43391.661631944444</v>
      </c>
      <c r="S169" s="1">
        <v>43391.661631944444</v>
      </c>
      <c r="T169" s="1">
        <v>43391.669791666667</v>
      </c>
      <c r="U169" s="1">
        <v>43391.669791666667</v>
      </c>
      <c r="V169" s="2"/>
      <c r="W169" s="7">
        <f>IF(V169&gt;0,V169,D169)</f>
        <v>43391.65861111111</v>
      </c>
      <c r="X169" s="8">
        <f t="shared" si="17"/>
        <v>4.2361111118225381E-3</v>
      </c>
      <c r="Y169" s="8">
        <f t="shared" si="18"/>
        <v>4.2361111118225381E-3</v>
      </c>
      <c r="Z169" s="9"/>
      <c r="AA169" s="9">
        <f t="shared" si="19"/>
        <v>0</v>
      </c>
      <c r="AB169" s="9">
        <f t="shared" si="23"/>
        <v>2.1875000020372681E-3</v>
      </c>
      <c r="AC169" s="9"/>
      <c r="AD169" s="9"/>
    </row>
    <row r="170" spans="1:33" s="6" customFormat="1" x14ac:dyDescent="0.4">
      <c r="A170" s="15" t="str">
        <f t="shared" si="22"/>
        <v>-</v>
      </c>
      <c r="B170" s="15" t="str">
        <f t="shared" si="21"/>
        <v>-</v>
      </c>
      <c r="C170" s="6">
        <v>15</v>
      </c>
      <c r="D170" s="1">
        <v>43391.659317129626</v>
      </c>
      <c r="E170" s="2">
        <v>4349</v>
      </c>
      <c r="F170" s="2" t="s">
        <v>96</v>
      </c>
      <c r="G170" s="2">
        <v>0</v>
      </c>
      <c r="H170" s="2">
        <v>1221</v>
      </c>
      <c r="I170" s="2">
        <v>4</v>
      </c>
      <c r="J170" s="2">
        <v>2</v>
      </c>
      <c r="K170" s="2"/>
      <c r="L170" s="1">
        <v>43391.665162037039</v>
      </c>
      <c r="M170" s="1">
        <v>43391.668287037035</v>
      </c>
      <c r="N170" s="2" t="s">
        <v>21</v>
      </c>
      <c r="O170" s="2" t="s">
        <v>22</v>
      </c>
      <c r="P170" s="2" t="s">
        <v>61</v>
      </c>
      <c r="Q170" s="2" t="s">
        <v>62</v>
      </c>
      <c r="R170" s="1">
        <v>43391.673333333332</v>
      </c>
      <c r="S170" s="1">
        <v>43391.673333333332</v>
      </c>
      <c r="T170" s="1">
        <v>43391.683136574073</v>
      </c>
      <c r="U170" s="1">
        <v>43391.683136574073</v>
      </c>
      <c r="V170" s="2"/>
      <c r="W170" s="7">
        <f t="shared" si="20"/>
        <v>43391.659317129626</v>
      </c>
      <c r="X170" s="8">
        <f t="shared" si="17"/>
        <v>3.1249999956344254E-3</v>
      </c>
      <c r="Y170" s="8">
        <f t="shared" si="18"/>
        <v>6.2499999912688509E-3</v>
      </c>
      <c r="Z170" s="9"/>
      <c r="AA170" s="9">
        <f t="shared" si="19"/>
        <v>0</v>
      </c>
      <c r="AB170" s="9">
        <f t="shared" si="23"/>
        <v>5.8449074131203815E-3</v>
      </c>
      <c r="AC170" s="9"/>
      <c r="AD170" s="9"/>
    </row>
    <row r="171" spans="1:33" s="6" customFormat="1" x14ac:dyDescent="0.4">
      <c r="A171" s="15" t="str">
        <f t="shared" si="22"/>
        <v>-</v>
      </c>
      <c r="B171" s="15" t="str">
        <f t="shared" si="21"/>
        <v>-</v>
      </c>
      <c r="C171" s="6">
        <v>15</v>
      </c>
      <c r="D171" s="1">
        <v>43391.66128472222</v>
      </c>
      <c r="E171" s="2">
        <v>4350</v>
      </c>
      <c r="F171" s="2" t="s">
        <v>97</v>
      </c>
      <c r="G171" s="2">
        <v>0</v>
      </c>
      <c r="H171" s="2">
        <v>822</v>
      </c>
      <c r="I171" s="2">
        <v>2</v>
      </c>
      <c r="J171" s="2">
        <v>2</v>
      </c>
      <c r="K171" s="2"/>
      <c r="L171" s="1">
        <v>43391.668981481482</v>
      </c>
      <c r="M171" s="1">
        <v>43391.673796296294</v>
      </c>
      <c r="N171" s="2" t="s">
        <v>65</v>
      </c>
      <c r="O171" s="2" t="s">
        <v>66</v>
      </c>
      <c r="P171" s="2" t="s">
        <v>38</v>
      </c>
      <c r="Q171" s="2" t="s">
        <v>39</v>
      </c>
      <c r="R171" s="1">
        <v>43391.67560185185</v>
      </c>
      <c r="S171" s="1">
        <v>43391.67560185185</v>
      </c>
      <c r="T171" s="1">
        <v>43391.684340277781</v>
      </c>
      <c r="U171" s="1">
        <v>43391.684340277781</v>
      </c>
      <c r="V171" s="2"/>
      <c r="W171" s="7">
        <f t="shared" si="20"/>
        <v>43391.66128472222</v>
      </c>
      <c r="X171" s="8">
        <f t="shared" si="17"/>
        <v>4.8148148125619628E-3</v>
      </c>
      <c r="Y171" s="8">
        <f t="shared" si="18"/>
        <v>9.6296296251239255E-3</v>
      </c>
      <c r="Z171" s="9"/>
      <c r="AA171" s="9">
        <f t="shared" si="19"/>
        <v>0</v>
      </c>
      <c r="AB171" s="9">
        <f t="shared" si="23"/>
        <v>7.6967592613073066E-3</v>
      </c>
      <c r="AC171" s="9"/>
      <c r="AD171" s="9"/>
    </row>
    <row r="172" spans="1:33" s="6" customFormat="1" x14ac:dyDescent="0.4">
      <c r="A172" s="15" t="str">
        <f>IF(V172&gt;0, "★", "-")</f>
        <v>★</v>
      </c>
      <c r="B172" s="15" t="str">
        <f>IF(K172&gt;0, "☆", "-")</f>
        <v>-</v>
      </c>
      <c r="C172" s="6">
        <v>15</v>
      </c>
      <c r="D172" s="1">
        <v>43391.663854166669</v>
      </c>
      <c r="E172" s="2">
        <v>4351</v>
      </c>
      <c r="F172" s="2" t="s">
        <v>96</v>
      </c>
      <c r="G172" s="2">
        <v>0</v>
      </c>
      <c r="H172" s="2">
        <v>1081</v>
      </c>
      <c r="I172" s="2">
        <v>7</v>
      </c>
      <c r="J172" s="2">
        <v>2</v>
      </c>
      <c r="K172" s="2"/>
      <c r="L172" s="1">
        <v>43391.870648148149</v>
      </c>
      <c r="M172" s="1">
        <v>43391.87777777778</v>
      </c>
      <c r="N172" s="2" t="s">
        <v>29</v>
      </c>
      <c r="O172" s="2" t="s">
        <v>30</v>
      </c>
      <c r="P172" s="2" t="s">
        <v>52</v>
      </c>
      <c r="Q172" s="2" t="s">
        <v>53</v>
      </c>
      <c r="R172" s="1">
        <v>43391.875</v>
      </c>
      <c r="S172" s="1">
        <v>43391.875</v>
      </c>
      <c r="T172" s="1">
        <v>43391.888148148151</v>
      </c>
      <c r="U172" s="1">
        <v>43391.892384259256</v>
      </c>
      <c r="V172" s="1">
        <v>43391.875</v>
      </c>
      <c r="W172" s="7">
        <f>IF(V172&gt;0,V172,D172)</f>
        <v>43391.875</v>
      </c>
      <c r="X172" s="8">
        <f t="shared" si="17"/>
        <v>7.1296296300715767E-3</v>
      </c>
      <c r="Y172" s="8">
        <f t="shared" si="18"/>
        <v>1.4259259260143153E-2</v>
      </c>
      <c r="Z172" s="9"/>
      <c r="AA172" s="9">
        <f>IF(IF(A172="☆",K172-R172,L172-R172)&lt;0,0,IF(A172="☆",K172-R172,L172-R172))</f>
        <v>0</v>
      </c>
      <c r="AB172" s="9">
        <f>IF(IF(B172="☆",(IF(K172&gt;R172,K172-W172,R172-W172)),L172-W172)&lt;0,0,IF(B172="☆",(IF(K172&gt;R172,K172-W172,R172-W172)),L172-W172))</f>
        <v>0</v>
      </c>
      <c r="AC172" s="9"/>
      <c r="AD172" s="9"/>
    </row>
    <row r="173" spans="1:33" s="6" customFormat="1" x14ac:dyDescent="0.4">
      <c r="A173" s="15" t="str">
        <f t="shared" si="22"/>
        <v>-</v>
      </c>
      <c r="B173" s="15" t="str">
        <f t="shared" si="21"/>
        <v>-</v>
      </c>
      <c r="C173" s="6">
        <v>15</v>
      </c>
      <c r="D173" s="1">
        <v>43391.665532407409</v>
      </c>
      <c r="E173" s="2">
        <v>4352</v>
      </c>
      <c r="F173" s="2" t="s">
        <v>97</v>
      </c>
      <c r="G173" s="2">
        <v>0</v>
      </c>
      <c r="H173" s="2">
        <v>1138</v>
      </c>
      <c r="I173" s="2">
        <v>9</v>
      </c>
      <c r="J173" s="2">
        <v>1</v>
      </c>
      <c r="K173" s="2"/>
      <c r="L173" s="1">
        <v>43391.678599537037</v>
      </c>
      <c r="M173" s="1">
        <v>43391.682337962964</v>
      </c>
      <c r="N173" s="2" t="s">
        <v>74</v>
      </c>
      <c r="O173" s="2" t="s">
        <v>75</v>
      </c>
      <c r="P173" s="2" t="s">
        <v>82</v>
      </c>
      <c r="Q173" s="2" t="s">
        <v>83</v>
      </c>
      <c r="R173" s="1">
        <v>43391.672777777778</v>
      </c>
      <c r="S173" s="1">
        <v>43391.672777777778</v>
      </c>
      <c r="T173" s="1">
        <v>43391.680601851855</v>
      </c>
      <c r="U173" s="1">
        <v>43391.680601851855</v>
      </c>
      <c r="V173" s="2"/>
      <c r="W173" s="7">
        <f t="shared" si="20"/>
        <v>43391.665532407409</v>
      </c>
      <c r="X173" s="8">
        <f t="shared" si="17"/>
        <v>3.7384259267128073E-3</v>
      </c>
      <c r="Y173" s="8">
        <f t="shared" si="18"/>
        <v>3.7384259267128073E-3</v>
      </c>
      <c r="Z173" s="9"/>
      <c r="AA173" s="9">
        <f t="shared" si="19"/>
        <v>5.8217592595610768E-3</v>
      </c>
      <c r="AB173" s="9">
        <f t="shared" si="23"/>
        <v>1.3067129628325347E-2</v>
      </c>
      <c r="AC173" s="9"/>
      <c r="AD173" s="9"/>
    </row>
    <row r="174" spans="1:33" s="6" customFormat="1" x14ac:dyDescent="0.4">
      <c r="A174" s="15" t="str">
        <f t="shared" ref="A174:A186" si="29">IF(V174&gt;0, "★", "-")</f>
        <v>-</v>
      </c>
      <c r="B174" s="15" t="str">
        <f t="shared" ref="B174:B189" si="30">IF(K174&gt;0, "☆", "-")</f>
        <v>☆</v>
      </c>
      <c r="C174" s="6">
        <v>15</v>
      </c>
      <c r="D174" s="1">
        <v>43391.635648148149</v>
      </c>
      <c r="E174" s="2">
        <v>4324</v>
      </c>
      <c r="F174" s="2" t="s">
        <v>54</v>
      </c>
      <c r="G174" s="2">
        <v>3091</v>
      </c>
      <c r="H174" s="2">
        <v>860</v>
      </c>
      <c r="I174" s="2">
        <v>6</v>
      </c>
      <c r="J174" s="2">
        <v>1</v>
      </c>
      <c r="K174" s="1">
        <v>43391.635925925926</v>
      </c>
      <c r="L174" s="2"/>
      <c r="M174" s="2"/>
      <c r="N174" s="2" t="s">
        <v>21</v>
      </c>
      <c r="O174" s="2" t="s">
        <v>22</v>
      </c>
      <c r="P174" s="2" t="s">
        <v>25</v>
      </c>
      <c r="Q174" s="2" t="s">
        <v>26</v>
      </c>
      <c r="R174" s="1">
        <v>43391.643969907411</v>
      </c>
      <c r="S174" s="2"/>
      <c r="T174" s="1">
        <v>43391.648842592593</v>
      </c>
      <c r="U174" s="2"/>
      <c r="V174" s="2"/>
      <c r="W174" s="7">
        <f t="shared" ref="W174:W189" si="31">IF(V174&gt;0,V174,D174)</f>
        <v>43391.635648148149</v>
      </c>
      <c r="X174" s="8">
        <f t="shared" si="17"/>
        <v>0</v>
      </c>
      <c r="Y174" s="8">
        <f t="shared" si="18"/>
        <v>0</v>
      </c>
      <c r="Z174" s="9"/>
      <c r="AA174" s="9">
        <f t="shared" ref="AA174:AA184" si="32">IF(IF(A174="☆",K174-R174,L174-R174)&lt;0,0,IF(A174="☆",K174-R174,L174-R174))</f>
        <v>0</v>
      </c>
      <c r="AB174" s="9">
        <f t="shared" ref="AB174:AB184" si="33">IF(IF(B174="☆",(IF(K174&gt;R174,K174-W174,R174-W174)),L174-W174)&lt;0,0,IF(B174="☆",(IF(K174&gt;R174,K174-W174,R174-W174)),L174-W174))</f>
        <v>8.3217592618893832E-3</v>
      </c>
      <c r="AC174" s="9"/>
      <c r="AD174" s="9"/>
    </row>
    <row r="175" spans="1:33" s="6" customFormat="1" x14ac:dyDescent="0.4">
      <c r="A175" s="15" t="str">
        <f t="shared" si="29"/>
        <v>-</v>
      </c>
      <c r="B175" s="15" t="str">
        <f t="shared" si="30"/>
        <v>☆</v>
      </c>
      <c r="C175" s="6">
        <v>15</v>
      </c>
      <c r="D175" s="1">
        <v>43391.635810185187</v>
      </c>
      <c r="E175" s="2">
        <v>4325</v>
      </c>
      <c r="F175" s="2" t="s">
        <v>18</v>
      </c>
      <c r="G175" s="2">
        <v>1204</v>
      </c>
      <c r="H175" s="2">
        <v>586</v>
      </c>
      <c r="I175" s="2">
        <v>8</v>
      </c>
      <c r="J175" s="2">
        <v>1</v>
      </c>
      <c r="K175" s="1">
        <v>43391.636412037034</v>
      </c>
      <c r="L175" s="2"/>
      <c r="M175" s="2"/>
      <c r="N175" s="2" t="s">
        <v>67</v>
      </c>
      <c r="O175" s="2" t="s">
        <v>68</v>
      </c>
      <c r="P175" s="2" t="s">
        <v>27</v>
      </c>
      <c r="Q175" s="2" t="s">
        <v>28</v>
      </c>
      <c r="R175" s="1">
        <v>43391.658668981479</v>
      </c>
      <c r="S175" s="2"/>
      <c r="T175" s="1">
        <v>43391.670613425929</v>
      </c>
      <c r="U175" s="2"/>
      <c r="V175" s="2"/>
      <c r="W175" s="7">
        <f t="shared" si="31"/>
        <v>43391.635810185187</v>
      </c>
      <c r="X175" s="8">
        <f t="shared" si="17"/>
        <v>0</v>
      </c>
      <c r="Y175" s="8">
        <f t="shared" si="18"/>
        <v>0</v>
      </c>
      <c r="Z175" s="9"/>
      <c r="AA175" s="9">
        <f t="shared" si="32"/>
        <v>0</v>
      </c>
      <c r="AB175" s="9">
        <f t="shared" si="33"/>
        <v>2.2858796291984618E-2</v>
      </c>
      <c r="AC175" s="9"/>
      <c r="AD175" s="9"/>
    </row>
    <row r="176" spans="1:33" s="6" customFormat="1" x14ac:dyDescent="0.4">
      <c r="A176" s="15" t="str">
        <f t="shared" si="29"/>
        <v>-</v>
      </c>
      <c r="B176" s="15" t="str">
        <f t="shared" si="30"/>
        <v>☆</v>
      </c>
      <c r="C176" s="6">
        <v>15</v>
      </c>
      <c r="D176" s="1">
        <v>43391.640150462961</v>
      </c>
      <c r="E176" s="2">
        <v>4330</v>
      </c>
      <c r="F176" s="2" t="s">
        <v>33</v>
      </c>
      <c r="G176" s="2">
        <v>1603</v>
      </c>
      <c r="H176" s="2">
        <v>819</v>
      </c>
      <c r="I176" s="2">
        <v>3</v>
      </c>
      <c r="J176" s="2">
        <v>3</v>
      </c>
      <c r="K176" s="1">
        <v>43391.640243055554</v>
      </c>
      <c r="L176" s="2"/>
      <c r="M176" s="2"/>
      <c r="N176" s="2" t="s">
        <v>63</v>
      </c>
      <c r="O176" s="2" t="s">
        <v>64</v>
      </c>
      <c r="P176" s="2" t="s">
        <v>67</v>
      </c>
      <c r="Q176" s="2" t="s">
        <v>68</v>
      </c>
      <c r="R176" s="1">
        <v>43391.645960648151</v>
      </c>
      <c r="S176" s="2"/>
      <c r="T176" s="1">
        <v>43391.674027777779</v>
      </c>
      <c r="U176" s="2"/>
      <c r="V176" s="2"/>
      <c r="W176" s="7">
        <f t="shared" si="31"/>
        <v>43391.640150462961</v>
      </c>
      <c r="X176" s="8">
        <f t="shared" si="17"/>
        <v>0</v>
      </c>
      <c r="Y176" s="8">
        <f t="shared" si="18"/>
        <v>0</v>
      </c>
      <c r="Z176" s="9"/>
      <c r="AA176" s="9">
        <f t="shared" si="32"/>
        <v>0</v>
      </c>
      <c r="AB176" s="9">
        <f t="shared" si="33"/>
        <v>5.810185190057382E-3</v>
      </c>
      <c r="AC176" s="9"/>
      <c r="AD176" s="9"/>
      <c r="AG176" s="42" t="s">
        <v>142</v>
      </c>
    </row>
    <row r="177" spans="1:33" s="6" customFormat="1" x14ac:dyDescent="0.4">
      <c r="A177" s="15" t="str">
        <f t="shared" si="29"/>
        <v>-</v>
      </c>
      <c r="B177" s="15" t="str">
        <f t="shared" si="30"/>
        <v>☆</v>
      </c>
      <c r="C177" s="6">
        <v>15</v>
      </c>
      <c r="D177" s="1">
        <v>43391.640625</v>
      </c>
      <c r="E177" s="2">
        <v>4331</v>
      </c>
      <c r="F177" s="2" t="s">
        <v>18</v>
      </c>
      <c r="G177" s="2">
        <v>1603</v>
      </c>
      <c r="H177" s="2">
        <v>1052</v>
      </c>
      <c r="I177" s="2">
        <v>3</v>
      </c>
      <c r="J177" s="2">
        <v>3</v>
      </c>
      <c r="K177" s="1">
        <v>43391.642418981479</v>
      </c>
      <c r="L177" s="2"/>
      <c r="M177" s="2"/>
      <c r="N177" s="2" t="s">
        <v>63</v>
      </c>
      <c r="O177" s="2" t="s">
        <v>64</v>
      </c>
      <c r="P177" s="2" t="s">
        <v>65</v>
      </c>
      <c r="Q177" s="2" t="s">
        <v>66</v>
      </c>
      <c r="R177" s="1">
        <v>43391.646886574075</v>
      </c>
      <c r="S177" s="2"/>
      <c r="T177" s="1">
        <v>43391.675613425927</v>
      </c>
      <c r="U177" s="2"/>
      <c r="V177" s="2"/>
      <c r="W177" s="7">
        <f t="shared" si="31"/>
        <v>43391.640625</v>
      </c>
      <c r="X177" s="8">
        <f t="shared" si="17"/>
        <v>0</v>
      </c>
      <c r="Y177" s="8">
        <f t="shared" si="18"/>
        <v>0</v>
      </c>
      <c r="Z177" s="9"/>
      <c r="AA177" s="9">
        <f t="shared" si="32"/>
        <v>0</v>
      </c>
      <c r="AB177" s="9">
        <f t="shared" si="33"/>
        <v>6.2615740753244609E-3</v>
      </c>
      <c r="AC177" s="9"/>
      <c r="AD177" s="9"/>
      <c r="AG177" s="42" t="s">
        <v>140</v>
      </c>
    </row>
    <row r="178" spans="1:33" s="6" customFormat="1" x14ac:dyDescent="0.4">
      <c r="A178" s="15" t="str">
        <f t="shared" si="29"/>
        <v>-</v>
      </c>
      <c r="B178" s="15" t="str">
        <f t="shared" si="30"/>
        <v>☆</v>
      </c>
      <c r="C178" s="6">
        <v>15</v>
      </c>
      <c r="D178" s="1">
        <v>43391.64266203704</v>
      </c>
      <c r="E178" s="2">
        <v>4333</v>
      </c>
      <c r="F178" s="2" t="s">
        <v>18</v>
      </c>
      <c r="G178" s="2">
        <v>1603</v>
      </c>
      <c r="H178" s="2">
        <v>839</v>
      </c>
      <c r="I178" s="2">
        <v>3</v>
      </c>
      <c r="J178" s="2">
        <v>1</v>
      </c>
      <c r="K178" s="1">
        <v>43391.64298611111</v>
      </c>
      <c r="L178" s="2"/>
      <c r="M178" s="2"/>
      <c r="N178" s="2" t="s">
        <v>63</v>
      </c>
      <c r="O178" s="2" t="s">
        <v>64</v>
      </c>
      <c r="P178" s="2" t="s">
        <v>65</v>
      </c>
      <c r="Q178" s="2" t="s">
        <v>66</v>
      </c>
      <c r="R178" s="1">
        <v>43391.645729166667</v>
      </c>
      <c r="S178" s="2"/>
      <c r="T178" s="1">
        <v>43391.67491898148</v>
      </c>
      <c r="U178" s="2"/>
      <c r="V178" s="2"/>
      <c r="W178" s="7">
        <f t="shared" si="31"/>
        <v>43391.64266203704</v>
      </c>
      <c r="X178" s="8">
        <f t="shared" si="17"/>
        <v>0</v>
      </c>
      <c r="Y178" s="8">
        <f t="shared" si="18"/>
        <v>0</v>
      </c>
      <c r="Z178" s="9"/>
      <c r="AA178" s="9">
        <f t="shared" si="32"/>
        <v>0</v>
      </c>
      <c r="AB178" s="9">
        <f t="shared" si="33"/>
        <v>3.0671296262880787E-3</v>
      </c>
      <c r="AC178" s="9"/>
      <c r="AD178" s="9"/>
      <c r="AG178" s="42" t="s">
        <v>141</v>
      </c>
    </row>
    <row r="179" spans="1:33" s="6" customFormat="1" x14ac:dyDescent="0.4">
      <c r="A179" s="15" t="str">
        <f t="shared" si="29"/>
        <v>-</v>
      </c>
      <c r="B179" s="15" t="str">
        <f t="shared" si="30"/>
        <v>☆</v>
      </c>
      <c r="C179" s="6">
        <v>15</v>
      </c>
      <c r="D179" s="1">
        <v>43391.645462962966</v>
      </c>
      <c r="E179" s="2">
        <v>4335</v>
      </c>
      <c r="F179" s="2" t="s">
        <v>18</v>
      </c>
      <c r="G179" s="2">
        <v>1204</v>
      </c>
      <c r="H179" s="2">
        <v>1235</v>
      </c>
      <c r="I179" s="2">
        <v>7</v>
      </c>
      <c r="J179" s="2">
        <v>1</v>
      </c>
      <c r="K179" s="1">
        <v>43391.646261574075</v>
      </c>
      <c r="L179" s="2"/>
      <c r="M179" s="2"/>
      <c r="N179" s="2" t="s">
        <v>59</v>
      </c>
      <c r="O179" s="2" t="s">
        <v>60</v>
      </c>
      <c r="P179" s="2" t="s">
        <v>27</v>
      </c>
      <c r="Q179" s="2" t="s">
        <v>28</v>
      </c>
      <c r="R179" s="1">
        <v>43391.658067129632</v>
      </c>
      <c r="S179" s="2"/>
      <c r="T179" s="1">
        <v>43391.665092592593</v>
      </c>
      <c r="U179" s="2"/>
      <c r="V179" s="2"/>
      <c r="W179" s="7">
        <f t="shared" si="31"/>
        <v>43391.645462962966</v>
      </c>
      <c r="X179" s="8">
        <f t="shared" ref="X179:X242" si="34">M179-L179</f>
        <v>0</v>
      </c>
      <c r="Y179" s="8">
        <f t="shared" ref="Y179:Y242" si="35">X179*J179</f>
        <v>0</v>
      </c>
      <c r="AA179" s="9">
        <f t="shared" si="32"/>
        <v>0</v>
      </c>
      <c r="AB179" s="9">
        <f t="shared" si="33"/>
        <v>1.2604166666278616E-2</v>
      </c>
    </row>
    <row r="180" spans="1:33" s="6" customFormat="1" x14ac:dyDescent="0.4">
      <c r="A180" s="15" t="str">
        <f t="shared" si="29"/>
        <v>-</v>
      </c>
      <c r="B180" s="15" t="str">
        <f t="shared" si="30"/>
        <v>☆</v>
      </c>
      <c r="C180" s="6">
        <v>15</v>
      </c>
      <c r="D180" s="1">
        <v>43391.649409722224</v>
      </c>
      <c r="E180" s="2">
        <v>4338</v>
      </c>
      <c r="F180" s="2" t="s">
        <v>69</v>
      </c>
      <c r="G180" s="2">
        <v>2535</v>
      </c>
      <c r="H180" s="2">
        <v>1248</v>
      </c>
      <c r="I180" s="2">
        <v>10</v>
      </c>
      <c r="J180" s="2">
        <v>1</v>
      </c>
      <c r="K180" s="1">
        <v>43391.650555555556</v>
      </c>
      <c r="L180" s="2"/>
      <c r="M180" s="2"/>
      <c r="N180" s="2" t="s">
        <v>50</v>
      </c>
      <c r="O180" s="2" t="s">
        <v>51</v>
      </c>
      <c r="P180" s="2" t="s">
        <v>21</v>
      </c>
      <c r="Q180" s="2" t="s">
        <v>22</v>
      </c>
      <c r="R180" s="1">
        <v>43391.65185185185</v>
      </c>
      <c r="S180" s="2"/>
      <c r="T180" s="1">
        <v>43391.662673611114</v>
      </c>
      <c r="U180" s="2"/>
      <c r="V180" s="2"/>
      <c r="W180" s="7">
        <f t="shared" si="31"/>
        <v>43391.649409722224</v>
      </c>
      <c r="X180" s="8">
        <f t="shared" si="34"/>
        <v>0</v>
      </c>
      <c r="Y180" s="8">
        <f t="shared" si="35"/>
        <v>0</v>
      </c>
      <c r="Z180" s="9"/>
      <c r="AA180" s="9">
        <f t="shared" si="32"/>
        <v>0</v>
      </c>
      <c r="AB180" s="9">
        <f t="shared" si="33"/>
        <v>2.4421296257060021E-3</v>
      </c>
      <c r="AC180" s="9"/>
      <c r="AD180" s="9"/>
    </row>
    <row r="181" spans="1:33" s="6" customFormat="1" x14ac:dyDescent="0.4">
      <c r="A181" s="15" t="str">
        <f t="shared" si="29"/>
        <v>-</v>
      </c>
      <c r="B181" s="15" t="str">
        <f t="shared" si="30"/>
        <v>☆</v>
      </c>
      <c r="C181" s="6">
        <v>15</v>
      </c>
      <c r="D181" s="1">
        <v>43391.652361111112</v>
      </c>
      <c r="E181" s="2">
        <v>4341</v>
      </c>
      <c r="F181" s="2" t="s">
        <v>33</v>
      </c>
      <c r="G181" s="2">
        <v>2303</v>
      </c>
      <c r="H181" s="2">
        <v>1137</v>
      </c>
      <c r="I181" s="2">
        <v>2</v>
      </c>
      <c r="J181" s="2">
        <v>2</v>
      </c>
      <c r="K181" s="1">
        <v>43391.652604166666</v>
      </c>
      <c r="L181" s="2"/>
      <c r="M181" s="2"/>
      <c r="N181" s="2" t="s">
        <v>67</v>
      </c>
      <c r="O181" s="2" t="s">
        <v>68</v>
      </c>
      <c r="P181" s="2" t="s">
        <v>34</v>
      </c>
      <c r="Q181" s="2" t="s">
        <v>35</v>
      </c>
      <c r="R181" s="1">
        <v>43391.665856481479</v>
      </c>
      <c r="S181" s="2"/>
      <c r="T181" s="1">
        <v>43391.672222222223</v>
      </c>
      <c r="U181" s="2"/>
      <c r="V181" s="2"/>
      <c r="W181" s="7">
        <f t="shared" si="31"/>
        <v>43391.652361111112</v>
      </c>
      <c r="X181" s="8">
        <f t="shared" si="34"/>
        <v>0</v>
      </c>
      <c r="Y181" s="8">
        <f t="shared" si="35"/>
        <v>0</v>
      </c>
      <c r="Z181" s="9"/>
      <c r="AA181" s="9">
        <f t="shared" si="32"/>
        <v>0</v>
      </c>
      <c r="AB181" s="9">
        <f t="shared" si="33"/>
        <v>1.3495370367309079E-2</v>
      </c>
      <c r="AC181" s="9"/>
      <c r="AD181" s="9"/>
      <c r="AG181" s="42" t="s">
        <v>143</v>
      </c>
    </row>
    <row r="182" spans="1:33" s="6" customFormat="1" x14ac:dyDescent="0.4">
      <c r="A182" s="15" t="str">
        <f t="shared" si="29"/>
        <v>-</v>
      </c>
      <c r="B182" s="15" t="str">
        <f t="shared" si="30"/>
        <v>☆</v>
      </c>
      <c r="C182" s="6">
        <v>15</v>
      </c>
      <c r="D182" s="1">
        <v>43391.652858796297</v>
      </c>
      <c r="E182" s="2">
        <v>4342</v>
      </c>
      <c r="F182" s="2" t="s">
        <v>33</v>
      </c>
      <c r="G182" s="2">
        <v>2303</v>
      </c>
      <c r="H182" s="2">
        <v>1082</v>
      </c>
      <c r="I182" s="2">
        <v>2</v>
      </c>
      <c r="J182" s="2">
        <v>2</v>
      </c>
      <c r="K182" s="1">
        <v>43391.653483796297</v>
      </c>
      <c r="L182" s="2"/>
      <c r="M182" s="2"/>
      <c r="N182" s="2" t="s">
        <v>67</v>
      </c>
      <c r="O182" s="2" t="s">
        <v>68</v>
      </c>
      <c r="P182" s="2" t="s">
        <v>34</v>
      </c>
      <c r="Q182" s="2" t="s">
        <v>35</v>
      </c>
      <c r="R182" s="1">
        <v>43391.666354166664</v>
      </c>
      <c r="S182" s="2"/>
      <c r="T182" s="1">
        <v>43391.672719907408</v>
      </c>
      <c r="U182" s="2"/>
      <c r="V182" s="2"/>
      <c r="W182" s="7">
        <f t="shared" si="31"/>
        <v>43391.652858796297</v>
      </c>
      <c r="X182" s="8">
        <f t="shared" si="34"/>
        <v>0</v>
      </c>
      <c r="Y182" s="8">
        <f t="shared" si="35"/>
        <v>0</v>
      </c>
      <c r="Z182" s="9"/>
      <c r="AA182" s="9">
        <f t="shared" si="32"/>
        <v>0</v>
      </c>
      <c r="AB182" s="9">
        <f t="shared" si="33"/>
        <v>1.3495370367309079E-2</v>
      </c>
      <c r="AC182" s="9"/>
      <c r="AD182" s="9"/>
      <c r="AG182" s="42" t="s">
        <v>118</v>
      </c>
    </row>
    <row r="183" spans="1:33" s="6" customFormat="1" x14ac:dyDescent="0.4">
      <c r="A183" s="15" t="str">
        <f t="shared" si="29"/>
        <v>-</v>
      </c>
      <c r="B183" s="15" t="str">
        <f t="shared" si="30"/>
        <v>☆</v>
      </c>
      <c r="C183" s="6">
        <v>15</v>
      </c>
      <c r="D183" s="1">
        <v>43391.665821759256</v>
      </c>
      <c r="E183" s="2">
        <v>4353</v>
      </c>
      <c r="F183" s="2" t="s">
        <v>96</v>
      </c>
      <c r="G183" s="2">
        <v>0</v>
      </c>
      <c r="H183" s="2">
        <v>1051</v>
      </c>
      <c r="I183" s="2">
        <v>1</v>
      </c>
      <c r="J183" s="2">
        <v>1</v>
      </c>
      <c r="K183" s="1">
        <v>43391.667175925926</v>
      </c>
      <c r="L183" s="2"/>
      <c r="M183" s="2"/>
      <c r="N183" s="2" t="s">
        <v>50</v>
      </c>
      <c r="O183" s="2" t="s">
        <v>51</v>
      </c>
      <c r="P183" s="2" t="s">
        <v>27</v>
      </c>
      <c r="Q183" s="2" t="s">
        <v>28</v>
      </c>
      <c r="R183" s="1">
        <v>43391.671203703707</v>
      </c>
      <c r="S183" s="2"/>
      <c r="T183" s="1">
        <v>43391.68</v>
      </c>
      <c r="U183" s="2"/>
      <c r="V183" s="2"/>
      <c r="W183" s="7">
        <f t="shared" si="31"/>
        <v>43391.665821759256</v>
      </c>
      <c r="X183" s="8">
        <f t="shared" si="34"/>
        <v>0</v>
      </c>
      <c r="Y183" s="8">
        <f t="shared" si="35"/>
        <v>0</v>
      </c>
      <c r="Z183" s="9"/>
      <c r="AA183" s="9">
        <f t="shared" si="32"/>
        <v>0</v>
      </c>
      <c r="AB183" s="9">
        <f t="shared" si="33"/>
        <v>5.3819444510736503E-3</v>
      </c>
      <c r="AC183" s="9"/>
      <c r="AD183" s="9"/>
    </row>
    <row r="184" spans="1:33" s="11" customFormat="1" x14ac:dyDescent="0.4">
      <c r="A184" s="26" t="str">
        <f t="shared" si="29"/>
        <v>-</v>
      </c>
      <c r="B184" s="26" t="str">
        <f t="shared" si="30"/>
        <v>☆</v>
      </c>
      <c r="C184" s="11">
        <v>15</v>
      </c>
      <c r="D184" s="3">
        <v>43391.666192129633</v>
      </c>
      <c r="E184" s="4">
        <v>4354</v>
      </c>
      <c r="F184" s="4" t="s">
        <v>18</v>
      </c>
      <c r="G184" s="4">
        <v>2535</v>
      </c>
      <c r="H184" s="4">
        <v>992</v>
      </c>
      <c r="I184" s="4">
        <v>10</v>
      </c>
      <c r="J184" s="4">
        <v>1</v>
      </c>
      <c r="K184" s="3">
        <v>43391.666273148148</v>
      </c>
      <c r="L184" s="4"/>
      <c r="M184" s="4"/>
      <c r="N184" s="4" t="s">
        <v>43</v>
      </c>
      <c r="O184" s="4" t="s">
        <v>44</v>
      </c>
      <c r="P184" s="4" t="s">
        <v>21</v>
      </c>
      <c r="Q184" s="4" t="s">
        <v>22</v>
      </c>
      <c r="R184" s="3">
        <v>43391.672291666669</v>
      </c>
      <c r="S184" s="4"/>
      <c r="T184" s="3">
        <v>43391.681435185186</v>
      </c>
      <c r="U184" s="4"/>
      <c r="V184" s="4"/>
      <c r="W184" s="12">
        <f t="shared" si="31"/>
        <v>43391.666192129633</v>
      </c>
      <c r="X184" s="27">
        <f t="shared" si="34"/>
        <v>0</v>
      </c>
      <c r="Y184" s="27">
        <f t="shared" si="35"/>
        <v>0</v>
      </c>
      <c r="Z184" s="28"/>
      <c r="AA184" s="28">
        <f t="shared" si="32"/>
        <v>0</v>
      </c>
      <c r="AB184" s="28">
        <f t="shared" si="33"/>
        <v>6.0995370367891155E-3</v>
      </c>
      <c r="AC184" s="28"/>
      <c r="AD184" s="28"/>
    </row>
    <row r="185" spans="1:33" s="32" customFormat="1" x14ac:dyDescent="0.4">
      <c r="A185" s="29" t="str">
        <f t="shared" si="29"/>
        <v>-</v>
      </c>
      <c r="B185" s="29" t="str">
        <f t="shared" si="30"/>
        <v>-</v>
      </c>
      <c r="C185" s="32">
        <v>16</v>
      </c>
      <c r="D185" s="31">
        <v>43391.667708333334</v>
      </c>
      <c r="E185" s="30">
        <v>4355</v>
      </c>
      <c r="F185" s="30" t="s">
        <v>97</v>
      </c>
      <c r="G185" s="30">
        <v>0</v>
      </c>
      <c r="H185" s="30">
        <v>1093</v>
      </c>
      <c r="I185" s="30">
        <v>1</v>
      </c>
      <c r="J185" s="30">
        <v>1</v>
      </c>
      <c r="K185" s="30"/>
      <c r="L185" s="31">
        <v>43391.669803240744</v>
      </c>
      <c r="M185" s="31">
        <v>43391.678981481484</v>
      </c>
      <c r="N185" s="30" t="s">
        <v>50</v>
      </c>
      <c r="O185" s="30" t="s">
        <v>51</v>
      </c>
      <c r="P185" s="30" t="s">
        <v>57</v>
      </c>
      <c r="Q185" s="30" t="s">
        <v>58</v>
      </c>
      <c r="R185" s="31">
        <v>43391.671203703707</v>
      </c>
      <c r="S185" s="31">
        <v>43391.671516203707</v>
      </c>
      <c r="T185" s="31">
        <v>43391.68550925926</v>
      </c>
      <c r="U185" s="31">
        <v>43391.686550925922</v>
      </c>
      <c r="V185" s="30"/>
      <c r="W185" s="33">
        <f t="shared" si="31"/>
        <v>43391.667708333334</v>
      </c>
      <c r="X185" s="34">
        <f t="shared" si="34"/>
        <v>9.1782407398568466E-3</v>
      </c>
      <c r="Y185" s="34">
        <f t="shared" si="35"/>
        <v>9.1782407398568466E-3</v>
      </c>
      <c r="Z185" s="35">
        <f>SUM(Y185:Y216)</f>
        <v>0.31136574077390833</v>
      </c>
      <c r="AA185" s="35">
        <f t="shared" si="19"/>
        <v>0</v>
      </c>
      <c r="AB185" s="35">
        <f t="shared" si="23"/>
        <v>2.0949074096279219E-3</v>
      </c>
      <c r="AC185" s="35">
        <f>AVERAGE(AB185:AB216)</f>
        <v>3.8089554400357883E-3</v>
      </c>
      <c r="AD185" s="35">
        <f>MEDIAN(AB185:AB216)</f>
        <v>2.7662037027766928E-3</v>
      </c>
    </row>
    <row r="186" spans="1:33" s="6" customFormat="1" x14ac:dyDescent="0.4">
      <c r="A186" s="15" t="str">
        <f t="shared" si="29"/>
        <v>-</v>
      </c>
      <c r="B186" s="15" t="str">
        <f t="shared" si="30"/>
        <v>-</v>
      </c>
      <c r="C186" s="6">
        <v>16</v>
      </c>
      <c r="D186" s="1">
        <v>43391.668287037035</v>
      </c>
      <c r="E186" s="2">
        <v>4356</v>
      </c>
      <c r="F186" s="2" t="s">
        <v>18</v>
      </c>
      <c r="G186" s="2">
        <v>3311</v>
      </c>
      <c r="H186" s="2">
        <v>1216</v>
      </c>
      <c r="I186" s="2">
        <v>1</v>
      </c>
      <c r="J186" s="2">
        <v>2</v>
      </c>
      <c r="K186" s="2"/>
      <c r="L186" s="1">
        <v>43391.670949074076</v>
      </c>
      <c r="M186" s="1">
        <v>43391.675486111111</v>
      </c>
      <c r="N186" s="2" t="s">
        <v>50</v>
      </c>
      <c r="O186" s="2" t="s">
        <v>51</v>
      </c>
      <c r="P186" s="2" t="s">
        <v>47</v>
      </c>
      <c r="Q186" s="2" t="s">
        <v>94</v>
      </c>
      <c r="R186" s="1">
        <v>43391.67082175926</v>
      </c>
      <c r="S186" s="1">
        <v>43391.67082175926</v>
      </c>
      <c r="T186" s="1">
        <v>43391.682847222219</v>
      </c>
      <c r="U186" s="1">
        <v>43391.682847222219</v>
      </c>
      <c r="V186" s="2"/>
      <c r="W186" s="7">
        <f t="shared" si="31"/>
        <v>43391.668287037035</v>
      </c>
      <c r="X186" s="8">
        <f t="shared" si="34"/>
        <v>4.537037035333924E-3</v>
      </c>
      <c r="Y186" s="8">
        <f t="shared" si="35"/>
        <v>9.074074070667848E-3</v>
      </c>
      <c r="Z186" s="9"/>
      <c r="AA186" s="9">
        <f t="shared" si="19"/>
        <v>1.273148154723458E-4</v>
      </c>
      <c r="AB186" s="9">
        <f t="shared" si="23"/>
        <v>2.6620370408636518E-3</v>
      </c>
      <c r="AC186" s="9"/>
      <c r="AD186" s="9"/>
    </row>
    <row r="187" spans="1:33" s="6" customFormat="1" x14ac:dyDescent="0.4">
      <c r="A187" s="15" t="str">
        <f t="shared" si="22"/>
        <v>-</v>
      </c>
      <c r="B187" s="15" t="str">
        <f t="shared" si="30"/>
        <v>-</v>
      </c>
      <c r="C187" s="6">
        <v>16</v>
      </c>
      <c r="D187" s="1">
        <v>43391.668807870374</v>
      </c>
      <c r="E187" s="2">
        <v>4357</v>
      </c>
      <c r="F187" s="2" t="s">
        <v>33</v>
      </c>
      <c r="G187" s="2">
        <v>2535</v>
      </c>
      <c r="H187" s="2">
        <v>310</v>
      </c>
      <c r="I187" s="2">
        <v>10</v>
      </c>
      <c r="J187" s="2">
        <v>1</v>
      </c>
      <c r="K187" s="2"/>
      <c r="L187" s="1">
        <v>43391.67114583333</v>
      </c>
      <c r="M187" s="1">
        <v>43391.67560185185</v>
      </c>
      <c r="N187" s="2" t="s">
        <v>43</v>
      </c>
      <c r="O187" s="2" t="s">
        <v>44</v>
      </c>
      <c r="P187" s="2" t="s">
        <v>21</v>
      </c>
      <c r="Q187" s="2" t="s">
        <v>22</v>
      </c>
      <c r="R187" s="1">
        <v>43391.673032407409</v>
      </c>
      <c r="S187" s="1">
        <v>43391.673032407409</v>
      </c>
      <c r="T187" s="1">
        <v>43391.682175925926</v>
      </c>
      <c r="U187" s="1">
        <v>43391.682175925926</v>
      </c>
      <c r="V187" s="2"/>
      <c r="W187" s="7">
        <f t="shared" si="31"/>
        <v>43391.668807870374</v>
      </c>
      <c r="X187" s="8">
        <f t="shared" si="34"/>
        <v>4.4560185197042301E-3</v>
      </c>
      <c r="Y187" s="8">
        <f t="shared" si="35"/>
        <v>4.4560185197042301E-3</v>
      </c>
      <c r="Z187" s="9"/>
      <c r="AA187" s="9">
        <f t="shared" si="19"/>
        <v>0</v>
      </c>
      <c r="AB187" s="9">
        <f t="shared" si="23"/>
        <v>2.3379629565170035E-3</v>
      </c>
      <c r="AC187" s="9"/>
      <c r="AD187" s="9"/>
    </row>
    <row r="188" spans="1:33" s="6" customFormat="1" x14ac:dyDescent="0.4">
      <c r="A188" s="15" t="str">
        <f t="shared" si="22"/>
        <v>-</v>
      </c>
      <c r="B188" s="15" t="str">
        <f t="shared" si="30"/>
        <v>-</v>
      </c>
      <c r="C188" s="6">
        <v>16</v>
      </c>
      <c r="D188" s="1">
        <v>43391.669745370367</v>
      </c>
      <c r="E188" s="2">
        <v>4358</v>
      </c>
      <c r="F188" s="2" t="s">
        <v>33</v>
      </c>
      <c r="G188" s="2">
        <v>3308</v>
      </c>
      <c r="H188" s="2">
        <v>390</v>
      </c>
      <c r="I188" s="2">
        <v>6</v>
      </c>
      <c r="J188" s="2">
        <v>1</v>
      </c>
      <c r="K188" s="2"/>
      <c r="L188" s="1">
        <v>43391.683680555558</v>
      </c>
      <c r="M188" s="1">
        <v>43391.690625000003</v>
      </c>
      <c r="N188" s="2" t="s">
        <v>72</v>
      </c>
      <c r="O188" s="2" t="s">
        <v>73</v>
      </c>
      <c r="P188" s="2" t="s">
        <v>27</v>
      </c>
      <c r="Q188" s="2" t="s">
        <v>28</v>
      </c>
      <c r="R188" s="1">
        <v>43391.68273148148</v>
      </c>
      <c r="S188" s="1">
        <v>43391.68273148148</v>
      </c>
      <c r="T188" s="1">
        <v>43391.692511574074</v>
      </c>
      <c r="U188" s="1">
        <v>43391.692511574074</v>
      </c>
      <c r="V188" s="2"/>
      <c r="W188" s="7">
        <f t="shared" si="31"/>
        <v>43391.669745370367</v>
      </c>
      <c r="X188" s="8">
        <f t="shared" si="34"/>
        <v>6.9444444452528842E-3</v>
      </c>
      <c r="Y188" s="8">
        <f t="shared" si="35"/>
        <v>6.9444444452528842E-3</v>
      </c>
      <c r="Z188" s="9"/>
      <c r="AA188" s="9">
        <f t="shared" si="19"/>
        <v>9.490740776527673E-4</v>
      </c>
      <c r="AB188" s="9">
        <f t="shared" si="23"/>
        <v>1.393518519034842E-2</v>
      </c>
      <c r="AC188" s="9"/>
      <c r="AD188" s="9"/>
    </row>
    <row r="189" spans="1:33" s="6" customFormat="1" x14ac:dyDescent="0.4">
      <c r="A189" s="15" t="str">
        <f t="shared" si="22"/>
        <v>★</v>
      </c>
      <c r="B189" s="15" t="str">
        <f t="shared" si="30"/>
        <v>-</v>
      </c>
      <c r="C189" s="6">
        <v>16</v>
      </c>
      <c r="D189" s="1">
        <v>43391.67019675926</v>
      </c>
      <c r="E189" s="2">
        <v>4360</v>
      </c>
      <c r="F189" s="2" t="s">
        <v>33</v>
      </c>
      <c r="G189" s="2">
        <v>2999</v>
      </c>
      <c r="H189" s="2">
        <v>675</v>
      </c>
      <c r="I189" s="2">
        <v>3</v>
      </c>
      <c r="J189" s="2">
        <v>1</v>
      </c>
      <c r="K189" s="2"/>
      <c r="L189" s="1">
        <v>43391.680358796293</v>
      </c>
      <c r="M189" s="1">
        <v>43391.684050925927</v>
      </c>
      <c r="N189" s="2" t="s">
        <v>27</v>
      </c>
      <c r="O189" s="2" t="s">
        <v>28</v>
      </c>
      <c r="P189" s="2" t="s">
        <v>38</v>
      </c>
      <c r="Q189" s="2" t="s">
        <v>39</v>
      </c>
      <c r="R189" s="1">
        <v>43391.680555555555</v>
      </c>
      <c r="S189" s="1">
        <v>43391.680555555555</v>
      </c>
      <c r="T189" s="1">
        <v>43391.690972222219</v>
      </c>
      <c r="U189" s="1">
        <v>43391.690972222219</v>
      </c>
      <c r="V189" s="1">
        <v>43391.680555555555</v>
      </c>
      <c r="W189" s="7">
        <f t="shared" si="31"/>
        <v>43391.680555555555</v>
      </c>
      <c r="X189" s="8">
        <f t="shared" si="34"/>
        <v>3.6921296341461129E-3</v>
      </c>
      <c r="Y189" s="8">
        <f t="shared" si="35"/>
        <v>3.6921296341461129E-3</v>
      </c>
      <c r="Z189" s="9"/>
      <c r="AA189" s="9">
        <f t="shared" si="19"/>
        <v>0</v>
      </c>
      <c r="AB189" s="9">
        <f t="shared" si="23"/>
        <v>0</v>
      </c>
      <c r="AC189" s="9"/>
      <c r="AD189" s="9"/>
    </row>
    <row r="190" spans="1:33" s="6" customFormat="1" x14ac:dyDescent="0.4">
      <c r="A190" s="15" t="str">
        <f t="shared" si="22"/>
        <v>★</v>
      </c>
      <c r="B190" s="15" t="str">
        <f t="shared" ref="B190:B255" si="36">IF(K190&gt;0, "☆", "-")</f>
        <v>-</v>
      </c>
      <c r="C190" s="6">
        <v>16</v>
      </c>
      <c r="D190" s="1">
        <v>43391.675567129627</v>
      </c>
      <c r="E190" s="2">
        <v>4361</v>
      </c>
      <c r="F190" s="2" t="s">
        <v>69</v>
      </c>
      <c r="G190" s="2">
        <v>1210</v>
      </c>
      <c r="H190" s="2">
        <v>364</v>
      </c>
      <c r="I190" s="2">
        <v>3</v>
      </c>
      <c r="J190" s="2">
        <v>1</v>
      </c>
      <c r="K190" s="2"/>
      <c r="L190" s="1">
        <v>43391.721099537041</v>
      </c>
      <c r="M190" s="1">
        <v>43391.725717592592</v>
      </c>
      <c r="N190" s="2" t="s">
        <v>48</v>
      </c>
      <c r="O190" s="2" t="s">
        <v>49</v>
      </c>
      <c r="P190" s="2" t="s">
        <v>19</v>
      </c>
      <c r="Q190" s="2" t="s">
        <v>20</v>
      </c>
      <c r="R190" s="1">
        <v>43391.722777777781</v>
      </c>
      <c r="S190" s="1">
        <v>43391.724652777775</v>
      </c>
      <c r="T190" s="1">
        <v>43391.730428240742</v>
      </c>
      <c r="U190" s="1">
        <v>43391.732303240744</v>
      </c>
      <c r="V190" s="1">
        <v>43391.722777777781</v>
      </c>
      <c r="W190" s="7">
        <f t="shared" ref="W190:W255" si="37">IF(V190&gt;0,V190,D190)</f>
        <v>43391.722777777781</v>
      </c>
      <c r="X190" s="8">
        <f t="shared" si="34"/>
        <v>4.6180555509636179E-3</v>
      </c>
      <c r="Y190" s="8">
        <f t="shared" si="35"/>
        <v>4.6180555509636179E-3</v>
      </c>
      <c r="Z190" s="9"/>
      <c r="AA190" s="9">
        <f t="shared" si="19"/>
        <v>0</v>
      </c>
      <c r="AB190" s="9">
        <f t="shared" si="23"/>
        <v>0</v>
      </c>
      <c r="AC190" s="9"/>
      <c r="AD190" s="9"/>
    </row>
    <row r="191" spans="1:33" s="6" customFormat="1" x14ac:dyDescent="0.4">
      <c r="A191" s="15" t="str">
        <f t="shared" si="22"/>
        <v>-</v>
      </c>
      <c r="B191" s="15" t="str">
        <f t="shared" si="36"/>
        <v>-</v>
      </c>
      <c r="C191" s="6">
        <v>16</v>
      </c>
      <c r="D191" s="1">
        <v>43391.676249999997</v>
      </c>
      <c r="E191" s="2">
        <v>4362</v>
      </c>
      <c r="F191" s="2" t="s">
        <v>33</v>
      </c>
      <c r="G191" s="2">
        <v>1949</v>
      </c>
      <c r="H191" s="2">
        <v>384</v>
      </c>
      <c r="I191" s="2">
        <v>4</v>
      </c>
      <c r="J191" s="2">
        <v>1</v>
      </c>
      <c r="K191" s="2"/>
      <c r="L191" s="1">
        <v>43391.678611111114</v>
      </c>
      <c r="M191" s="1">
        <v>43391.69091435185</v>
      </c>
      <c r="N191" s="2" t="s">
        <v>59</v>
      </c>
      <c r="O191" s="2" t="s">
        <v>60</v>
      </c>
      <c r="P191" s="2" t="s">
        <v>23</v>
      </c>
      <c r="Q191" s="2" t="s">
        <v>24</v>
      </c>
      <c r="R191" s="1">
        <v>43391.678796296299</v>
      </c>
      <c r="S191" s="1">
        <v>43391.678796296299</v>
      </c>
      <c r="T191" s="1">
        <v>43391.693506944444</v>
      </c>
      <c r="U191" s="1">
        <v>43391.697928240741</v>
      </c>
      <c r="V191" s="2"/>
      <c r="W191" s="7">
        <f t="shared" si="37"/>
        <v>43391.676249999997</v>
      </c>
      <c r="X191" s="8">
        <f t="shared" si="34"/>
        <v>1.2303240735491272E-2</v>
      </c>
      <c r="Y191" s="8">
        <f t="shared" si="35"/>
        <v>1.2303240735491272E-2</v>
      </c>
      <c r="Z191" s="9"/>
      <c r="AA191" s="9">
        <f t="shared" si="19"/>
        <v>0</v>
      </c>
      <c r="AB191" s="9">
        <f t="shared" si="23"/>
        <v>2.3611111173522659E-3</v>
      </c>
      <c r="AC191" s="9"/>
      <c r="AD191" s="9"/>
    </row>
    <row r="192" spans="1:33" s="6" customFormat="1" x14ac:dyDescent="0.4">
      <c r="A192" s="15" t="str">
        <f t="shared" si="22"/>
        <v>★</v>
      </c>
      <c r="B192" s="15" t="str">
        <f t="shared" si="36"/>
        <v>-</v>
      </c>
      <c r="C192" s="6">
        <v>16</v>
      </c>
      <c r="D192" s="1">
        <v>43391.678599537037</v>
      </c>
      <c r="E192" s="2">
        <v>4363</v>
      </c>
      <c r="F192" s="2" t="s">
        <v>33</v>
      </c>
      <c r="G192" s="2">
        <v>2163</v>
      </c>
      <c r="H192" s="2">
        <v>934</v>
      </c>
      <c r="I192" s="2">
        <v>4</v>
      </c>
      <c r="J192" s="2">
        <v>2</v>
      </c>
      <c r="K192" s="2"/>
      <c r="L192" s="1">
        <v>43391.690821759257</v>
      </c>
      <c r="M192" s="1">
        <v>43391.700706018521</v>
      </c>
      <c r="N192" s="2" t="s">
        <v>67</v>
      </c>
      <c r="O192" s="2" t="s">
        <v>68</v>
      </c>
      <c r="P192" s="2" t="s">
        <v>45</v>
      </c>
      <c r="Q192" s="2" t="s">
        <v>46</v>
      </c>
      <c r="R192" s="1">
        <v>43391.69190972222</v>
      </c>
      <c r="S192" s="1">
        <v>43391.69190972222</v>
      </c>
      <c r="T192" s="1">
        <v>43391.714768518519</v>
      </c>
      <c r="U192" s="1">
        <v>43391.708333333336</v>
      </c>
      <c r="V192" s="1">
        <v>43391.690972222219</v>
      </c>
      <c r="W192" s="7">
        <f t="shared" si="37"/>
        <v>43391.690972222219</v>
      </c>
      <c r="X192" s="8">
        <f t="shared" si="34"/>
        <v>9.8842592633445747E-3</v>
      </c>
      <c r="Y192" s="8">
        <f t="shared" si="35"/>
        <v>1.9768518526689149E-2</v>
      </c>
      <c r="Z192" s="9"/>
      <c r="AA192" s="9">
        <f t="shared" si="19"/>
        <v>0</v>
      </c>
      <c r="AB192" s="9">
        <f t="shared" si="23"/>
        <v>0</v>
      </c>
      <c r="AC192" s="9"/>
      <c r="AD192" s="9"/>
    </row>
    <row r="193" spans="1:30" s="6" customFormat="1" x14ac:dyDescent="0.4">
      <c r="A193" s="15" t="str">
        <f t="shared" si="22"/>
        <v>-</v>
      </c>
      <c r="B193" s="15" t="str">
        <f>IF(K193&gt;0, "☆", "-")</f>
        <v>-</v>
      </c>
      <c r="C193" s="6">
        <v>16</v>
      </c>
      <c r="D193" s="1">
        <v>43391.679629629631</v>
      </c>
      <c r="E193" s="2">
        <v>4365</v>
      </c>
      <c r="F193" s="2" t="s">
        <v>33</v>
      </c>
      <c r="G193" s="2">
        <v>2303</v>
      </c>
      <c r="H193" s="2">
        <v>632</v>
      </c>
      <c r="I193" s="2">
        <v>10</v>
      </c>
      <c r="J193" s="2">
        <v>2</v>
      </c>
      <c r="K193" s="2"/>
      <c r="L193" s="1">
        <v>43391.685532407406</v>
      </c>
      <c r="M193" s="1">
        <v>43391.689282407409</v>
      </c>
      <c r="N193" s="2" t="s">
        <v>34</v>
      </c>
      <c r="O193" s="2" t="s">
        <v>35</v>
      </c>
      <c r="P193" s="2" t="s">
        <v>27</v>
      </c>
      <c r="Q193" s="2" t="s">
        <v>28</v>
      </c>
      <c r="R193" s="1">
        <v>43391.687256944446</v>
      </c>
      <c r="S193" s="1">
        <v>43391.687256944446</v>
      </c>
      <c r="T193" s="1">
        <v>43391.696400462963</v>
      </c>
      <c r="U193" s="1">
        <v>43391.696400462963</v>
      </c>
      <c r="V193" s="2"/>
      <c r="W193" s="7">
        <f>IF(V193&gt;0,V193,D193)</f>
        <v>43391.679629629631</v>
      </c>
      <c r="X193" s="8">
        <f t="shared" si="34"/>
        <v>3.7500000034924597E-3</v>
      </c>
      <c r="Y193" s="8">
        <f t="shared" si="35"/>
        <v>7.5000000069849193E-3</v>
      </c>
      <c r="Z193" s="9"/>
      <c r="AA193" s="9">
        <f t="shared" ref="AA193:AA257" si="38">IF(IF(A193="☆",K193-R193,L193-R193)&lt;0,0,IF(A193="☆",K193-R193,L193-R193))</f>
        <v>0</v>
      </c>
      <c r="AB193" s="9">
        <f t="shared" si="23"/>
        <v>5.9027777751907706E-3</v>
      </c>
      <c r="AC193" s="9"/>
      <c r="AD193" s="9"/>
    </row>
    <row r="194" spans="1:30" s="6" customFormat="1" x14ac:dyDescent="0.4">
      <c r="A194" s="15" t="str">
        <f t="shared" si="22"/>
        <v>-</v>
      </c>
      <c r="B194" s="15" t="str">
        <f>IF(K194&gt;0, "☆", "-")</f>
        <v>-</v>
      </c>
      <c r="C194" s="6">
        <v>16</v>
      </c>
      <c r="D194" s="1">
        <v>43391.680115740739</v>
      </c>
      <c r="E194" s="2">
        <v>4366</v>
      </c>
      <c r="F194" s="2" t="s">
        <v>97</v>
      </c>
      <c r="G194" s="2">
        <v>0</v>
      </c>
      <c r="H194" s="2">
        <v>788</v>
      </c>
      <c r="I194" s="2">
        <v>2</v>
      </c>
      <c r="J194" s="2">
        <v>1</v>
      </c>
      <c r="K194" s="2"/>
      <c r="L194" s="1">
        <v>43391.687268518515</v>
      </c>
      <c r="M194" s="1">
        <v>43391.69734953704</v>
      </c>
      <c r="N194" s="2" t="s">
        <v>67</v>
      </c>
      <c r="O194" s="2" t="s">
        <v>68</v>
      </c>
      <c r="P194" s="2" t="s">
        <v>82</v>
      </c>
      <c r="Q194" s="2" t="s">
        <v>83</v>
      </c>
      <c r="R194" s="1">
        <v>43391.683749999997</v>
      </c>
      <c r="S194" s="1">
        <v>43391.686319444445</v>
      </c>
      <c r="T194" s="1">
        <v>43391.698101851849</v>
      </c>
      <c r="U194" s="1">
        <v>43391.700671296298</v>
      </c>
      <c r="V194" s="2"/>
      <c r="W194" s="7">
        <f>IF(V194&gt;0,V194,D194)</f>
        <v>43391.680115740739</v>
      </c>
      <c r="X194" s="8">
        <f t="shared" si="34"/>
        <v>1.008101852494292E-2</v>
      </c>
      <c r="Y194" s="8">
        <f t="shared" si="35"/>
        <v>1.008101852494292E-2</v>
      </c>
      <c r="Z194" s="9"/>
      <c r="AA194" s="9">
        <f t="shared" si="38"/>
        <v>3.5185185188311152E-3</v>
      </c>
      <c r="AB194" s="9">
        <f t="shared" si="23"/>
        <v>7.1527777763549238E-3</v>
      </c>
      <c r="AC194" s="9"/>
      <c r="AD194" s="9"/>
    </row>
    <row r="195" spans="1:30" s="6" customFormat="1" x14ac:dyDescent="0.4">
      <c r="A195" s="15" t="str">
        <f t="shared" si="22"/>
        <v>-</v>
      </c>
      <c r="B195" s="15" t="str">
        <f t="shared" si="36"/>
        <v>-</v>
      </c>
      <c r="C195" s="6">
        <v>16</v>
      </c>
      <c r="D195" s="1">
        <v>43391.683530092596</v>
      </c>
      <c r="E195" s="2">
        <v>4368</v>
      </c>
      <c r="F195" s="2" t="s">
        <v>33</v>
      </c>
      <c r="G195" s="2">
        <v>3035</v>
      </c>
      <c r="H195" s="2">
        <v>935</v>
      </c>
      <c r="I195" s="2">
        <v>2</v>
      </c>
      <c r="J195" s="2">
        <v>2</v>
      </c>
      <c r="K195" s="2"/>
      <c r="L195" s="1">
        <v>43391.686828703707</v>
      </c>
      <c r="M195" s="1">
        <v>43391.699490740742</v>
      </c>
      <c r="N195" s="2" t="s">
        <v>67</v>
      </c>
      <c r="O195" s="2" t="s">
        <v>68</v>
      </c>
      <c r="P195" s="2" t="s">
        <v>40</v>
      </c>
      <c r="Q195" s="2" t="s">
        <v>41</v>
      </c>
      <c r="R195" s="1">
        <v>43391.685624999998</v>
      </c>
      <c r="S195" s="1">
        <v>43391.685624999998</v>
      </c>
      <c r="T195" s="1">
        <v>43391.704131944447</v>
      </c>
      <c r="U195" s="1">
        <v>43391.704131944447</v>
      </c>
      <c r="V195" s="2"/>
      <c r="W195" s="7">
        <f t="shared" si="37"/>
        <v>43391.683530092596</v>
      </c>
      <c r="X195" s="8">
        <f t="shared" si="34"/>
        <v>1.2662037035624962E-2</v>
      </c>
      <c r="Y195" s="8">
        <f t="shared" si="35"/>
        <v>2.5324074071249925E-2</v>
      </c>
      <c r="Z195" s="9"/>
      <c r="AA195" s="9">
        <f t="shared" si="38"/>
        <v>1.2037037085974589E-3</v>
      </c>
      <c r="AB195" s="9">
        <f t="shared" si="23"/>
        <v>3.2986111109494232E-3</v>
      </c>
      <c r="AC195" s="9"/>
      <c r="AD195" s="9"/>
    </row>
    <row r="196" spans="1:30" s="6" customFormat="1" x14ac:dyDescent="0.4">
      <c r="A196" s="15" t="str">
        <f t="shared" si="22"/>
        <v>★</v>
      </c>
      <c r="B196" s="15" t="str">
        <f t="shared" si="36"/>
        <v>-</v>
      </c>
      <c r="C196" s="6">
        <v>16</v>
      </c>
      <c r="D196" s="1">
        <v>43391.685115740744</v>
      </c>
      <c r="E196" s="2">
        <v>4369</v>
      </c>
      <c r="F196" s="2" t="s">
        <v>18</v>
      </c>
      <c r="G196" s="2">
        <v>3311</v>
      </c>
      <c r="H196" s="2">
        <v>686</v>
      </c>
      <c r="I196" s="2">
        <v>7</v>
      </c>
      <c r="J196" s="2">
        <v>2</v>
      </c>
      <c r="K196" s="2"/>
      <c r="L196" s="1">
        <v>43391.701284722221</v>
      </c>
      <c r="M196" s="1">
        <v>43391.711574074077</v>
      </c>
      <c r="N196" s="2" t="s">
        <v>47</v>
      </c>
      <c r="O196" s="2" t="s">
        <v>94</v>
      </c>
      <c r="P196" s="2" t="s">
        <v>61</v>
      </c>
      <c r="Q196" s="2" t="s">
        <v>62</v>
      </c>
      <c r="R196" s="1">
        <v>43391.701574074075</v>
      </c>
      <c r="S196" s="1">
        <v>43391.705138888887</v>
      </c>
      <c r="T196" s="1">
        <v>43391.713703703703</v>
      </c>
      <c r="U196" s="1">
        <v>43391.72047453704</v>
      </c>
      <c r="V196" s="1">
        <v>43391.701574074075</v>
      </c>
      <c r="W196" s="7">
        <f t="shared" si="37"/>
        <v>43391.701574074075</v>
      </c>
      <c r="X196" s="8">
        <f t="shared" si="34"/>
        <v>1.0289351856044959E-2</v>
      </c>
      <c r="Y196" s="8">
        <f t="shared" si="35"/>
        <v>2.0578703712089919E-2</v>
      </c>
      <c r="Z196" s="9"/>
      <c r="AA196" s="9">
        <f t="shared" si="38"/>
        <v>0</v>
      </c>
      <c r="AB196" s="9">
        <f t="shared" si="23"/>
        <v>0</v>
      </c>
      <c r="AC196" s="9"/>
      <c r="AD196" s="9"/>
    </row>
    <row r="197" spans="1:30" s="6" customFormat="1" x14ac:dyDescent="0.4">
      <c r="A197" s="15" t="str">
        <f t="shared" si="22"/>
        <v>-</v>
      </c>
      <c r="B197" s="15" t="str">
        <f t="shared" si="36"/>
        <v>-</v>
      </c>
      <c r="C197" s="6">
        <v>16</v>
      </c>
      <c r="D197" s="1">
        <v>43391.690532407411</v>
      </c>
      <c r="E197" s="2">
        <v>4371</v>
      </c>
      <c r="F197" s="2" t="s">
        <v>33</v>
      </c>
      <c r="G197" s="2">
        <v>1751</v>
      </c>
      <c r="H197" s="2">
        <v>1136</v>
      </c>
      <c r="I197" s="2">
        <v>2</v>
      </c>
      <c r="J197" s="2">
        <v>1</v>
      </c>
      <c r="K197" s="2"/>
      <c r="L197" s="1">
        <v>43391.692800925928</v>
      </c>
      <c r="M197" s="1">
        <v>43391.699560185189</v>
      </c>
      <c r="N197" s="2" t="s">
        <v>70</v>
      </c>
      <c r="O197" s="2" t="s">
        <v>71</v>
      </c>
      <c r="P197" s="2" t="s">
        <v>40</v>
      </c>
      <c r="Q197" s="2" t="s">
        <v>41</v>
      </c>
      <c r="R197" s="1">
        <v>43391.693368055552</v>
      </c>
      <c r="S197" s="1">
        <v>43391.693368055552</v>
      </c>
      <c r="T197" s="1">
        <v>43391.704351851855</v>
      </c>
      <c r="U197" s="1">
        <v>43391.704351851855</v>
      </c>
      <c r="V197" s="2"/>
      <c r="W197" s="7">
        <f t="shared" si="37"/>
        <v>43391.690532407411</v>
      </c>
      <c r="X197" s="8">
        <f t="shared" si="34"/>
        <v>6.7592592604341917E-3</v>
      </c>
      <c r="Y197" s="8">
        <f t="shared" si="35"/>
        <v>6.7592592604341917E-3</v>
      </c>
      <c r="Z197" s="9"/>
      <c r="AA197" s="9">
        <f t="shared" si="38"/>
        <v>0</v>
      </c>
      <c r="AB197" s="9">
        <f t="shared" si="23"/>
        <v>2.268518517666962E-3</v>
      </c>
      <c r="AC197" s="9"/>
      <c r="AD197" s="9"/>
    </row>
    <row r="198" spans="1:30" s="6" customFormat="1" x14ac:dyDescent="0.4">
      <c r="A198" s="15" t="str">
        <f t="shared" si="22"/>
        <v>★</v>
      </c>
      <c r="B198" s="15" t="str">
        <f t="shared" si="36"/>
        <v>-</v>
      </c>
      <c r="C198" s="6">
        <v>16</v>
      </c>
      <c r="D198" s="1">
        <v>43391.694247685184</v>
      </c>
      <c r="E198" s="2">
        <v>4374</v>
      </c>
      <c r="F198" s="2" t="s">
        <v>33</v>
      </c>
      <c r="G198" s="2">
        <v>1987</v>
      </c>
      <c r="H198" s="2">
        <v>989</v>
      </c>
      <c r="I198" s="2">
        <v>5</v>
      </c>
      <c r="J198" s="2">
        <v>2</v>
      </c>
      <c r="K198" s="2"/>
      <c r="L198" s="1">
        <v>43391.709097222221</v>
      </c>
      <c r="M198" s="1">
        <v>43391.712847222225</v>
      </c>
      <c r="N198" s="2" t="s">
        <v>25</v>
      </c>
      <c r="O198" s="2" t="s">
        <v>26</v>
      </c>
      <c r="P198" s="2" t="s">
        <v>19</v>
      </c>
      <c r="Q198" s="2" t="s">
        <v>20</v>
      </c>
      <c r="R198" s="1">
        <v>43391.708645833336</v>
      </c>
      <c r="S198" s="1">
        <v>43391.708645833336</v>
      </c>
      <c r="T198" s="1">
        <v>43391.717511574076</v>
      </c>
      <c r="U198" s="1">
        <v>43391.717511574076</v>
      </c>
      <c r="V198" s="1">
        <v>43391.708645833336</v>
      </c>
      <c r="W198" s="7">
        <f t="shared" si="37"/>
        <v>43391.708645833336</v>
      </c>
      <c r="X198" s="8">
        <f t="shared" si="34"/>
        <v>3.7500000034924597E-3</v>
      </c>
      <c r="Y198" s="8">
        <f t="shared" si="35"/>
        <v>7.5000000069849193E-3</v>
      </c>
      <c r="Z198" s="9"/>
      <c r="AA198" s="9">
        <f t="shared" si="38"/>
        <v>4.5138888526707888E-4</v>
      </c>
      <c r="AB198" s="9">
        <f t="shared" si="23"/>
        <v>4.5138888526707888E-4</v>
      </c>
      <c r="AC198" s="9"/>
      <c r="AD198" s="9"/>
    </row>
    <row r="199" spans="1:30" s="6" customFormat="1" x14ac:dyDescent="0.4">
      <c r="A199" s="15" t="str">
        <f t="shared" ref="A199:A258" si="39">IF(V199&gt;0, "★", "-")</f>
        <v>-</v>
      </c>
      <c r="B199" s="15" t="str">
        <f t="shared" si="36"/>
        <v>-</v>
      </c>
      <c r="C199" s="6">
        <v>16</v>
      </c>
      <c r="D199" s="1">
        <v>43391.696585648147</v>
      </c>
      <c r="E199" s="2">
        <v>4375</v>
      </c>
      <c r="F199" s="2" t="s">
        <v>97</v>
      </c>
      <c r="G199" s="2">
        <v>0</v>
      </c>
      <c r="H199" s="2">
        <v>409</v>
      </c>
      <c r="I199" s="2">
        <v>7</v>
      </c>
      <c r="J199" s="2">
        <v>2</v>
      </c>
      <c r="K199" s="2"/>
      <c r="L199" s="1">
        <v>43391.697280092594</v>
      </c>
      <c r="M199" s="1">
        <v>43391.706990740742</v>
      </c>
      <c r="N199" s="2" t="s">
        <v>45</v>
      </c>
      <c r="O199" s="2" t="s">
        <v>46</v>
      </c>
      <c r="P199" s="2" t="s">
        <v>34</v>
      </c>
      <c r="Q199" s="2" t="s">
        <v>35</v>
      </c>
      <c r="R199" s="1">
        <v>43391.69976851852</v>
      </c>
      <c r="S199" s="1">
        <v>43391.69976851852</v>
      </c>
      <c r="T199" s="1">
        <v>43391.716863425929</v>
      </c>
      <c r="U199" s="1">
        <v>43391.716863425929</v>
      </c>
      <c r="V199" s="2"/>
      <c r="W199" s="7">
        <f t="shared" si="37"/>
        <v>43391.696585648147</v>
      </c>
      <c r="X199" s="8">
        <f t="shared" si="34"/>
        <v>9.710648148029577E-3</v>
      </c>
      <c r="Y199" s="8">
        <f t="shared" si="35"/>
        <v>1.9421296296059154E-2</v>
      </c>
      <c r="Z199" s="9"/>
      <c r="AA199" s="9">
        <f t="shared" si="38"/>
        <v>0</v>
      </c>
      <c r="AB199" s="9">
        <f t="shared" si="23"/>
        <v>6.944444467080757E-4</v>
      </c>
      <c r="AC199" s="9"/>
      <c r="AD199" s="9"/>
    </row>
    <row r="200" spans="1:30" s="6" customFormat="1" x14ac:dyDescent="0.4">
      <c r="A200" s="15" t="str">
        <f t="shared" si="39"/>
        <v>-</v>
      </c>
      <c r="B200" s="15" t="str">
        <f t="shared" si="36"/>
        <v>-</v>
      </c>
      <c r="C200" s="6">
        <v>16</v>
      </c>
      <c r="D200" s="1">
        <v>43391.696666666663</v>
      </c>
      <c r="E200" s="2">
        <v>4376</v>
      </c>
      <c r="F200" s="2" t="s">
        <v>18</v>
      </c>
      <c r="G200" s="2">
        <v>3118</v>
      </c>
      <c r="H200" s="2">
        <v>384</v>
      </c>
      <c r="I200" s="2">
        <v>8</v>
      </c>
      <c r="J200" s="2">
        <v>1</v>
      </c>
      <c r="K200" s="2"/>
      <c r="L200" s="1">
        <v>43391.701932870368</v>
      </c>
      <c r="M200" s="1">
        <v>43391.705706018518</v>
      </c>
      <c r="N200" s="2" t="s">
        <v>27</v>
      </c>
      <c r="O200" s="2" t="s">
        <v>28</v>
      </c>
      <c r="P200" s="2" t="s">
        <v>43</v>
      </c>
      <c r="Q200" s="2" t="s">
        <v>44</v>
      </c>
      <c r="R200" s="1">
        <v>43391.704189814816</v>
      </c>
      <c r="S200" s="1">
        <v>43391.704189814816</v>
      </c>
      <c r="T200" s="1">
        <v>43391.714560185188</v>
      </c>
      <c r="U200" s="1">
        <v>43391.714560185188</v>
      </c>
      <c r="V200" s="2"/>
      <c r="W200" s="7">
        <f t="shared" si="37"/>
        <v>43391.696666666663</v>
      </c>
      <c r="X200" s="8">
        <f t="shared" si="34"/>
        <v>3.7731481497758068E-3</v>
      </c>
      <c r="Y200" s="8">
        <f t="shared" si="35"/>
        <v>3.7731481497758068E-3</v>
      </c>
      <c r="Z200" s="9"/>
      <c r="AA200" s="9">
        <f t="shared" si="38"/>
        <v>0</v>
      </c>
      <c r="AB200" s="9">
        <f t="shared" si="23"/>
        <v>5.2662037051049992E-3</v>
      </c>
      <c r="AC200" s="9"/>
      <c r="AD200" s="9"/>
    </row>
    <row r="201" spans="1:30" s="6" customFormat="1" x14ac:dyDescent="0.4">
      <c r="A201" s="15" t="str">
        <f t="shared" si="39"/>
        <v>-</v>
      </c>
      <c r="B201" s="15" t="str">
        <f t="shared" si="36"/>
        <v>-</v>
      </c>
      <c r="C201" s="6">
        <v>16</v>
      </c>
      <c r="D201" s="1">
        <v>43391.697511574072</v>
      </c>
      <c r="E201" s="2">
        <v>4377</v>
      </c>
      <c r="F201" s="2" t="s">
        <v>96</v>
      </c>
      <c r="G201" s="2">
        <v>0</v>
      </c>
      <c r="H201" s="2">
        <v>784</v>
      </c>
      <c r="I201" s="2">
        <v>1</v>
      </c>
      <c r="J201" s="2">
        <v>2</v>
      </c>
      <c r="K201" s="2"/>
      <c r="L201" s="1">
        <v>43391.702708333331</v>
      </c>
      <c r="M201" s="1">
        <v>43391.710335648146</v>
      </c>
      <c r="N201" s="2" t="s">
        <v>67</v>
      </c>
      <c r="O201" s="2" t="s">
        <v>68</v>
      </c>
      <c r="P201" s="2" t="s">
        <v>27</v>
      </c>
      <c r="Q201" s="2" t="s">
        <v>28</v>
      </c>
      <c r="R201" s="1">
        <v>43391.708020833335</v>
      </c>
      <c r="S201" s="1">
        <v>43391.708020833335</v>
      </c>
      <c r="T201" s="1">
        <v>43391.720659722225</v>
      </c>
      <c r="U201" s="1">
        <v>43391.720659722225</v>
      </c>
      <c r="V201" s="2"/>
      <c r="W201" s="7">
        <f t="shared" si="37"/>
        <v>43391.697511574072</v>
      </c>
      <c r="X201" s="8">
        <f t="shared" si="34"/>
        <v>7.6273148151813075E-3</v>
      </c>
      <c r="Y201" s="8">
        <f t="shared" si="35"/>
        <v>1.5254629630362615E-2</v>
      </c>
      <c r="Z201" s="9"/>
      <c r="AA201" s="9">
        <f t="shared" si="38"/>
        <v>0</v>
      </c>
      <c r="AB201" s="9">
        <f t="shared" si="23"/>
        <v>5.1967592589790002E-3</v>
      </c>
    </row>
    <row r="202" spans="1:30" s="6" customFormat="1" x14ac:dyDescent="0.4">
      <c r="A202" s="15" t="str">
        <f t="shared" si="39"/>
        <v>-</v>
      </c>
      <c r="B202" s="15" t="str">
        <f t="shared" si="36"/>
        <v>-</v>
      </c>
      <c r="C202" s="6">
        <v>16</v>
      </c>
      <c r="D202" s="1">
        <v>43391.699201388888</v>
      </c>
      <c r="E202" s="2">
        <v>4378</v>
      </c>
      <c r="F202" s="2" t="s">
        <v>97</v>
      </c>
      <c r="G202" s="2">
        <v>0</v>
      </c>
      <c r="H202" s="2">
        <v>1297</v>
      </c>
      <c r="I202" s="2">
        <v>9</v>
      </c>
      <c r="J202" s="2">
        <v>1</v>
      </c>
      <c r="K202" s="2"/>
      <c r="L202" s="1">
        <v>43391.702719907407</v>
      </c>
      <c r="M202" s="1">
        <v>43391.718136574076</v>
      </c>
      <c r="N202" s="2" t="s">
        <v>67</v>
      </c>
      <c r="O202" s="2" t="s">
        <v>68</v>
      </c>
      <c r="P202" s="2" t="s">
        <v>57</v>
      </c>
      <c r="Q202" s="2" t="s">
        <v>58</v>
      </c>
      <c r="R202" s="1">
        <v>43391.703946759262</v>
      </c>
      <c r="S202" s="1">
        <v>43391.703946759262</v>
      </c>
      <c r="T202" s="1">
        <v>43391.721400462964</v>
      </c>
      <c r="U202" s="1">
        <v>43391.729108796295</v>
      </c>
      <c r="V202" s="2"/>
      <c r="W202" s="7">
        <f t="shared" si="37"/>
        <v>43391.699201388888</v>
      </c>
      <c r="X202" s="8">
        <f t="shared" si="34"/>
        <v>1.541666666889796E-2</v>
      </c>
      <c r="Y202" s="8">
        <f t="shared" si="35"/>
        <v>1.541666666889796E-2</v>
      </c>
      <c r="Z202" s="9"/>
      <c r="AA202" s="9">
        <f t="shared" si="38"/>
        <v>0</v>
      </c>
      <c r="AB202" s="9">
        <f t="shared" ref="AB202:AB258" si="40">IF(IF(B202="☆",(IF(K202&gt;R202,K202-W202,R202-W202)),L202-W202)&lt;0,0,IF(B202="☆",(IF(K202&gt;R202,K202-W202,R202-W202)),L202-W202))</f>
        <v>3.5185185188311152E-3</v>
      </c>
      <c r="AC202" s="9"/>
      <c r="AD202" s="9"/>
    </row>
    <row r="203" spans="1:30" s="6" customFormat="1" x14ac:dyDescent="0.4">
      <c r="A203" s="15" t="str">
        <f>IF(V203&gt;0, "★", "-")</f>
        <v>-</v>
      </c>
      <c r="B203" s="15" t="str">
        <f>IF(K203&gt;0, "☆", "-")</f>
        <v>-</v>
      </c>
      <c r="C203" s="6">
        <v>16</v>
      </c>
      <c r="D203" s="1">
        <v>43391.701053240744</v>
      </c>
      <c r="E203" s="2">
        <v>4379</v>
      </c>
      <c r="F203" s="2" t="s">
        <v>18</v>
      </c>
      <c r="G203" s="2">
        <v>3303</v>
      </c>
      <c r="H203" s="2">
        <v>986</v>
      </c>
      <c r="I203" s="2">
        <v>4</v>
      </c>
      <c r="J203" s="2">
        <v>1</v>
      </c>
      <c r="K203" s="2"/>
      <c r="L203" s="1">
        <v>43391.704872685186</v>
      </c>
      <c r="M203" s="1">
        <v>43391.711145833331</v>
      </c>
      <c r="N203" s="2" t="s">
        <v>57</v>
      </c>
      <c r="O203" s="2" t="s">
        <v>58</v>
      </c>
      <c r="P203" s="2" t="s">
        <v>27</v>
      </c>
      <c r="Q203" s="2" t="s">
        <v>28</v>
      </c>
      <c r="R203" s="1">
        <v>43391.705949074072</v>
      </c>
      <c r="S203" s="1">
        <v>43391.705949074072</v>
      </c>
      <c r="T203" s="1">
        <v>43391.716736111113</v>
      </c>
      <c r="U203" s="1">
        <v>43391.716736111113</v>
      </c>
      <c r="V203" s="2"/>
      <c r="W203" s="7">
        <f>IF(V203&gt;0,V203,D203)</f>
        <v>43391.701053240744</v>
      </c>
      <c r="X203" s="8">
        <f t="shared" si="34"/>
        <v>6.2731481448281556E-3</v>
      </c>
      <c r="Y203" s="8">
        <f t="shared" si="35"/>
        <v>6.2731481448281556E-3</v>
      </c>
      <c r="Z203" s="9"/>
      <c r="AA203" s="9">
        <f>IF(IF(A203="☆",K203-R203,L203-R203)&lt;0,0,IF(A203="☆",K203-R203,L203-R203))</f>
        <v>0</v>
      </c>
      <c r="AB203" s="9">
        <f>IF(IF(B203="☆",(IF(K203&gt;R203,K203-W203,R203-W203)),L203-W203)&lt;0,0,IF(B203="☆",(IF(K203&gt;R203,K203-W203,R203-W203)),L203-W203))</f>
        <v>3.8194444423425011E-3</v>
      </c>
      <c r="AC203" s="9"/>
      <c r="AD203" s="9"/>
    </row>
    <row r="204" spans="1:30" s="6" customFormat="1" x14ac:dyDescent="0.4">
      <c r="A204" s="15" t="str">
        <f>IF(V204&gt;0, "★", "-")</f>
        <v>-</v>
      </c>
      <c r="B204" s="15" t="str">
        <f>IF(K204&gt;0, "☆", "-")</f>
        <v>-</v>
      </c>
      <c r="C204" s="6">
        <v>16</v>
      </c>
      <c r="D204" s="1">
        <v>43391.701701388891</v>
      </c>
      <c r="E204" s="2">
        <v>4380</v>
      </c>
      <c r="F204" s="2" t="s">
        <v>97</v>
      </c>
      <c r="G204" s="2">
        <v>0</v>
      </c>
      <c r="H204" s="2">
        <v>659</v>
      </c>
      <c r="I204" s="2">
        <v>9</v>
      </c>
      <c r="J204" s="2">
        <v>2</v>
      </c>
      <c r="K204" s="2"/>
      <c r="L204" s="1">
        <v>43391.70820601852</v>
      </c>
      <c r="M204" s="1">
        <v>43391.714328703703</v>
      </c>
      <c r="N204" s="2" t="s">
        <v>29</v>
      </c>
      <c r="O204" s="2" t="s">
        <v>30</v>
      </c>
      <c r="P204" s="2" t="s">
        <v>52</v>
      </c>
      <c r="Q204" s="2" t="s">
        <v>53</v>
      </c>
      <c r="R204" s="1">
        <v>43391.709652777776</v>
      </c>
      <c r="S204" s="1">
        <v>43391.709652777776</v>
      </c>
      <c r="T204" s="1">
        <v>43391.722800925927</v>
      </c>
      <c r="U204" s="1">
        <v>43391.722800925927</v>
      </c>
      <c r="V204" s="2"/>
      <c r="W204" s="7">
        <f>IF(V204&gt;0,V204,D204)</f>
        <v>43391.701701388891</v>
      </c>
      <c r="X204" s="8">
        <f t="shared" si="34"/>
        <v>6.1226851830724627E-3</v>
      </c>
      <c r="Y204" s="8">
        <f t="shared" si="35"/>
        <v>1.2245370366144925E-2</v>
      </c>
      <c r="Z204" s="9"/>
      <c r="AA204" s="9">
        <f>IF(IF(A204="☆",K204-R204,L204-R204)&lt;0,0,IF(A204="☆",K204-R204,L204-R204))</f>
        <v>0</v>
      </c>
      <c r="AB204" s="9">
        <f>IF(IF(B204="☆",(IF(K204&gt;R204,K204-W204,R204-W204)),L204-W204)&lt;0,0,IF(B204="☆",(IF(K204&gt;R204,K204-W204,R204-W204)),L204-W204))</f>
        <v>6.5046296294895001E-3</v>
      </c>
      <c r="AC204" s="9"/>
      <c r="AD204" s="9"/>
    </row>
    <row r="205" spans="1:30" s="6" customFormat="1" x14ac:dyDescent="0.4">
      <c r="A205" s="15" t="str">
        <f>IF(V205&gt;0, "★", "-")</f>
        <v>★</v>
      </c>
      <c r="B205" s="15" t="str">
        <f>IF(K205&gt;0, "☆", "-")</f>
        <v>-</v>
      </c>
      <c r="C205" s="6">
        <v>16</v>
      </c>
      <c r="D205" s="1">
        <v>43391.702418981484</v>
      </c>
      <c r="E205" s="2">
        <v>4381</v>
      </c>
      <c r="F205" s="2" t="s">
        <v>33</v>
      </c>
      <c r="G205" s="2">
        <v>3252</v>
      </c>
      <c r="H205" s="2">
        <v>512</v>
      </c>
      <c r="I205" s="2">
        <v>7</v>
      </c>
      <c r="J205" s="2">
        <v>1</v>
      </c>
      <c r="K205" s="2"/>
      <c r="L205" s="1">
        <v>43391.715798611112</v>
      </c>
      <c r="M205" s="1">
        <v>43391.720983796295</v>
      </c>
      <c r="N205" s="2" t="s">
        <v>29</v>
      </c>
      <c r="O205" s="2" t="s">
        <v>30</v>
      </c>
      <c r="P205" s="2" t="s">
        <v>19</v>
      </c>
      <c r="Q205" s="2" t="s">
        <v>20</v>
      </c>
      <c r="R205" s="1">
        <v>43391.721747685187</v>
      </c>
      <c r="S205" s="1">
        <v>43391.721747685187</v>
      </c>
      <c r="T205" s="1">
        <v>43391.729525462964</v>
      </c>
      <c r="U205" s="1">
        <v>43391.729525462964</v>
      </c>
      <c r="V205" s="1">
        <v>43391.71875</v>
      </c>
      <c r="W205" s="7">
        <f>IF(V205&gt;0,V205,D205)</f>
        <v>43391.71875</v>
      </c>
      <c r="X205" s="8">
        <f t="shared" si="34"/>
        <v>5.1851851821993478E-3</v>
      </c>
      <c r="Y205" s="8">
        <f t="shared" si="35"/>
        <v>5.1851851821993478E-3</v>
      </c>
      <c r="Z205" s="9"/>
      <c r="AA205" s="9">
        <f>IF(IF(A205="☆",K205-R205,L205-R205)&lt;0,0,IF(A205="☆",K205-R205,L205-R205))</f>
        <v>0</v>
      </c>
      <c r="AB205" s="9">
        <f>IF(IF(B205="☆",(IF(K205&gt;R205,K205-W205,R205-W205)),L205-W205)&lt;0,0,IF(B205="☆",(IF(K205&gt;R205,K205-W205,R205-W205)),L205-W205))</f>
        <v>0</v>
      </c>
      <c r="AC205" s="9"/>
      <c r="AD205" s="9"/>
    </row>
    <row r="206" spans="1:30" s="6" customFormat="1" x14ac:dyDescent="0.4">
      <c r="A206" s="15" t="str">
        <f>IF(V206&gt;0, "★", "-")</f>
        <v>-</v>
      </c>
      <c r="B206" s="15" t="str">
        <f>IF(K206&gt;0, "☆", "-")</f>
        <v>-</v>
      </c>
      <c r="C206" s="6">
        <v>16</v>
      </c>
      <c r="D206" s="1">
        <v>43391.702731481484</v>
      </c>
      <c r="E206" s="2">
        <v>4382</v>
      </c>
      <c r="F206" s="2" t="s">
        <v>97</v>
      </c>
      <c r="G206" s="2">
        <v>0</v>
      </c>
      <c r="H206" s="2">
        <v>836</v>
      </c>
      <c r="I206" s="2">
        <v>2</v>
      </c>
      <c r="J206" s="2">
        <v>2</v>
      </c>
      <c r="K206" s="2"/>
      <c r="L206" s="1">
        <v>43391.705694444441</v>
      </c>
      <c r="M206" s="1">
        <v>43391.710289351853</v>
      </c>
      <c r="N206" s="2" t="s">
        <v>63</v>
      </c>
      <c r="O206" s="2" t="s">
        <v>64</v>
      </c>
      <c r="P206" s="2" t="s">
        <v>70</v>
      </c>
      <c r="Q206" s="2" t="s">
        <v>71</v>
      </c>
      <c r="R206" s="1">
        <v>43391.709502314814</v>
      </c>
      <c r="S206" s="1">
        <v>43391.709502314814</v>
      </c>
      <c r="T206" s="1">
        <v>43391.719907407409</v>
      </c>
      <c r="U206" s="1">
        <v>43391.719907407409</v>
      </c>
      <c r="V206" s="2"/>
      <c r="W206" s="7">
        <f>IF(V206&gt;0,V206,D206)</f>
        <v>43391.702731481484</v>
      </c>
      <c r="X206" s="8">
        <f t="shared" si="34"/>
        <v>4.5949074119562283E-3</v>
      </c>
      <c r="Y206" s="8">
        <f t="shared" si="35"/>
        <v>9.1898148239124566E-3</v>
      </c>
      <c r="Z206" s="9"/>
      <c r="AA206" s="9">
        <f>IF(IF(A206="☆",K206-R206,L206-R206)&lt;0,0,IF(A206="☆",K206-R206,L206-R206))</f>
        <v>0</v>
      </c>
      <c r="AB206" s="9">
        <f>IF(IF(B206="☆",(IF(K206&gt;R206,K206-W206,R206-W206)),L206-W206)&lt;0,0,IF(B206="☆",(IF(K206&gt;R206,K206-W206,R206-W206)),L206-W206))</f>
        <v>2.9629629570990801E-3</v>
      </c>
      <c r="AC206" s="9"/>
      <c r="AD206" s="9"/>
    </row>
    <row r="207" spans="1:30" s="6" customFormat="1" x14ac:dyDescent="0.4">
      <c r="A207" s="15" t="str">
        <f>IF(V207&gt;0, "★", "-")</f>
        <v>-</v>
      </c>
      <c r="B207" s="15" t="str">
        <f>IF(K207&gt;0, "☆", "-")</f>
        <v>-</v>
      </c>
      <c r="C207" s="6">
        <v>16</v>
      </c>
      <c r="D207" s="1">
        <v>43391.702905092592</v>
      </c>
      <c r="E207" s="2">
        <v>4383</v>
      </c>
      <c r="F207" s="2" t="s">
        <v>97</v>
      </c>
      <c r="G207" s="2">
        <v>0</v>
      </c>
      <c r="H207" s="2">
        <v>677</v>
      </c>
      <c r="I207" s="2">
        <v>3</v>
      </c>
      <c r="J207" s="2">
        <v>2</v>
      </c>
      <c r="K207" s="2"/>
      <c r="L207" s="1">
        <v>43391.706921296296</v>
      </c>
      <c r="M207" s="1">
        <v>43391.714270833334</v>
      </c>
      <c r="N207" s="2" t="s">
        <v>34</v>
      </c>
      <c r="O207" s="2" t="s">
        <v>35</v>
      </c>
      <c r="P207" s="2" t="s">
        <v>29</v>
      </c>
      <c r="Q207" s="2" t="s">
        <v>30</v>
      </c>
      <c r="R207" s="1">
        <v>43391.711226851854</v>
      </c>
      <c r="S207" s="1">
        <v>43391.711226851854</v>
      </c>
      <c r="T207" s="1">
        <v>43391.719907407409</v>
      </c>
      <c r="U207" s="1">
        <v>43391.719907407409</v>
      </c>
      <c r="V207" s="2"/>
      <c r="W207" s="7">
        <f>IF(V207&gt;0,V207,D207)</f>
        <v>43391.702905092592</v>
      </c>
      <c r="X207" s="8">
        <f t="shared" si="34"/>
        <v>7.3495370379532687E-3</v>
      </c>
      <c r="Y207" s="8">
        <f t="shared" si="35"/>
        <v>1.4699074075906537E-2</v>
      </c>
      <c r="Z207" s="9"/>
      <c r="AA207" s="9">
        <f>IF(IF(A207="☆",K207-R207,L207-R207)&lt;0,0,IF(A207="☆",K207-R207,L207-R207))</f>
        <v>0</v>
      </c>
      <c r="AB207" s="9">
        <f>IF(IF(B207="☆",(IF(K207&gt;R207,K207-W207,R207-W207)),L207-W207)&lt;0,0,IF(B207="☆",(IF(K207&gt;R207,K207-W207,R207-W207)),L207-W207))</f>
        <v>4.016203703940846E-3</v>
      </c>
      <c r="AC207" s="9"/>
      <c r="AD207" s="9"/>
    </row>
    <row r="208" spans="1:30" s="6" customFormat="1" x14ac:dyDescent="0.4">
      <c r="A208" s="15" t="str">
        <f t="shared" si="39"/>
        <v>-</v>
      </c>
      <c r="B208" s="15" t="str">
        <f t="shared" si="36"/>
        <v>-</v>
      </c>
      <c r="C208" s="6">
        <v>16</v>
      </c>
      <c r="D208" s="1">
        <v>43391.704328703701</v>
      </c>
      <c r="E208" s="2">
        <v>4384</v>
      </c>
      <c r="F208" s="2" t="s">
        <v>33</v>
      </c>
      <c r="G208" s="2">
        <v>2171</v>
      </c>
      <c r="H208" s="2">
        <v>1085</v>
      </c>
      <c r="I208" s="2">
        <v>8</v>
      </c>
      <c r="J208" s="2">
        <v>1</v>
      </c>
      <c r="K208" s="2"/>
      <c r="L208" s="1">
        <v>43391.70590277778</v>
      </c>
      <c r="M208" s="1">
        <v>43391.725601851853</v>
      </c>
      <c r="N208" s="2" t="s">
        <v>43</v>
      </c>
      <c r="O208" s="2" t="s">
        <v>44</v>
      </c>
      <c r="P208" s="2" t="s">
        <v>38</v>
      </c>
      <c r="Q208" s="2" t="s">
        <v>39</v>
      </c>
      <c r="R208" s="1">
        <v>43391.711469907408</v>
      </c>
      <c r="S208" s="1">
        <v>43391.711469907408</v>
      </c>
      <c r="T208" s="1">
        <v>43391.73777777778</v>
      </c>
      <c r="U208" s="1">
        <v>43391.73777777778</v>
      </c>
      <c r="V208" s="2"/>
      <c r="W208" s="7">
        <f t="shared" si="37"/>
        <v>43391.704328703701</v>
      </c>
      <c r="X208" s="8">
        <f t="shared" si="34"/>
        <v>1.9699074073287193E-2</v>
      </c>
      <c r="Y208" s="8">
        <f t="shared" si="35"/>
        <v>1.9699074073287193E-2</v>
      </c>
      <c r="Z208" s="9"/>
      <c r="AA208" s="9">
        <f t="shared" si="38"/>
        <v>0</v>
      </c>
      <c r="AB208" s="9">
        <f t="shared" si="40"/>
        <v>1.5740740782348439E-3</v>
      </c>
      <c r="AC208" s="9"/>
      <c r="AD208" s="9"/>
    </row>
    <row r="209" spans="1:33" s="6" customFormat="1" x14ac:dyDescent="0.4">
      <c r="A209" s="15" t="str">
        <f t="shared" si="39"/>
        <v>-</v>
      </c>
      <c r="B209" s="15" t="str">
        <f t="shared" si="36"/>
        <v>-</v>
      </c>
      <c r="C209" s="6">
        <v>16</v>
      </c>
      <c r="D209" s="1">
        <v>43391.704652777778</v>
      </c>
      <c r="E209" s="2">
        <v>4385</v>
      </c>
      <c r="F209" s="2" t="s">
        <v>96</v>
      </c>
      <c r="G209" s="2">
        <v>0</v>
      </c>
      <c r="H209" s="2">
        <v>1278</v>
      </c>
      <c r="I209" s="2">
        <v>10</v>
      </c>
      <c r="J209" s="2">
        <v>1</v>
      </c>
      <c r="K209" s="2"/>
      <c r="L209" s="1">
        <v>43391.707476851851</v>
      </c>
      <c r="M209" s="1">
        <v>43391.73</v>
      </c>
      <c r="N209" s="2" t="s">
        <v>43</v>
      </c>
      <c r="O209" s="2" t="s">
        <v>44</v>
      </c>
      <c r="P209" s="2" t="s">
        <v>38</v>
      </c>
      <c r="Q209" s="2" t="s">
        <v>39</v>
      </c>
      <c r="R209" s="1">
        <v>43391.71434027778</v>
      </c>
      <c r="S209" s="1">
        <v>43391.71434027778</v>
      </c>
      <c r="T209" s="1">
        <v>43391.738877314812</v>
      </c>
      <c r="U209" s="1">
        <v>43391.738877314812</v>
      </c>
      <c r="V209" s="2"/>
      <c r="W209" s="7">
        <f t="shared" si="37"/>
        <v>43391.704652777778</v>
      </c>
      <c r="X209" s="8">
        <f t="shared" si="34"/>
        <v>2.252314815268619E-2</v>
      </c>
      <c r="Y209" s="8">
        <f t="shared" si="35"/>
        <v>2.252314815268619E-2</v>
      </c>
      <c r="Z209" s="9"/>
      <c r="AA209" s="9">
        <f t="shared" si="38"/>
        <v>0</v>
      </c>
      <c r="AB209" s="9">
        <f t="shared" si="40"/>
        <v>2.8240740721230395E-3</v>
      </c>
      <c r="AC209" s="9"/>
      <c r="AD209" s="9"/>
    </row>
    <row r="210" spans="1:33" s="6" customFormat="1" x14ac:dyDescent="0.4">
      <c r="A210" s="15" t="str">
        <f t="shared" si="39"/>
        <v>-</v>
      </c>
      <c r="B210" s="15" t="str">
        <f t="shared" si="36"/>
        <v>-</v>
      </c>
      <c r="C210" s="6">
        <v>16</v>
      </c>
      <c r="D210" s="1">
        <v>43391.706979166665</v>
      </c>
      <c r="E210" s="2">
        <v>4386</v>
      </c>
      <c r="F210" s="2" t="s">
        <v>18</v>
      </c>
      <c r="G210" s="2">
        <v>3309</v>
      </c>
      <c r="H210" s="2">
        <v>963</v>
      </c>
      <c r="I210" s="2">
        <v>5</v>
      </c>
      <c r="J210" s="2">
        <v>4</v>
      </c>
      <c r="K210" s="2"/>
      <c r="L210" s="1">
        <v>43391.72152777778</v>
      </c>
      <c r="M210" s="1">
        <v>43391.726504629631</v>
      </c>
      <c r="N210" s="2" t="s">
        <v>31</v>
      </c>
      <c r="O210" s="2" t="s">
        <v>32</v>
      </c>
      <c r="P210" s="2" t="s">
        <v>40</v>
      </c>
      <c r="Q210" s="2" t="s">
        <v>41</v>
      </c>
      <c r="R210" s="1">
        <v>43391.724756944444</v>
      </c>
      <c r="S210" s="1">
        <v>43391.724756944444</v>
      </c>
      <c r="T210" s="1">
        <v>43391.736585648148</v>
      </c>
      <c r="U210" s="1">
        <v>43391.736585648148</v>
      </c>
      <c r="V210" s="2"/>
      <c r="W210" s="7">
        <f t="shared" si="37"/>
        <v>43391.706979166665</v>
      </c>
      <c r="X210" s="8">
        <f t="shared" si="34"/>
        <v>4.9768518510973081E-3</v>
      </c>
      <c r="Y210" s="8">
        <f t="shared" si="35"/>
        <v>1.9907407404389232E-2</v>
      </c>
      <c r="Z210" s="9"/>
      <c r="AA210" s="9">
        <f t="shared" si="38"/>
        <v>0</v>
      </c>
      <c r="AB210" s="9">
        <f t="shared" si="40"/>
        <v>1.4548611114150845E-2</v>
      </c>
      <c r="AC210" s="9"/>
      <c r="AD210" s="9"/>
    </row>
    <row r="211" spans="1:33" s="6" customFormat="1" x14ac:dyDescent="0.4">
      <c r="A211" s="15" t="str">
        <f t="shared" ref="A211:A216" si="41">IF(V211&gt;0, "★", "-")</f>
        <v>-</v>
      </c>
      <c r="B211" s="15" t="str">
        <f t="shared" ref="B211:B216" si="42">IF(K211&gt;0, "☆", "-")</f>
        <v>☆</v>
      </c>
      <c r="C211" s="6">
        <v>16</v>
      </c>
      <c r="D211" s="1">
        <v>43391.66988425926</v>
      </c>
      <c r="E211" s="2">
        <v>4359</v>
      </c>
      <c r="F211" s="2" t="s">
        <v>97</v>
      </c>
      <c r="G211" s="2">
        <v>0</v>
      </c>
      <c r="H211" s="2">
        <v>976</v>
      </c>
      <c r="I211" s="2">
        <v>4</v>
      </c>
      <c r="J211" s="2">
        <v>1</v>
      </c>
      <c r="K211" s="1">
        <v>43391.670416666668</v>
      </c>
      <c r="L211" s="2"/>
      <c r="M211" s="2"/>
      <c r="N211" s="2" t="s">
        <v>45</v>
      </c>
      <c r="O211" s="2" t="s">
        <v>46</v>
      </c>
      <c r="P211" s="2" t="s">
        <v>61</v>
      </c>
      <c r="Q211" s="2" t="s">
        <v>62</v>
      </c>
      <c r="R211" s="1">
        <v>43391.684710648151</v>
      </c>
      <c r="S211" s="2"/>
      <c r="T211" s="1">
        <v>43391.69971064815</v>
      </c>
      <c r="U211" s="2"/>
      <c r="V211" s="2"/>
      <c r="W211" s="7">
        <f t="shared" ref="W211:W216" si="43">IF(V211&gt;0,V211,D211)</f>
        <v>43391.66988425926</v>
      </c>
      <c r="X211" s="8">
        <f t="shared" si="34"/>
        <v>0</v>
      </c>
      <c r="Y211" s="8">
        <f t="shared" si="35"/>
        <v>0</v>
      </c>
      <c r="Z211" s="9"/>
      <c r="AA211" s="9">
        <f t="shared" ref="AA211:AA216" si="44">IF(IF(A211="☆",K211-R211,L211-R211)&lt;0,0,IF(A211="☆",K211-R211,L211-R211))</f>
        <v>0</v>
      </c>
      <c r="AB211" s="9">
        <f t="shared" ref="AB211:AB216" si="45">IF(IF(B211="☆",(IF(K211&gt;R211,K211-W211,R211-W211)),L211-W211)&lt;0,0,IF(B211="☆",(IF(K211&gt;R211,K211-W211,R211-W211)),L211-W211))</f>
        <v>1.4826388891378883E-2</v>
      </c>
      <c r="AC211" s="9"/>
      <c r="AD211" s="9"/>
    </row>
    <row r="212" spans="1:33" s="6" customFormat="1" x14ac:dyDescent="0.4">
      <c r="A212" s="15" t="str">
        <f t="shared" si="41"/>
        <v>-</v>
      </c>
      <c r="B212" s="15" t="str">
        <f t="shared" si="42"/>
        <v>☆</v>
      </c>
      <c r="C212" s="6">
        <v>16</v>
      </c>
      <c r="D212" s="1">
        <v>43391.679606481484</v>
      </c>
      <c r="E212" s="2">
        <v>4364</v>
      </c>
      <c r="F212" s="2" t="s">
        <v>18</v>
      </c>
      <c r="G212" s="2">
        <v>2535</v>
      </c>
      <c r="H212" s="2">
        <v>902</v>
      </c>
      <c r="I212" s="2">
        <v>5</v>
      </c>
      <c r="J212" s="2">
        <v>1</v>
      </c>
      <c r="K212" s="1">
        <v>43391.680277777778</v>
      </c>
      <c r="L212" s="2"/>
      <c r="M212" s="2"/>
      <c r="N212" s="2" t="s">
        <v>21</v>
      </c>
      <c r="O212" s="2" t="s">
        <v>22</v>
      </c>
      <c r="P212" s="2" t="s">
        <v>34</v>
      </c>
      <c r="Q212" s="2" t="s">
        <v>35</v>
      </c>
      <c r="R212" s="1">
        <v>43391.682314814818</v>
      </c>
      <c r="S212" s="2"/>
      <c r="T212" s="1">
        <v>43391.692662037036</v>
      </c>
      <c r="U212" s="2"/>
      <c r="V212" s="2"/>
      <c r="W212" s="7">
        <f t="shared" si="43"/>
        <v>43391.679606481484</v>
      </c>
      <c r="X212" s="8">
        <f t="shared" si="34"/>
        <v>0</v>
      </c>
      <c r="Y212" s="8">
        <f t="shared" si="35"/>
        <v>0</v>
      </c>
      <c r="Z212" s="9"/>
      <c r="AA212" s="9">
        <f t="shared" si="44"/>
        <v>0</v>
      </c>
      <c r="AB212" s="9">
        <f t="shared" si="45"/>
        <v>2.7083333334303461E-3</v>
      </c>
      <c r="AC212" s="9"/>
      <c r="AD212" s="9"/>
      <c r="AG212" s="42" t="s">
        <v>129</v>
      </c>
    </row>
    <row r="213" spans="1:33" s="6" customFormat="1" x14ac:dyDescent="0.4">
      <c r="A213" s="15" t="str">
        <f t="shared" si="41"/>
        <v>-</v>
      </c>
      <c r="B213" s="15" t="str">
        <f t="shared" si="42"/>
        <v>☆</v>
      </c>
      <c r="C213" s="6">
        <v>16</v>
      </c>
      <c r="D213" s="1">
        <v>43391.682627314818</v>
      </c>
      <c r="E213" s="2">
        <v>4367</v>
      </c>
      <c r="F213" s="2" t="s">
        <v>18</v>
      </c>
      <c r="G213" s="2">
        <v>2535</v>
      </c>
      <c r="H213" s="2">
        <v>1032</v>
      </c>
      <c r="I213" s="2">
        <v>5</v>
      </c>
      <c r="J213" s="2">
        <v>1</v>
      </c>
      <c r="K213" s="1">
        <v>43391.682743055557</v>
      </c>
      <c r="L213" s="2"/>
      <c r="M213" s="2"/>
      <c r="N213" s="2" t="s">
        <v>31</v>
      </c>
      <c r="O213" s="2" t="s">
        <v>32</v>
      </c>
      <c r="P213" s="2" t="s">
        <v>34</v>
      </c>
      <c r="Q213" s="2" t="s">
        <v>35</v>
      </c>
      <c r="R213" s="1">
        <v>43391.689872685187</v>
      </c>
      <c r="S213" s="2"/>
      <c r="T213" s="1">
        <v>43391.699490740742</v>
      </c>
      <c r="U213" s="2"/>
      <c r="V213" s="2"/>
      <c r="W213" s="7">
        <f t="shared" si="43"/>
        <v>43391.682627314818</v>
      </c>
      <c r="X213" s="8">
        <f t="shared" si="34"/>
        <v>0</v>
      </c>
      <c r="Y213" s="8">
        <f t="shared" si="35"/>
        <v>0</v>
      </c>
      <c r="Z213" s="9"/>
      <c r="AA213" s="9">
        <f t="shared" si="44"/>
        <v>0</v>
      </c>
      <c r="AB213" s="9">
        <f t="shared" si="45"/>
        <v>7.2453703687642701E-3</v>
      </c>
      <c r="AC213" s="9"/>
      <c r="AD213" s="9"/>
      <c r="AG213" s="42" t="s">
        <v>130</v>
      </c>
    </row>
    <row r="214" spans="1:33" s="6" customFormat="1" x14ac:dyDescent="0.4">
      <c r="A214" s="15" t="str">
        <f t="shared" si="41"/>
        <v>★</v>
      </c>
      <c r="B214" s="15" t="str">
        <f t="shared" si="42"/>
        <v>☆</v>
      </c>
      <c r="C214" s="6">
        <v>16</v>
      </c>
      <c r="D214" s="1">
        <v>43391.687094907407</v>
      </c>
      <c r="E214" s="2">
        <v>4370</v>
      </c>
      <c r="F214" s="2" t="s">
        <v>33</v>
      </c>
      <c r="G214" s="2">
        <v>1594</v>
      </c>
      <c r="H214" s="2">
        <v>1121</v>
      </c>
      <c r="I214" s="2">
        <v>7</v>
      </c>
      <c r="J214" s="2">
        <v>2</v>
      </c>
      <c r="K214" s="1">
        <v>43391.694687499999</v>
      </c>
      <c r="L214" s="2"/>
      <c r="M214" s="2"/>
      <c r="N214" s="2" t="s">
        <v>45</v>
      </c>
      <c r="O214" s="2" t="s">
        <v>46</v>
      </c>
      <c r="P214" s="2" t="s">
        <v>34</v>
      </c>
      <c r="Q214" s="2" t="s">
        <v>35</v>
      </c>
      <c r="R214" s="1">
        <v>43391.692361111112</v>
      </c>
      <c r="S214" s="2"/>
      <c r="T214" s="1">
        <v>43391.71329861111</v>
      </c>
      <c r="U214" s="2"/>
      <c r="V214" s="1">
        <v>43391.690972222219</v>
      </c>
      <c r="W214" s="7">
        <f t="shared" si="43"/>
        <v>43391.690972222219</v>
      </c>
      <c r="X214" s="8">
        <f t="shared" si="34"/>
        <v>0</v>
      </c>
      <c r="Y214" s="8">
        <f t="shared" si="35"/>
        <v>0</v>
      </c>
      <c r="Z214" s="9"/>
      <c r="AA214" s="9">
        <f t="shared" si="44"/>
        <v>0</v>
      </c>
      <c r="AB214" s="9">
        <f t="shared" si="45"/>
        <v>3.7152777804294601E-3</v>
      </c>
      <c r="AC214" s="9"/>
      <c r="AD214" s="9"/>
    </row>
    <row r="215" spans="1:33" s="6" customFormat="1" x14ac:dyDescent="0.4">
      <c r="A215" s="15" t="str">
        <f t="shared" si="41"/>
        <v>★</v>
      </c>
      <c r="B215" s="15" t="str">
        <f t="shared" si="42"/>
        <v>☆</v>
      </c>
      <c r="C215" s="6">
        <v>16</v>
      </c>
      <c r="D215" s="1">
        <v>43391.690949074073</v>
      </c>
      <c r="E215" s="2">
        <v>4372</v>
      </c>
      <c r="F215" s="2" t="s">
        <v>18</v>
      </c>
      <c r="G215" s="2">
        <v>1663</v>
      </c>
      <c r="H215" s="2">
        <v>489</v>
      </c>
      <c r="I215" s="2">
        <v>4</v>
      </c>
      <c r="J215" s="2">
        <v>1</v>
      </c>
      <c r="K215" s="1">
        <v>43391.728182870371</v>
      </c>
      <c r="L215" s="2"/>
      <c r="M215" s="2"/>
      <c r="N215" s="2" t="s">
        <v>80</v>
      </c>
      <c r="O215" s="2" t="s">
        <v>81</v>
      </c>
      <c r="P215" s="2" t="s">
        <v>38</v>
      </c>
      <c r="Q215" s="2" t="s">
        <v>39</v>
      </c>
      <c r="R215" s="1">
        <v>43391.740034722221</v>
      </c>
      <c r="S215" s="2"/>
      <c r="T215" s="1">
        <v>43391.756076388891</v>
      </c>
      <c r="U215" s="2"/>
      <c r="V215" s="1">
        <v>43391.740034722221</v>
      </c>
      <c r="W215" s="7">
        <f t="shared" si="43"/>
        <v>43391.740034722221</v>
      </c>
      <c r="X215" s="8">
        <f t="shared" si="34"/>
        <v>0</v>
      </c>
      <c r="Y215" s="8">
        <f t="shared" si="35"/>
        <v>0</v>
      </c>
      <c r="Z215" s="9"/>
      <c r="AA215" s="9">
        <f t="shared" si="44"/>
        <v>0</v>
      </c>
      <c r="AB215" s="9">
        <f t="shared" si="45"/>
        <v>0</v>
      </c>
      <c r="AC215" s="9"/>
      <c r="AD215" s="9"/>
    </row>
    <row r="216" spans="1:33" s="11" customFormat="1" x14ac:dyDescent="0.4">
      <c r="A216" s="26" t="str">
        <f t="shared" si="41"/>
        <v>★</v>
      </c>
      <c r="B216" s="26" t="str">
        <f t="shared" si="42"/>
        <v>☆</v>
      </c>
      <c r="C216" s="11">
        <v>16</v>
      </c>
      <c r="D216" s="3">
        <v>43391.692754629628</v>
      </c>
      <c r="E216" s="4">
        <v>4373</v>
      </c>
      <c r="F216" s="4" t="s">
        <v>33</v>
      </c>
      <c r="G216" s="4">
        <v>1987</v>
      </c>
      <c r="H216" s="4">
        <v>471</v>
      </c>
      <c r="I216" s="4">
        <v>3</v>
      </c>
      <c r="J216" s="4">
        <v>2</v>
      </c>
      <c r="K216" s="3">
        <v>43391.693113425928</v>
      </c>
      <c r="L216" s="4"/>
      <c r="M216" s="4"/>
      <c r="N216" s="4" t="s">
        <v>19</v>
      </c>
      <c r="O216" s="4" t="s">
        <v>20</v>
      </c>
      <c r="P216" s="4" t="s">
        <v>25</v>
      </c>
      <c r="Q216" s="4" t="s">
        <v>26</v>
      </c>
      <c r="R216" s="3">
        <v>43391.708518518521</v>
      </c>
      <c r="S216" s="4"/>
      <c r="T216" s="3">
        <v>43391.71570601852</v>
      </c>
      <c r="U216" s="4"/>
      <c r="V216" s="3">
        <v>43391.708518518521</v>
      </c>
      <c r="W216" s="12">
        <f t="shared" si="43"/>
        <v>43391.708518518521</v>
      </c>
      <c r="X216" s="27">
        <f t="shared" si="34"/>
        <v>0</v>
      </c>
      <c r="Y216" s="27">
        <f t="shared" si="35"/>
        <v>0</v>
      </c>
      <c r="Z216" s="28"/>
      <c r="AA216" s="28">
        <f t="shared" si="44"/>
        <v>0</v>
      </c>
      <c r="AB216" s="28">
        <f t="shared" si="45"/>
        <v>0</v>
      </c>
      <c r="AC216" s="28"/>
      <c r="AD216" s="28"/>
    </row>
    <row r="217" spans="1:33" s="32" customFormat="1" x14ac:dyDescent="0.4">
      <c r="A217" s="29" t="str">
        <f t="shared" si="39"/>
        <v>★</v>
      </c>
      <c r="B217" s="29" t="str">
        <f t="shared" si="36"/>
        <v>-</v>
      </c>
      <c r="C217" s="32">
        <v>17</v>
      </c>
      <c r="D217" s="31">
        <v>43391.709918981483</v>
      </c>
      <c r="E217" s="30">
        <v>4388</v>
      </c>
      <c r="F217" s="30" t="s">
        <v>18</v>
      </c>
      <c r="G217" s="30">
        <v>3222</v>
      </c>
      <c r="H217" s="30">
        <v>871</v>
      </c>
      <c r="I217" s="30">
        <v>4</v>
      </c>
      <c r="J217" s="30">
        <v>1</v>
      </c>
      <c r="K217" s="30"/>
      <c r="L217" s="31">
        <v>43391.851793981485</v>
      </c>
      <c r="M217" s="31">
        <v>43391.858263888891</v>
      </c>
      <c r="N217" s="30" t="s">
        <v>29</v>
      </c>
      <c r="O217" s="30" t="s">
        <v>30</v>
      </c>
      <c r="P217" s="30" t="s">
        <v>52</v>
      </c>
      <c r="Q217" s="30" t="s">
        <v>53</v>
      </c>
      <c r="R217" s="31">
        <v>43391.854317129626</v>
      </c>
      <c r="S217" s="31">
        <v>43391.855266203704</v>
      </c>
      <c r="T217" s="31">
        <v>43391.866770833331</v>
      </c>
      <c r="U217" s="31">
        <v>43391.867719907408</v>
      </c>
      <c r="V217" s="31">
        <v>43391.854317129626</v>
      </c>
      <c r="W217" s="33">
        <f t="shared" si="37"/>
        <v>43391.854317129626</v>
      </c>
      <c r="X217" s="34">
        <f t="shared" si="34"/>
        <v>6.4699074064265005E-3</v>
      </c>
      <c r="Y217" s="34">
        <f t="shared" si="35"/>
        <v>6.4699074064265005E-3</v>
      </c>
      <c r="Z217" s="35">
        <f>SUM(Y217:Y254)</f>
        <v>0.36616898149804911</v>
      </c>
      <c r="AA217" s="35">
        <f t="shared" si="38"/>
        <v>0</v>
      </c>
      <c r="AB217" s="35">
        <f t="shared" si="40"/>
        <v>0</v>
      </c>
      <c r="AC217" s="35">
        <f>AVERAGE(AB217:AB254)</f>
        <v>6.0011574074047124E-3</v>
      </c>
      <c r="AD217" s="35">
        <f>MEDIAN(AB217:AB254)</f>
        <v>3.3333333340124227E-3</v>
      </c>
    </row>
    <row r="218" spans="1:33" s="6" customFormat="1" x14ac:dyDescent="0.4">
      <c r="A218" s="15" t="str">
        <f t="shared" si="39"/>
        <v>★</v>
      </c>
      <c r="B218" s="15" t="str">
        <f t="shared" si="36"/>
        <v>-</v>
      </c>
      <c r="C218" s="6">
        <v>17</v>
      </c>
      <c r="D218" s="1">
        <v>43391.709965277776</v>
      </c>
      <c r="E218" s="2">
        <v>4389</v>
      </c>
      <c r="F218" s="2" t="s">
        <v>54</v>
      </c>
      <c r="G218" s="2">
        <v>3318</v>
      </c>
      <c r="H218" s="2">
        <v>661</v>
      </c>
      <c r="I218" s="2">
        <v>6</v>
      </c>
      <c r="J218" s="2">
        <v>1</v>
      </c>
      <c r="K218" s="2"/>
      <c r="L218" s="1">
        <v>43391.747013888889</v>
      </c>
      <c r="M218" s="1">
        <v>43391.754236111112</v>
      </c>
      <c r="N218" s="2" t="s">
        <v>55</v>
      </c>
      <c r="O218" s="2" t="s">
        <v>56</v>
      </c>
      <c r="P218" s="2" t="s">
        <v>19</v>
      </c>
      <c r="Q218" s="2" t="s">
        <v>20</v>
      </c>
      <c r="R218" s="1">
        <v>43391.75</v>
      </c>
      <c r="S218" s="1">
        <v>43391.75</v>
      </c>
      <c r="T218" s="1">
        <v>43391.758472222224</v>
      </c>
      <c r="U218" s="1">
        <v>43391.76090277778</v>
      </c>
      <c r="V218" s="1">
        <v>43391.75</v>
      </c>
      <c r="W218" s="7">
        <f t="shared" si="37"/>
        <v>43391.75</v>
      </c>
      <c r="X218" s="8">
        <f t="shared" si="34"/>
        <v>7.2222222224809229E-3</v>
      </c>
      <c r="Y218" s="8">
        <f t="shared" si="35"/>
        <v>7.2222222224809229E-3</v>
      </c>
      <c r="Z218" s="9"/>
      <c r="AA218" s="9">
        <f t="shared" si="38"/>
        <v>0</v>
      </c>
      <c r="AB218" s="9">
        <f t="shared" si="40"/>
        <v>0</v>
      </c>
      <c r="AC218" s="9"/>
      <c r="AD218" s="9"/>
    </row>
    <row r="219" spans="1:33" s="6" customFormat="1" x14ac:dyDescent="0.4">
      <c r="A219" s="15" t="str">
        <f t="shared" si="39"/>
        <v>-</v>
      </c>
      <c r="B219" s="15" t="str">
        <f t="shared" si="36"/>
        <v>-</v>
      </c>
      <c r="C219" s="6">
        <v>17</v>
      </c>
      <c r="D219" s="1">
        <v>43391.712766203702</v>
      </c>
      <c r="E219" s="2">
        <v>4393</v>
      </c>
      <c r="F219" s="2" t="s">
        <v>97</v>
      </c>
      <c r="G219" s="2">
        <v>0</v>
      </c>
      <c r="H219" s="2">
        <v>1223</v>
      </c>
      <c r="I219" s="2">
        <v>2</v>
      </c>
      <c r="J219" s="2">
        <v>1</v>
      </c>
      <c r="K219" s="2"/>
      <c r="L219" s="1">
        <v>43391.728495370371</v>
      </c>
      <c r="M219" s="1">
        <v>43391.735046296293</v>
      </c>
      <c r="N219" s="2" t="s">
        <v>82</v>
      </c>
      <c r="O219" s="2" t="s">
        <v>83</v>
      </c>
      <c r="P219" s="2" t="s">
        <v>19</v>
      </c>
      <c r="Q219" s="2" t="s">
        <v>20</v>
      </c>
      <c r="R219" s="1">
        <v>43391.71775462963</v>
      </c>
      <c r="S219" s="1">
        <v>43391.71775462963</v>
      </c>
      <c r="T219" s="1">
        <v>43391.73704861111</v>
      </c>
      <c r="U219" s="1">
        <v>43391.73704861111</v>
      </c>
      <c r="V219" s="2"/>
      <c r="W219" s="7">
        <f t="shared" si="37"/>
        <v>43391.712766203702</v>
      </c>
      <c r="X219" s="8">
        <f t="shared" si="34"/>
        <v>6.5509259220561944E-3</v>
      </c>
      <c r="Y219" s="8">
        <f t="shared" si="35"/>
        <v>6.5509259220561944E-3</v>
      </c>
      <c r="Z219" s="9"/>
      <c r="AA219" s="9">
        <f t="shared" si="38"/>
        <v>1.0740740741312038E-2</v>
      </c>
      <c r="AB219" s="9">
        <f t="shared" si="40"/>
        <v>1.5729166669188999E-2</v>
      </c>
      <c r="AC219" s="9"/>
      <c r="AD219" s="9"/>
    </row>
    <row r="220" spans="1:33" s="6" customFormat="1" x14ac:dyDescent="0.4">
      <c r="A220" s="15" t="str">
        <f t="shared" si="39"/>
        <v>★</v>
      </c>
      <c r="B220" s="15" t="str">
        <f t="shared" si="36"/>
        <v>-</v>
      </c>
      <c r="C220" s="6">
        <v>17</v>
      </c>
      <c r="D220" s="1">
        <v>43391.716377314813</v>
      </c>
      <c r="E220" s="2">
        <v>4394</v>
      </c>
      <c r="F220" s="2" t="s">
        <v>97</v>
      </c>
      <c r="G220" s="2">
        <v>0</v>
      </c>
      <c r="H220" s="2">
        <v>882</v>
      </c>
      <c r="I220" s="2">
        <v>7</v>
      </c>
      <c r="J220" s="2">
        <v>2</v>
      </c>
      <c r="K220" s="2"/>
      <c r="L220" s="1">
        <v>43391.86791666667</v>
      </c>
      <c r="M220" s="1">
        <v>43391.873657407406</v>
      </c>
      <c r="N220" s="2" t="s">
        <v>29</v>
      </c>
      <c r="O220" s="2" t="s">
        <v>30</v>
      </c>
      <c r="P220" s="2" t="s">
        <v>19</v>
      </c>
      <c r="Q220" s="2" t="s">
        <v>20</v>
      </c>
      <c r="R220" s="1">
        <v>43391.868055555555</v>
      </c>
      <c r="S220" s="1">
        <v>43391.868055555555</v>
      </c>
      <c r="T220" s="1">
        <v>43391.883472222224</v>
      </c>
      <c r="U220" s="1">
        <v>43391.883472222224</v>
      </c>
      <c r="V220" s="1">
        <v>43391.868055555555</v>
      </c>
      <c r="W220" s="7">
        <f t="shared" si="37"/>
        <v>43391.868055555555</v>
      </c>
      <c r="X220" s="8">
        <f t="shared" si="34"/>
        <v>5.7407407366554253E-3</v>
      </c>
      <c r="Y220" s="8">
        <f t="shared" si="35"/>
        <v>1.1481481473310851E-2</v>
      </c>
      <c r="Z220" s="9"/>
      <c r="AA220" s="9">
        <f t="shared" si="38"/>
        <v>0</v>
      </c>
      <c r="AB220" s="9">
        <f t="shared" si="40"/>
        <v>0</v>
      </c>
      <c r="AC220" s="9"/>
      <c r="AD220" s="9"/>
    </row>
    <row r="221" spans="1:33" s="6" customFormat="1" x14ac:dyDescent="0.4">
      <c r="A221" s="15" t="str">
        <f t="shared" si="39"/>
        <v>-</v>
      </c>
      <c r="B221" s="15" t="str">
        <f t="shared" si="36"/>
        <v>-</v>
      </c>
      <c r="C221" s="6">
        <v>17</v>
      </c>
      <c r="D221" s="1">
        <v>43391.718356481484</v>
      </c>
      <c r="E221" s="2">
        <v>4395</v>
      </c>
      <c r="F221" s="2" t="s">
        <v>97</v>
      </c>
      <c r="G221" s="2">
        <v>0</v>
      </c>
      <c r="H221" s="2">
        <v>678</v>
      </c>
      <c r="I221" s="2">
        <v>9</v>
      </c>
      <c r="J221" s="2">
        <v>1</v>
      </c>
      <c r="K221" s="2"/>
      <c r="L221" s="1">
        <v>43391.725104166668</v>
      </c>
      <c r="M221" s="1">
        <v>43391.728854166664</v>
      </c>
      <c r="N221" s="2" t="s">
        <v>55</v>
      </c>
      <c r="O221" s="2" t="s">
        <v>56</v>
      </c>
      <c r="P221" s="2" t="s">
        <v>19</v>
      </c>
      <c r="Q221" s="2" t="s">
        <v>20</v>
      </c>
      <c r="R221" s="1">
        <v>43391.725069444445</v>
      </c>
      <c r="S221" s="1">
        <v>43391.727939814817</v>
      </c>
      <c r="T221" s="1">
        <v>43391.733541666668</v>
      </c>
      <c r="U221" s="1">
        <v>43391.73641203704</v>
      </c>
      <c r="V221" s="2"/>
      <c r="W221" s="7">
        <f t="shared" si="37"/>
        <v>43391.718356481484</v>
      </c>
      <c r="X221" s="8">
        <f t="shared" si="34"/>
        <v>3.749999996216502E-3</v>
      </c>
      <c r="Y221" s="8">
        <f t="shared" si="35"/>
        <v>3.749999996216502E-3</v>
      </c>
      <c r="Z221" s="9"/>
      <c r="AA221" s="9">
        <f t="shared" si="38"/>
        <v>3.4722223062999547E-5</v>
      </c>
      <c r="AB221" s="9">
        <f t="shared" si="40"/>
        <v>6.7476851836545393E-3</v>
      </c>
      <c r="AC221" s="9"/>
      <c r="AD221" s="9"/>
    </row>
    <row r="222" spans="1:33" s="6" customFormat="1" x14ac:dyDescent="0.4">
      <c r="A222" s="15" t="str">
        <f t="shared" si="39"/>
        <v>-</v>
      </c>
      <c r="B222" s="15" t="str">
        <f t="shared" si="36"/>
        <v>-</v>
      </c>
      <c r="C222" s="6">
        <v>17</v>
      </c>
      <c r="D222" s="1">
        <v>43391.718391203707</v>
      </c>
      <c r="E222" s="2">
        <v>4396</v>
      </c>
      <c r="F222" s="2" t="s">
        <v>18</v>
      </c>
      <c r="G222" s="2">
        <v>1200</v>
      </c>
      <c r="H222" s="2">
        <v>716</v>
      </c>
      <c r="I222" s="2">
        <v>6</v>
      </c>
      <c r="J222" s="2">
        <v>1</v>
      </c>
      <c r="K222" s="2"/>
      <c r="L222" s="1">
        <v>43391.72693287037</v>
      </c>
      <c r="M222" s="1">
        <v>43391.732569444444</v>
      </c>
      <c r="N222" s="2" t="s">
        <v>52</v>
      </c>
      <c r="O222" s="2" t="s">
        <v>53</v>
      </c>
      <c r="P222" s="2" t="s">
        <v>70</v>
      </c>
      <c r="Q222" s="2" t="s">
        <v>71</v>
      </c>
      <c r="R222" s="1">
        <v>43391.728935185187</v>
      </c>
      <c r="S222" s="1">
        <v>43391.728935185187</v>
      </c>
      <c r="T222" s="1">
        <v>43391.73709490741</v>
      </c>
      <c r="U222" s="1">
        <v>43391.73709490741</v>
      </c>
      <c r="V222" s="2"/>
      <c r="W222" s="7">
        <f t="shared" si="37"/>
        <v>43391.718391203707</v>
      </c>
      <c r="X222" s="8">
        <f t="shared" si="34"/>
        <v>5.6365740747423843E-3</v>
      </c>
      <c r="Y222" s="8">
        <f t="shared" si="35"/>
        <v>5.6365740747423843E-3</v>
      </c>
      <c r="Z222" s="9"/>
      <c r="AA222" s="9">
        <f t="shared" si="38"/>
        <v>0</v>
      </c>
      <c r="AB222" s="9">
        <f t="shared" si="40"/>
        <v>8.5416666624951176E-3</v>
      </c>
      <c r="AC222" s="9"/>
      <c r="AD222" s="9"/>
    </row>
    <row r="223" spans="1:33" s="6" customFormat="1" x14ac:dyDescent="0.4">
      <c r="A223" s="15" t="str">
        <f t="shared" si="39"/>
        <v>-</v>
      </c>
      <c r="B223" s="15" t="str">
        <f t="shared" si="36"/>
        <v>-</v>
      </c>
      <c r="C223" s="6">
        <v>17</v>
      </c>
      <c r="D223" s="1">
        <v>43391.718842592592</v>
      </c>
      <c r="E223" s="2">
        <v>4398</v>
      </c>
      <c r="F223" s="2" t="s">
        <v>33</v>
      </c>
      <c r="G223" s="2">
        <v>2963</v>
      </c>
      <c r="H223" s="2">
        <v>928</v>
      </c>
      <c r="I223" s="2">
        <v>9</v>
      </c>
      <c r="J223" s="2">
        <v>1</v>
      </c>
      <c r="K223" s="2"/>
      <c r="L223" s="1">
        <v>43391.722210648149</v>
      </c>
      <c r="M223" s="1">
        <v>43391.732835648145</v>
      </c>
      <c r="N223" s="2" t="s">
        <v>40</v>
      </c>
      <c r="O223" s="2" t="s">
        <v>41</v>
      </c>
      <c r="P223" s="2" t="s">
        <v>38</v>
      </c>
      <c r="Q223" s="2" t="s">
        <v>39</v>
      </c>
      <c r="R223" s="1">
        <v>43391.722766203704</v>
      </c>
      <c r="S223" s="1">
        <v>43391.722766203704</v>
      </c>
      <c r="T223" s="1">
        <v>43391.742662037039</v>
      </c>
      <c r="U223" s="1">
        <v>43391.742662037039</v>
      </c>
      <c r="V223" s="2"/>
      <c r="W223" s="7">
        <f t="shared" si="37"/>
        <v>43391.718842592592</v>
      </c>
      <c r="X223" s="8">
        <f t="shared" si="34"/>
        <v>1.0624999995343387E-2</v>
      </c>
      <c r="Y223" s="8">
        <f t="shared" si="35"/>
        <v>1.0624999995343387E-2</v>
      </c>
      <c r="Z223" s="9"/>
      <c r="AA223" s="9">
        <f t="shared" si="38"/>
        <v>0</v>
      </c>
      <c r="AB223" s="9">
        <f t="shared" si="40"/>
        <v>3.3680555570754223E-3</v>
      </c>
      <c r="AC223" s="9"/>
      <c r="AD223" s="9"/>
    </row>
    <row r="224" spans="1:33" s="6" customFormat="1" x14ac:dyDescent="0.4">
      <c r="A224" s="15" t="str">
        <f>IF(V224&gt;0, "★", "-")</f>
        <v>-</v>
      </c>
      <c r="B224" s="15" t="str">
        <f>IF(K224&gt;0, "☆", "-")</f>
        <v>-</v>
      </c>
      <c r="C224" s="6">
        <v>17</v>
      </c>
      <c r="D224" s="1">
        <v>43391.720358796294</v>
      </c>
      <c r="E224" s="2">
        <v>4399</v>
      </c>
      <c r="F224" s="2" t="s">
        <v>33</v>
      </c>
      <c r="G224" s="2">
        <v>2535</v>
      </c>
      <c r="H224" s="2">
        <v>463</v>
      </c>
      <c r="I224" s="2">
        <v>7</v>
      </c>
      <c r="J224" s="2">
        <v>1</v>
      </c>
      <c r="K224" s="2"/>
      <c r="L224" s="1">
        <v>43391.726747685185</v>
      </c>
      <c r="M224" s="1">
        <v>43391.746562499997</v>
      </c>
      <c r="N224" s="2" t="s">
        <v>63</v>
      </c>
      <c r="O224" s="2" t="s">
        <v>64</v>
      </c>
      <c r="P224" s="2" t="s">
        <v>67</v>
      </c>
      <c r="Q224" s="2" t="s">
        <v>68</v>
      </c>
      <c r="R224" s="1">
        <v>43391.732002314813</v>
      </c>
      <c r="S224" s="1">
        <v>43391.732002314813</v>
      </c>
      <c r="T224" s="1">
        <v>43391.749710648146</v>
      </c>
      <c r="U224" s="1">
        <v>43391.756226851852</v>
      </c>
      <c r="V224" s="2"/>
      <c r="W224" s="7">
        <f>IF(V224&gt;0,V224,D224)</f>
        <v>43391.720358796294</v>
      </c>
      <c r="X224" s="8">
        <f t="shared" si="34"/>
        <v>1.9814814811979886E-2</v>
      </c>
      <c r="Y224" s="8">
        <f t="shared" si="35"/>
        <v>1.9814814811979886E-2</v>
      </c>
      <c r="Z224" s="9"/>
      <c r="AA224" s="9">
        <f>IF(IF(A224="☆",K224-R224,L224-R224)&lt;0,0,IF(A224="☆",K224-R224,L224-R224))</f>
        <v>0</v>
      </c>
      <c r="AB224" s="9">
        <f>IF(IF(B224="☆",(IF(K224&gt;R224,K224-W224,R224-W224)),L224-W224)&lt;0,0,IF(B224="☆",(IF(K224&gt;R224,K224-W224,R224-W224)),L224-W224))</f>
        <v>6.3888888907968067E-3</v>
      </c>
      <c r="AC224" s="9"/>
      <c r="AD224" s="9"/>
    </row>
    <row r="225" spans="1:30" s="6" customFormat="1" x14ac:dyDescent="0.4">
      <c r="A225" s="15" t="str">
        <f>IF(V225&gt;0, "★", "-")</f>
        <v>-</v>
      </c>
      <c r="B225" s="15" t="str">
        <f>IF(K225&gt;0, "☆", "-")</f>
        <v>-</v>
      </c>
      <c r="C225" s="6">
        <v>17</v>
      </c>
      <c r="D225" s="1">
        <v>43391.72488425926</v>
      </c>
      <c r="E225" s="2">
        <v>4400</v>
      </c>
      <c r="F225" s="2" t="s">
        <v>96</v>
      </c>
      <c r="G225" s="2">
        <v>0</v>
      </c>
      <c r="H225" s="2">
        <v>961</v>
      </c>
      <c r="I225" s="2">
        <v>8</v>
      </c>
      <c r="J225" s="2">
        <v>1</v>
      </c>
      <c r="K225" s="2"/>
      <c r="L225" s="1">
        <v>43391.732997685183</v>
      </c>
      <c r="M225" s="1">
        <v>43391.739629629628</v>
      </c>
      <c r="N225" s="2" t="s">
        <v>48</v>
      </c>
      <c r="O225" s="2" t="s">
        <v>49</v>
      </c>
      <c r="P225" s="2" t="s">
        <v>19</v>
      </c>
      <c r="Q225" s="2" t="s">
        <v>20</v>
      </c>
      <c r="R225" s="1">
        <v>43391.735393518517</v>
      </c>
      <c r="S225" s="1">
        <v>43391.735393518517</v>
      </c>
      <c r="T225" s="1">
        <v>43391.743043981478</v>
      </c>
      <c r="U225" s="1">
        <v>43391.743391203701</v>
      </c>
      <c r="V225" s="2"/>
      <c r="W225" s="7">
        <f>IF(V225&gt;0,V225,D225)</f>
        <v>43391.72488425926</v>
      </c>
      <c r="X225" s="8">
        <f t="shared" si="34"/>
        <v>6.6319444449618459E-3</v>
      </c>
      <c r="Y225" s="8">
        <f t="shared" si="35"/>
        <v>6.6319444449618459E-3</v>
      </c>
      <c r="Z225" s="9"/>
      <c r="AA225" s="9">
        <f>IF(IF(A225="☆",K225-R225,L225-R225)&lt;0,0,IF(A225="☆",K225-R225,L225-R225))</f>
        <v>0</v>
      </c>
      <c r="AB225" s="9">
        <f t="shared" ref="AB225:AB226" si="46">IF(IF(B225="☆",(IF(K225&gt;R225,K225-W225,R225-W225)),L225-W225)&lt;0,0,IF(B225="☆",(IF(K225&gt;R225,K225-W225,R225-W225)),L225-W225))</f>
        <v>8.1134259235113859E-3</v>
      </c>
      <c r="AC225" s="9"/>
      <c r="AD225" s="9"/>
    </row>
    <row r="226" spans="1:30" s="6" customFormat="1" x14ac:dyDescent="0.4">
      <c r="A226" s="15" t="str">
        <f>IF(V226&gt;0, "★", "-")</f>
        <v>★</v>
      </c>
      <c r="B226" s="15" t="str">
        <f>IF(K226&gt;0, "☆", "-")</f>
        <v>-</v>
      </c>
      <c r="C226" s="6">
        <v>17</v>
      </c>
      <c r="D226" s="1">
        <v>43391.724999999999</v>
      </c>
      <c r="E226" s="2">
        <v>4401</v>
      </c>
      <c r="F226" s="2" t="s">
        <v>33</v>
      </c>
      <c r="G226" s="2">
        <v>1605</v>
      </c>
      <c r="H226" s="2">
        <v>865</v>
      </c>
      <c r="I226" s="2">
        <v>10</v>
      </c>
      <c r="J226" s="2">
        <v>1</v>
      </c>
      <c r="K226" s="2"/>
      <c r="L226" s="1">
        <v>43391.737696759257</v>
      </c>
      <c r="M226" s="1">
        <v>43391.751122685186</v>
      </c>
      <c r="N226" s="2" t="s">
        <v>38</v>
      </c>
      <c r="O226" s="2" t="s">
        <v>39</v>
      </c>
      <c r="P226" s="2" t="s">
        <v>27</v>
      </c>
      <c r="Q226" s="2" t="s">
        <v>28</v>
      </c>
      <c r="R226" s="1">
        <v>43391.739583333336</v>
      </c>
      <c r="S226" s="1">
        <v>43391.739594907405</v>
      </c>
      <c r="T226" s="1">
        <v>43391.751238425924</v>
      </c>
      <c r="U226" s="1">
        <v>43391.761099537034</v>
      </c>
      <c r="V226" s="1">
        <v>43391.739583333336</v>
      </c>
      <c r="W226" s="7">
        <f>IF(V226&gt;0,V226,D226)</f>
        <v>43391.739583333336</v>
      </c>
      <c r="X226" s="8">
        <f t="shared" si="34"/>
        <v>1.3425925928459037E-2</v>
      </c>
      <c r="Y226" s="8">
        <f t="shared" si="35"/>
        <v>1.3425925928459037E-2</v>
      </c>
      <c r="Z226" s="9"/>
      <c r="AA226" s="9">
        <f>IF(IF(A226="☆",K226-R226,L226-R226)&lt;0,0,IF(A226="☆",K226-R226,L226-R226))</f>
        <v>0</v>
      </c>
      <c r="AB226" s="9">
        <f t="shared" si="46"/>
        <v>0</v>
      </c>
      <c r="AC226" s="9"/>
      <c r="AD226" s="9"/>
    </row>
    <row r="227" spans="1:30" s="6" customFormat="1" x14ac:dyDescent="0.4">
      <c r="A227" s="15" t="str">
        <f t="shared" si="39"/>
        <v>-</v>
      </c>
      <c r="B227" s="15" t="str">
        <f t="shared" si="36"/>
        <v>-</v>
      </c>
      <c r="C227" s="6">
        <v>17</v>
      </c>
      <c r="D227" s="1">
        <v>43391.725023148145</v>
      </c>
      <c r="E227" s="2">
        <v>4402</v>
      </c>
      <c r="F227" s="2" t="s">
        <v>33</v>
      </c>
      <c r="G227" s="2">
        <v>1302</v>
      </c>
      <c r="H227" s="2">
        <v>424</v>
      </c>
      <c r="I227" s="2">
        <v>3</v>
      </c>
      <c r="J227" s="2">
        <v>1</v>
      </c>
      <c r="K227" s="2"/>
      <c r="L227" s="1">
        <v>43391.728321759256</v>
      </c>
      <c r="M227" s="1">
        <v>43391.732071759259</v>
      </c>
      <c r="N227" s="2" t="s">
        <v>19</v>
      </c>
      <c r="O227" s="2" t="s">
        <v>20</v>
      </c>
      <c r="P227" s="2" t="s">
        <v>38</v>
      </c>
      <c r="Q227" s="2" t="s">
        <v>39</v>
      </c>
      <c r="R227" s="1">
        <v>43391.730046296296</v>
      </c>
      <c r="S227" s="1">
        <v>43391.730046296296</v>
      </c>
      <c r="T227" s="1">
        <v>43391.736643518518</v>
      </c>
      <c r="U227" s="1">
        <v>43391.736643518518</v>
      </c>
      <c r="V227" s="2"/>
      <c r="W227" s="7">
        <f t="shared" si="37"/>
        <v>43391.725023148145</v>
      </c>
      <c r="X227" s="8">
        <f t="shared" si="34"/>
        <v>3.7500000034924597E-3</v>
      </c>
      <c r="Y227" s="8">
        <f t="shared" si="35"/>
        <v>3.7500000034924597E-3</v>
      </c>
      <c r="Z227" s="9"/>
      <c r="AA227" s="9">
        <f t="shared" si="38"/>
        <v>0</v>
      </c>
      <c r="AB227" s="9">
        <f t="shared" si="40"/>
        <v>3.2986111109494232E-3</v>
      </c>
      <c r="AC227" s="9"/>
      <c r="AD227" s="9"/>
    </row>
    <row r="228" spans="1:30" s="6" customFormat="1" x14ac:dyDescent="0.4">
      <c r="A228" s="15" t="str">
        <f>IF(V228&gt;0, "★", "-")</f>
        <v>-</v>
      </c>
      <c r="B228" s="15" t="str">
        <f>IF(K228&gt;0, "☆", "-")</f>
        <v>-</v>
      </c>
      <c r="C228" s="6">
        <v>17</v>
      </c>
      <c r="D228" s="1">
        <v>43391.726122685184</v>
      </c>
      <c r="E228" s="2">
        <v>4403</v>
      </c>
      <c r="F228" s="2" t="s">
        <v>18</v>
      </c>
      <c r="G228" s="2">
        <v>1751</v>
      </c>
      <c r="H228" s="2">
        <v>395</v>
      </c>
      <c r="I228" s="2">
        <v>5</v>
      </c>
      <c r="J228" s="2">
        <v>1</v>
      </c>
      <c r="K228" s="2"/>
      <c r="L228" s="1">
        <v>43391.727314814816</v>
      </c>
      <c r="M228" s="1">
        <v>43391.730173611111</v>
      </c>
      <c r="N228" s="2" t="s">
        <v>40</v>
      </c>
      <c r="O228" s="2" t="s">
        <v>41</v>
      </c>
      <c r="P228" s="2" t="s">
        <v>43</v>
      </c>
      <c r="Q228" s="2" t="s">
        <v>44</v>
      </c>
      <c r="R228" s="1">
        <v>43391.730092592596</v>
      </c>
      <c r="S228" s="1">
        <v>43391.730092592596</v>
      </c>
      <c r="T228" s="1">
        <v>43391.737430555557</v>
      </c>
      <c r="U228" s="1">
        <v>43391.737430555557</v>
      </c>
      <c r="V228" s="2"/>
      <c r="W228" s="7">
        <f>IF(V228&gt;0,V228,D228)</f>
        <v>43391.726122685184</v>
      </c>
      <c r="X228" s="8">
        <f t="shared" si="34"/>
        <v>2.8587962951860391E-3</v>
      </c>
      <c r="Y228" s="8">
        <f t="shared" si="35"/>
        <v>2.8587962951860391E-3</v>
      </c>
      <c r="Z228" s="9"/>
      <c r="AA228" s="9">
        <f t="shared" si="38"/>
        <v>0</v>
      </c>
      <c r="AB228" s="9">
        <f t="shared" si="40"/>
        <v>1.1921296318178065E-3</v>
      </c>
      <c r="AC228" s="9"/>
      <c r="AD228" s="9"/>
    </row>
    <row r="229" spans="1:30" s="6" customFormat="1" x14ac:dyDescent="0.4">
      <c r="A229" s="15" t="str">
        <f>IF(V229&gt;0, "★", "-")</f>
        <v>-</v>
      </c>
      <c r="B229" s="15" t="str">
        <f>IF(K229&gt;0, "☆", "-")</f>
        <v>-</v>
      </c>
      <c r="C229" s="6">
        <v>17</v>
      </c>
      <c r="D229" s="1">
        <v>43391.726446759261</v>
      </c>
      <c r="E229" s="2">
        <v>4405</v>
      </c>
      <c r="F229" s="2" t="s">
        <v>18</v>
      </c>
      <c r="G229" s="2">
        <v>1740</v>
      </c>
      <c r="H229" s="2">
        <v>866</v>
      </c>
      <c r="I229" s="2">
        <v>9</v>
      </c>
      <c r="J229" s="2">
        <v>4</v>
      </c>
      <c r="K229" s="2"/>
      <c r="L229" s="1">
        <v>43391.736354166664</v>
      </c>
      <c r="M229" s="1">
        <v>43391.740960648145</v>
      </c>
      <c r="N229" s="2" t="s">
        <v>31</v>
      </c>
      <c r="O229" s="2" t="s">
        <v>32</v>
      </c>
      <c r="P229" s="2" t="s">
        <v>47</v>
      </c>
      <c r="Q229" s="2" t="s">
        <v>94</v>
      </c>
      <c r="R229" s="1">
        <v>43391.744791666664</v>
      </c>
      <c r="S229" s="1">
        <v>43391.744791666664</v>
      </c>
      <c r="T229" s="1">
        <v>43391.755266203705</v>
      </c>
      <c r="U229" s="1">
        <v>43391.755266203705</v>
      </c>
      <c r="V229" s="2"/>
      <c r="W229" s="7">
        <f>IF(V229&gt;0,V229,D229)</f>
        <v>43391.726446759261</v>
      </c>
      <c r="X229" s="8">
        <f t="shared" si="34"/>
        <v>4.6064814814599231E-3</v>
      </c>
      <c r="Y229" s="8">
        <f t="shared" si="35"/>
        <v>1.8425925925839692E-2</v>
      </c>
      <c r="Z229" s="9"/>
      <c r="AA229" s="9">
        <f t="shared" si="38"/>
        <v>0</v>
      </c>
      <c r="AB229" s="9">
        <f t="shared" si="40"/>
        <v>9.9074074023519643E-3</v>
      </c>
      <c r="AC229" s="9"/>
      <c r="AD229" s="9"/>
    </row>
    <row r="230" spans="1:30" s="6" customFormat="1" x14ac:dyDescent="0.4">
      <c r="A230" s="15" t="str">
        <f>IF(V230&gt;0, "★", "-")</f>
        <v>★</v>
      </c>
      <c r="B230" s="15" t="str">
        <f>IF(K230&gt;0, "☆", "-")</f>
        <v>-</v>
      </c>
      <c r="C230" s="6">
        <v>17</v>
      </c>
      <c r="D230" s="1">
        <v>43391.726446759261</v>
      </c>
      <c r="E230" s="2">
        <v>4404</v>
      </c>
      <c r="F230" s="2" t="s">
        <v>96</v>
      </c>
      <c r="G230" s="2">
        <v>0</v>
      </c>
      <c r="H230" s="2">
        <v>1103</v>
      </c>
      <c r="I230" s="2">
        <v>7</v>
      </c>
      <c r="J230" s="2">
        <v>1</v>
      </c>
      <c r="K230" s="2"/>
      <c r="L230" s="1">
        <v>43391.740520833337</v>
      </c>
      <c r="M230" s="1">
        <v>43391.744837962964</v>
      </c>
      <c r="N230" s="2" t="s">
        <v>48</v>
      </c>
      <c r="O230" s="2" t="s">
        <v>49</v>
      </c>
      <c r="P230" s="2" t="s">
        <v>65</v>
      </c>
      <c r="Q230" s="2" t="s">
        <v>66</v>
      </c>
      <c r="R230" s="1">
        <v>43391.741423611114</v>
      </c>
      <c r="S230" s="1">
        <v>43391.741423611114</v>
      </c>
      <c r="T230" s="1">
        <v>43391.753483796296</v>
      </c>
      <c r="U230" s="1">
        <v>43391.753483796296</v>
      </c>
      <c r="V230" s="1">
        <v>43391.740277777775</v>
      </c>
      <c r="W230" s="7">
        <f>IF(V230&gt;0,V230,D230)</f>
        <v>43391.740277777775</v>
      </c>
      <c r="X230" s="8">
        <f t="shared" si="34"/>
        <v>4.3171296274522319E-3</v>
      </c>
      <c r="Y230" s="8">
        <f t="shared" si="35"/>
        <v>4.3171296274522319E-3</v>
      </c>
      <c r="Z230" s="9"/>
      <c r="AA230" s="9">
        <f t="shared" si="38"/>
        <v>0</v>
      </c>
      <c r="AB230" s="9">
        <f t="shared" si="40"/>
        <v>2.4305556144099683E-4</v>
      </c>
      <c r="AC230" s="9"/>
      <c r="AD230" s="9"/>
    </row>
    <row r="231" spans="1:30" s="6" customFormat="1" x14ac:dyDescent="0.4">
      <c r="A231" s="15" t="str">
        <f>IF(V231&gt;0, "★", "-")</f>
        <v>-</v>
      </c>
      <c r="B231" s="15" t="str">
        <f>IF(K231&gt;0, "☆", "-")</f>
        <v>-</v>
      </c>
      <c r="C231" s="6">
        <v>17</v>
      </c>
      <c r="D231" s="1">
        <v>43391.726585648146</v>
      </c>
      <c r="E231" s="2">
        <v>4406</v>
      </c>
      <c r="F231" s="2" t="s">
        <v>18</v>
      </c>
      <c r="G231" s="2">
        <v>3321</v>
      </c>
      <c r="H231" s="2">
        <v>894</v>
      </c>
      <c r="I231" s="2">
        <v>5</v>
      </c>
      <c r="J231" s="2">
        <v>3</v>
      </c>
      <c r="K231" s="2"/>
      <c r="L231" s="1">
        <v>43391.742094907408</v>
      </c>
      <c r="M231" s="1">
        <v>43391.747048611112</v>
      </c>
      <c r="N231" s="2" t="s">
        <v>31</v>
      </c>
      <c r="O231" s="2" t="s">
        <v>32</v>
      </c>
      <c r="P231" s="2" t="s">
        <v>47</v>
      </c>
      <c r="Q231" s="2" t="s">
        <v>94</v>
      </c>
      <c r="R231" s="1">
        <v>43391.746030092596</v>
      </c>
      <c r="S231" s="1">
        <v>43391.746030092596</v>
      </c>
      <c r="T231" s="1">
        <v>43391.755810185183</v>
      </c>
      <c r="U231" s="1">
        <v>43391.755810185183</v>
      </c>
      <c r="V231" s="2"/>
      <c r="W231" s="7">
        <f>IF(V231&gt;0,V231,D231)</f>
        <v>43391.726585648146</v>
      </c>
      <c r="X231" s="8">
        <f t="shared" si="34"/>
        <v>4.9537037048139609E-3</v>
      </c>
      <c r="Y231" s="8">
        <f t="shared" si="35"/>
        <v>1.4861111114441883E-2</v>
      </c>
      <c r="Z231" s="9"/>
      <c r="AA231" s="9">
        <f t="shared" si="38"/>
        <v>0</v>
      </c>
      <c r="AB231" s="9">
        <f t="shared" si="40"/>
        <v>1.5509259261307307E-2</v>
      </c>
      <c r="AC231" s="9"/>
      <c r="AD231" s="9"/>
    </row>
    <row r="232" spans="1:30" s="6" customFormat="1" x14ac:dyDescent="0.4">
      <c r="A232" s="15" t="str">
        <f t="shared" si="39"/>
        <v>-</v>
      </c>
      <c r="B232" s="15" t="str">
        <f t="shared" si="36"/>
        <v>-</v>
      </c>
      <c r="C232" s="6">
        <v>17</v>
      </c>
      <c r="D232" s="1">
        <v>43391.727847222224</v>
      </c>
      <c r="E232" s="2">
        <v>4407</v>
      </c>
      <c r="F232" s="2" t="s">
        <v>96</v>
      </c>
      <c r="G232" s="2">
        <v>0</v>
      </c>
      <c r="H232" s="2">
        <v>456</v>
      </c>
      <c r="I232" s="2">
        <v>8</v>
      </c>
      <c r="J232" s="2">
        <v>1</v>
      </c>
      <c r="K232" s="2"/>
      <c r="L232" s="1">
        <v>43391.73064814815</v>
      </c>
      <c r="M232" s="1">
        <v>43391.739594907405</v>
      </c>
      <c r="N232" s="2" t="s">
        <v>25</v>
      </c>
      <c r="O232" s="2" t="s">
        <v>26</v>
      </c>
      <c r="P232" s="2" t="s">
        <v>19</v>
      </c>
      <c r="Q232" s="2" t="s">
        <v>20</v>
      </c>
      <c r="R232" s="1">
        <v>43391.730775462966</v>
      </c>
      <c r="S232" s="1">
        <v>43391.730775462966</v>
      </c>
      <c r="T232" s="1">
        <v>43391.743043981478</v>
      </c>
      <c r="U232" s="1">
        <v>43391.743043981478</v>
      </c>
      <c r="V232" s="2"/>
      <c r="W232" s="7">
        <f t="shared" si="37"/>
        <v>43391.727847222224</v>
      </c>
      <c r="X232" s="8">
        <f t="shared" si="34"/>
        <v>8.9467592551955022E-3</v>
      </c>
      <c r="Y232" s="8">
        <f t="shared" si="35"/>
        <v>8.9467592551955022E-3</v>
      </c>
      <c r="Z232" s="9"/>
      <c r="AA232" s="9">
        <f t="shared" si="38"/>
        <v>0</v>
      </c>
      <c r="AB232" s="9">
        <f t="shared" si="40"/>
        <v>2.8009259258396924E-3</v>
      </c>
      <c r="AC232" s="9"/>
      <c r="AD232" s="9"/>
    </row>
    <row r="233" spans="1:30" s="6" customFormat="1" x14ac:dyDescent="0.4">
      <c r="A233" s="15" t="str">
        <f t="shared" si="39"/>
        <v>-</v>
      </c>
      <c r="B233" s="15" t="str">
        <f t="shared" si="36"/>
        <v>-</v>
      </c>
      <c r="C233" s="6">
        <v>17</v>
      </c>
      <c r="D233" s="1">
        <v>43391.728645833333</v>
      </c>
      <c r="E233" s="2">
        <v>4408</v>
      </c>
      <c r="F233" s="2" t="s">
        <v>18</v>
      </c>
      <c r="G233" s="2">
        <v>1663</v>
      </c>
      <c r="H233" s="2">
        <v>543</v>
      </c>
      <c r="I233" s="2">
        <v>4</v>
      </c>
      <c r="J233" s="2">
        <v>1</v>
      </c>
      <c r="K233" s="2"/>
      <c r="L233" s="1">
        <v>43391.72960648148</v>
      </c>
      <c r="M233" s="1">
        <v>43391.750069444446</v>
      </c>
      <c r="N233" s="2" t="s">
        <v>80</v>
      </c>
      <c r="O233" s="2" t="s">
        <v>81</v>
      </c>
      <c r="P233" s="2" t="s">
        <v>38</v>
      </c>
      <c r="Q233" s="2" t="s">
        <v>39</v>
      </c>
      <c r="R233" s="1">
        <v>43391.730312500003</v>
      </c>
      <c r="S233" s="1">
        <v>43391.730312500003</v>
      </c>
      <c r="T233" s="1">
        <v>43391.746354166666</v>
      </c>
      <c r="U233" s="1">
        <v>43391.746354166666</v>
      </c>
      <c r="V233" s="2"/>
      <c r="W233" s="7">
        <f t="shared" si="37"/>
        <v>43391.728645833333</v>
      </c>
      <c r="X233" s="8">
        <f t="shared" si="34"/>
        <v>2.0462962966121268E-2</v>
      </c>
      <c r="Y233" s="8">
        <f t="shared" si="35"/>
        <v>2.0462962966121268E-2</v>
      </c>
      <c r="Z233" s="9"/>
      <c r="AA233" s="9">
        <f t="shared" si="38"/>
        <v>0</v>
      </c>
      <c r="AB233" s="9">
        <f t="shared" si="40"/>
        <v>9.6064814715646207E-4</v>
      </c>
      <c r="AC233" s="9"/>
      <c r="AD233" s="9"/>
    </row>
    <row r="234" spans="1:30" s="6" customFormat="1" x14ac:dyDescent="0.4">
      <c r="A234" s="15" t="str">
        <f t="shared" si="39"/>
        <v>★</v>
      </c>
      <c r="B234" s="15" t="str">
        <f t="shared" si="36"/>
        <v>-</v>
      </c>
      <c r="C234" s="6">
        <v>17</v>
      </c>
      <c r="D234" s="1">
        <v>43391.730578703704</v>
      </c>
      <c r="E234" s="2">
        <v>4410</v>
      </c>
      <c r="F234" s="2" t="s">
        <v>33</v>
      </c>
      <c r="G234" s="2">
        <v>2424</v>
      </c>
      <c r="H234" s="2">
        <v>367</v>
      </c>
      <c r="I234" s="2">
        <v>4</v>
      </c>
      <c r="J234" s="2">
        <v>1</v>
      </c>
      <c r="K234" s="2"/>
      <c r="L234" s="1">
        <v>43391.741030092591</v>
      </c>
      <c r="M234" s="1">
        <v>43391.749976851854</v>
      </c>
      <c r="N234" s="2" t="s">
        <v>31</v>
      </c>
      <c r="O234" s="2" t="s">
        <v>32</v>
      </c>
      <c r="P234" s="2" t="s">
        <v>38</v>
      </c>
      <c r="Q234" s="2" t="s">
        <v>39</v>
      </c>
      <c r="R234" s="1">
        <v>43391.743715277778</v>
      </c>
      <c r="S234" s="1">
        <v>43391.743715277778</v>
      </c>
      <c r="T234" s="1">
        <v>43391.754594907405</v>
      </c>
      <c r="U234" s="1">
        <v>43391.758275462962</v>
      </c>
      <c r="V234" s="1">
        <v>43391.743715277778</v>
      </c>
      <c r="W234" s="7">
        <f t="shared" si="37"/>
        <v>43391.743715277778</v>
      </c>
      <c r="X234" s="8">
        <f t="shared" si="34"/>
        <v>8.9467592624714598E-3</v>
      </c>
      <c r="Y234" s="8">
        <f t="shared" si="35"/>
        <v>8.9467592624714598E-3</v>
      </c>
      <c r="Z234" s="9"/>
      <c r="AA234" s="9">
        <f t="shared" si="38"/>
        <v>0</v>
      </c>
      <c r="AB234" s="9">
        <f t="shared" si="40"/>
        <v>0</v>
      </c>
      <c r="AC234" s="9"/>
      <c r="AD234" s="9"/>
    </row>
    <row r="235" spans="1:30" s="6" customFormat="1" x14ac:dyDescent="0.4">
      <c r="A235" s="15" t="str">
        <f t="shared" si="39"/>
        <v>-</v>
      </c>
      <c r="B235" s="15" t="str">
        <f t="shared" si="36"/>
        <v>-</v>
      </c>
      <c r="C235" s="6">
        <v>17</v>
      </c>
      <c r="D235" s="1">
        <v>43391.731423611112</v>
      </c>
      <c r="E235" s="2">
        <v>4411</v>
      </c>
      <c r="F235" s="2" t="s">
        <v>97</v>
      </c>
      <c r="G235" s="2">
        <v>0</v>
      </c>
      <c r="H235" s="2">
        <v>464</v>
      </c>
      <c r="I235" s="2">
        <v>7</v>
      </c>
      <c r="J235" s="2">
        <v>2</v>
      </c>
      <c r="K235" s="2"/>
      <c r="L235" s="1">
        <v>43391.733055555553</v>
      </c>
      <c r="M235" s="1">
        <v>43391.746666666666</v>
      </c>
      <c r="N235" s="2" t="s">
        <v>31</v>
      </c>
      <c r="O235" s="2" t="s">
        <v>32</v>
      </c>
      <c r="P235" s="2" t="s">
        <v>67</v>
      </c>
      <c r="Q235" s="2" t="s">
        <v>68</v>
      </c>
      <c r="R235" s="1">
        <v>43391.734872685185</v>
      </c>
      <c r="S235" s="1">
        <v>43391.734872685185</v>
      </c>
      <c r="T235" s="1">
        <v>43391.756921296299</v>
      </c>
      <c r="U235" s="1">
        <v>43391.756921296299</v>
      </c>
      <c r="V235" s="2"/>
      <c r="W235" s="7">
        <f t="shared" si="37"/>
        <v>43391.731423611112</v>
      </c>
      <c r="X235" s="8">
        <f t="shared" si="34"/>
        <v>1.361111111327773E-2</v>
      </c>
      <c r="Y235" s="8">
        <f t="shared" si="35"/>
        <v>2.7222222226555459E-2</v>
      </c>
      <c r="Z235" s="9"/>
      <c r="AA235" s="9">
        <f t="shared" si="38"/>
        <v>0</v>
      </c>
      <c r="AB235" s="9">
        <f t="shared" si="40"/>
        <v>1.631944440305233E-3</v>
      </c>
      <c r="AC235" s="9"/>
      <c r="AD235" s="9"/>
    </row>
    <row r="236" spans="1:30" s="6" customFormat="1" x14ac:dyDescent="0.4">
      <c r="A236" s="15" t="str">
        <f t="shared" si="39"/>
        <v>-</v>
      </c>
      <c r="B236" s="15" t="str">
        <f t="shared" si="36"/>
        <v>-</v>
      </c>
      <c r="C236" s="6">
        <v>17</v>
      </c>
      <c r="D236" s="1">
        <v>43391.731736111113</v>
      </c>
      <c r="E236" s="2">
        <v>4412</v>
      </c>
      <c r="F236" s="2" t="s">
        <v>96</v>
      </c>
      <c r="G236" s="2">
        <v>0</v>
      </c>
      <c r="H236" s="2">
        <v>340</v>
      </c>
      <c r="I236" s="2">
        <v>3</v>
      </c>
      <c r="J236" s="2">
        <v>2</v>
      </c>
      <c r="K236" s="2"/>
      <c r="L236" s="1">
        <v>43391.7343287037</v>
      </c>
      <c r="M236" s="1">
        <v>43391.740694444445</v>
      </c>
      <c r="N236" s="2" t="s">
        <v>29</v>
      </c>
      <c r="O236" s="2" t="s">
        <v>30</v>
      </c>
      <c r="P236" s="2" t="s">
        <v>47</v>
      </c>
      <c r="Q236" s="2" t="s">
        <v>94</v>
      </c>
      <c r="R236" s="1">
        <v>43391.735150462962</v>
      </c>
      <c r="S236" s="1">
        <v>43391.735150462962</v>
      </c>
      <c r="T236" s="1">
        <v>43391.74895833333</v>
      </c>
      <c r="U236" s="1">
        <v>43391.74895833333</v>
      </c>
      <c r="V236" s="2"/>
      <c r="W236" s="7">
        <f t="shared" si="37"/>
        <v>43391.731736111113</v>
      </c>
      <c r="X236" s="8">
        <f t="shared" si="34"/>
        <v>6.3657407445134595E-3</v>
      </c>
      <c r="Y236" s="8">
        <f t="shared" si="35"/>
        <v>1.2731481489026919E-2</v>
      </c>
      <c r="Z236" s="9"/>
      <c r="AA236" s="9">
        <f t="shared" si="38"/>
        <v>0</v>
      </c>
      <c r="AB236" s="9">
        <f t="shared" si="40"/>
        <v>2.5925925874616951E-3</v>
      </c>
      <c r="AC236" s="9"/>
      <c r="AD236" s="9"/>
    </row>
    <row r="237" spans="1:30" s="6" customFormat="1" x14ac:dyDescent="0.4">
      <c r="A237" s="15" t="str">
        <f t="shared" si="39"/>
        <v>-</v>
      </c>
      <c r="B237" s="15" t="str">
        <f t="shared" si="36"/>
        <v>-</v>
      </c>
      <c r="C237" s="6">
        <v>17</v>
      </c>
      <c r="D237" s="1">
        <v>43391.732939814814</v>
      </c>
      <c r="E237" s="2">
        <v>4413</v>
      </c>
      <c r="F237" s="2" t="s">
        <v>33</v>
      </c>
      <c r="G237" s="2">
        <v>2171</v>
      </c>
      <c r="H237" s="2">
        <v>719</v>
      </c>
      <c r="I237" s="2">
        <v>10</v>
      </c>
      <c r="J237" s="2">
        <v>1</v>
      </c>
      <c r="K237" s="2"/>
      <c r="L237" s="1">
        <v>43391.735856481479</v>
      </c>
      <c r="M237" s="1">
        <v>43391.741875</v>
      </c>
      <c r="N237" s="2" t="s">
        <v>38</v>
      </c>
      <c r="O237" s="2" t="s">
        <v>39</v>
      </c>
      <c r="P237" s="2" t="s">
        <v>65</v>
      </c>
      <c r="Q237" s="2" t="s">
        <v>66</v>
      </c>
      <c r="R237" s="1">
        <v>43391.739247685182</v>
      </c>
      <c r="S237" s="1">
        <v>43391.739247685182</v>
      </c>
      <c r="T237" s="1">
        <v>43391.748391203706</v>
      </c>
      <c r="U237" s="1">
        <v>43391.748391203706</v>
      </c>
      <c r="V237" s="2"/>
      <c r="W237" s="7">
        <f t="shared" si="37"/>
        <v>43391.732939814814</v>
      </c>
      <c r="X237" s="8">
        <f t="shared" si="34"/>
        <v>6.0185185211594217E-3</v>
      </c>
      <c r="Y237" s="8">
        <f t="shared" si="35"/>
        <v>6.0185185211594217E-3</v>
      </c>
      <c r="Z237" s="9"/>
      <c r="AA237" s="9">
        <f t="shared" si="38"/>
        <v>0</v>
      </c>
      <c r="AB237" s="9">
        <f t="shared" si="40"/>
        <v>2.9166666645323858E-3</v>
      </c>
      <c r="AC237" s="9"/>
      <c r="AD237" s="9"/>
    </row>
    <row r="238" spans="1:30" s="6" customFormat="1" x14ac:dyDescent="0.4">
      <c r="A238" s="15" t="str">
        <f t="shared" si="39"/>
        <v>-</v>
      </c>
      <c r="B238" s="15" t="str">
        <f t="shared" si="36"/>
        <v>-</v>
      </c>
      <c r="C238" s="6">
        <v>17</v>
      </c>
      <c r="D238" s="1">
        <v>43391.733506944445</v>
      </c>
      <c r="E238" s="2">
        <v>4414</v>
      </c>
      <c r="F238" s="2" t="s">
        <v>18</v>
      </c>
      <c r="G238" s="2">
        <v>2400</v>
      </c>
      <c r="H238" s="2">
        <v>400</v>
      </c>
      <c r="I238" s="2">
        <v>8</v>
      </c>
      <c r="J238" s="2">
        <v>3</v>
      </c>
      <c r="K238" s="2"/>
      <c r="L238" s="1">
        <v>43391.734918981485</v>
      </c>
      <c r="M238" s="1">
        <v>43391.74422453704</v>
      </c>
      <c r="N238" s="2" t="s">
        <v>48</v>
      </c>
      <c r="O238" s="2" t="s">
        <v>49</v>
      </c>
      <c r="P238" s="2" t="s">
        <v>65</v>
      </c>
      <c r="Q238" s="2" t="s">
        <v>66</v>
      </c>
      <c r="R238" s="1">
        <v>43391.735879629632</v>
      </c>
      <c r="S238" s="1">
        <v>43391.735879629632</v>
      </c>
      <c r="T238" s="1">
        <v>43391.755069444444</v>
      </c>
      <c r="U238" s="1">
        <v>43391.755069444444</v>
      </c>
      <c r="V238" s="2"/>
      <c r="W238" s="7">
        <f t="shared" si="37"/>
        <v>43391.733506944445</v>
      </c>
      <c r="X238" s="8">
        <f t="shared" si="34"/>
        <v>9.3055555553291924E-3</v>
      </c>
      <c r="Y238" s="8">
        <f t="shared" si="35"/>
        <v>2.7916666665987577E-2</v>
      </c>
      <c r="Z238" s="9"/>
      <c r="AA238" s="9">
        <f t="shared" si="38"/>
        <v>0</v>
      </c>
      <c r="AB238" s="9">
        <f t="shared" si="40"/>
        <v>1.4120370396994986E-3</v>
      </c>
      <c r="AC238" s="9"/>
      <c r="AD238" s="9"/>
    </row>
    <row r="239" spans="1:30" s="6" customFormat="1" x14ac:dyDescent="0.4">
      <c r="A239" s="15" t="str">
        <f t="shared" si="39"/>
        <v>-</v>
      </c>
      <c r="B239" s="15" t="str">
        <f t="shared" si="36"/>
        <v>-</v>
      </c>
      <c r="C239" s="6">
        <v>17</v>
      </c>
      <c r="D239" s="1">
        <v>43391.736828703702</v>
      </c>
      <c r="E239" s="2">
        <v>4416</v>
      </c>
      <c r="F239" s="2" t="s">
        <v>18</v>
      </c>
      <c r="G239" s="2">
        <v>1751</v>
      </c>
      <c r="H239" s="2">
        <v>1249</v>
      </c>
      <c r="I239" s="2">
        <v>6</v>
      </c>
      <c r="J239" s="2">
        <v>1</v>
      </c>
      <c r="K239" s="2"/>
      <c r="L239" s="1">
        <v>43391.744687500002</v>
      </c>
      <c r="M239" s="1">
        <v>43391.749675925923</v>
      </c>
      <c r="N239" s="2" t="s">
        <v>43</v>
      </c>
      <c r="O239" s="2" t="s">
        <v>44</v>
      </c>
      <c r="P239" s="2" t="s">
        <v>59</v>
      </c>
      <c r="Q239" s="2" t="s">
        <v>60</v>
      </c>
      <c r="R239" s="1">
        <v>43391.746759259258</v>
      </c>
      <c r="S239" s="1">
        <v>43391.746759259258</v>
      </c>
      <c r="T239" s="1">
        <v>43391.753159722219</v>
      </c>
      <c r="U239" s="1">
        <v>43391.753159722219</v>
      </c>
      <c r="V239" s="2"/>
      <c r="W239" s="7">
        <f t="shared" si="37"/>
        <v>43391.736828703702</v>
      </c>
      <c r="X239" s="8">
        <f t="shared" si="34"/>
        <v>4.9884259206010029E-3</v>
      </c>
      <c r="Y239" s="8">
        <f t="shared" si="35"/>
        <v>4.9884259206010029E-3</v>
      </c>
      <c r="Z239" s="9"/>
      <c r="AA239" s="9">
        <f t="shared" si="38"/>
        <v>0</v>
      </c>
      <c r="AB239" s="9">
        <f t="shared" si="40"/>
        <v>7.8587962998426519E-3</v>
      </c>
      <c r="AC239" s="9"/>
      <c r="AD239" s="9"/>
    </row>
    <row r="240" spans="1:30" s="6" customFormat="1" x14ac:dyDescent="0.4">
      <c r="A240" s="15" t="str">
        <f t="shared" si="39"/>
        <v>★</v>
      </c>
      <c r="B240" s="15" t="str">
        <f t="shared" si="36"/>
        <v>-</v>
      </c>
      <c r="C240" s="6">
        <v>17</v>
      </c>
      <c r="D240" s="1">
        <v>43391.73847222222</v>
      </c>
      <c r="E240" s="2">
        <v>4417</v>
      </c>
      <c r="F240" s="2" t="s">
        <v>18</v>
      </c>
      <c r="G240" s="2">
        <v>2375</v>
      </c>
      <c r="H240" s="2">
        <v>1083</v>
      </c>
      <c r="I240" s="2">
        <v>4</v>
      </c>
      <c r="J240" s="2">
        <v>1</v>
      </c>
      <c r="K240" s="2"/>
      <c r="L240" s="1">
        <v>43391.746134259258</v>
      </c>
      <c r="M240" s="1">
        <v>43391.749849537038</v>
      </c>
      <c r="N240" s="2" t="s">
        <v>70</v>
      </c>
      <c r="O240" s="2" t="s">
        <v>71</v>
      </c>
      <c r="P240" s="2" t="s">
        <v>38</v>
      </c>
      <c r="Q240" s="2" t="s">
        <v>39</v>
      </c>
      <c r="R240" s="1">
        <v>43391.749340277776</v>
      </c>
      <c r="S240" s="1">
        <v>43391.749340277776</v>
      </c>
      <c r="T240" s="1">
        <v>43391.757928240739</v>
      </c>
      <c r="U240" s="1">
        <v>43391.757928240739</v>
      </c>
      <c r="V240" s="1">
        <v>43391.746979166666</v>
      </c>
      <c r="W240" s="7">
        <f t="shared" si="37"/>
        <v>43391.746979166666</v>
      </c>
      <c r="X240" s="8">
        <f t="shared" si="34"/>
        <v>3.7152777804294601E-3</v>
      </c>
      <c r="Y240" s="8">
        <f t="shared" si="35"/>
        <v>3.7152777804294601E-3</v>
      </c>
      <c r="Z240" s="9"/>
      <c r="AA240" s="9">
        <f t="shared" si="38"/>
        <v>0</v>
      </c>
      <c r="AB240" s="9">
        <f t="shared" si="40"/>
        <v>0</v>
      </c>
      <c r="AC240" s="9"/>
      <c r="AD240" s="9"/>
    </row>
    <row r="241" spans="1:33" s="6" customFormat="1" x14ac:dyDescent="0.4">
      <c r="A241" s="15" t="str">
        <f t="shared" si="39"/>
        <v>★</v>
      </c>
      <c r="B241" s="15" t="str">
        <f t="shared" si="36"/>
        <v>-</v>
      </c>
      <c r="C241" s="6">
        <v>17</v>
      </c>
      <c r="D241" s="1">
        <v>43391.742291666669</v>
      </c>
      <c r="E241" s="2">
        <v>4418</v>
      </c>
      <c r="F241" s="2" t="s">
        <v>96</v>
      </c>
      <c r="G241" s="2">
        <v>0</v>
      </c>
      <c r="H241" s="2">
        <v>507</v>
      </c>
      <c r="I241" s="2">
        <v>10</v>
      </c>
      <c r="J241" s="2">
        <v>3</v>
      </c>
      <c r="K241" s="2"/>
      <c r="L241" s="1">
        <v>43391.7733912037</v>
      </c>
      <c r="M241" s="1">
        <v>43391.780752314815</v>
      </c>
      <c r="N241" s="2" t="s">
        <v>50</v>
      </c>
      <c r="O241" s="2" t="s">
        <v>51</v>
      </c>
      <c r="P241" s="2" t="s">
        <v>52</v>
      </c>
      <c r="Q241" s="2" t="s">
        <v>53</v>
      </c>
      <c r="R241" s="1">
        <v>43391.770833333336</v>
      </c>
      <c r="S241" s="1">
        <v>43391.771249999998</v>
      </c>
      <c r="T241" s="1">
        <v>43391.782534722224</v>
      </c>
      <c r="U241" s="1">
        <v>43391.784363425926</v>
      </c>
      <c r="V241" s="1">
        <v>43391.770833333336</v>
      </c>
      <c r="W241" s="7">
        <f t="shared" si="37"/>
        <v>43391.770833333336</v>
      </c>
      <c r="X241" s="8">
        <f t="shared" si="34"/>
        <v>7.3611111147329211E-3</v>
      </c>
      <c r="Y241" s="8">
        <f t="shared" si="35"/>
        <v>2.2083333344198763E-2</v>
      </c>
      <c r="Z241" s="9"/>
      <c r="AA241" s="9">
        <f t="shared" si="38"/>
        <v>2.5578703643986955E-3</v>
      </c>
      <c r="AB241" s="9">
        <f t="shared" si="40"/>
        <v>2.5578703643986955E-3</v>
      </c>
      <c r="AC241" s="9"/>
      <c r="AD241" s="9"/>
    </row>
    <row r="242" spans="1:33" s="6" customFormat="1" x14ac:dyDescent="0.4">
      <c r="A242" s="15" t="str">
        <f t="shared" si="39"/>
        <v>-</v>
      </c>
      <c r="B242" s="15" t="str">
        <f t="shared" si="36"/>
        <v>-</v>
      </c>
      <c r="C242" s="6">
        <v>17</v>
      </c>
      <c r="D242" s="1">
        <v>43391.743541666663</v>
      </c>
      <c r="E242" s="2">
        <v>4419</v>
      </c>
      <c r="F242" s="2" t="s">
        <v>18</v>
      </c>
      <c r="G242" s="2">
        <v>2182</v>
      </c>
      <c r="H242" s="2">
        <v>1167</v>
      </c>
      <c r="I242" s="2">
        <v>8</v>
      </c>
      <c r="J242" s="2">
        <v>3</v>
      </c>
      <c r="K242" s="2"/>
      <c r="L242" s="1">
        <v>43391.746006944442</v>
      </c>
      <c r="M242" s="1">
        <v>43391.766400462962</v>
      </c>
      <c r="N242" s="2" t="s">
        <v>65</v>
      </c>
      <c r="O242" s="2" t="s">
        <v>66</v>
      </c>
      <c r="P242" s="2" t="s">
        <v>47</v>
      </c>
      <c r="Q242" s="2" t="s">
        <v>94</v>
      </c>
      <c r="R242" s="1">
        <v>43391.746423611112</v>
      </c>
      <c r="S242" s="1">
        <v>43391.746423611112</v>
      </c>
      <c r="T242" s="1">
        <v>43391.763055555559</v>
      </c>
      <c r="U242" s="1">
        <v>43391.7733912037</v>
      </c>
      <c r="V242" s="2"/>
      <c r="W242" s="7">
        <f t="shared" si="37"/>
        <v>43391.743541666663</v>
      </c>
      <c r="X242" s="8">
        <f t="shared" si="34"/>
        <v>2.0393518519995268E-2</v>
      </c>
      <c r="Y242" s="8">
        <f t="shared" si="35"/>
        <v>6.1180555559985805E-2</v>
      </c>
      <c r="Z242" s="9"/>
      <c r="AA242" s="9">
        <f t="shared" si="38"/>
        <v>0</v>
      </c>
      <c r="AB242" s="9">
        <f t="shared" si="40"/>
        <v>2.4652777792653069E-3</v>
      </c>
      <c r="AC242" s="9"/>
      <c r="AD242" s="9"/>
    </row>
    <row r="243" spans="1:33" s="6" customFormat="1" x14ac:dyDescent="0.4">
      <c r="A243" s="15" t="str">
        <f t="shared" si="39"/>
        <v>-</v>
      </c>
      <c r="B243" s="15" t="str">
        <f t="shared" si="36"/>
        <v>-</v>
      </c>
      <c r="C243" s="6">
        <v>17</v>
      </c>
      <c r="D243" s="1">
        <v>43391.74355324074</v>
      </c>
      <c r="E243" s="2">
        <v>4420</v>
      </c>
      <c r="F243" s="2" t="s">
        <v>33</v>
      </c>
      <c r="G243" s="2">
        <v>2813</v>
      </c>
      <c r="H243" s="2">
        <v>501</v>
      </c>
      <c r="I243" s="2">
        <v>8</v>
      </c>
      <c r="J243" s="2">
        <v>2</v>
      </c>
      <c r="K243" s="2"/>
      <c r="L243" s="1">
        <v>43391.748993055553</v>
      </c>
      <c r="M243" s="1">
        <v>43391.75267361111</v>
      </c>
      <c r="N243" s="2" t="s">
        <v>67</v>
      </c>
      <c r="O243" s="2" t="s">
        <v>68</v>
      </c>
      <c r="P243" s="2" t="s">
        <v>19</v>
      </c>
      <c r="Q243" s="2" t="s">
        <v>20</v>
      </c>
      <c r="R243" s="1">
        <v>43391.749861111108</v>
      </c>
      <c r="S243" s="1">
        <v>43391.749861111108</v>
      </c>
      <c r="T243" s="1">
        <v>43391.756851851853</v>
      </c>
      <c r="U243" s="1">
        <v>43391.756851851853</v>
      </c>
      <c r="V243" s="2"/>
      <c r="W243" s="7">
        <f t="shared" si="37"/>
        <v>43391.74355324074</v>
      </c>
      <c r="X243" s="8">
        <f t="shared" ref="X243:X306" si="47">M243-L243</f>
        <v>3.6805555573664606E-3</v>
      </c>
      <c r="Y243" s="8">
        <f t="shared" ref="Y243:Y306" si="48">X243*J243</f>
        <v>7.3611111147329211E-3</v>
      </c>
      <c r="Z243" s="9"/>
      <c r="AA243" s="9">
        <f t="shared" si="38"/>
        <v>0</v>
      </c>
      <c r="AB243" s="9">
        <f t="shared" si="40"/>
        <v>5.4398148131440394E-3</v>
      </c>
      <c r="AC243" s="9"/>
      <c r="AD243" s="9"/>
    </row>
    <row r="244" spans="1:33" s="6" customFormat="1" x14ac:dyDescent="0.4">
      <c r="A244" s="15" t="str">
        <f t="shared" si="39"/>
        <v>-</v>
      </c>
      <c r="B244" s="15" t="str">
        <f t="shared" si="36"/>
        <v>-</v>
      </c>
      <c r="C244" s="6">
        <v>17</v>
      </c>
      <c r="D244" s="1">
        <v>43391.746423611112</v>
      </c>
      <c r="E244" s="2">
        <v>4421</v>
      </c>
      <c r="F244" s="2" t="s">
        <v>18</v>
      </c>
      <c r="G244" s="2">
        <v>2420</v>
      </c>
      <c r="H244" s="2">
        <v>990</v>
      </c>
      <c r="I244" s="2">
        <v>8</v>
      </c>
      <c r="J244" s="2">
        <v>1</v>
      </c>
      <c r="K244" s="2"/>
      <c r="L244" s="1">
        <v>43391.748379629629</v>
      </c>
      <c r="M244" s="1">
        <v>43391.760613425926</v>
      </c>
      <c r="N244" s="2" t="s">
        <v>67</v>
      </c>
      <c r="O244" s="2" t="s">
        <v>68</v>
      </c>
      <c r="P244" s="2" t="s">
        <v>27</v>
      </c>
      <c r="Q244" s="2" t="s">
        <v>28</v>
      </c>
      <c r="R244" s="1">
        <v>43391.748460648145</v>
      </c>
      <c r="S244" s="1">
        <v>43391.748460648145</v>
      </c>
      <c r="T244" s="1">
        <v>43391.764374999999</v>
      </c>
      <c r="U244" s="1">
        <v>43391.764374999999</v>
      </c>
      <c r="V244" s="2"/>
      <c r="W244" s="7">
        <f t="shared" si="37"/>
        <v>43391.746423611112</v>
      </c>
      <c r="X244" s="8">
        <f t="shared" si="47"/>
        <v>1.2233796296641231E-2</v>
      </c>
      <c r="Y244" s="8">
        <f t="shared" si="48"/>
        <v>1.2233796296641231E-2</v>
      </c>
      <c r="Z244" s="9"/>
      <c r="AA244" s="9">
        <f t="shared" si="38"/>
        <v>0</v>
      </c>
      <c r="AB244" s="9">
        <f t="shared" si="40"/>
        <v>1.9560185173759237E-3</v>
      </c>
      <c r="AC244" s="9"/>
      <c r="AD244" s="9"/>
    </row>
    <row r="245" spans="1:33" s="6" customFormat="1" x14ac:dyDescent="0.4">
      <c r="A245" s="15" t="str">
        <f t="shared" si="39"/>
        <v>-</v>
      </c>
      <c r="B245" s="15" t="str">
        <f t="shared" si="36"/>
        <v>-</v>
      </c>
      <c r="C245" s="6">
        <v>17</v>
      </c>
      <c r="D245" s="1">
        <v>43391.747928240744</v>
      </c>
      <c r="E245" s="2">
        <v>4422</v>
      </c>
      <c r="F245" s="2" t="s">
        <v>97</v>
      </c>
      <c r="G245" s="2">
        <v>0</v>
      </c>
      <c r="H245" s="2">
        <v>494</v>
      </c>
      <c r="I245" s="2">
        <v>9</v>
      </c>
      <c r="J245" s="2">
        <v>1</v>
      </c>
      <c r="K245" s="2"/>
      <c r="L245" s="1">
        <v>43391.75136574074</v>
      </c>
      <c r="M245" s="1">
        <v>43391.757905092592</v>
      </c>
      <c r="N245" s="2" t="s">
        <v>48</v>
      </c>
      <c r="O245" s="2" t="s">
        <v>49</v>
      </c>
      <c r="P245" s="2" t="s">
        <v>19</v>
      </c>
      <c r="Q245" s="2" t="s">
        <v>20</v>
      </c>
      <c r="R245" s="1">
        <v>43391.751284722224</v>
      </c>
      <c r="S245" s="1">
        <v>43391.751284722224</v>
      </c>
      <c r="T245" s="1">
        <v>43391.758935185186</v>
      </c>
      <c r="U245" s="1">
        <v>43391.758935185186</v>
      </c>
      <c r="V245" s="2"/>
      <c r="W245" s="7">
        <f t="shared" si="37"/>
        <v>43391.747928240744</v>
      </c>
      <c r="X245" s="8">
        <f t="shared" si="47"/>
        <v>6.5393518525524996E-3</v>
      </c>
      <c r="Y245" s="8">
        <f t="shared" si="48"/>
        <v>6.5393518525524996E-3</v>
      </c>
      <c r="Z245" s="9"/>
      <c r="AA245" s="9">
        <f t="shared" si="38"/>
        <v>8.1018515629693866E-5</v>
      </c>
      <c r="AB245" s="9">
        <f t="shared" si="40"/>
        <v>3.4374999959254637E-3</v>
      </c>
      <c r="AC245" s="9"/>
      <c r="AD245" s="9"/>
    </row>
    <row r="246" spans="1:33" s="6" customFormat="1" x14ac:dyDescent="0.4">
      <c r="A246" s="15" t="str">
        <f t="shared" ref="A246:A254" si="49">IF(V246&gt;0, "★", "-")</f>
        <v>-</v>
      </c>
      <c r="B246" s="15" t="str">
        <f t="shared" ref="B246:B254" si="50">IF(K246&gt;0, "☆", "-")</f>
        <v>☆</v>
      </c>
      <c r="C246" s="6">
        <v>17</v>
      </c>
      <c r="D246" s="1">
        <v>43391.708969907406</v>
      </c>
      <c r="E246" s="2">
        <v>4387</v>
      </c>
      <c r="F246" s="2" t="s">
        <v>97</v>
      </c>
      <c r="G246" s="2">
        <v>0</v>
      </c>
      <c r="H246" s="2">
        <v>700</v>
      </c>
      <c r="I246" s="2">
        <v>9</v>
      </c>
      <c r="J246" s="2">
        <v>1</v>
      </c>
      <c r="K246" s="1">
        <v>43391.709166666667</v>
      </c>
      <c r="L246" s="2"/>
      <c r="M246" s="2"/>
      <c r="N246" s="2" t="s">
        <v>82</v>
      </c>
      <c r="O246" s="2" t="s">
        <v>83</v>
      </c>
      <c r="P246" s="2" t="s">
        <v>67</v>
      </c>
      <c r="Q246" s="2" t="s">
        <v>68</v>
      </c>
      <c r="R246" s="1">
        <v>43391.732164351852</v>
      </c>
      <c r="S246" s="2"/>
      <c r="T246" s="1">
        <v>43391.747569444444</v>
      </c>
      <c r="U246" s="2"/>
      <c r="V246" s="2"/>
      <c r="W246" s="7">
        <f t="shared" ref="W246:W254" si="51">IF(V246&gt;0,V246,D246)</f>
        <v>43391.708969907406</v>
      </c>
      <c r="X246" s="8">
        <f t="shared" si="47"/>
        <v>0</v>
      </c>
      <c r="Y246" s="8">
        <f t="shared" si="48"/>
        <v>0</v>
      </c>
      <c r="Z246" s="9"/>
      <c r="AA246" s="9">
        <f t="shared" ref="AA246:AA254" si="52">IF(IF(A246="☆",K246-R246,L246-R246)&lt;0,0,IF(A246="☆",K246-R246,L246-R246))</f>
        <v>0</v>
      </c>
      <c r="AB246" s="9">
        <f t="shared" ref="AB246:AB253" si="53">IF(IF(B246="☆",(IF(K246&gt;R246,K246-W246,R246-W246)),L246-W246)&lt;0,0,IF(B246="☆",(IF(K246&gt;R246,K246-W246,R246-W246)),L246-W246))</f>
        <v>2.3194444445834961E-2</v>
      </c>
      <c r="AC246" s="9"/>
      <c r="AD246" s="9"/>
    </row>
    <row r="247" spans="1:33" s="6" customFormat="1" x14ac:dyDescent="0.4">
      <c r="A247" s="15" t="str">
        <f t="shared" si="49"/>
        <v>-</v>
      </c>
      <c r="B247" s="15" t="str">
        <f t="shared" si="50"/>
        <v>☆</v>
      </c>
      <c r="C247" s="6">
        <v>17</v>
      </c>
      <c r="D247" s="1">
        <v>43391.710057870368</v>
      </c>
      <c r="E247" s="2">
        <v>4390</v>
      </c>
      <c r="F247" s="2" t="s">
        <v>97</v>
      </c>
      <c r="G247" s="2">
        <v>0</v>
      </c>
      <c r="H247" s="2">
        <v>606</v>
      </c>
      <c r="I247" s="2">
        <v>9</v>
      </c>
      <c r="J247" s="2">
        <v>1</v>
      </c>
      <c r="K247" s="1">
        <v>43391.710416666669</v>
      </c>
      <c r="L247" s="2"/>
      <c r="M247" s="2"/>
      <c r="N247" s="2" t="s">
        <v>82</v>
      </c>
      <c r="O247" s="2" t="s">
        <v>83</v>
      </c>
      <c r="P247" s="2" t="s">
        <v>67</v>
      </c>
      <c r="Q247" s="2" t="s">
        <v>68</v>
      </c>
      <c r="R247" s="1">
        <v>43391.731307870374</v>
      </c>
      <c r="S247" s="2"/>
      <c r="T247" s="1">
        <v>43391.746712962966</v>
      </c>
      <c r="U247" s="2"/>
      <c r="V247" s="2"/>
      <c r="W247" s="7">
        <f t="shared" si="51"/>
        <v>43391.710057870368</v>
      </c>
      <c r="X247" s="8">
        <f t="shared" si="47"/>
        <v>0</v>
      </c>
      <c r="Y247" s="8">
        <f t="shared" si="48"/>
        <v>0</v>
      </c>
      <c r="Z247" s="9"/>
      <c r="AA247" s="9">
        <f t="shared" si="52"/>
        <v>0</v>
      </c>
      <c r="AB247" s="9">
        <f t="shared" si="53"/>
        <v>2.1250000005238689E-2</v>
      </c>
      <c r="AC247" s="9"/>
      <c r="AD247" s="9"/>
    </row>
    <row r="248" spans="1:33" s="6" customFormat="1" x14ac:dyDescent="0.4">
      <c r="A248" s="15" t="str">
        <f t="shared" si="49"/>
        <v>-</v>
      </c>
      <c r="B248" s="15" t="str">
        <f t="shared" si="50"/>
        <v>☆</v>
      </c>
      <c r="C248" s="6">
        <v>17</v>
      </c>
      <c r="D248" s="1">
        <v>43391.710798611108</v>
      </c>
      <c r="E248" s="2">
        <v>4391</v>
      </c>
      <c r="F248" s="2" t="s">
        <v>33</v>
      </c>
      <c r="G248" s="2">
        <v>1338</v>
      </c>
      <c r="H248" s="2">
        <v>1258</v>
      </c>
      <c r="I248" s="2">
        <v>7</v>
      </c>
      <c r="J248" s="2">
        <v>1</v>
      </c>
      <c r="K248" s="1">
        <v>43391.7109375</v>
      </c>
      <c r="L248" s="2"/>
      <c r="M248" s="2"/>
      <c r="N248" s="2" t="s">
        <v>65</v>
      </c>
      <c r="O248" s="2" t="s">
        <v>66</v>
      </c>
      <c r="P248" s="2" t="s">
        <v>38</v>
      </c>
      <c r="Q248" s="2" t="s">
        <v>39</v>
      </c>
      <c r="R248" s="1">
        <v>43391.738981481481</v>
      </c>
      <c r="S248" s="2"/>
      <c r="T248" s="1">
        <v>43391.747025462966</v>
      </c>
      <c r="U248" s="2"/>
      <c r="V248" s="2"/>
      <c r="W248" s="7">
        <f t="shared" si="51"/>
        <v>43391.710798611108</v>
      </c>
      <c r="X248" s="8">
        <f t="shared" si="47"/>
        <v>0</v>
      </c>
      <c r="Y248" s="8">
        <f t="shared" si="48"/>
        <v>0</v>
      </c>
      <c r="Z248" s="9"/>
      <c r="AA248" s="9">
        <f t="shared" si="52"/>
        <v>0</v>
      </c>
      <c r="AB248" s="9">
        <f t="shared" si="53"/>
        <v>2.8182870373711921E-2</v>
      </c>
      <c r="AC248" s="9"/>
      <c r="AD248" s="9"/>
    </row>
    <row r="249" spans="1:33" s="6" customFormat="1" x14ac:dyDescent="0.4">
      <c r="A249" s="15" t="str">
        <f t="shared" si="49"/>
        <v>-</v>
      </c>
      <c r="B249" s="15" t="str">
        <f t="shared" si="50"/>
        <v>☆</v>
      </c>
      <c r="C249" s="6">
        <v>17</v>
      </c>
      <c r="D249" s="1">
        <v>43391.710972222223</v>
      </c>
      <c r="E249" s="2">
        <v>4392</v>
      </c>
      <c r="F249" s="2" t="s">
        <v>33</v>
      </c>
      <c r="G249" s="2">
        <v>2941</v>
      </c>
      <c r="H249" s="2">
        <v>917</v>
      </c>
      <c r="I249" s="2">
        <v>1</v>
      </c>
      <c r="J249" s="2">
        <v>2</v>
      </c>
      <c r="K249" s="1">
        <v>43391.718217592592</v>
      </c>
      <c r="L249" s="2"/>
      <c r="M249" s="2"/>
      <c r="N249" s="2" t="s">
        <v>70</v>
      </c>
      <c r="O249" s="2" t="s">
        <v>71</v>
      </c>
      <c r="P249" s="2" t="s">
        <v>47</v>
      </c>
      <c r="Q249" s="2" t="s">
        <v>94</v>
      </c>
      <c r="R249" s="1">
        <v>43391.714872685188</v>
      </c>
      <c r="S249" s="2"/>
      <c r="T249" s="1">
        <v>43391.722361111111</v>
      </c>
      <c r="U249" s="2"/>
      <c r="V249" s="2"/>
      <c r="W249" s="7">
        <f t="shared" si="51"/>
        <v>43391.710972222223</v>
      </c>
      <c r="X249" s="8">
        <f t="shared" si="47"/>
        <v>0</v>
      </c>
      <c r="Y249" s="8">
        <f t="shared" si="48"/>
        <v>0</v>
      </c>
      <c r="Z249" s="9"/>
      <c r="AA249" s="9">
        <f t="shared" si="52"/>
        <v>0</v>
      </c>
      <c r="AB249" s="9">
        <f t="shared" si="53"/>
        <v>7.2453703687642701E-3</v>
      </c>
      <c r="AC249" s="9"/>
      <c r="AD249" s="9"/>
      <c r="AG249" s="42" t="s">
        <v>144</v>
      </c>
    </row>
    <row r="250" spans="1:33" s="6" customFormat="1" x14ac:dyDescent="0.4">
      <c r="A250" s="15" t="str">
        <f t="shared" si="49"/>
        <v>-</v>
      </c>
      <c r="B250" s="15" t="str">
        <f t="shared" si="50"/>
        <v>☆</v>
      </c>
      <c r="C250" s="6">
        <v>17</v>
      </c>
      <c r="D250" s="1">
        <v>43391.718726851854</v>
      </c>
      <c r="E250" s="2">
        <v>4397</v>
      </c>
      <c r="F250" s="2" t="s">
        <v>33</v>
      </c>
      <c r="G250" s="2">
        <v>2941</v>
      </c>
      <c r="H250" s="2">
        <v>979</v>
      </c>
      <c r="I250" s="2">
        <v>7</v>
      </c>
      <c r="J250" s="2">
        <v>2</v>
      </c>
      <c r="K250" s="1">
        <v>43391.718969907408</v>
      </c>
      <c r="L250" s="2"/>
      <c r="M250" s="2"/>
      <c r="N250" s="2" t="s">
        <v>27</v>
      </c>
      <c r="O250" s="2" t="s">
        <v>28</v>
      </c>
      <c r="P250" s="2" t="s">
        <v>47</v>
      </c>
      <c r="Q250" s="2" t="s">
        <v>94</v>
      </c>
      <c r="R250" s="1">
        <v>43391.726539351854</v>
      </c>
      <c r="S250" s="2"/>
      <c r="T250" s="1">
        <v>43391.7425</v>
      </c>
      <c r="U250" s="2"/>
      <c r="V250" s="2"/>
      <c r="W250" s="7">
        <f t="shared" si="51"/>
        <v>43391.718726851854</v>
      </c>
      <c r="X250" s="8">
        <f t="shared" si="47"/>
        <v>0</v>
      </c>
      <c r="Y250" s="8">
        <f t="shared" si="48"/>
        <v>0</v>
      </c>
      <c r="Z250" s="9"/>
      <c r="AA250" s="9">
        <f t="shared" si="52"/>
        <v>0</v>
      </c>
      <c r="AB250" s="9"/>
      <c r="AC250" s="9"/>
      <c r="AD250" s="9"/>
      <c r="AG250" s="42" t="s">
        <v>145</v>
      </c>
    </row>
    <row r="251" spans="1:33" s="6" customFormat="1" x14ac:dyDescent="0.4">
      <c r="A251" s="15" t="str">
        <f t="shared" si="49"/>
        <v>-</v>
      </c>
      <c r="B251" s="15" t="str">
        <f t="shared" si="50"/>
        <v>☆</v>
      </c>
      <c r="C251" s="6">
        <v>17</v>
      </c>
      <c r="D251" s="1">
        <v>43391.729074074072</v>
      </c>
      <c r="E251" s="2">
        <v>4409</v>
      </c>
      <c r="F251" s="2" t="s">
        <v>33</v>
      </c>
      <c r="G251" s="2">
        <v>2424</v>
      </c>
      <c r="H251" s="2">
        <v>1243</v>
      </c>
      <c r="I251" s="2">
        <v>7</v>
      </c>
      <c r="J251" s="2">
        <v>1</v>
      </c>
      <c r="K251" s="1">
        <v>43391.729409722226</v>
      </c>
      <c r="L251" s="2"/>
      <c r="M251" s="2"/>
      <c r="N251" s="2" t="s">
        <v>31</v>
      </c>
      <c r="O251" s="2" t="s">
        <v>32</v>
      </c>
      <c r="P251" s="2" t="s">
        <v>38</v>
      </c>
      <c r="Q251" s="2" t="s">
        <v>39</v>
      </c>
      <c r="R251" s="1">
        <v>43391.736180555556</v>
      </c>
      <c r="S251" s="2"/>
      <c r="T251" s="1">
        <v>43391.751111111109</v>
      </c>
      <c r="U251" s="2"/>
      <c r="V251" s="2"/>
      <c r="W251" s="7">
        <f t="shared" si="51"/>
        <v>43391.729074074072</v>
      </c>
      <c r="X251" s="8">
        <f t="shared" si="47"/>
        <v>0</v>
      </c>
      <c r="Y251" s="8">
        <f t="shared" si="48"/>
        <v>0</v>
      </c>
      <c r="Z251" s="9"/>
      <c r="AA251" s="9">
        <f t="shared" si="52"/>
        <v>0</v>
      </c>
      <c r="AB251" s="9">
        <f t="shared" si="53"/>
        <v>7.1064814837882295E-3</v>
      </c>
      <c r="AC251" s="9"/>
      <c r="AD251" s="9"/>
    </row>
    <row r="252" spans="1:33" s="6" customFormat="1" x14ac:dyDescent="0.4">
      <c r="A252" s="15" t="str">
        <f t="shared" si="49"/>
        <v>★</v>
      </c>
      <c r="B252" s="15" t="str">
        <f t="shared" si="50"/>
        <v>☆</v>
      </c>
      <c r="C252" s="6">
        <v>17</v>
      </c>
      <c r="D252" s="1">
        <v>43391.735752314817</v>
      </c>
      <c r="E252" s="2">
        <v>4415</v>
      </c>
      <c r="F252" s="2" t="s">
        <v>33</v>
      </c>
      <c r="G252" s="2">
        <v>1830</v>
      </c>
      <c r="H252" s="2">
        <v>838</v>
      </c>
      <c r="I252" s="2">
        <v>7</v>
      </c>
      <c r="J252" s="2">
        <v>1</v>
      </c>
      <c r="K252" s="1">
        <v>43391.735983796294</v>
      </c>
      <c r="L252" s="2"/>
      <c r="M252" s="2"/>
      <c r="N252" s="2" t="s">
        <v>65</v>
      </c>
      <c r="O252" s="2" t="s">
        <v>66</v>
      </c>
      <c r="P252" s="2" t="s">
        <v>27</v>
      </c>
      <c r="Q252" s="2" t="s">
        <v>28</v>
      </c>
      <c r="R252" s="1">
        <v>43391.753483796296</v>
      </c>
      <c r="S252" s="2"/>
      <c r="T252" s="1">
        <v>43391.768865740742</v>
      </c>
      <c r="U252" s="2"/>
      <c r="V252" s="1">
        <v>43391.743437500001</v>
      </c>
      <c r="W252" s="7">
        <f t="shared" si="51"/>
        <v>43391.743437500001</v>
      </c>
      <c r="X252" s="8">
        <f t="shared" si="47"/>
        <v>0</v>
      </c>
      <c r="Y252" s="8">
        <f t="shared" si="48"/>
        <v>0</v>
      </c>
      <c r="Z252" s="9"/>
      <c r="AA252" s="9">
        <f t="shared" si="52"/>
        <v>0</v>
      </c>
      <c r="AB252" s="9">
        <f t="shared" si="53"/>
        <v>1.0046296294603962E-2</v>
      </c>
      <c r="AC252" s="9"/>
      <c r="AD252" s="9"/>
    </row>
    <row r="253" spans="1:33" s="6" customFormat="1" x14ac:dyDescent="0.4">
      <c r="A253" s="15" t="str">
        <f t="shared" si="49"/>
        <v>-</v>
      </c>
      <c r="B253" s="15" t="str">
        <f t="shared" si="50"/>
        <v>☆</v>
      </c>
      <c r="C253" s="6">
        <v>17</v>
      </c>
      <c r="D253" s="1">
        <v>43391.74827546296</v>
      </c>
      <c r="E253" s="2">
        <v>4423</v>
      </c>
      <c r="F253" s="2" t="s">
        <v>18</v>
      </c>
      <c r="G253" s="2">
        <v>2535</v>
      </c>
      <c r="H253" s="2">
        <v>450</v>
      </c>
      <c r="I253" s="2">
        <v>7</v>
      </c>
      <c r="J253" s="2">
        <v>1</v>
      </c>
      <c r="K253" s="1">
        <v>43391.748368055552</v>
      </c>
      <c r="L253" s="2"/>
      <c r="M253" s="2"/>
      <c r="N253" s="2" t="s">
        <v>67</v>
      </c>
      <c r="O253" s="2" t="s">
        <v>68</v>
      </c>
      <c r="P253" s="2" t="s">
        <v>43</v>
      </c>
      <c r="Q253" s="2" t="s">
        <v>44</v>
      </c>
      <c r="R253" s="1">
        <v>43391.752222222225</v>
      </c>
      <c r="S253" s="2"/>
      <c r="T253" s="1">
        <v>43391.766759259262</v>
      </c>
      <c r="U253" s="2"/>
      <c r="V253" s="2"/>
      <c r="W253" s="7">
        <f t="shared" si="51"/>
        <v>43391.74827546296</v>
      </c>
      <c r="X253" s="8">
        <f t="shared" si="47"/>
        <v>0</v>
      </c>
      <c r="Y253" s="8">
        <f t="shared" si="48"/>
        <v>0</v>
      </c>
      <c r="Z253" s="9"/>
      <c r="AA253" s="9">
        <f t="shared" si="52"/>
        <v>0</v>
      </c>
      <c r="AB253" s="9">
        <f t="shared" si="53"/>
        <v>3.9467592650908045E-3</v>
      </c>
      <c r="AC253" s="9"/>
      <c r="AD253" s="9"/>
      <c r="AG253" s="42" t="s">
        <v>146</v>
      </c>
    </row>
    <row r="254" spans="1:33" s="11" customFormat="1" x14ac:dyDescent="0.4">
      <c r="A254" s="26" t="str">
        <f t="shared" si="49"/>
        <v>-</v>
      </c>
      <c r="B254" s="26" t="str">
        <f t="shared" si="50"/>
        <v>☆</v>
      </c>
      <c r="C254" s="11">
        <v>17</v>
      </c>
      <c r="D254" s="3">
        <v>43391.749224537038</v>
      </c>
      <c r="E254" s="4">
        <v>4424</v>
      </c>
      <c r="F254" s="4" t="s">
        <v>33</v>
      </c>
      <c r="G254" s="4">
        <v>2535</v>
      </c>
      <c r="H254" s="4">
        <v>476</v>
      </c>
      <c r="I254" s="4">
        <v>7</v>
      </c>
      <c r="J254" s="4">
        <v>1</v>
      </c>
      <c r="K254" s="3">
        <v>43391.749340277776</v>
      </c>
      <c r="L254" s="4"/>
      <c r="M254" s="4"/>
      <c r="N254" s="4" t="s">
        <v>67</v>
      </c>
      <c r="O254" s="4" t="s">
        <v>68</v>
      </c>
      <c r="P254" s="4" t="s">
        <v>43</v>
      </c>
      <c r="Q254" s="4" t="s">
        <v>44</v>
      </c>
      <c r="R254" s="3">
        <v>43391.755300925928</v>
      </c>
      <c r="S254" s="4"/>
      <c r="T254" s="3">
        <v>43391.769837962966</v>
      </c>
      <c r="U254" s="4"/>
      <c r="V254" s="4"/>
      <c r="W254" s="12">
        <f t="shared" si="51"/>
        <v>43391.749224537038</v>
      </c>
      <c r="X254" s="27">
        <f t="shared" si="47"/>
        <v>0</v>
      </c>
      <c r="Y254" s="27">
        <f t="shared" si="48"/>
        <v>0</v>
      </c>
      <c r="Z254" s="28"/>
      <c r="AA254" s="28">
        <f t="shared" si="52"/>
        <v>0</v>
      </c>
      <c r="AB254" s="28"/>
      <c r="AC254" s="28"/>
      <c r="AD254" s="28"/>
      <c r="AG254" s="42" t="s">
        <v>147</v>
      </c>
    </row>
    <row r="255" spans="1:33" s="32" customFormat="1" x14ac:dyDescent="0.4">
      <c r="A255" s="29" t="str">
        <f t="shared" si="39"/>
        <v>-</v>
      </c>
      <c r="B255" s="29" t="str">
        <f t="shared" si="36"/>
        <v>-</v>
      </c>
      <c r="C255" s="32">
        <v>18</v>
      </c>
      <c r="D255" s="31">
        <v>43391.752951388888</v>
      </c>
      <c r="E255" s="30">
        <v>4425</v>
      </c>
      <c r="F255" s="30" t="s">
        <v>96</v>
      </c>
      <c r="G255" s="30">
        <v>0</v>
      </c>
      <c r="H255" s="30">
        <v>734</v>
      </c>
      <c r="I255" s="30">
        <v>5</v>
      </c>
      <c r="J255" s="30">
        <v>2</v>
      </c>
      <c r="K255" s="30"/>
      <c r="L255" s="31">
        <v>43391.754108796296</v>
      </c>
      <c r="M255" s="31">
        <v>43391.758344907408</v>
      </c>
      <c r="N255" s="30" t="s">
        <v>31</v>
      </c>
      <c r="O255" s="30" t="s">
        <v>32</v>
      </c>
      <c r="P255" s="30" t="s">
        <v>47</v>
      </c>
      <c r="Q255" s="30" t="s">
        <v>94</v>
      </c>
      <c r="R255" s="31">
        <v>43391.754895833335</v>
      </c>
      <c r="S255" s="31">
        <v>43391.754895833335</v>
      </c>
      <c r="T255" s="31">
        <v>43391.763981481483</v>
      </c>
      <c r="U255" s="31">
        <v>43391.763981481483</v>
      </c>
      <c r="V255" s="30"/>
      <c r="W255" s="33">
        <f t="shared" si="37"/>
        <v>43391.752951388888</v>
      </c>
      <c r="X255" s="34">
        <f t="shared" si="47"/>
        <v>4.2361111118225381E-3</v>
      </c>
      <c r="Y255" s="34">
        <f t="shared" si="48"/>
        <v>8.4722222236450762E-3</v>
      </c>
      <c r="Z255" s="35">
        <f>SUM(Y255:Y280)</f>
        <v>0.14524305558734341</v>
      </c>
      <c r="AA255" s="35">
        <f t="shared" si="38"/>
        <v>0</v>
      </c>
      <c r="AB255" s="35">
        <f t="shared" si="40"/>
        <v>1.157407408754807E-3</v>
      </c>
      <c r="AC255" s="35">
        <f>AVERAGE(AB255:AB280)</f>
        <v>4.6643518514677207E-3</v>
      </c>
      <c r="AD255" s="35">
        <f>MEDIAN(AB255:AB280)</f>
        <v>3.0034722221898846E-3</v>
      </c>
    </row>
    <row r="256" spans="1:33" s="6" customFormat="1" x14ac:dyDescent="0.4">
      <c r="A256" s="15" t="str">
        <f t="shared" si="39"/>
        <v>-</v>
      </c>
      <c r="B256" s="15" t="str">
        <f t="shared" ref="B256:B257" si="54">IF(K256&gt;0, "☆", "-")</f>
        <v>-</v>
      </c>
      <c r="C256" s="6">
        <v>18</v>
      </c>
      <c r="D256" s="1">
        <v>43391.753020833334</v>
      </c>
      <c r="E256" s="2">
        <v>4426</v>
      </c>
      <c r="F256" s="2" t="s">
        <v>18</v>
      </c>
      <c r="G256" s="2">
        <v>1751</v>
      </c>
      <c r="H256" s="2">
        <v>939</v>
      </c>
      <c r="I256" s="2">
        <v>7</v>
      </c>
      <c r="J256" s="2">
        <v>1</v>
      </c>
      <c r="K256" s="2"/>
      <c r="L256" s="1">
        <v>43391.756643518522</v>
      </c>
      <c r="M256" s="1">
        <v>43391.766412037039</v>
      </c>
      <c r="N256" s="2" t="s">
        <v>59</v>
      </c>
      <c r="O256" s="2" t="s">
        <v>60</v>
      </c>
      <c r="P256" s="2" t="s">
        <v>38</v>
      </c>
      <c r="Q256" s="2" t="s">
        <v>39</v>
      </c>
      <c r="R256" s="1">
        <v>43391.758668981478</v>
      </c>
      <c r="S256" s="1">
        <v>43391.758668981478</v>
      </c>
      <c r="T256" s="1">
        <v>43391.770173611112</v>
      </c>
      <c r="U256" s="1">
        <v>43391.770173611112</v>
      </c>
      <c r="V256" s="2"/>
      <c r="W256" s="7">
        <f t="shared" ref="W256:W258" si="55">IF(V256&gt;0,V256,D256)</f>
        <v>43391.753020833334</v>
      </c>
      <c r="X256" s="8">
        <f t="shared" si="47"/>
        <v>9.7685185173759237E-3</v>
      </c>
      <c r="Y256" s="8">
        <f t="shared" si="48"/>
        <v>9.7685185173759237E-3</v>
      </c>
      <c r="Z256" s="9"/>
      <c r="AA256" s="9">
        <f t="shared" si="38"/>
        <v>0</v>
      </c>
      <c r="AB256" s="9">
        <f t="shared" si="40"/>
        <v>3.6226851880201139E-3</v>
      </c>
      <c r="AC256" s="9"/>
      <c r="AD256" s="9"/>
    </row>
    <row r="257" spans="1:30" s="6" customFormat="1" x14ac:dyDescent="0.4">
      <c r="A257" s="15" t="str">
        <f t="shared" si="39"/>
        <v>-</v>
      </c>
      <c r="B257" s="15" t="str">
        <f t="shared" si="54"/>
        <v>-</v>
      </c>
      <c r="C257" s="6">
        <v>18</v>
      </c>
      <c r="D257" s="1">
        <v>43391.756736111114</v>
      </c>
      <c r="E257" s="2">
        <v>4427</v>
      </c>
      <c r="F257" s="2" t="s">
        <v>97</v>
      </c>
      <c r="G257" s="2">
        <v>0</v>
      </c>
      <c r="H257" s="2">
        <v>537</v>
      </c>
      <c r="I257" s="2">
        <v>9</v>
      </c>
      <c r="J257" s="2">
        <v>1</v>
      </c>
      <c r="K257" s="2"/>
      <c r="L257" s="1">
        <v>43391.761273148149</v>
      </c>
      <c r="M257" s="1">
        <v>43391.765740740739</v>
      </c>
      <c r="N257" s="2" t="s">
        <v>50</v>
      </c>
      <c r="O257" s="2" t="s">
        <v>51</v>
      </c>
      <c r="P257" s="2" t="s">
        <v>23</v>
      </c>
      <c r="Q257" s="2" t="s">
        <v>24</v>
      </c>
      <c r="R257" s="1">
        <v>43391.763171296298</v>
      </c>
      <c r="S257" s="1">
        <v>43391.763171296298</v>
      </c>
      <c r="T257" s="1">
        <v>43391.77207175926</v>
      </c>
      <c r="U257" s="1">
        <v>43391.77207175926</v>
      </c>
      <c r="V257" s="2"/>
      <c r="W257" s="7">
        <f t="shared" si="55"/>
        <v>43391.756736111114</v>
      </c>
      <c r="X257" s="8">
        <f t="shared" si="47"/>
        <v>4.4675925892079249E-3</v>
      </c>
      <c r="Y257" s="8">
        <f t="shared" si="48"/>
        <v>4.4675925892079249E-3</v>
      </c>
      <c r="Z257" s="9"/>
      <c r="AA257" s="9">
        <f t="shared" si="38"/>
        <v>0</v>
      </c>
      <c r="AB257" s="9">
        <f t="shared" si="40"/>
        <v>4.537037035333924E-3</v>
      </c>
      <c r="AC257" s="9"/>
      <c r="AD257" s="9"/>
    </row>
    <row r="258" spans="1:30" s="6" customFormat="1" x14ac:dyDescent="0.4">
      <c r="A258" s="15" t="str">
        <f t="shared" si="39"/>
        <v>-</v>
      </c>
      <c r="B258" s="15" t="str">
        <f>IF(K258&gt;0, "☆", "-")</f>
        <v>-</v>
      </c>
      <c r="C258" s="6">
        <v>18</v>
      </c>
      <c r="D258" s="1">
        <v>43391.756793981483</v>
      </c>
      <c r="E258" s="2">
        <v>4428</v>
      </c>
      <c r="F258" s="2" t="s">
        <v>18</v>
      </c>
      <c r="G258" s="2">
        <v>1663</v>
      </c>
      <c r="H258" s="2">
        <v>719</v>
      </c>
      <c r="I258" s="2">
        <v>10</v>
      </c>
      <c r="J258" s="2">
        <v>1</v>
      </c>
      <c r="K258" s="2"/>
      <c r="L258" s="1">
        <v>43391.760208333333</v>
      </c>
      <c r="M258" s="1">
        <v>43391.776296296295</v>
      </c>
      <c r="N258" s="2" t="s">
        <v>38</v>
      </c>
      <c r="O258" s="2" t="s">
        <v>39</v>
      </c>
      <c r="P258" s="2" t="s">
        <v>19</v>
      </c>
      <c r="Q258" s="2" t="s">
        <v>20</v>
      </c>
      <c r="R258" s="1">
        <v>43391.762048611112</v>
      </c>
      <c r="S258" s="1">
        <v>43391.762048611112</v>
      </c>
      <c r="T258" s="1">
        <v>43391.774687500001</v>
      </c>
      <c r="U258" s="1">
        <v>43391.774687500001</v>
      </c>
      <c r="V258" s="2"/>
      <c r="W258" s="7">
        <f t="shared" si="55"/>
        <v>43391.756793981483</v>
      </c>
      <c r="X258" s="8">
        <f t="shared" si="47"/>
        <v>1.6087962962046731E-2</v>
      </c>
      <c r="Y258" s="8">
        <f t="shared" si="48"/>
        <v>1.6087962962046731E-2</v>
      </c>
      <c r="Z258" s="9"/>
      <c r="AA258" s="9">
        <f t="shared" ref="AA258" si="56">IF(IF(A258="☆",K258-R258,L258-R258)&lt;0,0,IF(A258="☆",K258-R258,L258-R258))</f>
        <v>0</v>
      </c>
      <c r="AB258" s="9">
        <f t="shared" si="40"/>
        <v>3.4143518496421166E-3</v>
      </c>
      <c r="AC258" s="9"/>
      <c r="AD258" s="9"/>
    </row>
    <row r="259" spans="1:30" s="6" customFormat="1" x14ac:dyDescent="0.4">
      <c r="A259" s="15" t="str">
        <f>IF(V259&gt;0, "★", "-")</f>
        <v>-</v>
      </c>
      <c r="B259" s="15" t="str">
        <f>IF(K259&gt;0, "☆", "-")</f>
        <v>-</v>
      </c>
      <c r="C259" s="6">
        <v>18</v>
      </c>
      <c r="D259" s="1">
        <v>43391.756874999999</v>
      </c>
      <c r="E259" s="2">
        <v>4429</v>
      </c>
      <c r="F259" s="2" t="s">
        <v>33</v>
      </c>
      <c r="G259" s="2">
        <v>2535</v>
      </c>
      <c r="H259" s="2">
        <v>380</v>
      </c>
      <c r="I259" s="2">
        <v>6</v>
      </c>
      <c r="J259" s="2">
        <v>1</v>
      </c>
      <c r="K259" s="2"/>
      <c r="L259" s="1">
        <v>43391.76</v>
      </c>
      <c r="M259" s="1">
        <v>43391.764351851853</v>
      </c>
      <c r="N259" s="2" t="s">
        <v>34</v>
      </c>
      <c r="O259" s="2" t="s">
        <v>35</v>
      </c>
      <c r="P259" s="2" t="s">
        <v>43</v>
      </c>
      <c r="Q259" s="2" t="s">
        <v>44</v>
      </c>
      <c r="R259" s="1">
        <v>43391.760937500003</v>
      </c>
      <c r="S259" s="1">
        <v>43391.760937500003</v>
      </c>
      <c r="T259" s="1">
        <v>43391.774131944447</v>
      </c>
      <c r="U259" s="1">
        <v>43391.774131944447</v>
      </c>
      <c r="V259" s="2"/>
      <c r="W259" s="7">
        <f>IF(V259&gt;0,V259,D259)</f>
        <v>43391.756874999999</v>
      </c>
      <c r="X259" s="8">
        <f t="shared" si="47"/>
        <v>4.3518518505152315E-3</v>
      </c>
      <c r="Y259" s="8">
        <f t="shared" si="48"/>
        <v>4.3518518505152315E-3</v>
      </c>
      <c r="Z259" s="9"/>
      <c r="AA259" s="9">
        <f>IF(IF(A259="☆",K259-R259,L259-R259)&lt;0,0,IF(A259="☆",K259-R259,L259-R259))</f>
        <v>0</v>
      </c>
      <c r="AB259" s="9">
        <f>IF(IF(B259="☆",(IF(K259&gt;R259,K259-W259,R259-W259)),L259-W259)&lt;0,0,IF(B259="☆",(IF(K259&gt;R259,K259-W259,R259-W259)),L259-W259))</f>
        <v>3.125000002910383E-3</v>
      </c>
      <c r="AC259" s="9"/>
      <c r="AD259" s="9"/>
    </row>
    <row r="260" spans="1:30" s="6" customFormat="1" x14ac:dyDescent="0.4">
      <c r="A260" s="15" t="str">
        <f>IF(V260&gt;0, "★", "-")</f>
        <v>★</v>
      </c>
      <c r="B260" s="15" t="str">
        <f>IF(K260&gt;0, "☆", "-")</f>
        <v>-</v>
      </c>
      <c r="C260" s="6">
        <v>18</v>
      </c>
      <c r="D260" s="1">
        <v>43391.757465277777</v>
      </c>
      <c r="E260" s="2">
        <v>4430</v>
      </c>
      <c r="F260" s="2" t="s">
        <v>69</v>
      </c>
      <c r="G260" s="2">
        <v>2736</v>
      </c>
      <c r="H260" s="2">
        <v>374</v>
      </c>
      <c r="I260" s="2">
        <v>9</v>
      </c>
      <c r="J260" s="2">
        <v>1</v>
      </c>
      <c r="K260" s="2"/>
      <c r="L260" s="1">
        <v>43391.769166666665</v>
      </c>
      <c r="M260" s="1">
        <v>43391.772129629629</v>
      </c>
      <c r="N260" s="2" t="s">
        <v>67</v>
      </c>
      <c r="O260" s="2" t="s">
        <v>68</v>
      </c>
      <c r="P260" s="2" t="s">
        <v>34</v>
      </c>
      <c r="Q260" s="2" t="s">
        <v>35</v>
      </c>
      <c r="R260" s="1">
        <v>43391.777499999997</v>
      </c>
      <c r="S260" s="1">
        <v>43391.777499999997</v>
      </c>
      <c r="T260" s="1">
        <v>43391.783171296294</v>
      </c>
      <c r="U260" s="1">
        <v>43391.783171296294</v>
      </c>
      <c r="V260" s="1">
        <v>43391.77134259259</v>
      </c>
      <c r="W260" s="7">
        <f>IF(V260&gt;0,V260,D260)</f>
        <v>43391.77134259259</v>
      </c>
      <c r="X260" s="8">
        <f t="shared" si="47"/>
        <v>2.9629629643750377E-3</v>
      </c>
      <c r="Y260" s="8">
        <f t="shared" si="48"/>
        <v>2.9629629643750377E-3</v>
      </c>
      <c r="Z260" s="9"/>
      <c r="AA260" s="9">
        <f>IF(IF(A260="☆",K260-R260,L260-R260)&lt;0,0,IF(A260="☆",K260-R260,L260-R260))</f>
        <v>0</v>
      </c>
      <c r="AB260" s="9">
        <f>IF(IF(B260="☆",(IF(K260&gt;R260,K260-W260,R260-W260)),L260-W260)&lt;0,0,IF(B260="☆",(IF(K260&gt;R260,K260-W260,R260-W260)),L260-W260))</f>
        <v>0</v>
      </c>
      <c r="AC260" s="9"/>
      <c r="AD260" s="9"/>
    </row>
    <row r="261" spans="1:30" s="2" customFormat="1" x14ac:dyDescent="0.4">
      <c r="A261" s="15" t="str">
        <f t="shared" ref="A261:A317" si="57">IF(V261&gt;0, "★", "-")</f>
        <v>-</v>
      </c>
      <c r="B261" s="15" t="str">
        <f t="shared" ref="B261:B317" si="58">IF(K261&gt;0, "☆", "-")</f>
        <v>-</v>
      </c>
      <c r="C261" s="6">
        <v>18</v>
      </c>
      <c r="D261" s="1">
        <v>43391.757835648146</v>
      </c>
      <c r="E261" s="2">
        <v>4431</v>
      </c>
      <c r="F261" s="2" t="s">
        <v>97</v>
      </c>
      <c r="G261" s="2">
        <v>0</v>
      </c>
      <c r="H261" s="2">
        <v>598</v>
      </c>
      <c r="I261" s="2">
        <v>7</v>
      </c>
      <c r="J261" s="2">
        <v>2</v>
      </c>
      <c r="L261" s="1">
        <v>43391.762037037035</v>
      </c>
      <c r="M261" s="1">
        <v>43391.768969907411</v>
      </c>
      <c r="N261" s="2" t="s">
        <v>19</v>
      </c>
      <c r="O261" s="2" t="s">
        <v>20</v>
      </c>
      <c r="P261" s="2" t="s">
        <v>65</v>
      </c>
      <c r="Q261" s="2" t="s">
        <v>66</v>
      </c>
      <c r="R261" s="1">
        <v>43391.765173611115</v>
      </c>
      <c r="S261" s="1">
        <v>43391.765173611115</v>
      </c>
      <c r="T261" s="1">
        <v>43391.780914351853</v>
      </c>
      <c r="U261" s="1">
        <v>43391.780914351853</v>
      </c>
      <c r="W261" s="7">
        <f t="shared" ref="W261:W317" si="59">IF(V261&gt;0,V261,D261)</f>
        <v>43391.757835648146</v>
      </c>
      <c r="X261" s="8">
        <f t="shared" si="47"/>
        <v>6.9328703757491894E-3</v>
      </c>
      <c r="Y261" s="8">
        <f t="shared" si="48"/>
        <v>1.3865740751498379E-2</v>
      </c>
      <c r="Z261" s="9"/>
      <c r="AA261" s="9">
        <f t="shared" ref="AA261:AA317" si="60">IF(IF(A261="☆",K261-R261,L261-R261)&lt;0,0,IF(A261="☆",K261-R261,L261-R261))</f>
        <v>0</v>
      </c>
      <c r="AB261" s="9">
        <f t="shared" ref="AB261:AB317" si="61">IF(IF(B261="☆",(IF(K261&gt;R261,K261-W261,R261-W261)),L261-W261)&lt;0,0,IF(B261="☆",(IF(K261&gt;R261,K261-W261,R261-W261)),L261-W261))</f>
        <v>4.2013888887595385E-3</v>
      </c>
      <c r="AC261" s="9"/>
      <c r="AD261" s="9"/>
    </row>
    <row r="262" spans="1:30" s="2" customFormat="1" x14ac:dyDescent="0.4">
      <c r="A262" s="15" t="str">
        <f t="shared" si="57"/>
        <v>★</v>
      </c>
      <c r="B262" s="15" t="str">
        <f t="shared" si="58"/>
        <v>-</v>
      </c>
      <c r="C262" s="6">
        <v>18</v>
      </c>
      <c r="D262" s="1">
        <v>43391.75986111111</v>
      </c>
      <c r="E262" s="2">
        <v>4432</v>
      </c>
      <c r="F262" s="2" t="s">
        <v>33</v>
      </c>
      <c r="G262" s="2">
        <v>3290</v>
      </c>
      <c r="H262" s="2">
        <v>991</v>
      </c>
      <c r="I262" s="2">
        <v>1</v>
      </c>
      <c r="J262" s="2">
        <v>1</v>
      </c>
      <c r="L262" s="1">
        <v>43391.769270833334</v>
      </c>
      <c r="M262" s="1">
        <v>43391.776458333334</v>
      </c>
      <c r="N262" s="2" t="s">
        <v>80</v>
      </c>
      <c r="O262" s="2" t="s">
        <v>81</v>
      </c>
      <c r="P262" s="2" t="s">
        <v>27</v>
      </c>
      <c r="Q262" s="2" t="s">
        <v>28</v>
      </c>
      <c r="R262" s="1">
        <v>43391.771562499998</v>
      </c>
      <c r="S262" s="1">
        <v>43391.771562499998</v>
      </c>
      <c r="T262" s="1">
        <v>43391.784467592595</v>
      </c>
      <c r="U262" s="1">
        <v>43391.784467592595</v>
      </c>
      <c r="V262" s="1">
        <v>43391.771273148152</v>
      </c>
      <c r="W262" s="7">
        <f t="shared" si="59"/>
        <v>43391.771273148152</v>
      </c>
      <c r="X262" s="8">
        <f t="shared" si="47"/>
        <v>7.1874999994179234E-3</v>
      </c>
      <c r="Y262" s="8">
        <f t="shared" si="48"/>
        <v>7.1874999994179234E-3</v>
      </c>
      <c r="Z262" s="9"/>
      <c r="AA262" s="9">
        <f t="shared" si="60"/>
        <v>0</v>
      </c>
      <c r="AB262" s="9">
        <f t="shared" si="61"/>
        <v>0</v>
      </c>
      <c r="AC262" s="9"/>
      <c r="AD262" s="9"/>
    </row>
    <row r="263" spans="1:30" s="2" customFormat="1" x14ac:dyDescent="0.4">
      <c r="A263" s="15" t="str">
        <f t="shared" si="57"/>
        <v>★</v>
      </c>
      <c r="B263" s="15" t="str">
        <f t="shared" si="58"/>
        <v>-</v>
      </c>
      <c r="C263" s="6">
        <v>18</v>
      </c>
      <c r="D263" s="1">
        <v>43391.760138888887</v>
      </c>
      <c r="E263" s="2">
        <v>4433</v>
      </c>
      <c r="F263" s="2" t="s">
        <v>33</v>
      </c>
      <c r="G263" s="2">
        <v>3293</v>
      </c>
      <c r="H263" s="2">
        <v>364</v>
      </c>
      <c r="I263" s="2">
        <v>9</v>
      </c>
      <c r="J263" s="2">
        <v>2</v>
      </c>
      <c r="L263" s="1">
        <v>43391.79142361111</v>
      </c>
      <c r="M263" s="1">
        <v>43391.798541666663</v>
      </c>
      <c r="N263" s="2" t="s">
        <v>67</v>
      </c>
      <c r="O263" s="2" t="s">
        <v>68</v>
      </c>
      <c r="P263" s="2" t="s">
        <v>72</v>
      </c>
      <c r="Q263" s="2" t="s">
        <v>73</v>
      </c>
      <c r="R263" s="1">
        <v>43391.791817129626</v>
      </c>
      <c r="S263" s="1">
        <v>43391.791817129626</v>
      </c>
      <c r="T263" s="1">
        <v>43391.808495370373</v>
      </c>
      <c r="U263" s="1">
        <v>43391.808495370373</v>
      </c>
      <c r="V263" s="1">
        <v>43391.791817129626</v>
      </c>
      <c r="W263" s="7">
        <f t="shared" si="59"/>
        <v>43391.791817129626</v>
      </c>
      <c r="X263" s="8">
        <f t="shared" si="47"/>
        <v>7.1180555532919243E-3</v>
      </c>
      <c r="Y263" s="8">
        <f t="shared" si="48"/>
        <v>1.4236111106583849E-2</v>
      </c>
      <c r="Z263" s="9"/>
      <c r="AA263" s="9">
        <f t="shared" si="60"/>
        <v>0</v>
      </c>
      <c r="AB263" s="9">
        <f t="shared" si="61"/>
        <v>0</v>
      </c>
      <c r="AC263" s="9"/>
      <c r="AD263" s="9"/>
    </row>
    <row r="264" spans="1:30" s="2" customFormat="1" x14ac:dyDescent="0.4">
      <c r="A264" s="15" t="str">
        <f t="shared" si="57"/>
        <v>-</v>
      </c>
      <c r="B264" s="15" t="str">
        <f t="shared" si="58"/>
        <v>-</v>
      </c>
      <c r="C264" s="6">
        <v>18</v>
      </c>
      <c r="D264" s="1">
        <v>43391.768101851849</v>
      </c>
      <c r="E264" s="2">
        <v>4438</v>
      </c>
      <c r="F264" s="2" t="s">
        <v>18</v>
      </c>
      <c r="G264" s="2">
        <v>3275</v>
      </c>
      <c r="H264" s="2">
        <v>439</v>
      </c>
      <c r="I264" s="2">
        <v>8</v>
      </c>
      <c r="J264" s="2">
        <v>1</v>
      </c>
      <c r="L264" s="1">
        <v>43391.770266203705</v>
      </c>
      <c r="M264" s="1">
        <v>43391.777592592596</v>
      </c>
      <c r="N264" s="2" t="s">
        <v>80</v>
      </c>
      <c r="O264" s="2" t="s">
        <v>81</v>
      </c>
      <c r="P264" s="2" t="s">
        <v>27</v>
      </c>
      <c r="Q264" s="2" t="s">
        <v>28</v>
      </c>
      <c r="R264" s="1">
        <v>43391.771180555559</v>
      </c>
      <c r="S264" s="1">
        <v>43391.771180555559</v>
      </c>
      <c r="T264" s="1">
        <v>43391.783391203702</v>
      </c>
      <c r="U264" s="1">
        <v>43391.783391203702</v>
      </c>
      <c r="W264" s="7">
        <f t="shared" si="59"/>
        <v>43391.768101851849</v>
      </c>
      <c r="X264" s="8">
        <f t="shared" si="47"/>
        <v>7.3263888916699216E-3</v>
      </c>
      <c r="Y264" s="8">
        <f t="shared" si="48"/>
        <v>7.3263888916699216E-3</v>
      </c>
      <c r="Z264" s="9"/>
      <c r="AA264" s="9">
        <f t="shared" si="60"/>
        <v>0</v>
      </c>
      <c r="AB264" s="9">
        <f t="shared" si="61"/>
        <v>2.164351855753921E-3</v>
      </c>
      <c r="AC264" s="9"/>
      <c r="AD264" s="9"/>
    </row>
    <row r="265" spans="1:30" s="2" customFormat="1" x14ac:dyDescent="0.4">
      <c r="A265" s="15" t="str">
        <f t="shared" si="57"/>
        <v>-</v>
      </c>
      <c r="B265" s="15" t="str">
        <f t="shared" si="58"/>
        <v>-</v>
      </c>
      <c r="C265" s="6">
        <v>18</v>
      </c>
      <c r="D265" s="1">
        <v>43391.772141203706</v>
      </c>
      <c r="E265" s="2">
        <v>4442</v>
      </c>
      <c r="F265" s="2" t="s">
        <v>69</v>
      </c>
      <c r="G265" s="2">
        <v>2161</v>
      </c>
      <c r="H265" s="2">
        <v>1296</v>
      </c>
      <c r="I265" s="2">
        <v>3</v>
      </c>
      <c r="J265" s="2">
        <v>1</v>
      </c>
      <c r="L265" s="1">
        <v>43391.775543981479</v>
      </c>
      <c r="M265" s="1">
        <v>43391.784432870372</v>
      </c>
      <c r="N265" s="2" t="s">
        <v>43</v>
      </c>
      <c r="O265" s="2" t="s">
        <v>44</v>
      </c>
      <c r="P265" s="2" t="s">
        <v>34</v>
      </c>
      <c r="Q265" s="2" t="s">
        <v>35</v>
      </c>
      <c r="R265" s="1">
        <v>43391.776608796295</v>
      </c>
      <c r="S265" s="1">
        <v>43391.776608796295</v>
      </c>
      <c r="T265" s="1">
        <v>43391.788148148145</v>
      </c>
      <c r="U265" s="1">
        <v>43391.788148148145</v>
      </c>
      <c r="W265" s="7">
        <f t="shared" si="59"/>
        <v>43391.772141203706</v>
      </c>
      <c r="X265" s="8">
        <f t="shared" si="47"/>
        <v>8.8888888931251131E-3</v>
      </c>
      <c r="Y265" s="8">
        <f t="shared" si="48"/>
        <v>8.8888888931251131E-3</v>
      </c>
      <c r="Z265" s="9"/>
      <c r="AA265" s="9">
        <f t="shared" si="60"/>
        <v>0</v>
      </c>
      <c r="AB265" s="9">
        <f t="shared" si="61"/>
        <v>3.4027777728624642E-3</v>
      </c>
      <c r="AC265" s="9"/>
      <c r="AD265" s="9"/>
    </row>
    <row r="266" spans="1:30" s="2" customFormat="1" x14ac:dyDescent="0.4">
      <c r="A266" s="15" t="str">
        <f t="shared" si="57"/>
        <v>-</v>
      </c>
      <c r="B266" s="15" t="str">
        <f t="shared" si="58"/>
        <v>-</v>
      </c>
      <c r="C266" s="6">
        <v>18</v>
      </c>
      <c r="D266" s="1">
        <v>43391.774097222224</v>
      </c>
      <c r="E266" s="2">
        <v>4443</v>
      </c>
      <c r="F266" s="2" t="s">
        <v>96</v>
      </c>
      <c r="G266" s="2">
        <v>0</v>
      </c>
      <c r="H266" s="2">
        <v>621</v>
      </c>
      <c r="I266" s="2">
        <v>9</v>
      </c>
      <c r="J266" s="2">
        <v>1</v>
      </c>
      <c r="L266" s="1">
        <v>43391.776979166665</v>
      </c>
      <c r="M266" s="1">
        <v>43391.778587962966</v>
      </c>
      <c r="N266" s="2" t="s">
        <v>74</v>
      </c>
      <c r="O266" s="2" t="s">
        <v>75</v>
      </c>
      <c r="P266" s="2" t="s">
        <v>19</v>
      </c>
      <c r="Q266" s="2" t="s">
        <v>20</v>
      </c>
      <c r="R266" s="1">
        <v>43391.778657407405</v>
      </c>
      <c r="S266" s="1">
        <v>43391.778657407405</v>
      </c>
      <c r="T266" s="1">
        <v>43391.783321759256</v>
      </c>
      <c r="U266" s="1">
        <v>43391.783321759256</v>
      </c>
      <c r="W266" s="7">
        <f t="shared" si="59"/>
        <v>43391.774097222224</v>
      </c>
      <c r="X266" s="8">
        <f t="shared" si="47"/>
        <v>1.6087963012978435E-3</v>
      </c>
      <c r="Y266" s="8">
        <f t="shared" si="48"/>
        <v>1.6087963012978435E-3</v>
      </c>
      <c r="Z266" s="9"/>
      <c r="AA266" s="9">
        <f t="shared" si="60"/>
        <v>0</v>
      </c>
      <c r="AB266" s="9">
        <f t="shared" si="61"/>
        <v>2.8819444414693862E-3</v>
      </c>
      <c r="AC266" s="9"/>
      <c r="AD266" s="9"/>
    </row>
    <row r="267" spans="1:30" s="2" customFormat="1" x14ac:dyDescent="0.4">
      <c r="A267" s="15" t="str">
        <f t="shared" si="57"/>
        <v>★</v>
      </c>
      <c r="B267" s="15" t="str">
        <f t="shared" si="58"/>
        <v>-</v>
      </c>
      <c r="C267" s="6">
        <v>18</v>
      </c>
      <c r="D267" s="1">
        <v>43391.77553240741</v>
      </c>
      <c r="E267" s="2">
        <v>4444</v>
      </c>
      <c r="F267" s="2" t="s">
        <v>33</v>
      </c>
      <c r="G267" s="2">
        <v>2137</v>
      </c>
      <c r="H267" s="2">
        <v>1090</v>
      </c>
      <c r="I267" s="2">
        <v>7</v>
      </c>
      <c r="J267" s="2">
        <v>1</v>
      </c>
      <c r="L267" s="1">
        <v>43391.781423611108</v>
      </c>
      <c r="M267" s="1">
        <v>43391.785381944443</v>
      </c>
      <c r="N267" s="2" t="s">
        <v>72</v>
      </c>
      <c r="O267" s="2" t="s">
        <v>73</v>
      </c>
      <c r="P267" s="2" t="s">
        <v>52</v>
      </c>
      <c r="Q267" s="2" t="s">
        <v>53</v>
      </c>
      <c r="R267" s="1">
        <v>43391.782962962963</v>
      </c>
      <c r="S267" s="1">
        <v>43391.782962962963</v>
      </c>
      <c r="T267" s="1">
        <v>43391.788391203707</v>
      </c>
      <c r="U267" s="1">
        <v>43391.788391203707</v>
      </c>
      <c r="V267" s="1">
        <v>43391.782962962963</v>
      </c>
      <c r="W267" s="7">
        <f t="shared" si="59"/>
        <v>43391.782962962963</v>
      </c>
      <c r="X267" s="8">
        <f t="shared" si="47"/>
        <v>3.9583333345944993E-3</v>
      </c>
      <c r="Y267" s="8">
        <f t="shared" si="48"/>
        <v>3.9583333345944993E-3</v>
      </c>
      <c r="Z267" s="9"/>
      <c r="AA267" s="9">
        <f t="shared" si="60"/>
        <v>0</v>
      </c>
      <c r="AB267" s="9">
        <f t="shared" si="61"/>
        <v>0</v>
      </c>
      <c r="AC267" s="9"/>
      <c r="AD267" s="9"/>
    </row>
    <row r="268" spans="1:30" s="2" customFormat="1" x14ac:dyDescent="0.4">
      <c r="A268" s="15" t="str">
        <f t="shared" si="57"/>
        <v>-</v>
      </c>
      <c r="B268" s="15" t="str">
        <f t="shared" si="58"/>
        <v>-</v>
      </c>
      <c r="C268" s="6">
        <v>18</v>
      </c>
      <c r="D268" s="1">
        <v>43391.776250000003</v>
      </c>
      <c r="E268" s="2">
        <v>4445</v>
      </c>
      <c r="F268" s="2" t="s">
        <v>18</v>
      </c>
      <c r="G268" s="2">
        <v>3048</v>
      </c>
      <c r="H268" s="2">
        <v>1066</v>
      </c>
      <c r="I268" s="2">
        <v>8</v>
      </c>
      <c r="J268" s="2">
        <v>2</v>
      </c>
      <c r="L268" s="1">
        <v>43391.778136574074</v>
      </c>
      <c r="M268" s="1">
        <v>43391.784074074072</v>
      </c>
      <c r="N268" s="2" t="s">
        <v>27</v>
      </c>
      <c r="O268" s="2" t="s">
        <v>28</v>
      </c>
      <c r="P268" s="2" t="s">
        <v>67</v>
      </c>
      <c r="Q268" s="2" t="s">
        <v>68</v>
      </c>
      <c r="R268" s="1">
        <v>43391.779444444444</v>
      </c>
      <c r="S268" s="1">
        <v>43391.779444444444</v>
      </c>
      <c r="T268" s="1">
        <v>43391.792511574073</v>
      </c>
      <c r="U268" s="1">
        <v>43391.792511574073</v>
      </c>
      <c r="W268" s="7">
        <f t="shared" si="59"/>
        <v>43391.776250000003</v>
      </c>
      <c r="X268" s="8">
        <f t="shared" si="47"/>
        <v>5.9374999982537702E-3</v>
      </c>
      <c r="Y268" s="8">
        <f t="shared" si="48"/>
        <v>1.187499999650754E-2</v>
      </c>
      <c r="Z268" s="9"/>
      <c r="AA268" s="9">
        <f t="shared" si="60"/>
        <v>0</v>
      </c>
      <c r="AB268" s="9">
        <f t="shared" si="61"/>
        <v>1.8865740712499246E-3</v>
      </c>
      <c r="AC268" s="9"/>
      <c r="AD268" s="9"/>
    </row>
    <row r="269" spans="1:30" s="2" customFormat="1" x14ac:dyDescent="0.4">
      <c r="A269" s="15" t="str">
        <f t="shared" si="57"/>
        <v>-</v>
      </c>
      <c r="B269" s="15" t="str">
        <f t="shared" si="58"/>
        <v>-</v>
      </c>
      <c r="C269" s="6">
        <v>18</v>
      </c>
      <c r="D269" s="1">
        <v>43391.776585648149</v>
      </c>
      <c r="E269" s="2">
        <v>4446</v>
      </c>
      <c r="F269" s="2" t="s">
        <v>96</v>
      </c>
      <c r="G269" s="2">
        <v>0</v>
      </c>
      <c r="H269" s="2">
        <v>426</v>
      </c>
      <c r="I269" s="2">
        <v>3</v>
      </c>
      <c r="J269" s="2">
        <v>1</v>
      </c>
      <c r="L269" s="1">
        <v>43391.778946759259</v>
      </c>
      <c r="M269" s="1">
        <v>43391.782997685186</v>
      </c>
      <c r="N269" s="2" t="s">
        <v>25</v>
      </c>
      <c r="O269" s="2" t="s">
        <v>26</v>
      </c>
      <c r="P269" s="2" t="s">
        <v>19</v>
      </c>
      <c r="Q269" s="2" t="s">
        <v>20</v>
      </c>
      <c r="R269" s="1">
        <v>43391.784328703703</v>
      </c>
      <c r="S269" s="1">
        <v>43391.784328703703</v>
      </c>
      <c r="T269" s="1">
        <v>43391.792500000003</v>
      </c>
      <c r="U269" s="1">
        <v>43391.792500000003</v>
      </c>
      <c r="W269" s="7">
        <f t="shared" si="59"/>
        <v>43391.776585648149</v>
      </c>
      <c r="X269" s="8">
        <f t="shared" si="47"/>
        <v>4.0509259270038456E-3</v>
      </c>
      <c r="Y269" s="8">
        <f t="shared" si="48"/>
        <v>4.0509259270038456E-3</v>
      </c>
      <c r="Z269" s="9"/>
      <c r="AA269" s="9">
        <f t="shared" si="60"/>
        <v>0</v>
      </c>
      <c r="AB269" s="9">
        <f t="shared" si="61"/>
        <v>2.3611111100763083E-3</v>
      </c>
      <c r="AC269" s="9"/>
      <c r="AD269" s="9"/>
    </row>
    <row r="270" spans="1:30" s="2" customFormat="1" x14ac:dyDescent="0.4">
      <c r="A270" s="15" t="str">
        <f t="shared" si="57"/>
        <v>-</v>
      </c>
      <c r="B270" s="15" t="str">
        <f t="shared" si="58"/>
        <v>-</v>
      </c>
      <c r="C270" s="6">
        <v>18</v>
      </c>
      <c r="D270" s="1">
        <v>43391.778657407405</v>
      </c>
      <c r="E270" s="2">
        <v>4447</v>
      </c>
      <c r="F270" s="2" t="s">
        <v>33</v>
      </c>
      <c r="G270" s="2">
        <v>2535</v>
      </c>
      <c r="H270" s="2">
        <v>1145</v>
      </c>
      <c r="I270" s="2">
        <v>2</v>
      </c>
      <c r="J270" s="2">
        <v>1</v>
      </c>
      <c r="L270" s="1">
        <v>43391.785601851851</v>
      </c>
      <c r="M270" s="1">
        <v>43391.791655092595</v>
      </c>
      <c r="N270" s="2" t="s">
        <v>31</v>
      </c>
      <c r="O270" s="2" t="s">
        <v>32</v>
      </c>
      <c r="P270" s="2" t="s">
        <v>23</v>
      </c>
      <c r="Q270" s="2" t="s">
        <v>24</v>
      </c>
      <c r="R270" s="1">
        <v>43391.787546296298</v>
      </c>
      <c r="S270" s="1">
        <v>43391.787546296298</v>
      </c>
      <c r="T270" s="1">
        <v>43391.798344907409</v>
      </c>
      <c r="U270" s="1">
        <v>43391.798344907409</v>
      </c>
      <c r="W270" s="7">
        <f t="shared" si="59"/>
        <v>43391.778657407405</v>
      </c>
      <c r="X270" s="8">
        <f t="shared" si="47"/>
        <v>6.0532407442224212E-3</v>
      </c>
      <c r="Y270" s="8">
        <f t="shared" si="48"/>
        <v>6.0532407442224212E-3</v>
      </c>
      <c r="Z270" s="9"/>
      <c r="AA270" s="9">
        <f t="shared" si="60"/>
        <v>0</v>
      </c>
      <c r="AB270" s="9">
        <f t="shared" si="61"/>
        <v>6.9444444452528842E-3</v>
      </c>
      <c r="AC270" s="9"/>
      <c r="AD270" s="9"/>
    </row>
    <row r="271" spans="1:30" s="2" customFormat="1" x14ac:dyDescent="0.4">
      <c r="A271" s="15" t="str">
        <f t="shared" si="57"/>
        <v>-</v>
      </c>
      <c r="B271" s="15" t="str">
        <f t="shared" si="58"/>
        <v>-</v>
      </c>
      <c r="C271" s="6">
        <v>18</v>
      </c>
      <c r="D271" s="1">
        <v>43391.782025462962</v>
      </c>
      <c r="E271" s="2">
        <v>4448</v>
      </c>
      <c r="F271" s="2" t="s">
        <v>69</v>
      </c>
      <c r="G271" s="2">
        <v>2554</v>
      </c>
      <c r="H271" s="2">
        <v>938</v>
      </c>
      <c r="I271" s="2">
        <v>10</v>
      </c>
      <c r="J271" s="2">
        <v>1</v>
      </c>
      <c r="L271" s="1">
        <v>43391.787141203706</v>
      </c>
      <c r="M271" s="1">
        <v>43391.792013888888</v>
      </c>
      <c r="N271" s="2" t="s">
        <v>76</v>
      </c>
      <c r="O271" s="2" t="s">
        <v>77</v>
      </c>
      <c r="P271" s="2" t="s">
        <v>47</v>
      </c>
      <c r="Q271" s="2" t="s">
        <v>94</v>
      </c>
      <c r="R271" s="1">
        <v>43391.787638888891</v>
      </c>
      <c r="S271" s="1">
        <v>43391.787638888891</v>
      </c>
      <c r="T271" s="1">
        <v>43391.795277777775</v>
      </c>
      <c r="U271" s="1">
        <v>43391.795277777775</v>
      </c>
      <c r="W271" s="7">
        <f t="shared" si="59"/>
        <v>43391.782025462962</v>
      </c>
      <c r="X271" s="8">
        <f t="shared" si="47"/>
        <v>4.8726851819083095E-3</v>
      </c>
      <c r="Y271" s="8">
        <f t="shared" si="48"/>
        <v>4.8726851819083095E-3</v>
      </c>
      <c r="Z271" s="9"/>
      <c r="AA271" s="9">
        <f t="shared" si="60"/>
        <v>0</v>
      </c>
      <c r="AB271" s="9">
        <f t="shared" si="61"/>
        <v>5.1157407433493063E-3</v>
      </c>
      <c r="AC271" s="9"/>
      <c r="AD271" s="9"/>
    </row>
    <row r="272" spans="1:30" s="2" customFormat="1" x14ac:dyDescent="0.4">
      <c r="A272" s="15" t="str">
        <f t="shared" si="57"/>
        <v>-</v>
      </c>
      <c r="B272" s="15" t="str">
        <f t="shared" si="58"/>
        <v>-</v>
      </c>
      <c r="C272" s="6">
        <v>18</v>
      </c>
      <c r="D272" s="1">
        <v>43391.784016203703</v>
      </c>
      <c r="E272" s="2">
        <v>4449</v>
      </c>
      <c r="F272" s="2" t="s">
        <v>97</v>
      </c>
      <c r="G272" s="2">
        <v>0</v>
      </c>
      <c r="H272" s="2">
        <v>434</v>
      </c>
      <c r="I272" s="2">
        <v>4</v>
      </c>
      <c r="J272" s="2">
        <v>3</v>
      </c>
      <c r="L272" s="1">
        <v>43391.785254629627</v>
      </c>
      <c r="M272" s="1">
        <v>43391.788703703707</v>
      </c>
      <c r="N272" s="2" t="s">
        <v>59</v>
      </c>
      <c r="O272" s="2" t="s">
        <v>60</v>
      </c>
      <c r="P272" s="2" t="s">
        <v>21</v>
      </c>
      <c r="Q272" s="2" t="s">
        <v>22</v>
      </c>
      <c r="R272" s="1">
        <v>43391.787094907406</v>
      </c>
      <c r="S272" s="1">
        <v>43391.787094907406</v>
      </c>
      <c r="T272" s="1">
        <v>43391.796782407408</v>
      </c>
      <c r="U272" s="1">
        <v>43391.796782407408</v>
      </c>
      <c r="W272" s="7">
        <f t="shared" si="59"/>
        <v>43391.784016203703</v>
      </c>
      <c r="X272" s="8">
        <f t="shared" si="47"/>
        <v>3.4490740799810737E-3</v>
      </c>
      <c r="Y272" s="8">
        <f t="shared" si="48"/>
        <v>1.0347222239943221E-2</v>
      </c>
      <c r="Z272" s="9"/>
      <c r="AA272" s="9">
        <f t="shared" si="60"/>
        <v>0</v>
      </c>
      <c r="AB272" s="9">
        <f t="shared" si="61"/>
        <v>1.2384259243845008E-3</v>
      </c>
      <c r="AC272" s="9"/>
      <c r="AD272" s="9"/>
    </row>
    <row r="273" spans="1:31" s="2" customFormat="1" x14ac:dyDescent="0.4">
      <c r="A273" s="15" t="str">
        <f t="shared" si="57"/>
        <v>-</v>
      </c>
      <c r="B273" s="15" t="str">
        <f t="shared" si="58"/>
        <v>-</v>
      </c>
      <c r="C273" s="6">
        <v>18</v>
      </c>
      <c r="D273" s="1">
        <v>43391.784201388888</v>
      </c>
      <c r="E273" s="2">
        <v>4450</v>
      </c>
      <c r="F273" s="2" t="s">
        <v>96</v>
      </c>
      <c r="G273" s="2">
        <v>0</v>
      </c>
      <c r="H273" s="2">
        <v>345</v>
      </c>
      <c r="I273" s="2">
        <v>1</v>
      </c>
      <c r="J273" s="2">
        <v>1</v>
      </c>
      <c r="L273" s="1">
        <v>43391.78534722222</v>
      </c>
      <c r="M273" s="1">
        <v>43391.790208333332</v>
      </c>
      <c r="N273" s="2" t="s">
        <v>21</v>
      </c>
      <c r="O273" s="2" t="s">
        <v>22</v>
      </c>
      <c r="P273" s="2" t="s">
        <v>19</v>
      </c>
      <c r="Q273" s="2" t="s">
        <v>20</v>
      </c>
      <c r="R273" s="1">
        <v>43391.786909722221</v>
      </c>
      <c r="S273" s="1">
        <v>43391.786909722221</v>
      </c>
      <c r="T273" s="1">
        <v>43391.796238425923</v>
      </c>
      <c r="U273" s="1">
        <v>43391.796238425923</v>
      </c>
      <c r="W273" s="7">
        <f t="shared" si="59"/>
        <v>43391.784201388888</v>
      </c>
      <c r="X273" s="8">
        <f t="shared" si="47"/>
        <v>4.8611111124046147E-3</v>
      </c>
      <c r="Y273" s="8">
        <f t="shared" si="48"/>
        <v>4.8611111124046147E-3</v>
      </c>
      <c r="Z273" s="9"/>
      <c r="AA273" s="9">
        <f t="shared" si="60"/>
        <v>0</v>
      </c>
      <c r="AB273" s="9">
        <f t="shared" si="61"/>
        <v>1.1458333319751546E-3</v>
      </c>
      <c r="AC273" s="9"/>
      <c r="AD273" s="9"/>
    </row>
    <row r="274" spans="1:31" s="2" customFormat="1" x14ac:dyDescent="0.4">
      <c r="A274" s="15" t="str">
        <f t="shared" ref="A274:A280" si="62">IF(V274&gt;0, "★", "-")</f>
        <v>-</v>
      </c>
      <c r="B274" s="15" t="str">
        <f t="shared" ref="B274:B280" si="63">IF(K274&gt;0, "☆", "-")</f>
        <v>☆</v>
      </c>
      <c r="C274" s="6">
        <v>18</v>
      </c>
      <c r="D274" s="1">
        <v>43391.76190972222</v>
      </c>
      <c r="E274" s="2">
        <v>4434</v>
      </c>
      <c r="F274" s="2" t="s">
        <v>97</v>
      </c>
      <c r="G274" s="2">
        <v>0</v>
      </c>
      <c r="H274" s="2">
        <v>1149</v>
      </c>
      <c r="I274" s="2">
        <v>10</v>
      </c>
      <c r="J274" s="2">
        <v>2</v>
      </c>
      <c r="K274" s="1">
        <v>43391.762442129628</v>
      </c>
      <c r="N274" s="2" t="s">
        <v>52</v>
      </c>
      <c r="O274" s="2" t="s">
        <v>53</v>
      </c>
      <c r="P274" s="2" t="s">
        <v>29</v>
      </c>
      <c r="Q274" s="2" t="s">
        <v>30</v>
      </c>
      <c r="R274" s="1">
        <v>43391.783946759257</v>
      </c>
      <c r="T274" s="1">
        <v>43391.799432870372</v>
      </c>
      <c r="W274" s="7">
        <f t="shared" ref="W274:W280" si="64">IF(V274&gt;0,V274,D274)</f>
        <v>43391.76190972222</v>
      </c>
      <c r="X274" s="8">
        <f t="shared" si="47"/>
        <v>0</v>
      </c>
      <c r="Y274" s="8">
        <f t="shared" si="48"/>
        <v>0</v>
      </c>
      <c r="Z274" s="9"/>
      <c r="AA274" s="9">
        <f t="shared" ref="AA274:AA280" si="65">IF(IF(A274="☆",K274-R274,L274-R274)&lt;0,0,IF(A274="☆",K274-R274,L274-R274))</f>
        <v>0</v>
      </c>
      <c r="AB274" s="9">
        <f>IF(IF(B274="☆",(IF(K274&gt;R274,K274-W274,R274-W274)),L274-W274)&lt;0,0,IF(B274="☆",(IF(K274&gt;R274,K274-W274,R274-W274)),L274-W274))</f>
        <v>2.2037037037080154E-2</v>
      </c>
      <c r="AC274" s="9"/>
      <c r="AD274" s="9"/>
    </row>
    <row r="275" spans="1:31" s="2" customFormat="1" x14ac:dyDescent="0.4">
      <c r="A275" s="15" t="str">
        <f t="shared" si="62"/>
        <v>-</v>
      </c>
      <c r="B275" s="15" t="str">
        <f t="shared" si="63"/>
        <v>☆</v>
      </c>
      <c r="C275" s="6">
        <v>18</v>
      </c>
      <c r="D275" s="1">
        <v>43391.765659722223</v>
      </c>
      <c r="E275" s="2">
        <v>4435</v>
      </c>
      <c r="F275" s="2" t="s">
        <v>96</v>
      </c>
      <c r="G275" s="2">
        <v>0</v>
      </c>
      <c r="H275" s="2">
        <v>1208</v>
      </c>
      <c r="I275" s="2">
        <v>10</v>
      </c>
      <c r="J275" s="2">
        <v>1</v>
      </c>
      <c r="K275" s="1">
        <v>43391.766122685185</v>
      </c>
      <c r="N275" s="2" t="s">
        <v>43</v>
      </c>
      <c r="O275" s="2" t="s">
        <v>44</v>
      </c>
      <c r="P275" s="2" t="s">
        <v>34</v>
      </c>
      <c r="Q275" s="2" t="s">
        <v>35</v>
      </c>
      <c r="R275" s="1">
        <v>43391.791134259256</v>
      </c>
      <c r="T275" s="1">
        <v>43391.802673611113</v>
      </c>
      <c r="W275" s="7">
        <f t="shared" si="64"/>
        <v>43391.765659722223</v>
      </c>
      <c r="X275" s="8">
        <f t="shared" si="47"/>
        <v>0</v>
      </c>
      <c r="Y275" s="8">
        <f t="shared" si="48"/>
        <v>0</v>
      </c>
      <c r="Z275" s="9"/>
      <c r="AA275" s="9">
        <f t="shared" si="65"/>
        <v>0</v>
      </c>
      <c r="AB275" s="40"/>
      <c r="AC275" s="9"/>
      <c r="AD275" s="9"/>
      <c r="AE275" s="2" t="s">
        <v>100</v>
      </c>
    </row>
    <row r="276" spans="1:31" s="2" customFormat="1" x14ac:dyDescent="0.4">
      <c r="A276" s="15" t="str">
        <f t="shared" si="62"/>
        <v>★</v>
      </c>
      <c r="B276" s="15" t="str">
        <f t="shared" si="63"/>
        <v>☆</v>
      </c>
      <c r="C276" s="6">
        <v>18</v>
      </c>
      <c r="D276" s="1">
        <v>43391.766562500001</v>
      </c>
      <c r="E276" s="2">
        <v>4436</v>
      </c>
      <c r="F276" s="2" t="s">
        <v>96</v>
      </c>
      <c r="G276" s="2">
        <v>0</v>
      </c>
      <c r="H276" s="2">
        <v>817</v>
      </c>
      <c r="I276" s="2">
        <v>10</v>
      </c>
      <c r="J276" s="2">
        <v>1</v>
      </c>
      <c r="K276" s="1">
        <v>43391.766793981478</v>
      </c>
      <c r="N276" s="2" t="s">
        <v>43</v>
      </c>
      <c r="O276" s="2" t="s">
        <v>44</v>
      </c>
      <c r="P276" s="2" t="s">
        <v>34</v>
      </c>
      <c r="Q276" s="2" t="s">
        <v>35</v>
      </c>
      <c r="R276" s="1">
        <v>43391.791134259256</v>
      </c>
      <c r="T276" s="1">
        <v>43391.802673611113</v>
      </c>
      <c r="V276" s="1">
        <v>43391.770833333336</v>
      </c>
      <c r="W276" s="7">
        <f t="shared" si="64"/>
        <v>43391.770833333336</v>
      </c>
      <c r="X276" s="8">
        <f t="shared" si="47"/>
        <v>0</v>
      </c>
      <c r="Y276" s="8">
        <f t="shared" si="48"/>
        <v>0</v>
      </c>
      <c r="Z276" s="9"/>
      <c r="AA276" s="9">
        <f t="shared" si="65"/>
        <v>0</v>
      </c>
      <c r="AB276" s="40">
        <f>IF(IF(B276="☆",(IF(K276&gt;R276,K276-W276,R276-W276)),L276-W276)&lt;0,0,IF(B276="☆",(IF(K276&gt;R276,K276-W276,R276-W276)),L276-W276))</f>
        <v>2.0300925920309965E-2</v>
      </c>
      <c r="AC276" s="9"/>
      <c r="AD276" s="9"/>
      <c r="AE276" s="2" t="s">
        <v>100</v>
      </c>
    </row>
    <row r="277" spans="1:31" s="2" customFormat="1" x14ac:dyDescent="0.4">
      <c r="A277" s="15" t="str">
        <f t="shared" si="62"/>
        <v>-</v>
      </c>
      <c r="B277" s="15" t="str">
        <f t="shared" si="63"/>
        <v>☆</v>
      </c>
      <c r="C277" s="6">
        <v>18</v>
      </c>
      <c r="D277" s="1">
        <v>43391.767175925925</v>
      </c>
      <c r="E277" s="2">
        <v>4437</v>
      </c>
      <c r="F277" s="2" t="s">
        <v>96</v>
      </c>
      <c r="G277" s="2">
        <v>0</v>
      </c>
      <c r="H277" s="2">
        <v>492</v>
      </c>
      <c r="I277" s="2">
        <v>10</v>
      </c>
      <c r="J277" s="2">
        <v>1</v>
      </c>
      <c r="K277" s="1">
        <v>43391.767407407409</v>
      </c>
      <c r="N277" s="2" t="s">
        <v>43</v>
      </c>
      <c r="O277" s="2" t="s">
        <v>44</v>
      </c>
      <c r="P277" s="2" t="s">
        <v>19</v>
      </c>
      <c r="Q277" s="2" t="s">
        <v>20</v>
      </c>
      <c r="R277" s="1">
        <v>43391.791134259256</v>
      </c>
      <c r="T277" s="1">
        <v>43391.801655092589</v>
      </c>
      <c r="W277" s="7">
        <f t="shared" si="64"/>
        <v>43391.767175925925</v>
      </c>
      <c r="X277" s="8">
        <f t="shared" si="47"/>
        <v>0</v>
      </c>
      <c r="Y277" s="8">
        <f t="shared" si="48"/>
        <v>0</v>
      </c>
      <c r="Z277" s="9"/>
      <c r="AA277" s="9">
        <f t="shared" si="65"/>
        <v>0</v>
      </c>
      <c r="AB277" s="40"/>
      <c r="AC277" s="9"/>
      <c r="AD277" s="9"/>
      <c r="AE277" s="2" t="s">
        <v>100</v>
      </c>
    </row>
    <row r="278" spans="1:31" s="2" customFormat="1" x14ac:dyDescent="0.4">
      <c r="A278" s="15" t="str">
        <f t="shared" si="62"/>
        <v>-</v>
      </c>
      <c r="B278" s="15" t="str">
        <f t="shared" si="63"/>
        <v>☆</v>
      </c>
      <c r="C278" s="6">
        <v>18</v>
      </c>
      <c r="D278" s="1">
        <v>43391.768136574072</v>
      </c>
      <c r="E278" s="2">
        <v>4439</v>
      </c>
      <c r="F278" s="2" t="s">
        <v>33</v>
      </c>
      <c r="G278" s="2">
        <v>2535</v>
      </c>
      <c r="H278" s="2">
        <v>1000</v>
      </c>
      <c r="I278" s="2">
        <v>10</v>
      </c>
      <c r="J278" s="2">
        <v>1</v>
      </c>
      <c r="K278" s="1">
        <v>43391.768333333333</v>
      </c>
      <c r="N278" s="2" t="s">
        <v>43</v>
      </c>
      <c r="O278" s="2" t="s">
        <v>44</v>
      </c>
      <c r="P278" s="2" t="s">
        <v>25</v>
      </c>
      <c r="Q278" s="2" t="s">
        <v>26</v>
      </c>
      <c r="R278" s="1">
        <v>43391.791134259256</v>
      </c>
      <c r="T278" s="1">
        <v>43391.799456018518</v>
      </c>
      <c r="W278" s="7">
        <f t="shared" si="64"/>
        <v>43391.768136574072</v>
      </c>
      <c r="X278" s="8">
        <f t="shared" si="47"/>
        <v>0</v>
      </c>
      <c r="Y278" s="8">
        <f t="shared" si="48"/>
        <v>0</v>
      </c>
      <c r="Z278" s="9"/>
      <c r="AA278" s="9">
        <f t="shared" si="65"/>
        <v>0</v>
      </c>
      <c r="AB278" s="40"/>
      <c r="AC278" s="9"/>
      <c r="AD278" s="9"/>
      <c r="AE278" s="2" t="s">
        <v>100</v>
      </c>
    </row>
    <row r="279" spans="1:31" s="2" customFormat="1" x14ac:dyDescent="0.4">
      <c r="A279" s="15" t="str">
        <f t="shared" si="62"/>
        <v>-</v>
      </c>
      <c r="B279" s="15" t="str">
        <f t="shared" si="63"/>
        <v>☆</v>
      </c>
      <c r="C279" s="6">
        <v>18</v>
      </c>
      <c r="D279" s="1">
        <v>43391.768831018519</v>
      </c>
      <c r="E279" s="2">
        <v>4440</v>
      </c>
      <c r="F279" s="2" t="s">
        <v>18</v>
      </c>
      <c r="G279" s="2">
        <v>2535</v>
      </c>
      <c r="H279" s="2">
        <v>568</v>
      </c>
      <c r="I279" s="2">
        <v>10</v>
      </c>
      <c r="J279" s="2">
        <v>1</v>
      </c>
      <c r="K279" s="1">
        <v>43391.768958333334</v>
      </c>
      <c r="N279" s="2" t="s">
        <v>43</v>
      </c>
      <c r="O279" s="2" t="s">
        <v>44</v>
      </c>
      <c r="P279" s="2" t="s">
        <v>25</v>
      </c>
      <c r="Q279" s="2" t="s">
        <v>26</v>
      </c>
      <c r="R279" s="1">
        <v>43391.791550925926</v>
      </c>
      <c r="T279" s="1">
        <v>43391.799872685187</v>
      </c>
      <c r="W279" s="7">
        <f t="shared" si="64"/>
        <v>43391.768831018519</v>
      </c>
      <c r="X279" s="8">
        <f t="shared" si="47"/>
        <v>0</v>
      </c>
      <c r="Y279" s="8">
        <f t="shared" si="48"/>
        <v>0</v>
      </c>
      <c r="Z279" s="9"/>
      <c r="AA279" s="9">
        <f t="shared" si="65"/>
        <v>0</v>
      </c>
      <c r="AB279" s="40"/>
      <c r="AC279" s="9"/>
      <c r="AD279" s="9"/>
      <c r="AE279" s="2" t="s">
        <v>100</v>
      </c>
    </row>
    <row r="280" spans="1:31" s="4" customFormat="1" x14ac:dyDescent="0.4">
      <c r="A280" s="26" t="str">
        <f t="shared" si="62"/>
        <v>-</v>
      </c>
      <c r="B280" s="26" t="str">
        <f t="shared" si="63"/>
        <v>☆</v>
      </c>
      <c r="C280" s="11">
        <v>18</v>
      </c>
      <c r="D280" s="3">
        <v>43391.770104166666</v>
      </c>
      <c r="E280" s="4">
        <v>4441</v>
      </c>
      <c r="F280" s="4" t="s">
        <v>18</v>
      </c>
      <c r="G280" s="4">
        <v>2535</v>
      </c>
      <c r="H280" s="4">
        <v>928</v>
      </c>
      <c r="I280" s="4">
        <v>7</v>
      </c>
      <c r="J280" s="4">
        <v>1</v>
      </c>
      <c r="K280" s="3">
        <v>43391.770219907405</v>
      </c>
      <c r="N280" s="4" t="s">
        <v>43</v>
      </c>
      <c r="O280" s="4" t="s">
        <v>44</v>
      </c>
      <c r="P280" s="4" t="s">
        <v>25</v>
      </c>
      <c r="Q280" s="4" t="s">
        <v>26</v>
      </c>
      <c r="R280" s="3">
        <v>43391.783182870371</v>
      </c>
      <c r="T280" s="3">
        <v>43391.791504629633</v>
      </c>
      <c r="W280" s="12">
        <f t="shared" si="64"/>
        <v>43391.770104166666</v>
      </c>
      <c r="X280" s="27">
        <f t="shared" si="47"/>
        <v>0</v>
      </c>
      <c r="Y280" s="27">
        <f t="shared" si="48"/>
        <v>0</v>
      </c>
      <c r="Z280" s="28"/>
      <c r="AA280" s="28">
        <f t="shared" si="65"/>
        <v>0</v>
      </c>
      <c r="AB280" s="41">
        <f>IF(IF(B280="☆",(IF(K280&gt;R280,K280-W280,R280-W280)),L280-W280)&lt;0,0,IF(B280="☆",(IF(K280&gt;R280,K280-W280,R280-W280)),L280-W280))</f>
        <v>1.3078703705104999E-2</v>
      </c>
      <c r="AC280" s="28"/>
      <c r="AD280" s="28"/>
      <c r="AE280" s="2" t="s">
        <v>100</v>
      </c>
    </row>
    <row r="281" spans="1:31" s="30" customFormat="1" x14ac:dyDescent="0.4">
      <c r="A281" s="29" t="str">
        <f t="shared" si="57"/>
        <v>-</v>
      </c>
      <c r="B281" s="29" t="str">
        <f t="shared" si="58"/>
        <v>-</v>
      </c>
      <c r="C281" s="32">
        <v>19</v>
      </c>
      <c r="D281" s="31">
        <v>43391.791898148149</v>
      </c>
      <c r="E281" s="30">
        <v>4451</v>
      </c>
      <c r="F281" s="30" t="s">
        <v>33</v>
      </c>
      <c r="G281" s="30">
        <v>1823</v>
      </c>
      <c r="H281" s="30">
        <v>923</v>
      </c>
      <c r="I281" s="30">
        <v>1</v>
      </c>
      <c r="J281" s="30">
        <v>1</v>
      </c>
      <c r="L281" s="31">
        <v>43391.796793981484</v>
      </c>
      <c r="M281" s="31">
        <v>43391.804143518515</v>
      </c>
      <c r="N281" s="30" t="s">
        <v>67</v>
      </c>
      <c r="O281" s="30" t="s">
        <v>68</v>
      </c>
      <c r="P281" s="30" t="s">
        <v>27</v>
      </c>
      <c r="Q281" s="30" t="s">
        <v>28</v>
      </c>
      <c r="R281" s="31">
        <v>43391.796747685185</v>
      </c>
      <c r="S281" s="31">
        <v>43391.796747685185</v>
      </c>
      <c r="T281" s="31">
        <v>43391.808692129627</v>
      </c>
      <c r="U281" s="31">
        <v>43391.811527777776</v>
      </c>
      <c r="W281" s="33">
        <f t="shared" si="59"/>
        <v>43391.791898148149</v>
      </c>
      <c r="X281" s="34">
        <f t="shared" si="47"/>
        <v>7.3495370306773111E-3</v>
      </c>
      <c r="Y281" s="34">
        <f t="shared" si="48"/>
        <v>7.3495370306773111E-3</v>
      </c>
      <c r="Z281" s="35">
        <f>SUM(Y281:Y298)</f>
        <v>0.12642361110192724</v>
      </c>
      <c r="AA281" s="35">
        <f t="shared" si="60"/>
        <v>4.6296299842651933E-5</v>
      </c>
      <c r="AB281" s="35">
        <f t="shared" si="61"/>
        <v>4.8958333354676142E-3</v>
      </c>
      <c r="AC281" s="35">
        <f>AVERAGE(AB281:AB298)</f>
        <v>2.179140946181077E-3</v>
      </c>
      <c r="AD281" s="35">
        <f>MEDIAN(AB281:AB298)</f>
        <v>2.1817129636474419E-3</v>
      </c>
    </row>
    <row r="282" spans="1:31" s="2" customFormat="1" x14ac:dyDescent="0.4">
      <c r="A282" s="15" t="str">
        <f t="shared" si="57"/>
        <v>★</v>
      </c>
      <c r="B282" s="15" t="str">
        <f t="shared" si="58"/>
        <v>-</v>
      </c>
      <c r="C282" s="6">
        <v>19</v>
      </c>
      <c r="D282" s="1">
        <v>43391.792847222219</v>
      </c>
      <c r="E282" s="2">
        <v>4452</v>
      </c>
      <c r="F282" s="2" t="s">
        <v>96</v>
      </c>
      <c r="G282" s="2">
        <v>0</v>
      </c>
      <c r="H282" s="2">
        <v>652</v>
      </c>
      <c r="I282" s="2">
        <v>4</v>
      </c>
      <c r="J282" s="2">
        <v>1</v>
      </c>
      <c r="L282" s="1">
        <v>43391.798078703701</v>
      </c>
      <c r="M282" s="1">
        <v>43391.801215277781</v>
      </c>
      <c r="N282" s="2" t="s">
        <v>48</v>
      </c>
      <c r="O282" s="2" t="s">
        <v>49</v>
      </c>
      <c r="P282" s="2" t="s">
        <v>19</v>
      </c>
      <c r="Q282" s="2" t="s">
        <v>20</v>
      </c>
      <c r="R282" s="1">
        <v>43391.799178240741</v>
      </c>
      <c r="S282" s="1">
        <v>43391.799178240741</v>
      </c>
      <c r="T282" s="1">
        <v>43391.806828703702</v>
      </c>
      <c r="U282" s="1">
        <v>43391.806828703702</v>
      </c>
      <c r="V282" s="1">
        <v>43391.798611111109</v>
      </c>
      <c r="W282" s="7">
        <f t="shared" si="59"/>
        <v>43391.798611111109</v>
      </c>
      <c r="X282" s="8">
        <f t="shared" si="47"/>
        <v>3.1365740796900354E-3</v>
      </c>
      <c r="Y282" s="8">
        <f t="shared" si="48"/>
        <v>3.1365740796900354E-3</v>
      </c>
      <c r="Z282" s="9"/>
      <c r="AA282" s="9">
        <f t="shared" si="60"/>
        <v>0</v>
      </c>
      <c r="AB282" s="9">
        <f t="shared" si="61"/>
        <v>0</v>
      </c>
      <c r="AC282" s="9"/>
      <c r="AD282" s="9"/>
    </row>
    <row r="283" spans="1:31" s="2" customFormat="1" x14ac:dyDescent="0.4">
      <c r="A283" s="15" t="str">
        <f t="shared" si="57"/>
        <v>-</v>
      </c>
      <c r="B283" s="15" t="str">
        <f t="shared" si="58"/>
        <v>-</v>
      </c>
      <c r="C283" s="6">
        <v>19</v>
      </c>
      <c r="D283" s="1">
        <v>43391.794421296298</v>
      </c>
      <c r="E283" s="2">
        <v>4453</v>
      </c>
      <c r="F283" s="2" t="s">
        <v>96</v>
      </c>
      <c r="G283" s="2">
        <v>0</v>
      </c>
      <c r="H283" s="2">
        <v>1134</v>
      </c>
      <c r="I283" s="2">
        <v>10</v>
      </c>
      <c r="J283" s="2">
        <v>3</v>
      </c>
      <c r="L283" s="1">
        <v>43391.797743055555</v>
      </c>
      <c r="M283" s="1">
        <v>43391.807268518518</v>
      </c>
      <c r="N283" s="2" t="s">
        <v>43</v>
      </c>
      <c r="O283" s="2" t="s">
        <v>44</v>
      </c>
      <c r="P283" s="2" t="s">
        <v>19</v>
      </c>
      <c r="Q283" s="2" t="s">
        <v>20</v>
      </c>
      <c r="R283" s="1">
        <v>43391.798379629632</v>
      </c>
      <c r="S283" s="1">
        <v>43391.798379629632</v>
      </c>
      <c r="T283" s="1">
        <v>43391.810289351852</v>
      </c>
      <c r="U283" s="1">
        <v>43391.810289351852</v>
      </c>
      <c r="W283" s="7">
        <f t="shared" si="59"/>
        <v>43391.794421296298</v>
      </c>
      <c r="X283" s="8">
        <f t="shared" si="47"/>
        <v>9.5254629632108845E-3</v>
      </c>
      <c r="Y283" s="8">
        <f t="shared" si="48"/>
        <v>2.8576388889632653E-2</v>
      </c>
      <c r="Z283" s="9"/>
      <c r="AA283" s="9">
        <f t="shared" si="60"/>
        <v>0</v>
      </c>
      <c r="AB283" s="9">
        <f t="shared" si="61"/>
        <v>3.3217592572327703E-3</v>
      </c>
      <c r="AC283" s="9"/>
      <c r="AD283" s="9"/>
    </row>
    <row r="284" spans="1:31" s="2" customFormat="1" x14ac:dyDescent="0.4">
      <c r="A284" s="15" t="str">
        <f t="shared" si="57"/>
        <v>-</v>
      </c>
      <c r="B284" s="15" t="str">
        <f t="shared" si="58"/>
        <v>-</v>
      </c>
      <c r="C284" s="6">
        <v>19</v>
      </c>
      <c r="D284" s="1">
        <v>43391.795289351852</v>
      </c>
      <c r="E284" s="2">
        <v>4454</v>
      </c>
      <c r="F284" s="2" t="s">
        <v>18</v>
      </c>
      <c r="G284" s="2">
        <v>3334</v>
      </c>
      <c r="H284" s="2">
        <v>697</v>
      </c>
      <c r="I284" s="2">
        <v>5</v>
      </c>
      <c r="J284" s="2">
        <v>1</v>
      </c>
      <c r="L284" s="1">
        <v>43391.797754629632</v>
      </c>
      <c r="M284" s="1">
        <v>43391.802685185183</v>
      </c>
      <c r="N284" s="2" t="s">
        <v>74</v>
      </c>
      <c r="O284" s="2" t="s">
        <v>75</v>
      </c>
      <c r="P284" s="2" t="s">
        <v>65</v>
      </c>
      <c r="Q284" s="2" t="s">
        <v>66</v>
      </c>
      <c r="R284" s="1">
        <v>43391.800821759258</v>
      </c>
      <c r="S284" s="1">
        <v>43391.800821759258</v>
      </c>
      <c r="T284" s="1">
        <v>43391.8124537037</v>
      </c>
      <c r="U284" s="1">
        <v>43391.8124537037</v>
      </c>
      <c r="W284" s="7">
        <f t="shared" si="59"/>
        <v>43391.795289351852</v>
      </c>
      <c r="X284" s="8">
        <f t="shared" si="47"/>
        <v>4.9305555512546562E-3</v>
      </c>
      <c r="Y284" s="8">
        <f t="shared" si="48"/>
        <v>4.9305555512546562E-3</v>
      </c>
      <c r="Z284" s="9"/>
      <c r="AA284" s="9">
        <f t="shared" si="60"/>
        <v>0</v>
      </c>
      <c r="AB284" s="9">
        <f t="shared" si="61"/>
        <v>2.4652777792653069E-3</v>
      </c>
      <c r="AC284" s="9"/>
      <c r="AD284" s="9"/>
    </row>
    <row r="285" spans="1:31" s="2" customFormat="1" x14ac:dyDescent="0.4">
      <c r="A285" s="15" t="str">
        <f t="shared" si="57"/>
        <v>-</v>
      </c>
      <c r="B285" s="15" t="str">
        <f t="shared" si="58"/>
        <v>-</v>
      </c>
      <c r="C285" s="6">
        <v>19</v>
      </c>
      <c r="D285" s="1">
        <v>43391.797638888886</v>
      </c>
      <c r="E285" s="2">
        <v>4456</v>
      </c>
      <c r="F285" s="2" t="s">
        <v>96</v>
      </c>
      <c r="G285" s="2">
        <v>0</v>
      </c>
      <c r="H285" s="2">
        <v>961</v>
      </c>
      <c r="I285" s="2">
        <v>2</v>
      </c>
      <c r="J285" s="2">
        <v>2</v>
      </c>
      <c r="L285" s="1">
        <v>43391.800983796296</v>
      </c>
      <c r="M285" s="1">
        <v>43391.806331018517</v>
      </c>
      <c r="N285" s="2" t="s">
        <v>50</v>
      </c>
      <c r="O285" s="2" t="s">
        <v>51</v>
      </c>
      <c r="P285" s="2" t="s">
        <v>25</v>
      </c>
      <c r="Q285" s="2" t="s">
        <v>26</v>
      </c>
      <c r="R285" s="1">
        <v>43391.805625000001</v>
      </c>
      <c r="S285" s="1">
        <v>43391.805625000001</v>
      </c>
      <c r="T285" s="1">
        <v>43391.814004629632</v>
      </c>
      <c r="U285" s="1">
        <v>43391.814004629632</v>
      </c>
      <c r="W285" s="7">
        <f t="shared" si="59"/>
        <v>43391.797638888886</v>
      </c>
      <c r="X285" s="8">
        <f t="shared" si="47"/>
        <v>5.3472222207346931E-3</v>
      </c>
      <c r="Y285" s="8">
        <f t="shared" si="48"/>
        <v>1.0694444441469386E-2</v>
      </c>
      <c r="Z285" s="9"/>
      <c r="AA285" s="9">
        <f t="shared" si="60"/>
        <v>0</v>
      </c>
      <c r="AB285" s="9">
        <f t="shared" si="61"/>
        <v>3.3449074107920751E-3</v>
      </c>
      <c r="AC285" s="9"/>
      <c r="AD285" s="9"/>
    </row>
    <row r="286" spans="1:31" s="2" customFormat="1" x14ac:dyDescent="0.4">
      <c r="A286" s="15" t="str">
        <f t="shared" si="57"/>
        <v>-</v>
      </c>
      <c r="B286" s="15" t="str">
        <f t="shared" si="58"/>
        <v>-</v>
      </c>
      <c r="C286" s="6">
        <v>19</v>
      </c>
      <c r="D286" s="1">
        <v>43391.79891203704</v>
      </c>
      <c r="E286" s="2">
        <v>4458</v>
      </c>
      <c r="F286" s="2" t="s">
        <v>18</v>
      </c>
      <c r="G286" s="2">
        <v>2380</v>
      </c>
      <c r="H286" s="2">
        <v>1226</v>
      </c>
      <c r="I286" s="2">
        <v>10</v>
      </c>
      <c r="J286" s="2">
        <v>1</v>
      </c>
      <c r="L286" s="1">
        <v>43391.801817129628</v>
      </c>
      <c r="M286" s="1">
        <v>43391.807199074072</v>
      </c>
      <c r="N286" s="2" t="s">
        <v>63</v>
      </c>
      <c r="O286" s="2" t="s">
        <v>64</v>
      </c>
      <c r="P286" s="2" t="s">
        <v>19</v>
      </c>
      <c r="Q286" s="2" t="s">
        <v>20</v>
      </c>
      <c r="R286" s="1">
        <v>43391.806157407409</v>
      </c>
      <c r="S286" s="1">
        <v>43391.806157407409</v>
      </c>
      <c r="T286" s="1">
        <v>43391.818495370368</v>
      </c>
      <c r="U286" s="1">
        <v>43391.818495370368</v>
      </c>
      <c r="W286" s="7">
        <f t="shared" si="59"/>
        <v>43391.79891203704</v>
      </c>
      <c r="X286" s="8">
        <f t="shared" si="47"/>
        <v>5.3819444437976927E-3</v>
      </c>
      <c r="Y286" s="8">
        <f t="shared" si="48"/>
        <v>5.3819444437976927E-3</v>
      </c>
      <c r="Z286" s="9"/>
      <c r="AA286" s="9">
        <f t="shared" si="60"/>
        <v>0</v>
      </c>
      <c r="AB286" s="9">
        <f t="shared" si="61"/>
        <v>2.9050925877527334E-3</v>
      </c>
      <c r="AC286" s="9"/>
      <c r="AD286" s="9"/>
    </row>
    <row r="287" spans="1:31" s="2" customFormat="1" x14ac:dyDescent="0.4">
      <c r="A287" s="15" t="str">
        <f t="shared" si="57"/>
        <v>★</v>
      </c>
      <c r="B287" s="15" t="str">
        <f t="shared" si="58"/>
        <v>-</v>
      </c>
      <c r="C287" s="6">
        <v>19</v>
      </c>
      <c r="D287" s="1">
        <v>43391.799050925925</v>
      </c>
      <c r="E287" s="2">
        <v>4459</v>
      </c>
      <c r="F287" s="2" t="s">
        <v>33</v>
      </c>
      <c r="G287" s="2">
        <v>2351</v>
      </c>
      <c r="H287" s="2">
        <v>651</v>
      </c>
      <c r="I287" s="2">
        <v>3</v>
      </c>
      <c r="J287" s="2">
        <v>1</v>
      </c>
      <c r="L287" s="1">
        <v>43391.803865740738</v>
      </c>
      <c r="M287" s="1">
        <v>43391.809571759259</v>
      </c>
      <c r="N287" s="2" t="s">
        <v>72</v>
      </c>
      <c r="O287" s="2" t="s">
        <v>73</v>
      </c>
      <c r="P287" s="2" t="s">
        <v>50</v>
      </c>
      <c r="Q287" s="2" t="s">
        <v>51</v>
      </c>
      <c r="R287" s="1">
        <v>43391.811400462961</v>
      </c>
      <c r="S287" s="1">
        <v>43391.811400462961</v>
      </c>
      <c r="T287" s="1">
        <v>43391.825821759259</v>
      </c>
      <c r="U287" s="1">
        <v>43391.825821759259</v>
      </c>
      <c r="V287" s="1">
        <v>43391.802418981482</v>
      </c>
      <c r="W287" s="7">
        <f t="shared" si="59"/>
        <v>43391.802418981482</v>
      </c>
      <c r="X287" s="8">
        <f t="shared" si="47"/>
        <v>5.7060185208683833E-3</v>
      </c>
      <c r="Y287" s="8">
        <f t="shared" si="48"/>
        <v>5.7060185208683833E-3</v>
      </c>
      <c r="Z287" s="9"/>
      <c r="AA287" s="9">
        <f t="shared" si="60"/>
        <v>0</v>
      </c>
      <c r="AB287" s="9">
        <f t="shared" si="61"/>
        <v>1.4467592554865405E-3</v>
      </c>
      <c r="AC287" s="9"/>
      <c r="AD287" s="9"/>
    </row>
    <row r="288" spans="1:31" s="2" customFormat="1" x14ac:dyDescent="0.4">
      <c r="A288" s="15" t="str">
        <f t="shared" si="57"/>
        <v>-</v>
      </c>
      <c r="B288" s="15" t="str">
        <f t="shared" si="58"/>
        <v>-</v>
      </c>
      <c r="C288" s="6">
        <v>19</v>
      </c>
      <c r="D288" s="1">
        <v>43391.803819444445</v>
      </c>
      <c r="E288" s="2">
        <v>4460</v>
      </c>
      <c r="F288" s="2" t="s">
        <v>18</v>
      </c>
      <c r="G288" s="2">
        <v>3314</v>
      </c>
      <c r="H288" s="2">
        <v>916</v>
      </c>
      <c r="I288" s="2">
        <v>2</v>
      </c>
      <c r="J288" s="2">
        <v>1</v>
      </c>
      <c r="L288" s="1">
        <v>43391.809490740743</v>
      </c>
      <c r="M288" s="1">
        <v>43391.814351851855</v>
      </c>
      <c r="N288" s="2" t="s">
        <v>29</v>
      </c>
      <c r="O288" s="2" t="s">
        <v>30</v>
      </c>
      <c r="P288" s="2" t="s">
        <v>70</v>
      </c>
      <c r="Q288" s="2" t="s">
        <v>71</v>
      </c>
      <c r="R288" s="1">
        <v>43391.809027777781</v>
      </c>
      <c r="S288" s="1">
        <v>43391.809027777781</v>
      </c>
      <c r="T288" s="1">
        <v>43391.822372685187</v>
      </c>
      <c r="U288" s="1">
        <v>43391.822372685187</v>
      </c>
      <c r="W288" s="7">
        <f t="shared" si="59"/>
        <v>43391.803819444445</v>
      </c>
      <c r="X288" s="8">
        <f t="shared" si="47"/>
        <v>4.8611111124046147E-3</v>
      </c>
      <c r="Y288" s="8">
        <f t="shared" si="48"/>
        <v>4.8611111124046147E-3</v>
      </c>
      <c r="Z288" s="9"/>
      <c r="AA288" s="9">
        <f t="shared" si="60"/>
        <v>4.6296296204673126E-4</v>
      </c>
      <c r="AB288" s="9">
        <f t="shared" si="61"/>
        <v>5.6712962978053838E-3</v>
      </c>
      <c r="AC288" s="9"/>
      <c r="AD288" s="9"/>
    </row>
    <row r="289" spans="1:33" s="2" customFormat="1" x14ac:dyDescent="0.4">
      <c r="A289" s="15" t="str">
        <f t="shared" si="57"/>
        <v>-</v>
      </c>
      <c r="B289" s="15" t="str">
        <f t="shared" si="58"/>
        <v>-</v>
      </c>
      <c r="C289" s="6">
        <v>19</v>
      </c>
      <c r="D289" s="1">
        <v>43391.807604166665</v>
      </c>
      <c r="E289" s="2">
        <v>4461</v>
      </c>
      <c r="F289" s="2" t="s">
        <v>96</v>
      </c>
      <c r="G289" s="2">
        <v>0</v>
      </c>
      <c r="H289" s="2">
        <v>642</v>
      </c>
      <c r="I289" s="2">
        <v>1</v>
      </c>
      <c r="J289" s="2">
        <v>1</v>
      </c>
      <c r="L289" s="1">
        <v>43391.809675925928</v>
      </c>
      <c r="M289" s="1">
        <v>43391.8128125</v>
      </c>
      <c r="N289" s="2" t="s">
        <v>55</v>
      </c>
      <c r="O289" s="2" t="s">
        <v>56</v>
      </c>
      <c r="P289" s="2" t="s">
        <v>27</v>
      </c>
      <c r="Q289" s="2" t="s">
        <v>28</v>
      </c>
      <c r="R289" s="1">
        <v>43391.812118055554</v>
      </c>
      <c r="S289" s="1">
        <v>43391.812118055554</v>
      </c>
      <c r="T289" s="1">
        <v>43391.820277777777</v>
      </c>
      <c r="U289" s="1">
        <v>43391.820277777777</v>
      </c>
      <c r="W289" s="7">
        <f t="shared" si="59"/>
        <v>43391.807604166665</v>
      </c>
      <c r="X289" s="8">
        <f t="shared" si="47"/>
        <v>3.1365740724140778E-3</v>
      </c>
      <c r="Y289" s="8">
        <f t="shared" si="48"/>
        <v>3.1365740724140778E-3</v>
      </c>
      <c r="Z289" s="9"/>
      <c r="AA289" s="9">
        <f t="shared" si="60"/>
        <v>0</v>
      </c>
      <c r="AB289" s="9">
        <f t="shared" si="61"/>
        <v>2.0717592633445747E-3</v>
      </c>
      <c r="AC289" s="9"/>
      <c r="AD289" s="9"/>
    </row>
    <row r="290" spans="1:33" s="2" customFormat="1" x14ac:dyDescent="0.4">
      <c r="A290" s="15" t="str">
        <f t="shared" si="57"/>
        <v>★</v>
      </c>
      <c r="B290" s="15" t="str">
        <f t="shared" si="58"/>
        <v>-</v>
      </c>
      <c r="C290" s="6">
        <v>19</v>
      </c>
      <c r="D290" s="1">
        <v>43391.80810185185</v>
      </c>
      <c r="E290" s="2">
        <v>4462</v>
      </c>
      <c r="F290" s="2" t="s">
        <v>33</v>
      </c>
      <c r="G290" s="2">
        <v>2512</v>
      </c>
      <c r="H290" s="2">
        <v>846</v>
      </c>
      <c r="I290" s="2">
        <v>5</v>
      </c>
      <c r="J290" s="2">
        <v>1</v>
      </c>
      <c r="L290" s="1">
        <v>43391.816250000003</v>
      </c>
      <c r="M290" s="1">
        <v>43391.819699074076</v>
      </c>
      <c r="N290" s="2" t="s">
        <v>31</v>
      </c>
      <c r="O290" s="2" t="s">
        <v>32</v>
      </c>
      <c r="P290" s="2" t="s">
        <v>19</v>
      </c>
      <c r="Q290" s="2" t="s">
        <v>20</v>
      </c>
      <c r="R290" s="1">
        <v>43391.816319444442</v>
      </c>
      <c r="S290" s="1">
        <v>43391.816319444442</v>
      </c>
      <c r="T290" s="1">
        <v>43391.824918981481</v>
      </c>
      <c r="U290" s="1">
        <v>43391.824918981481</v>
      </c>
      <c r="V290" s="1">
        <v>43391.816319444442</v>
      </c>
      <c r="W290" s="7">
        <f t="shared" si="59"/>
        <v>43391.816319444442</v>
      </c>
      <c r="X290" s="8">
        <f t="shared" si="47"/>
        <v>3.4490740727051161E-3</v>
      </c>
      <c r="Y290" s="8">
        <f t="shared" si="48"/>
        <v>3.4490740727051161E-3</v>
      </c>
      <c r="Z290" s="9"/>
      <c r="AA290" s="9">
        <f t="shared" si="60"/>
        <v>0</v>
      </c>
      <c r="AB290" s="9">
        <f t="shared" si="61"/>
        <v>0</v>
      </c>
      <c r="AC290" s="9"/>
      <c r="AD290" s="9"/>
    </row>
    <row r="291" spans="1:33" s="2" customFormat="1" x14ac:dyDescent="0.4">
      <c r="A291" s="15" t="str">
        <f t="shared" si="57"/>
        <v>-</v>
      </c>
      <c r="B291" s="15" t="str">
        <f t="shared" si="58"/>
        <v>-</v>
      </c>
      <c r="C291" s="6">
        <v>19</v>
      </c>
      <c r="D291" s="1">
        <v>43391.814062500001</v>
      </c>
      <c r="E291" s="2">
        <v>4463</v>
      </c>
      <c r="F291" s="2" t="s">
        <v>96</v>
      </c>
      <c r="G291" s="2">
        <v>0</v>
      </c>
      <c r="H291" s="2">
        <v>710</v>
      </c>
      <c r="I291" s="2">
        <v>6</v>
      </c>
      <c r="J291" s="2">
        <v>2</v>
      </c>
      <c r="L291" s="1">
        <v>43391.819803240738</v>
      </c>
      <c r="M291" s="1">
        <v>43391.822881944441</v>
      </c>
      <c r="N291" s="2" t="s">
        <v>67</v>
      </c>
      <c r="O291" s="2" t="s">
        <v>68</v>
      </c>
      <c r="P291" s="2" t="s">
        <v>19</v>
      </c>
      <c r="Q291" s="2" t="s">
        <v>20</v>
      </c>
      <c r="R291" s="1">
        <v>43391.819050925929</v>
      </c>
      <c r="S291" s="1">
        <v>43391.819050925929</v>
      </c>
      <c r="T291" s="1">
        <v>43391.826041666667</v>
      </c>
      <c r="U291" s="1">
        <v>43391.826041666667</v>
      </c>
      <c r="W291" s="7">
        <f t="shared" si="59"/>
        <v>43391.814062500001</v>
      </c>
      <c r="X291" s="8">
        <f t="shared" si="47"/>
        <v>3.0787037030677311E-3</v>
      </c>
      <c r="Y291" s="8">
        <f t="shared" si="48"/>
        <v>6.1574074061354622E-3</v>
      </c>
      <c r="Z291" s="9"/>
      <c r="AA291" s="9">
        <f t="shared" si="60"/>
        <v>7.5231480877846479E-4</v>
      </c>
      <c r="AB291" s="9">
        <f t="shared" si="61"/>
        <v>5.7407407366554253E-3</v>
      </c>
      <c r="AC291" s="9"/>
      <c r="AD291" s="9"/>
    </row>
    <row r="292" spans="1:33" s="2" customFormat="1" x14ac:dyDescent="0.4">
      <c r="A292" s="15" t="str">
        <f t="shared" si="57"/>
        <v>-</v>
      </c>
      <c r="B292" s="15" t="str">
        <f t="shared" si="58"/>
        <v>-</v>
      </c>
      <c r="C292" s="6">
        <v>19</v>
      </c>
      <c r="D292" s="1">
        <v>43391.817997685182</v>
      </c>
      <c r="E292" s="2">
        <v>4464</v>
      </c>
      <c r="F292" s="2" t="s">
        <v>97</v>
      </c>
      <c r="G292" s="2">
        <v>0</v>
      </c>
      <c r="H292" s="2">
        <v>889</v>
      </c>
      <c r="I292" s="2">
        <v>3</v>
      </c>
      <c r="J292" s="2">
        <v>1</v>
      </c>
      <c r="L292" s="1">
        <v>43391.818993055553</v>
      </c>
      <c r="M292" s="1">
        <v>43391.823298611111</v>
      </c>
      <c r="N292" s="2" t="s">
        <v>31</v>
      </c>
      <c r="O292" s="2" t="s">
        <v>32</v>
      </c>
      <c r="P292" s="2" t="s">
        <v>70</v>
      </c>
      <c r="Q292" s="2" t="s">
        <v>71</v>
      </c>
      <c r="R292" s="1">
        <v>43391.819652777776</v>
      </c>
      <c r="S292" s="1">
        <v>43391.819652777776</v>
      </c>
      <c r="T292" s="1">
        <v>43391.825624999998</v>
      </c>
      <c r="U292" s="1">
        <v>43391.825624999998</v>
      </c>
      <c r="W292" s="7">
        <f t="shared" si="59"/>
        <v>43391.817997685182</v>
      </c>
      <c r="X292" s="8">
        <f t="shared" si="47"/>
        <v>4.3055555579485372E-3</v>
      </c>
      <c r="Y292" s="8">
        <f t="shared" si="48"/>
        <v>4.3055555579485372E-3</v>
      </c>
      <c r="Z292" s="9"/>
      <c r="AA292" s="9">
        <f t="shared" si="60"/>
        <v>0</v>
      </c>
      <c r="AB292" s="9">
        <f t="shared" si="61"/>
        <v>9.9537037021946162E-4</v>
      </c>
      <c r="AC292" s="9"/>
      <c r="AD292" s="9"/>
    </row>
    <row r="293" spans="1:33" s="2" customFormat="1" x14ac:dyDescent="0.4">
      <c r="A293" s="15" t="str">
        <f t="shared" si="57"/>
        <v>-</v>
      </c>
      <c r="B293" s="15" t="str">
        <f t="shared" si="58"/>
        <v>-</v>
      </c>
      <c r="C293" s="6">
        <v>19</v>
      </c>
      <c r="D293" s="1">
        <v>43391.818194444444</v>
      </c>
      <c r="E293" s="2">
        <v>4465</v>
      </c>
      <c r="F293" s="2" t="s">
        <v>33</v>
      </c>
      <c r="G293" s="2">
        <v>3102</v>
      </c>
      <c r="H293" s="2">
        <v>500</v>
      </c>
      <c r="I293" s="2">
        <v>5</v>
      </c>
      <c r="J293" s="2">
        <v>1</v>
      </c>
      <c r="L293" s="1">
        <v>43391.820486111108</v>
      </c>
      <c r="M293" s="1">
        <v>43391.825844907406</v>
      </c>
      <c r="N293" s="2" t="s">
        <v>19</v>
      </c>
      <c r="O293" s="2" t="s">
        <v>20</v>
      </c>
      <c r="P293" s="2" t="s">
        <v>72</v>
      </c>
      <c r="Q293" s="2" t="s">
        <v>73</v>
      </c>
      <c r="R293" s="1">
        <v>43391.821875000001</v>
      </c>
      <c r="S293" s="1">
        <v>43391.821875000001</v>
      </c>
      <c r="T293" s="1">
        <v>43391.833310185182</v>
      </c>
      <c r="U293" s="1">
        <v>43391.833310185182</v>
      </c>
      <c r="W293" s="7">
        <f t="shared" si="59"/>
        <v>43391.818194444444</v>
      </c>
      <c r="X293" s="8">
        <f t="shared" si="47"/>
        <v>5.3587962975143455E-3</v>
      </c>
      <c r="Y293" s="8">
        <f t="shared" si="48"/>
        <v>5.3587962975143455E-3</v>
      </c>
      <c r="Z293" s="9"/>
      <c r="AA293" s="9">
        <f t="shared" si="60"/>
        <v>0</v>
      </c>
      <c r="AB293" s="9">
        <f t="shared" si="61"/>
        <v>2.2916666639503092E-3</v>
      </c>
      <c r="AC293" s="9"/>
      <c r="AD293" s="9"/>
    </row>
    <row r="294" spans="1:33" s="2" customFormat="1" x14ac:dyDescent="0.4">
      <c r="A294" s="15" t="str">
        <f t="shared" si="57"/>
        <v>-</v>
      </c>
      <c r="B294" s="15" t="str">
        <f t="shared" si="58"/>
        <v>-</v>
      </c>
      <c r="C294" s="6">
        <v>19</v>
      </c>
      <c r="D294" s="1">
        <v>43391.827511574076</v>
      </c>
      <c r="E294" s="2">
        <v>4466</v>
      </c>
      <c r="F294" s="2" t="s">
        <v>96</v>
      </c>
      <c r="G294" s="2">
        <v>0</v>
      </c>
      <c r="H294" s="2">
        <v>405</v>
      </c>
      <c r="I294" s="2">
        <v>5</v>
      </c>
      <c r="J294" s="2">
        <v>2</v>
      </c>
      <c r="L294" s="1">
        <v>43391.831585648149</v>
      </c>
      <c r="M294" s="1">
        <v>43391.838912037034</v>
      </c>
      <c r="N294" s="2" t="s">
        <v>45</v>
      </c>
      <c r="O294" s="2" t="s">
        <v>46</v>
      </c>
      <c r="P294" s="2" t="s">
        <v>27</v>
      </c>
      <c r="Q294" s="2" t="s">
        <v>28</v>
      </c>
      <c r="R294" s="1">
        <v>43391.831932870373</v>
      </c>
      <c r="S294" s="1">
        <v>43391.831932870373</v>
      </c>
      <c r="T294" s="1">
        <v>43391.844872685186</v>
      </c>
      <c r="U294" s="1">
        <v>43391.844872685186</v>
      </c>
      <c r="W294" s="7">
        <f t="shared" si="59"/>
        <v>43391.827511574076</v>
      </c>
      <c r="X294" s="8">
        <f t="shared" si="47"/>
        <v>7.326388884393964E-3</v>
      </c>
      <c r="Y294" s="8">
        <f t="shared" si="48"/>
        <v>1.4652777768787928E-2</v>
      </c>
      <c r="Z294" s="9"/>
      <c r="AA294" s="9">
        <f t="shared" si="60"/>
        <v>0</v>
      </c>
      <c r="AB294" s="9">
        <f t="shared" si="61"/>
        <v>4.0740740732871927E-3</v>
      </c>
      <c r="AC294" s="9"/>
      <c r="AD294" s="9"/>
    </row>
    <row r="295" spans="1:33" s="2" customFormat="1" x14ac:dyDescent="0.4">
      <c r="A295" s="15" t="str">
        <f t="shared" si="57"/>
        <v>★</v>
      </c>
      <c r="B295" s="15" t="str">
        <f t="shared" si="58"/>
        <v>-</v>
      </c>
      <c r="C295" s="6">
        <v>19</v>
      </c>
      <c r="D295" s="1">
        <v>43391.828206018516</v>
      </c>
      <c r="E295" s="2">
        <v>4467</v>
      </c>
      <c r="F295" s="2" t="s">
        <v>33</v>
      </c>
      <c r="G295" s="2">
        <v>3330</v>
      </c>
      <c r="H295" s="2">
        <v>379</v>
      </c>
      <c r="I295" s="2">
        <v>4</v>
      </c>
      <c r="J295" s="2">
        <v>2</v>
      </c>
      <c r="L295" s="1">
        <v>43391.83421296296</v>
      </c>
      <c r="M295" s="1">
        <v>43391.840416666666</v>
      </c>
      <c r="N295" s="2" t="s">
        <v>70</v>
      </c>
      <c r="O295" s="2" t="s">
        <v>71</v>
      </c>
      <c r="P295" s="2" t="s">
        <v>23</v>
      </c>
      <c r="Q295" s="2" t="s">
        <v>24</v>
      </c>
      <c r="R295" s="1">
        <v>43391.837384259263</v>
      </c>
      <c r="S295" s="1">
        <v>43391.837384259263</v>
      </c>
      <c r="T295" s="1">
        <v>43391.850972222222</v>
      </c>
      <c r="U295" s="1">
        <v>43391.850972222222</v>
      </c>
      <c r="V295" s="1">
        <v>43391.837384259263</v>
      </c>
      <c r="W295" s="7">
        <f t="shared" si="59"/>
        <v>43391.837384259263</v>
      </c>
      <c r="X295" s="8">
        <f t="shared" si="47"/>
        <v>6.2037037059781142E-3</v>
      </c>
      <c r="Y295" s="8">
        <f t="shared" si="48"/>
        <v>1.2407407411956228E-2</v>
      </c>
      <c r="Z295" s="9"/>
      <c r="AA295" s="9">
        <f t="shared" si="60"/>
        <v>0</v>
      </c>
      <c r="AB295" s="9">
        <f t="shared" si="61"/>
        <v>0</v>
      </c>
      <c r="AC295" s="9"/>
      <c r="AD295" s="9"/>
    </row>
    <row r="296" spans="1:33" s="2" customFormat="1" x14ac:dyDescent="0.4">
      <c r="A296" s="15" t="str">
        <f t="shared" si="57"/>
        <v>★</v>
      </c>
      <c r="B296" s="15" t="str">
        <f t="shared" si="58"/>
        <v>-</v>
      </c>
      <c r="C296" s="6">
        <v>19</v>
      </c>
      <c r="D296" s="1">
        <v>43391.832361111112</v>
      </c>
      <c r="E296" s="2">
        <v>4468</v>
      </c>
      <c r="F296" s="2" t="s">
        <v>18</v>
      </c>
      <c r="G296" s="2">
        <v>2375</v>
      </c>
      <c r="H296" s="2">
        <v>1245</v>
      </c>
      <c r="I296" s="2">
        <v>2</v>
      </c>
      <c r="J296" s="2">
        <v>1</v>
      </c>
      <c r="L296" s="1">
        <v>43391.83666666667</v>
      </c>
      <c r="M296" s="1">
        <v>43391.842986111114</v>
      </c>
      <c r="N296" s="2" t="s">
        <v>38</v>
      </c>
      <c r="O296" s="2" t="s">
        <v>39</v>
      </c>
      <c r="P296" s="2" t="s">
        <v>52</v>
      </c>
      <c r="Q296" s="2" t="s">
        <v>53</v>
      </c>
      <c r="R296" s="1">
        <v>43391.84103009259</v>
      </c>
      <c r="S296" s="1">
        <v>43391.84103009259</v>
      </c>
      <c r="T296" s="1">
        <v>43391.852164351854</v>
      </c>
      <c r="U296" s="1">
        <v>43391.852164351854</v>
      </c>
      <c r="V296" s="1">
        <v>43391.837025462963</v>
      </c>
      <c r="W296" s="7">
        <f t="shared" si="59"/>
        <v>43391.837025462963</v>
      </c>
      <c r="X296" s="8">
        <f t="shared" si="47"/>
        <v>6.3194444446708076E-3</v>
      </c>
      <c r="Y296" s="8">
        <f t="shared" si="48"/>
        <v>6.3194444446708076E-3</v>
      </c>
      <c r="Z296" s="9"/>
      <c r="AA296" s="9">
        <f t="shared" si="60"/>
        <v>0</v>
      </c>
      <c r="AB296" s="9">
        <f t="shared" si="61"/>
        <v>0</v>
      </c>
      <c r="AC296" s="9"/>
      <c r="AD296" s="9"/>
    </row>
    <row r="297" spans="1:33" s="2" customFormat="1" x14ac:dyDescent="0.4">
      <c r="A297" s="15" t="str">
        <f>IF(V297&gt;0, "★", "-")</f>
        <v>★</v>
      </c>
      <c r="B297" s="15" t="str">
        <f>IF(K297&gt;0, "☆", "-")</f>
        <v>☆</v>
      </c>
      <c r="C297" s="6">
        <v>19</v>
      </c>
      <c r="D297" s="1">
        <v>43391.796689814815</v>
      </c>
      <c r="E297" s="2">
        <v>4455</v>
      </c>
      <c r="F297" s="2" t="s">
        <v>33</v>
      </c>
      <c r="G297" s="2">
        <v>2351</v>
      </c>
      <c r="H297" s="2">
        <v>341</v>
      </c>
      <c r="I297" s="2">
        <v>1</v>
      </c>
      <c r="J297" s="2">
        <v>1</v>
      </c>
      <c r="K297" s="1">
        <v>43391.797824074078</v>
      </c>
      <c r="N297" s="2" t="s">
        <v>50</v>
      </c>
      <c r="O297" s="2" t="s">
        <v>51</v>
      </c>
      <c r="P297" s="2" t="s">
        <v>57</v>
      </c>
      <c r="Q297" s="2" t="s">
        <v>58</v>
      </c>
      <c r="R297" s="1">
        <v>43391.802731481483</v>
      </c>
      <c r="T297" s="1">
        <v>43391.82203703704</v>
      </c>
      <c r="V297" s="1">
        <v>43391.802731481483</v>
      </c>
      <c r="W297" s="7">
        <f>IF(V297&gt;0,V297,D297)</f>
        <v>43391.802731481483</v>
      </c>
      <c r="X297" s="8">
        <f t="shared" si="47"/>
        <v>0</v>
      </c>
      <c r="Y297" s="8">
        <f t="shared" si="48"/>
        <v>0</v>
      </c>
      <c r="Z297" s="9"/>
      <c r="AA297" s="9">
        <f>IF(IF(A297="☆",K297-R297,L297-R297)&lt;0,0,IF(A297="☆",K297-R297,L297-R297))</f>
        <v>0</v>
      </c>
      <c r="AB297" s="9">
        <f>IF(IF(B297="☆",(IF(K297&gt;R297,K297-W297,R297-W297)),L297-W297)&lt;0,0,IF(B297="☆",(IF(K297&gt;R297,K297-W297,R297-W297)),L297-W297))</f>
        <v>0</v>
      </c>
      <c r="AC297" s="9"/>
      <c r="AD297" s="9"/>
      <c r="AG297" s="42" t="s">
        <v>148</v>
      </c>
    </row>
    <row r="298" spans="1:33" s="4" customFormat="1" x14ac:dyDescent="0.4">
      <c r="A298" s="26" t="str">
        <f>IF(V298&gt;0, "★", "-")</f>
        <v>★</v>
      </c>
      <c r="B298" s="26" t="str">
        <f>IF(K298&gt;0, "☆", "-")</f>
        <v>☆</v>
      </c>
      <c r="C298" s="11">
        <v>19</v>
      </c>
      <c r="D298" s="3">
        <v>43391.798368055555</v>
      </c>
      <c r="E298" s="4">
        <v>4457</v>
      </c>
      <c r="F298" s="4" t="s">
        <v>33</v>
      </c>
      <c r="G298" s="4">
        <v>2351</v>
      </c>
      <c r="H298" s="4">
        <v>865</v>
      </c>
      <c r="I298" s="4">
        <v>1</v>
      </c>
      <c r="J298" s="4">
        <v>1</v>
      </c>
      <c r="K298" s="3">
        <v>43391.798668981479</v>
      </c>
      <c r="N298" s="4" t="s">
        <v>50</v>
      </c>
      <c r="O298" s="4" t="s">
        <v>51</v>
      </c>
      <c r="P298" s="4" t="s">
        <v>72</v>
      </c>
      <c r="Q298" s="4" t="s">
        <v>73</v>
      </c>
      <c r="R298" s="3">
        <v>43391.802268518521</v>
      </c>
      <c r="T298" s="3">
        <v>43391.820162037038</v>
      </c>
      <c r="V298" s="3">
        <v>43391.802268518521</v>
      </c>
      <c r="W298" s="12">
        <f>IF(V298&gt;0,V298,D298)</f>
        <v>43391.802268518521</v>
      </c>
      <c r="X298" s="27">
        <f t="shared" si="47"/>
        <v>0</v>
      </c>
      <c r="Y298" s="27">
        <f t="shared" si="48"/>
        <v>0</v>
      </c>
      <c r="Z298" s="28"/>
      <c r="AA298" s="28">
        <f>IF(IF(A298="☆",K298-R298,L298-R298)&lt;0,0,IF(A298="☆",K298-R298,L298-R298))</f>
        <v>0</v>
      </c>
      <c r="AB298" s="28">
        <f>IF(IF(B298="☆",(IF(K298&gt;R298,K298-W298,R298-W298)),L298-W298)&lt;0,0,IF(B298="☆",(IF(K298&gt;R298,K298-W298,R298-W298)),L298-W298))</f>
        <v>0</v>
      </c>
      <c r="AC298" s="28"/>
      <c r="AD298" s="28"/>
      <c r="AG298" s="42" t="s">
        <v>149</v>
      </c>
    </row>
    <row r="299" spans="1:33" s="30" customFormat="1" x14ac:dyDescent="0.4">
      <c r="A299" s="29" t="str">
        <f t="shared" si="57"/>
        <v>-</v>
      </c>
      <c r="B299" s="29" t="str">
        <f t="shared" si="58"/>
        <v>-</v>
      </c>
      <c r="C299" s="32">
        <v>20</v>
      </c>
      <c r="D299" s="31">
        <v>43391.838842592595</v>
      </c>
      <c r="E299" s="30">
        <v>4469</v>
      </c>
      <c r="F299" s="30" t="s">
        <v>33</v>
      </c>
      <c r="G299" s="30">
        <v>1218</v>
      </c>
      <c r="H299" s="30">
        <v>907</v>
      </c>
      <c r="I299" s="30">
        <v>3</v>
      </c>
      <c r="J299" s="30">
        <v>1</v>
      </c>
      <c r="L299" s="31">
        <v>43391.839479166665</v>
      </c>
      <c r="M299" s="31">
        <v>43391.845671296294</v>
      </c>
      <c r="N299" s="30" t="s">
        <v>48</v>
      </c>
      <c r="O299" s="30" t="s">
        <v>49</v>
      </c>
      <c r="P299" s="30" t="s">
        <v>19</v>
      </c>
      <c r="Q299" s="30" t="s">
        <v>20</v>
      </c>
      <c r="R299" s="31">
        <v>43391.840624999997</v>
      </c>
      <c r="S299" s="31">
        <v>43391.840624999997</v>
      </c>
      <c r="T299" s="31">
        <v>43391.848275462966</v>
      </c>
      <c r="U299" s="31">
        <v>43391.852465277778</v>
      </c>
      <c r="W299" s="33">
        <f t="shared" si="59"/>
        <v>43391.838842592595</v>
      </c>
      <c r="X299" s="34">
        <f t="shared" si="47"/>
        <v>6.1921296291984618E-3</v>
      </c>
      <c r="Y299" s="34">
        <f t="shared" si="48"/>
        <v>6.1921296291984618E-3</v>
      </c>
      <c r="Z299" s="35">
        <f>SUM(Y299:Y321)</f>
        <v>0.16976851851359243</v>
      </c>
      <c r="AA299" s="35">
        <f t="shared" si="60"/>
        <v>0</v>
      </c>
      <c r="AB299" s="35">
        <f t="shared" si="61"/>
        <v>6.3657407008577138E-4</v>
      </c>
      <c r="AC299" s="35">
        <f>AVERAGE(AB299:AB321)</f>
        <v>2.5583735908224735E-3</v>
      </c>
      <c r="AD299" s="35">
        <f>MEDIAN(AB299:AB321)</f>
        <v>2.7662037100526504E-3</v>
      </c>
    </row>
    <row r="300" spans="1:33" s="2" customFormat="1" x14ac:dyDescent="0.4">
      <c r="A300" s="15" t="str">
        <f t="shared" si="57"/>
        <v>-</v>
      </c>
      <c r="B300" s="15" t="str">
        <f t="shared" si="58"/>
        <v>-</v>
      </c>
      <c r="C300" s="6">
        <v>20</v>
      </c>
      <c r="D300" s="1">
        <v>43391.839606481481</v>
      </c>
      <c r="E300" s="2">
        <v>4470</v>
      </c>
      <c r="F300" s="2" t="s">
        <v>18</v>
      </c>
      <c r="G300" s="2">
        <v>1358</v>
      </c>
      <c r="H300" s="2">
        <v>1048</v>
      </c>
      <c r="I300" s="2">
        <v>3</v>
      </c>
      <c r="J300" s="2">
        <v>2</v>
      </c>
      <c r="L300" s="1">
        <v>43391.841851851852</v>
      </c>
      <c r="M300" s="1">
        <v>43391.84574074074</v>
      </c>
      <c r="N300" s="2" t="s">
        <v>31</v>
      </c>
      <c r="O300" s="2" t="s">
        <v>32</v>
      </c>
      <c r="P300" s="2" t="s">
        <v>19</v>
      </c>
      <c r="Q300" s="2" t="s">
        <v>20</v>
      </c>
      <c r="R300" s="1">
        <v>43391.843518518515</v>
      </c>
      <c r="S300" s="1">
        <v>43391.843518518515</v>
      </c>
      <c r="T300" s="1">
        <v>43391.853159722225</v>
      </c>
      <c r="U300" s="1">
        <v>43391.853159722225</v>
      </c>
      <c r="W300" s="7">
        <f t="shared" si="59"/>
        <v>43391.839606481481</v>
      </c>
      <c r="X300" s="8">
        <f t="shared" si="47"/>
        <v>3.8888888884685002E-3</v>
      </c>
      <c r="Y300" s="8">
        <f t="shared" si="48"/>
        <v>7.7777777769370005E-3</v>
      </c>
      <c r="Z300" s="9"/>
      <c r="AA300" s="9">
        <f t="shared" si="60"/>
        <v>0</v>
      </c>
      <c r="AB300" s="9">
        <f t="shared" si="61"/>
        <v>2.2453703713836148E-3</v>
      </c>
      <c r="AC300" s="9"/>
      <c r="AD300" s="9"/>
    </row>
    <row r="301" spans="1:33" s="2" customFormat="1" x14ac:dyDescent="0.4">
      <c r="A301" s="15" t="str">
        <f t="shared" si="57"/>
        <v>-</v>
      </c>
      <c r="B301" s="15" t="str">
        <f t="shared" si="58"/>
        <v>-</v>
      </c>
      <c r="C301" s="6">
        <v>20</v>
      </c>
      <c r="D301" s="1">
        <v>43391.839756944442</v>
      </c>
      <c r="E301" s="2">
        <v>4471</v>
      </c>
      <c r="F301" s="2" t="s">
        <v>96</v>
      </c>
      <c r="G301" s="2">
        <v>0</v>
      </c>
      <c r="H301" s="2">
        <v>693</v>
      </c>
      <c r="I301" s="2">
        <v>9</v>
      </c>
      <c r="J301" s="2">
        <v>1</v>
      </c>
      <c r="L301" s="1">
        <v>43391.841574074075</v>
      </c>
      <c r="M301" s="1">
        <v>43391.84784722222</v>
      </c>
      <c r="N301" s="2" t="s">
        <v>38</v>
      </c>
      <c r="O301" s="2" t="s">
        <v>39</v>
      </c>
      <c r="P301" s="2" t="s">
        <v>40</v>
      </c>
      <c r="Q301" s="2" t="s">
        <v>41</v>
      </c>
      <c r="R301" s="1">
        <v>43391.847870370373</v>
      </c>
      <c r="S301" s="1">
        <v>43391.847870370373</v>
      </c>
      <c r="T301" s="1">
        <v>43391.861018518517</v>
      </c>
      <c r="U301" s="1">
        <v>43391.861018518517</v>
      </c>
      <c r="W301" s="7">
        <f t="shared" si="59"/>
        <v>43391.839756944442</v>
      </c>
      <c r="X301" s="8">
        <f t="shared" si="47"/>
        <v>6.2731481448281556E-3</v>
      </c>
      <c r="Y301" s="8">
        <f t="shared" si="48"/>
        <v>6.2731481448281556E-3</v>
      </c>
      <c r="Z301" s="9"/>
      <c r="AA301" s="9">
        <f t="shared" si="60"/>
        <v>0</v>
      </c>
      <c r="AB301" s="9">
        <f t="shared" si="61"/>
        <v>1.8171296323998831E-3</v>
      </c>
      <c r="AC301" s="9"/>
      <c r="AD301" s="9"/>
    </row>
    <row r="302" spans="1:33" s="2" customFormat="1" x14ac:dyDescent="0.4">
      <c r="A302" s="15" t="str">
        <f t="shared" si="57"/>
        <v>★</v>
      </c>
      <c r="B302" s="15" t="str">
        <f t="shared" si="58"/>
        <v>-</v>
      </c>
      <c r="C302" s="6">
        <v>20</v>
      </c>
      <c r="D302" s="1">
        <v>43391.842604166668</v>
      </c>
      <c r="E302" s="2">
        <v>4472</v>
      </c>
      <c r="F302" s="2" t="s">
        <v>18</v>
      </c>
      <c r="G302" s="2">
        <v>3162</v>
      </c>
      <c r="H302" s="2">
        <v>952</v>
      </c>
      <c r="I302" s="2">
        <v>8</v>
      </c>
      <c r="J302" s="2">
        <v>2</v>
      </c>
      <c r="L302" s="1">
        <v>43391.84652777778</v>
      </c>
      <c r="M302" s="1">
        <v>43391.851840277777</v>
      </c>
      <c r="N302" s="2" t="s">
        <v>43</v>
      </c>
      <c r="O302" s="2" t="s">
        <v>44</v>
      </c>
      <c r="P302" s="2" t="s">
        <v>31</v>
      </c>
      <c r="Q302" s="2" t="s">
        <v>32</v>
      </c>
      <c r="R302" s="1">
        <v>43391.854166666664</v>
      </c>
      <c r="S302" s="1">
        <v>43391.854166666664</v>
      </c>
      <c r="T302" s="1">
        <v>43391.864155092589</v>
      </c>
      <c r="U302" s="1">
        <v>43391.864155092589</v>
      </c>
      <c r="V302" s="1">
        <v>43391.854166666664</v>
      </c>
      <c r="W302" s="7">
        <f t="shared" si="59"/>
        <v>43391.854166666664</v>
      </c>
      <c r="X302" s="8">
        <f t="shared" si="47"/>
        <v>5.3124999976716936E-3</v>
      </c>
      <c r="Y302" s="8">
        <f t="shared" si="48"/>
        <v>1.0624999995343387E-2</v>
      </c>
      <c r="Z302" s="9"/>
      <c r="AA302" s="9">
        <f t="shared" si="60"/>
        <v>0</v>
      </c>
      <c r="AB302" s="9">
        <f t="shared" si="61"/>
        <v>0</v>
      </c>
      <c r="AC302" s="9"/>
      <c r="AD302" s="9"/>
    </row>
    <row r="303" spans="1:33" s="2" customFormat="1" x14ac:dyDescent="0.4">
      <c r="A303" s="15" t="str">
        <f t="shared" si="57"/>
        <v>-</v>
      </c>
      <c r="B303" s="15" t="str">
        <f t="shared" si="58"/>
        <v>-</v>
      </c>
      <c r="C303" s="6">
        <v>20</v>
      </c>
      <c r="D303" s="1">
        <v>43391.842824074076</v>
      </c>
      <c r="E303" s="2">
        <v>4473</v>
      </c>
      <c r="F303" s="2" t="s">
        <v>96</v>
      </c>
      <c r="G303" s="2">
        <v>0</v>
      </c>
      <c r="H303" s="2">
        <v>906</v>
      </c>
      <c r="I303" s="2">
        <v>1</v>
      </c>
      <c r="J303" s="2">
        <v>1</v>
      </c>
      <c r="L303" s="1">
        <v>43391.845925925925</v>
      </c>
      <c r="M303" s="1">
        <v>43391.848692129628</v>
      </c>
      <c r="N303" s="2" t="s">
        <v>48</v>
      </c>
      <c r="O303" s="2" t="s">
        <v>49</v>
      </c>
      <c r="P303" s="2" t="s">
        <v>19</v>
      </c>
      <c r="Q303" s="2" t="s">
        <v>20</v>
      </c>
      <c r="R303" s="1">
        <v>43391.843865740739</v>
      </c>
      <c r="S303" s="1">
        <v>43391.843865740739</v>
      </c>
      <c r="T303" s="1">
        <v>43391.8515162037</v>
      </c>
      <c r="U303" s="1">
        <v>43391.8515162037</v>
      </c>
      <c r="W303" s="7">
        <f t="shared" si="59"/>
        <v>43391.842824074076</v>
      </c>
      <c r="X303" s="8">
        <f t="shared" si="47"/>
        <v>2.7662037027766928E-3</v>
      </c>
      <c r="Y303" s="8">
        <f t="shared" si="48"/>
        <v>2.7662037027766928E-3</v>
      </c>
      <c r="Z303" s="9"/>
      <c r="AA303" s="9">
        <f t="shared" si="60"/>
        <v>2.0601851865649223E-3</v>
      </c>
      <c r="AB303" s="9">
        <f t="shared" si="61"/>
        <v>3.1018518493510783E-3</v>
      </c>
      <c r="AC303" s="9"/>
      <c r="AD303" s="9"/>
    </row>
    <row r="304" spans="1:33" s="2" customFormat="1" x14ac:dyDescent="0.4">
      <c r="A304" s="15" t="str">
        <f t="shared" si="57"/>
        <v>-</v>
      </c>
      <c r="B304" s="15" t="str">
        <f t="shared" si="58"/>
        <v>-</v>
      </c>
      <c r="C304" s="6">
        <v>20</v>
      </c>
      <c r="D304" s="1">
        <v>43391.846215277779</v>
      </c>
      <c r="E304" s="2">
        <v>4475</v>
      </c>
      <c r="F304" s="2" t="s">
        <v>69</v>
      </c>
      <c r="G304" s="2">
        <v>2477</v>
      </c>
      <c r="H304" s="2">
        <v>993</v>
      </c>
      <c r="I304" s="2">
        <v>5</v>
      </c>
      <c r="J304" s="2">
        <v>1</v>
      </c>
      <c r="L304" s="1">
        <v>43391.849374999998</v>
      </c>
      <c r="M304" s="1">
        <v>43391.859907407408</v>
      </c>
      <c r="N304" s="2" t="s">
        <v>21</v>
      </c>
      <c r="O304" s="2" t="s">
        <v>22</v>
      </c>
      <c r="P304" s="2" t="s">
        <v>74</v>
      </c>
      <c r="Q304" s="2" t="s">
        <v>75</v>
      </c>
      <c r="R304" s="1">
        <v>43391.852812500001</v>
      </c>
      <c r="S304" s="1">
        <v>43391.852812500001</v>
      </c>
      <c r="T304" s="1">
        <v>43391.860821759263</v>
      </c>
      <c r="U304" s="1">
        <v>43391.860821759263</v>
      </c>
      <c r="W304" s="7">
        <f t="shared" si="59"/>
        <v>43391.846215277779</v>
      </c>
      <c r="X304" s="8">
        <f t="shared" si="47"/>
        <v>1.0532407410209998E-2</v>
      </c>
      <c r="Y304" s="8">
        <f t="shared" si="48"/>
        <v>1.0532407410209998E-2</v>
      </c>
      <c r="Z304" s="9"/>
      <c r="AA304" s="9">
        <f t="shared" si="60"/>
        <v>0</v>
      </c>
      <c r="AB304" s="9">
        <f t="shared" si="61"/>
        <v>3.159722218697425E-3</v>
      </c>
      <c r="AC304" s="9"/>
      <c r="AD304" s="9"/>
    </row>
    <row r="305" spans="1:30" s="2" customFormat="1" x14ac:dyDescent="0.4">
      <c r="A305" s="15" t="str">
        <f t="shared" si="57"/>
        <v>-</v>
      </c>
      <c r="B305" s="15" t="str">
        <f t="shared" si="58"/>
        <v>-</v>
      </c>
      <c r="C305" s="6">
        <v>20</v>
      </c>
      <c r="D305" s="1">
        <v>43391.849687499998</v>
      </c>
      <c r="E305" s="2">
        <v>4476</v>
      </c>
      <c r="F305" s="2" t="s">
        <v>18</v>
      </c>
      <c r="G305" s="2">
        <v>3102</v>
      </c>
      <c r="H305" s="2">
        <v>1197</v>
      </c>
      <c r="I305" s="2">
        <v>9</v>
      </c>
      <c r="J305" s="2">
        <v>1</v>
      </c>
      <c r="L305" s="1">
        <v>43391.84988425926</v>
      </c>
      <c r="M305" s="1">
        <v>43391.864085648151</v>
      </c>
      <c r="N305" s="2" t="s">
        <v>72</v>
      </c>
      <c r="O305" s="2" t="s">
        <v>73</v>
      </c>
      <c r="P305" s="2" t="s">
        <v>34</v>
      </c>
      <c r="Q305" s="2" t="s">
        <v>35</v>
      </c>
      <c r="R305" s="1">
        <v>43391.851782407408</v>
      </c>
      <c r="S305" s="1">
        <v>43391.851782407408</v>
      </c>
      <c r="T305" s="1">
        <v>43391.864606481482</v>
      </c>
      <c r="U305" s="1">
        <v>43391.864606481482</v>
      </c>
      <c r="W305" s="7">
        <f t="shared" si="59"/>
        <v>43391.849687499998</v>
      </c>
      <c r="X305" s="8">
        <f t="shared" si="47"/>
        <v>1.4201388890796807E-2</v>
      </c>
      <c r="Y305" s="8">
        <f t="shared" si="48"/>
        <v>1.4201388890796807E-2</v>
      </c>
      <c r="Z305" s="9"/>
      <c r="AA305" s="9">
        <f t="shared" si="60"/>
        <v>0</v>
      </c>
      <c r="AB305" s="9">
        <f t="shared" si="61"/>
        <v>1.9675926159834489E-4</v>
      </c>
      <c r="AC305" s="9"/>
      <c r="AD305" s="9"/>
    </row>
    <row r="306" spans="1:30" s="2" customFormat="1" x14ac:dyDescent="0.4">
      <c r="A306" s="15" t="str">
        <f t="shared" si="57"/>
        <v>★</v>
      </c>
      <c r="B306" s="15" t="str">
        <f t="shared" si="58"/>
        <v>-</v>
      </c>
      <c r="C306" s="6">
        <v>20</v>
      </c>
      <c r="D306" s="1">
        <v>43391.850439814814</v>
      </c>
      <c r="E306" s="2">
        <v>4477</v>
      </c>
      <c r="F306" s="2" t="s">
        <v>69</v>
      </c>
      <c r="G306" s="2">
        <v>2915</v>
      </c>
      <c r="H306" s="2">
        <v>544</v>
      </c>
      <c r="I306" s="2">
        <v>5</v>
      </c>
      <c r="J306" s="2">
        <v>1</v>
      </c>
      <c r="L306" s="1">
        <v>43391.855162037034</v>
      </c>
      <c r="M306" s="1">
        <v>43391.86142361111</v>
      </c>
      <c r="N306" s="2" t="s">
        <v>21</v>
      </c>
      <c r="O306" s="2" t="s">
        <v>22</v>
      </c>
      <c r="P306" s="2" t="s">
        <v>19</v>
      </c>
      <c r="Q306" s="2" t="s">
        <v>20</v>
      </c>
      <c r="R306" s="1">
        <v>43391.854733796295</v>
      </c>
      <c r="S306" s="1">
        <v>43391.854733796295</v>
      </c>
      <c r="T306" s="1">
        <v>43391.867060185185</v>
      </c>
      <c r="U306" s="1">
        <v>43391.867060185185</v>
      </c>
      <c r="V306" s="1">
        <v>43391.850428240738</v>
      </c>
      <c r="W306" s="7">
        <f t="shared" si="59"/>
        <v>43391.850428240738</v>
      </c>
      <c r="X306" s="8">
        <f t="shared" si="47"/>
        <v>6.2615740753244609E-3</v>
      </c>
      <c r="Y306" s="8">
        <f t="shared" si="48"/>
        <v>6.2615740753244609E-3</v>
      </c>
      <c r="Z306" s="9"/>
      <c r="AA306" s="9">
        <f t="shared" si="60"/>
        <v>4.2824073898373172E-4</v>
      </c>
      <c r="AB306" s="9">
        <f t="shared" si="61"/>
        <v>4.7337962969322689E-3</v>
      </c>
      <c r="AC306" s="9"/>
      <c r="AD306" s="9"/>
    </row>
    <row r="307" spans="1:30" s="2" customFormat="1" x14ac:dyDescent="0.4">
      <c r="A307" s="15" t="str">
        <f t="shared" si="57"/>
        <v>★</v>
      </c>
      <c r="B307" s="15" t="str">
        <f t="shared" si="58"/>
        <v>-</v>
      </c>
      <c r="C307" s="6">
        <v>20</v>
      </c>
      <c r="D307" s="1">
        <v>43391.851527777777</v>
      </c>
      <c r="E307" s="2">
        <v>4478</v>
      </c>
      <c r="F307" s="2" t="s">
        <v>33</v>
      </c>
      <c r="G307" s="2">
        <v>2737</v>
      </c>
      <c r="H307" s="2">
        <v>486</v>
      </c>
      <c r="I307" s="2">
        <v>9</v>
      </c>
      <c r="J307" s="2">
        <v>1</v>
      </c>
      <c r="L307" s="1">
        <v>43391.860335648147</v>
      </c>
      <c r="M307" s="1">
        <v>43391.864004629628</v>
      </c>
      <c r="N307" s="2" t="s">
        <v>27</v>
      </c>
      <c r="O307" s="2" t="s">
        <v>28</v>
      </c>
      <c r="P307" s="2" t="s">
        <v>34</v>
      </c>
      <c r="Q307" s="2" t="s">
        <v>35</v>
      </c>
      <c r="R307" s="1">
        <v>43391.861701388887</v>
      </c>
      <c r="S307" s="1">
        <v>43391.861701388887</v>
      </c>
      <c r="T307" s="1">
        <v>43391.868761574071</v>
      </c>
      <c r="U307" s="1">
        <v>43391.868761574071</v>
      </c>
      <c r="V307" s="1">
        <v>43391.861701388887</v>
      </c>
      <c r="W307" s="7">
        <f t="shared" si="59"/>
        <v>43391.861701388887</v>
      </c>
      <c r="X307" s="8">
        <f t="shared" ref="X307:X321" si="66">M307-L307</f>
        <v>3.6689814805868082E-3</v>
      </c>
      <c r="Y307" s="8">
        <f t="shared" ref="Y307:Y321" si="67">X307*J307</f>
        <v>3.6689814805868082E-3</v>
      </c>
      <c r="Z307" s="9"/>
      <c r="AA307" s="9">
        <f t="shared" si="60"/>
        <v>0</v>
      </c>
      <c r="AB307" s="9">
        <f t="shared" si="61"/>
        <v>0</v>
      </c>
      <c r="AC307" s="9"/>
      <c r="AD307" s="9"/>
    </row>
    <row r="308" spans="1:30" s="2" customFormat="1" x14ac:dyDescent="0.4">
      <c r="A308" s="15" t="str">
        <f t="shared" si="57"/>
        <v>★</v>
      </c>
      <c r="B308" s="15" t="str">
        <f t="shared" si="58"/>
        <v>-</v>
      </c>
      <c r="C308" s="6">
        <v>20</v>
      </c>
      <c r="D308" s="1">
        <v>43391.853009259263</v>
      </c>
      <c r="E308" s="2">
        <v>4480</v>
      </c>
      <c r="F308" s="2" t="s">
        <v>18</v>
      </c>
      <c r="G308" s="2">
        <v>3162</v>
      </c>
      <c r="H308" s="2">
        <v>1293</v>
      </c>
      <c r="I308" s="2">
        <v>8</v>
      </c>
      <c r="J308" s="2">
        <v>2</v>
      </c>
      <c r="L308" s="1">
        <v>43391.853715277779</v>
      </c>
      <c r="M308" s="1">
        <v>43391.859085648146</v>
      </c>
      <c r="N308" s="2" t="s">
        <v>31</v>
      </c>
      <c r="O308" s="2" t="s">
        <v>32</v>
      </c>
      <c r="P308" s="2" t="s">
        <v>65</v>
      </c>
      <c r="Q308" s="2" t="s">
        <v>66</v>
      </c>
      <c r="R308" s="1">
        <v>43391.857638888891</v>
      </c>
      <c r="S308" s="1">
        <v>43391.857638888891</v>
      </c>
      <c r="T308" s="1">
        <v>43391.87158564815</v>
      </c>
      <c r="U308" s="1">
        <v>43391.87158564815</v>
      </c>
      <c r="V308" s="1">
        <v>43391.857638888891</v>
      </c>
      <c r="W308" s="7">
        <f t="shared" si="59"/>
        <v>43391.857638888891</v>
      </c>
      <c r="X308" s="8">
        <f t="shared" si="66"/>
        <v>5.3703703670180403E-3</v>
      </c>
      <c r="Y308" s="8">
        <f t="shared" si="67"/>
        <v>1.0740740734036081E-2</v>
      </c>
      <c r="Z308" s="9"/>
      <c r="AA308" s="9">
        <f t="shared" si="60"/>
        <v>0</v>
      </c>
      <c r="AB308" s="9">
        <f t="shared" si="61"/>
        <v>0</v>
      </c>
      <c r="AC308" s="9"/>
      <c r="AD308" s="9"/>
    </row>
    <row r="309" spans="1:30" s="2" customFormat="1" x14ac:dyDescent="0.4">
      <c r="A309" s="15" t="str">
        <f t="shared" si="57"/>
        <v>-</v>
      </c>
      <c r="B309" s="15" t="str">
        <f t="shared" si="58"/>
        <v>-</v>
      </c>
      <c r="C309" s="6">
        <v>20</v>
      </c>
      <c r="D309" s="1">
        <v>43391.85465277778</v>
      </c>
      <c r="E309" s="2">
        <v>4481</v>
      </c>
      <c r="F309" s="2" t="s">
        <v>18</v>
      </c>
      <c r="G309" s="2">
        <v>3300</v>
      </c>
      <c r="H309" s="2">
        <v>1038</v>
      </c>
      <c r="I309" s="2">
        <v>4</v>
      </c>
      <c r="J309" s="2">
        <v>1</v>
      </c>
      <c r="L309" s="1">
        <v>43391.861261574071</v>
      </c>
      <c r="M309" s="1">
        <v>43391.872187499997</v>
      </c>
      <c r="N309" s="2" t="s">
        <v>80</v>
      </c>
      <c r="O309" s="2" t="s">
        <v>81</v>
      </c>
      <c r="P309" s="2" t="s">
        <v>65</v>
      </c>
      <c r="Q309" s="2" t="s">
        <v>66</v>
      </c>
      <c r="R309" s="1">
        <v>43391.861979166664</v>
      </c>
      <c r="S309" s="1">
        <v>43391.861979166664</v>
      </c>
      <c r="T309" s="1">
        <v>43391.886574074073</v>
      </c>
      <c r="U309" s="1">
        <v>43391.888796296298</v>
      </c>
      <c r="W309" s="7">
        <f t="shared" si="59"/>
        <v>43391.85465277778</v>
      </c>
      <c r="X309" s="8">
        <f t="shared" si="66"/>
        <v>1.0925925926130731E-2</v>
      </c>
      <c r="Y309" s="8">
        <f t="shared" si="67"/>
        <v>1.0925925926130731E-2</v>
      </c>
      <c r="Z309" s="9"/>
      <c r="AA309" s="9">
        <f t="shared" si="60"/>
        <v>0</v>
      </c>
      <c r="AB309" s="9">
        <f t="shared" si="61"/>
        <v>6.6087962914025411E-3</v>
      </c>
      <c r="AC309" s="9"/>
      <c r="AD309" s="9"/>
    </row>
    <row r="310" spans="1:30" s="2" customFormat="1" x14ac:dyDescent="0.4">
      <c r="A310" s="15" t="str">
        <f t="shared" si="57"/>
        <v>-</v>
      </c>
      <c r="B310" s="15" t="str">
        <f t="shared" si="58"/>
        <v>-</v>
      </c>
      <c r="C310" s="6">
        <v>20</v>
      </c>
      <c r="D310" s="1">
        <v>43391.855532407404</v>
      </c>
      <c r="E310" s="2">
        <v>4483</v>
      </c>
      <c r="F310" s="2" t="s">
        <v>97</v>
      </c>
      <c r="G310" s="2">
        <v>0</v>
      </c>
      <c r="H310" s="2">
        <v>1103</v>
      </c>
      <c r="I310" s="2">
        <v>10</v>
      </c>
      <c r="J310" s="2">
        <v>3</v>
      </c>
      <c r="L310" s="1">
        <v>43391.858298611114</v>
      </c>
      <c r="M310" s="1">
        <v>43391.862407407411</v>
      </c>
      <c r="N310" s="2" t="s">
        <v>38</v>
      </c>
      <c r="O310" s="2" t="s">
        <v>39</v>
      </c>
      <c r="P310" s="2" t="s">
        <v>65</v>
      </c>
      <c r="Q310" s="2" t="s">
        <v>66</v>
      </c>
      <c r="R310" s="1">
        <v>43391.859861111108</v>
      </c>
      <c r="S310" s="1">
        <v>43391.859861111108</v>
      </c>
      <c r="T310" s="1">
        <v>43391.870046296295</v>
      </c>
      <c r="U310" s="1">
        <v>43391.870046296295</v>
      </c>
      <c r="W310" s="7">
        <f t="shared" si="59"/>
        <v>43391.855532407404</v>
      </c>
      <c r="X310" s="8">
        <f t="shared" si="66"/>
        <v>4.1087962963501923E-3</v>
      </c>
      <c r="Y310" s="8">
        <f t="shared" si="67"/>
        <v>1.2326388889050577E-2</v>
      </c>
      <c r="Z310" s="9"/>
      <c r="AA310" s="9">
        <f t="shared" si="60"/>
        <v>0</v>
      </c>
      <c r="AB310" s="9">
        <f t="shared" si="61"/>
        <v>2.7662037100526504E-3</v>
      </c>
      <c r="AC310" s="9"/>
      <c r="AD310" s="9"/>
    </row>
    <row r="311" spans="1:30" s="2" customFormat="1" x14ac:dyDescent="0.4">
      <c r="A311" s="15" t="str">
        <f t="shared" si="57"/>
        <v>★</v>
      </c>
      <c r="B311" s="15" t="str">
        <f t="shared" si="58"/>
        <v>-</v>
      </c>
      <c r="C311" s="6">
        <v>20</v>
      </c>
      <c r="D311" s="1">
        <v>43391.85597222222</v>
      </c>
      <c r="E311" s="2">
        <v>4486</v>
      </c>
      <c r="F311" s="2" t="s">
        <v>18</v>
      </c>
      <c r="G311" s="2">
        <v>1747</v>
      </c>
      <c r="H311" s="2">
        <v>1042</v>
      </c>
      <c r="I311" s="2">
        <v>2</v>
      </c>
      <c r="J311" s="2">
        <v>1</v>
      </c>
      <c r="L311" s="1">
        <v>43391.863263888888</v>
      </c>
      <c r="M311" s="1">
        <v>43391.86891203704</v>
      </c>
      <c r="N311" s="2" t="s">
        <v>31</v>
      </c>
      <c r="O311" s="2" t="s">
        <v>32</v>
      </c>
      <c r="P311" s="2" t="s">
        <v>19</v>
      </c>
      <c r="Q311" s="2" t="s">
        <v>20</v>
      </c>
      <c r="R311" s="1">
        <v>43391.863888888889</v>
      </c>
      <c r="S311" s="1">
        <v>43391.863888888889</v>
      </c>
      <c r="T311" s="1">
        <v>43391.872488425928</v>
      </c>
      <c r="U311" s="1">
        <v>43391.878113425926</v>
      </c>
      <c r="V311" s="1">
        <v>43391.863888888889</v>
      </c>
      <c r="W311" s="7">
        <f t="shared" si="59"/>
        <v>43391.863888888889</v>
      </c>
      <c r="X311" s="8">
        <f t="shared" si="66"/>
        <v>5.6481481515220366E-3</v>
      </c>
      <c r="Y311" s="8">
        <f t="shared" si="67"/>
        <v>5.6481481515220366E-3</v>
      </c>
      <c r="Z311" s="9"/>
      <c r="AA311" s="9">
        <f t="shared" si="60"/>
        <v>0</v>
      </c>
      <c r="AB311" s="9">
        <f t="shared" si="61"/>
        <v>0</v>
      </c>
      <c r="AC311" s="9"/>
      <c r="AD311" s="9"/>
    </row>
    <row r="312" spans="1:30" s="2" customFormat="1" x14ac:dyDescent="0.4">
      <c r="A312" s="15" t="str">
        <f t="shared" si="57"/>
        <v>★</v>
      </c>
      <c r="B312" s="15" t="str">
        <f t="shared" si="58"/>
        <v>-</v>
      </c>
      <c r="C312" s="6">
        <v>20</v>
      </c>
      <c r="D312" s="1">
        <v>43391.856516203705</v>
      </c>
      <c r="E312" s="2">
        <v>4487</v>
      </c>
      <c r="F312" s="2" t="s">
        <v>33</v>
      </c>
      <c r="G312" s="2">
        <v>3018</v>
      </c>
      <c r="H312" s="2">
        <v>686</v>
      </c>
      <c r="I312" s="2">
        <v>2</v>
      </c>
      <c r="J312" s="2">
        <v>2</v>
      </c>
      <c r="L312" s="1">
        <v>43391.863923611112</v>
      </c>
      <c r="M312" s="1">
        <v>43391.869004629632</v>
      </c>
      <c r="N312" s="2" t="s">
        <v>21</v>
      </c>
      <c r="O312" s="2" t="s">
        <v>22</v>
      </c>
      <c r="P312" s="2" t="s">
        <v>19</v>
      </c>
      <c r="Q312" s="2" t="s">
        <v>20</v>
      </c>
      <c r="R312" s="1">
        <v>43391.868090277778</v>
      </c>
      <c r="S312" s="1">
        <v>43391.868090277778</v>
      </c>
      <c r="T312" s="1">
        <v>43391.878460648149</v>
      </c>
      <c r="U312" s="1">
        <v>43391.878807870373</v>
      </c>
      <c r="V312" s="1">
        <v>43391.868090277778</v>
      </c>
      <c r="W312" s="7">
        <f t="shared" si="59"/>
        <v>43391.868090277778</v>
      </c>
      <c r="X312" s="8">
        <f t="shared" si="66"/>
        <v>5.0810185202863067E-3</v>
      </c>
      <c r="Y312" s="8">
        <f t="shared" si="67"/>
        <v>1.0162037040572613E-2</v>
      </c>
      <c r="Z312" s="9"/>
      <c r="AA312" s="9">
        <f t="shared" si="60"/>
        <v>0</v>
      </c>
      <c r="AB312" s="9">
        <f t="shared" si="61"/>
        <v>0</v>
      </c>
      <c r="AC312" s="9"/>
      <c r="AD312" s="9"/>
    </row>
    <row r="313" spans="1:30" s="2" customFormat="1" x14ac:dyDescent="0.4">
      <c r="A313" s="15" t="str">
        <f t="shared" si="57"/>
        <v>-</v>
      </c>
      <c r="B313" s="15" t="str">
        <f t="shared" si="58"/>
        <v>-</v>
      </c>
      <c r="C313" s="6">
        <v>20</v>
      </c>
      <c r="D313" s="1">
        <v>43391.856608796297</v>
      </c>
      <c r="E313" s="2">
        <v>4488</v>
      </c>
      <c r="F313" s="2" t="s">
        <v>18</v>
      </c>
      <c r="G313" s="2">
        <v>1740</v>
      </c>
      <c r="H313" s="2">
        <v>439</v>
      </c>
      <c r="I313" s="2">
        <v>3</v>
      </c>
      <c r="J313" s="2">
        <v>4</v>
      </c>
      <c r="L313" s="1">
        <v>43391.860798611109</v>
      </c>
      <c r="M313" s="1">
        <v>43391.866377314815</v>
      </c>
      <c r="N313" s="2" t="s">
        <v>47</v>
      </c>
      <c r="O313" s="2" t="s">
        <v>94</v>
      </c>
      <c r="P313" s="2" t="s">
        <v>34</v>
      </c>
      <c r="Q313" s="2" t="s">
        <v>35</v>
      </c>
      <c r="R313" s="1">
        <v>43391.86582175926</v>
      </c>
      <c r="S313" s="1">
        <v>43391.86582175926</v>
      </c>
      <c r="T313" s="1">
        <v>43391.878935185188</v>
      </c>
      <c r="U313" s="1">
        <v>43391.878935185188</v>
      </c>
      <c r="W313" s="7">
        <f t="shared" si="59"/>
        <v>43391.856608796297</v>
      </c>
      <c r="X313" s="8">
        <f t="shared" si="66"/>
        <v>5.5787037053960375E-3</v>
      </c>
      <c r="Y313" s="8">
        <f t="shared" si="67"/>
        <v>2.231481482158415E-2</v>
      </c>
      <c r="Z313" s="9"/>
      <c r="AA313" s="9">
        <f t="shared" si="60"/>
        <v>0</v>
      </c>
      <c r="AB313" s="9">
        <f t="shared" si="61"/>
        <v>4.1898148119798861E-3</v>
      </c>
      <c r="AC313" s="9"/>
      <c r="AD313" s="9"/>
    </row>
    <row r="314" spans="1:30" s="2" customFormat="1" x14ac:dyDescent="0.4">
      <c r="A314" s="15" t="str">
        <f t="shared" si="57"/>
        <v>-</v>
      </c>
      <c r="B314" s="15" t="str">
        <f t="shared" si="58"/>
        <v>-</v>
      </c>
      <c r="C314" s="6">
        <v>20</v>
      </c>
      <c r="D314" s="1">
        <v>43391.856620370374</v>
      </c>
      <c r="E314" s="2">
        <v>4489</v>
      </c>
      <c r="F314" s="2" t="s">
        <v>18</v>
      </c>
      <c r="G314" s="2">
        <v>3321</v>
      </c>
      <c r="H314" s="2">
        <v>363</v>
      </c>
      <c r="I314" s="2">
        <v>1</v>
      </c>
      <c r="J314" s="2">
        <v>3</v>
      </c>
      <c r="L314" s="1">
        <v>43391.861863425926</v>
      </c>
      <c r="M314" s="1">
        <v>43391.868043981478</v>
      </c>
      <c r="N314" s="2" t="s">
        <v>47</v>
      </c>
      <c r="O314" s="2" t="s">
        <v>94</v>
      </c>
      <c r="P314" s="2" t="s">
        <v>34</v>
      </c>
      <c r="Q314" s="2" t="s">
        <v>35</v>
      </c>
      <c r="R314" s="1">
        <v>43391.870393518519</v>
      </c>
      <c r="S314" s="1">
        <v>43391.870393518519</v>
      </c>
      <c r="T314" s="1">
        <v>43391.8828125</v>
      </c>
      <c r="U314" s="1">
        <v>43391.8828125</v>
      </c>
      <c r="W314" s="7">
        <f t="shared" si="59"/>
        <v>43391.856620370374</v>
      </c>
      <c r="X314" s="8">
        <f t="shared" si="66"/>
        <v>6.1805555524188094E-3</v>
      </c>
      <c r="Y314" s="8">
        <f t="shared" si="67"/>
        <v>1.8541666657256428E-2</v>
      </c>
      <c r="Z314" s="9"/>
      <c r="AA314" s="9">
        <f t="shared" si="60"/>
        <v>0</v>
      </c>
      <c r="AB314" s="9">
        <f t="shared" si="61"/>
        <v>5.2430555515456945E-3</v>
      </c>
      <c r="AC314" s="9"/>
      <c r="AD314" s="9"/>
    </row>
    <row r="315" spans="1:30" s="2" customFormat="1" x14ac:dyDescent="0.4">
      <c r="A315" s="15" t="str">
        <f t="shared" si="57"/>
        <v>★</v>
      </c>
      <c r="B315" s="15" t="str">
        <f t="shared" si="58"/>
        <v>-</v>
      </c>
      <c r="C315" s="6">
        <v>20</v>
      </c>
      <c r="D315" s="1">
        <v>43391.857152777775</v>
      </c>
      <c r="E315" s="2">
        <v>4490</v>
      </c>
      <c r="F315" s="2" t="s">
        <v>33</v>
      </c>
      <c r="G315" s="2">
        <v>2296</v>
      </c>
      <c r="H315" s="2">
        <v>608</v>
      </c>
      <c r="I315" s="2">
        <v>2</v>
      </c>
      <c r="J315" s="2">
        <v>1</v>
      </c>
      <c r="L315" s="1">
        <v>43391.863854166666</v>
      </c>
      <c r="M315" s="1">
        <v>43391.871458333335</v>
      </c>
      <c r="N315" s="2" t="s">
        <v>21</v>
      </c>
      <c r="O315" s="2" t="s">
        <v>22</v>
      </c>
      <c r="P315" s="2" t="s">
        <v>74</v>
      </c>
      <c r="Q315" s="2" t="s">
        <v>75</v>
      </c>
      <c r="R315" s="1">
        <v>43391.868784722225</v>
      </c>
      <c r="S315" s="1">
        <v>43391.868784722225</v>
      </c>
      <c r="T315" s="1">
        <v>43391.883217592593</v>
      </c>
      <c r="U315" s="1">
        <v>43391.883217592593</v>
      </c>
      <c r="V315" s="1">
        <v>43391.868587962963</v>
      </c>
      <c r="W315" s="7">
        <f t="shared" si="59"/>
        <v>43391.868587962963</v>
      </c>
      <c r="X315" s="8">
        <f t="shared" si="66"/>
        <v>7.6041666688979603E-3</v>
      </c>
      <c r="Y315" s="8">
        <f t="shared" si="67"/>
        <v>7.6041666688979603E-3</v>
      </c>
      <c r="Z315" s="9"/>
      <c r="AA315" s="9">
        <f t="shared" si="60"/>
        <v>0</v>
      </c>
      <c r="AB315" s="9">
        <f t="shared" si="61"/>
        <v>0</v>
      </c>
      <c r="AC315" s="9"/>
      <c r="AD315" s="9"/>
    </row>
    <row r="316" spans="1:30" s="2" customFormat="1" x14ac:dyDescent="0.4">
      <c r="A316" s="15" t="str">
        <f t="shared" si="57"/>
        <v>-</v>
      </c>
      <c r="B316" s="15" t="str">
        <f t="shared" si="58"/>
        <v>-</v>
      </c>
      <c r="C316" s="6">
        <v>20</v>
      </c>
      <c r="D316" s="1">
        <v>43391.861666666664</v>
      </c>
      <c r="E316" s="2">
        <v>4491</v>
      </c>
      <c r="F316" s="2" t="s">
        <v>96</v>
      </c>
      <c r="G316" s="2">
        <v>0</v>
      </c>
      <c r="H316" s="2">
        <v>1296</v>
      </c>
      <c r="I316" s="2">
        <v>4</v>
      </c>
      <c r="J316" s="2">
        <v>1</v>
      </c>
      <c r="L316" s="1">
        <v>43391.866111111114</v>
      </c>
      <c r="M316" s="1">
        <v>43391.867256944446</v>
      </c>
      <c r="N316" s="2" t="s">
        <v>52</v>
      </c>
      <c r="O316" s="2" t="s">
        <v>53</v>
      </c>
      <c r="P316" s="2" t="s">
        <v>27</v>
      </c>
      <c r="Q316" s="2" t="s">
        <v>28</v>
      </c>
      <c r="R316" s="1">
        <v>43391.869479166664</v>
      </c>
      <c r="S316" s="1">
        <v>43391.869479166664</v>
      </c>
      <c r="T316" s="1">
        <v>43391.875173611108</v>
      </c>
      <c r="U316" s="1">
        <v>43391.875173611108</v>
      </c>
      <c r="W316" s="7">
        <f t="shared" si="59"/>
        <v>43391.861666666664</v>
      </c>
      <c r="X316" s="8">
        <f t="shared" si="66"/>
        <v>1.1458333319751546E-3</v>
      </c>
      <c r="Y316" s="8">
        <f t="shared" si="67"/>
        <v>1.1458333319751546E-3</v>
      </c>
      <c r="Z316" s="9"/>
      <c r="AA316" s="9">
        <f t="shared" si="60"/>
        <v>0</v>
      </c>
      <c r="AB316" s="9">
        <f t="shared" si="61"/>
        <v>4.4444444502005354E-3</v>
      </c>
      <c r="AC316" s="9"/>
      <c r="AD316" s="9"/>
    </row>
    <row r="317" spans="1:30" s="2" customFormat="1" x14ac:dyDescent="0.4">
      <c r="A317" s="15" t="str">
        <f t="shared" si="57"/>
        <v>-</v>
      </c>
      <c r="B317" s="15" t="str">
        <f t="shared" si="58"/>
        <v>-</v>
      </c>
      <c r="C317" s="6">
        <v>20</v>
      </c>
      <c r="D317" s="1">
        <v>43391.864687499998</v>
      </c>
      <c r="E317" s="2">
        <v>4492</v>
      </c>
      <c r="F317" s="2" t="s">
        <v>97</v>
      </c>
      <c r="G317" s="2">
        <v>0</v>
      </c>
      <c r="H317" s="2">
        <v>695</v>
      </c>
      <c r="I317" s="2">
        <v>5</v>
      </c>
      <c r="J317" s="2">
        <v>2</v>
      </c>
      <c r="L317" s="1">
        <v>43391.871076388888</v>
      </c>
      <c r="M317" s="1">
        <v>43391.872106481482</v>
      </c>
      <c r="N317" s="2" t="s">
        <v>43</v>
      </c>
      <c r="O317" s="2" t="s">
        <v>44</v>
      </c>
      <c r="P317" s="2" t="s">
        <v>19</v>
      </c>
      <c r="Q317" s="2" t="s">
        <v>20</v>
      </c>
      <c r="R317" s="1">
        <v>43391.873877314814</v>
      </c>
      <c r="S317" s="1">
        <v>43391.873877314814</v>
      </c>
      <c r="T317" s="1">
        <v>43391.885092592594</v>
      </c>
      <c r="U317" s="1">
        <v>43391.885092592594</v>
      </c>
      <c r="W317" s="7">
        <f t="shared" si="59"/>
        <v>43391.864687499998</v>
      </c>
      <c r="X317" s="8">
        <f t="shared" si="66"/>
        <v>1.0300925932824612E-3</v>
      </c>
      <c r="Y317" s="8">
        <f t="shared" si="67"/>
        <v>2.0601851865649223E-3</v>
      </c>
      <c r="Z317" s="9"/>
      <c r="AA317" s="9">
        <f t="shared" si="60"/>
        <v>0</v>
      </c>
      <c r="AB317" s="9">
        <f t="shared" si="61"/>
        <v>6.3888888907968067E-3</v>
      </c>
      <c r="AC317" s="9"/>
      <c r="AD317" s="9"/>
    </row>
    <row r="318" spans="1:30" s="2" customFormat="1" x14ac:dyDescent="0.4">
      <c r="A318" s="15" t="str">
        <f>IF(V318&gt;0, "★", "-")</f>
        <v>★</v>
      </c>
      <c r="B318" s="15" t="str">
        <f>IF(K318&gt;0, "☆", "-")</f>
        <v>☆</v>
      </c>
      <c r="C318" s="6">
        <v>20</v>
      </c>
      <c r="D318" s="1">
        <v>43391.845879629633</v>
      </c>
      <c r="E318" s="2">
        <v>4474</v>
      </c>
      <c r="F318" s="2" t="s">
        <v>18</v>
      </c>
      <c r="G318" s="2">
        <v>3102</v>
      </c>
      <c r="H318" s="2">
        <v>666</v>
      </c>
      <c r="I318" s="2">
        <v>9</v>
      </c>
      <c r="J318" s="2">
        <v>1</v>
      </c>
      <c r="K318" s="1">
        <v>43391.84851851852</v>
      </c>
      <c r="N318" s="2" t="s">
        <v>72</v>
      </c>
      <c r="O318" s="2" t="s">
        <v>73</v>
      </c>
      <c r="P318" s="2" t="s">
        <v>34</v>
      </c>
      <c r="Q318" s="2" t="s">
        <v>35</v>
      </c>
      <c r="R318" s="1">
        <v>43391.85465277778</v>
      </c>
      <c r="T318" s="1">
        <v>43391.867476851854</v>
      </c>
      <c r="V318" s="1">
        <v>43391.851261574076</v>
      </c>
      <c r="W318" s="7">
        <f>IF(V318&gt;0,V318,D318)</f>
        <v>43391.851261574076</v>
      </c>
      <c r="X318" s="8">
        <f t="shared" si="66"/>
        <v>0</v>
      </c>
      <c r="Y318" s="8">
        <f t="shared" si="67"/>
        <v>0</v>
      </c>
      <c r="Z318" s="9"/>
      <c r="AA318" s="9">
        <f>IF(IF(A318="☆",K318-R318,L318-R318)&lt;0,0,IF(A318="☆",K318-R318,L318-R318))</f>
        <v>0</v>
      </c>
      <c r="AB318" s="9">
        <f>IF(IF(B318="☆",(IF(K318&gt;R318,K318-W318,R318-W318)),L318-W318)&lt;0,0,IF(B318="☆",(IF(K318&gt;R318,K318-W318,R318-W318)),L318-W318))</f>
        <v>3.3912037033587694E-3</v>
      </c>
      <c r="AC318" s="9"/>
      <c r="AD318" s="9"/>
    </row>
    <row r="319" spans="1:30" s="2" customFormat="1" x14ac:dyDescent="0.4">
      <c r="A319" s="15" t="str">
        <f>IF(V319&gt;0, "★", "-")</f>
        <v>-</v>
      </c>
      <c r="B319" s="15" t="str">
        <f>IF(K319&gt;0, "☆", "-")</f>
        <v>☆</v>
      </c>
      <c r="C319" s="6">
        <v>20</v>
      </c>
      <c r="D319" s="1">
        <v>43391.852442129632</v>
      </c>
      <c r="E319" s="2">
        <v>4479</v>
      </c>
      <c r="F319" s="2" t="s">
        <v>18</v>
      </c>
      <c r="G319" s="2">
        <v>3162</v>
      </c>
      <c r="H319" s="2">
        <v>500</v>
      </c>
      <c r="I319" s="2">
        <v>8</v>
      </c>
      <c r="J319" s="2">
        <v>2</v>
      </c>
      <c r="K319" s="1">
        <v>43391.85255787037</v>
      </c>
      <c r="N319" s="2" t="s">
        <v>31</v>
      </c>
      <c r="O319" s="2" t="s">
        <v>32</v>
      </c>
      <c r="P319" s="2" t="s">
        <v>65</v>
      </c>
      <c r="Q319" s="2" t="s">
        <v>66</v>
      </c>
      <c r="R319" s="1">
        <v>43391.85355324074</v>
      </c>
      <c r="T319" s="1">
        <v>43391.8675</v>
      </c>
      <c r="W319" s="7">
        <f>IF(V319&gt;0,V319,D319)</f>
        <v>43391.852442129632</v>
      </c>
      <c r="X319" s="8">
        <f t="shared" si="66"/>
        <v>0</v>
      </c>
      <c r="Y319" s="8">
        <f t="shared" si="67"/>
        <v>0</v>
      </c>
      <c r="Z319" s="9"/>
      <c r="AA319" s="9">
        <f>IF(IF(A319="☆",K319-R319,L319-R319)&lt;0,0,IF(A319="☆",K319-R319,L319-R319))</f>
        <v>0</v>
      </c>
      <c r="AB319" s="9">
        <f>IF(IF(B319="☆",(IF(K319&gt;R319,K319-W319,R319-W319)),L319-W319)&lt;0,0,IF(B319="☆",(IF(K319&gt;R319,K319-W319,R319-W319)),L319-W319))</f>
        <v>1.111111108912155E-3</v>
      </c>
      <c r="AC319" s="9"/>
      <c r="AD319" s="9"/>
    </row>
    <row r="320" spans="1:30" s="2" customFormat="1" x14ac:dyDescent="0.4">
      <c r="A320" s="15" t="str">
        <f>IF(V320&gt;0, "★", "-")</f>
        <v>★</v>
      </c>
      <c r="B320" s="15" t="str">
        <f>IF(K320&gt;0, "☆", "-")</f>
        <v>☆</v>
      </c>
      <c r="C320" s="6">
        <v>20</v>
      </c>
      <c r="D320" s="1">
        <v>43391.855682870373</v>
      </c>
      <c r="E320" s="2">
        <v>4485</v>
      </c>
      <c r="F320" s="2" t="s">
        <v>33</v>
      </c>
      <c r="G320" s="2">
        <v>3018</v>
      </c>
      <c r="H320" s="2">
        <v>924</v>
      </c>
      <c r="I320" s="2">
        <v>5</v>
      </c>
      <c r="J320" s="2">
        <v>2</v>
      </c>
      <c r="K320" s="1">
        <v>43391.855798611112</v>
      </c>
      <c r="N320" s="2" t="s">
        <v>59</v>
      </c>
      <c r="O320" s="2" t="s">
        <v>60</v>
      </c>
      <c r="P320" s="2" t="s">
        <v>21</v>
      </c>
      <c r="Q320" s="2" t="s">
        <v>22</v>
      </c>
      <c r="R320" s="1">
        <v>43391.872766203705</v>
      </c>
      <c r="T320" s="1">
        <v>43391.88175925926</v>
      </c>
      <c r="V320" s="1">
        <v>43391.868194444447</v>
      </c>
      <c r="W320" s="7">
        <f>IF(V320&gt;0,V320,D320)</f>
        <v>43391.868194444447</v>
      </c>
      <c r="X320" s="8">
        <f t="shared" si="66"/>
        <v>0</v>
      </c>
      <c r="Y320" s="8">
        <f t="shared" si="67"/>
        <v>0</v>
      </c>
      <c r="Z320" s="9"/>
      <c r="AA320" s="9">
        <f>IF(IF(A320="☆",K320-R320,L320-R320)&lt;0,0,IF(A320="☆",K320-R320,L320-R320))</f>
        <v>0</v>
      </c>
      <c r="AB320" s="9">
        <f>IF(IF(B320="☆",(IF(K320&gt;R320,K320-W320,R320-W320)),L320-W320)&lt;0,0,IF(B320="☆",(IF(K320&gt;R320,K320-W320,R320-W320)),L320-W320))</f>
        <v>4.5717592583969235E-3</v>
      </c>
      <c r="AC320" s="9"/>
      <c r="AD320" s="9"/>
    </row>
    <row r="321" spans="1:30" s="4" customFormat="1" x14ac:dyDescent="0.4">
      <c r="A321" s="26" t="str">
        <f>IF(V321&gt;0, "★", "-")</f>
        <v>★</v>
      </c>
      <c r="B321" s="26" t="str">
        <f>IF(K321&gt;0, "☆", "-")</f>
        <v>☆</v>
      </c>
      <c r="C321" s="11">
        <v>20</v>
      </c>
      <c r="D321" s="3">
        <v>43391.869699074072</v>
      </c>
      <c r="E321" s="4">
        <v>4493</v>
      </c>
      <c r="F321" s="4" t="s">
        <v>18</v>
      </c>
      <c r="G321" s="4">
        <v>3144</v>
      </c>
      <c r="H321" s="4">
        <v>1184</v>
      </c>
      <c r="I321" s="4">
        <v>10</v>
      </c>
      <c r="J321" s="4">
        <v>1</v>
      </c>
      <c r="K321" s="3">
        <v>43391.869814814818</v>
      </c>
      <c r="N321" s="4" t="s">
        <v>59</v>
      </c>
      <c r="O321" s="4" t="s">
        <v>60</v>
      </c>
      <c r="P321" s="4" t="s">
        <v>50</v>
      </c>
      <c r="Q321" s="4" t="s">
        <v>51</v>
      </c>
      <c r="R321" s="3">
        <v>43391.873819444445</v>
      </c>
      <c r="T321" s="3">
        <v>43391.884525462963</v>
      </c>
      <c r="V321" s="3">
        <v>43391.869583333333</v>
      </c>
      <c r="W321" s="12">
        <f>IF(V321&gt;0,V321,D321)</f>
        <v>43391.869583333333</v>
      </c>
      <c r="X321" s="27">
        <f t="shared" si="66"/>
        <v>0</v>
      </c>
      <c r="Y321" s="27">
        <f t="shared" si="67"/>
        <v>0</v>
      </c>
      <c r="Z321" s="28"/>
      <c r="AA321" s="28">
        <f>IF(IF(A321="☆",K321-R321,L321-R321)&lt;0,0,IF(A321="☆",K321-R321,L321-R321))</f>
        <v>0</v>
      </c>
      <c r="AB321" s="28">
        <f>IF(IF(B321="☆",(IF(K321&gt;R321,K321-W321,R321-W321)),L321-W321)&lt;0,0,IF(B321="☆",(IF(K321&gt;R321,K321-W321,R321-W321)),L321-W321))</f>
        <v>4.2361111118225381E-3</v>
      </c>
      <c r="AC321" s="28"/>
      <c r="AD321" s="28"/>
    </row>
  </sheetData>
  <autoFilter ref="A1:AE321"/>
  <phoneticPr fontId="18"/>
  <conditionalFormatting sqref="A2:AD321">
    <cfRule type="expression" dxfId="1" priority="3">
      <formula>$B2="☆"</formula>
    </cfRule>
  </conditionalFormatting>
  <conditionalFormatting sqref="AF12:AF14">
    <cfRule type="expression" dxfId="0" priority="1">
      <formula>$B12="☆"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★10月12日(修正済み)</vt:lpstr>
      <vt:lpstr>★10月13日(修正済み)</vt:lpstr>
      <vt:lpstr>★10月14日（修正済み）</vt:lpstr>
      <vt:lpstr>★10月15日</vt:lpstr>
      <vt:lpstr>★10月16日</vt:lpstr>
      <vt:lpstr>★10月17日</vt:lpstr>
      <vt:lpstr>★10月18日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H3039214</dc:creator>
  <cp:lastModifiedBy>Corporate Sales and Marketing Division</cp:lastModifiedBy>
  <cp:lastPrinted>2018-10-09T02:08:18Z</cp:lastPrinted>
  <dcterms:created xsi:type="dcterms:W3CDTF">2018-10-09T09:13:17Z</dcterms:created>
  <dcterms:modified xsi:type="dcterms:W3CDTF">2018-10-30T01:00:34Z</dcterms:modified>
</cp:coreProperties>
</file>