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3039214\Desktop\野田先生共有用\"/>
    </mc:Choice>
  </mc:AlternateContent>
  <bookViews>
    <workbookView xWindow="0" yWindow="0" windowWidth="14640" windowHeight="7080" activeTab="6"/>
  </bookViews>
  <sheets>
    <sheet name="★10月19日" sheetId="12" r:id="rId1"/>
    <sheet name="★10月20日" sheetId="13" r:id="rId2"/>
    <sheet name="★10月21日" sheetId="14" r:id="rId3"/>
    <sheet name="★10月22日" sheetId="15" r:id="rId4"/>
    <sheet name="★10月23日" sheetId="16" r:id="rId5"/>
    <sheet name="★10月24日" sheetId="17" r:id="rId6"/>
    <sheet name="★10月25日" sheetId="18" r:id="rId7"/>
  </sheets>
  <definedNames>
    <definedName name="_xlnm._FilterDatabase" localSheetId="0" hidden="1">★10月19日!$A$1:$AD$241</definedName>
    <definedName name="_xlnm._FilterDatabase" localSheetId="1" hidden="1">★10月20日!$A$1:$AD$379</definedName>
    <definedName name="_xlnm._FilterDatabase" localSheetId="2" hidden="1">★10月21日!$A$1:$AD$346</definedName>
    <definedName name="_xlnm._FilterDatabase" localSheetId="3" hidden="1">★10月22日!$A$1:$AD$225</definedName>
    <definedName name="_xlnm._FilterDatabase" localSheetId="4" hidden="1">★10月23日!$A$1:$AD$259</definedName>
    <definedName name="_xlnm._FilterDatabase" localSheetId="5" hidden="1">★10月24日!$A$1:$AD$318</definedName>
    <definedName name="_xlnm._FilterDatabase" localSheetId="6" hidden="1">★10月25日!$A$1:$AE$312</definedName>
  </definedNames>
  <calcPr calcId="162913"/>
</workbook>
</file>

<file path=xl/calcChain.xml><?xml version="1.0" encoding="utf-8"?>
<calcChain xmlns="http://schemas.openxmlformats.org/spreadsheetml/2006/main">
  <c r="G243" i="12" l="1"/>
  <c r="G381" i="13"/>
  <c r="G348" i="14"/>
  <c r="G227" i="15"/>
  <c r="G261" i="16"/>
  <c r="G320" i="17"/>
  <c r="G314" i="18"/>
  <c r="AB22" i="18" l="1"/>
  <c r="AB5" i="18"/>
  <c r="AB4" i="18"/>
  <c r="AB3" i="18"/>
  <c r="AB2" i="18"/>
  <c r="X300" i="18"/>
  <c r="Y300" i="18" s="1"/>
  <c r="X299" i="18"/>
  <c r="Y299" i="18" s="1"/>
  <c r="X298" i="18"/>
  <c r="Y298" i="18" s="1"/>
  <c r="X312" i="18"/>
  <c r="Y312" i="18" s="1"/>
  <c r="X311" i="18"/>
  <c r="Y311" i="18" s="1"/>
  <c r="X297" i="18"/>
  <c r="Y297" i="18" s="1"/>
  <c r="X310" i="18"/>
  <c r="Y310" i="18" s="1"/>
  <c r="X296" i="18"/>
  <c r="Y296" i="18" s="1"/>
  <c r="X295" i="18"/>
  <c r="Y295" i="18" s="1"/>
  <c r="X294" i="18"/>
  <c r="Y294" i="18" s="1"/>
  <c r="X293" i="18"/>
  <c r="Y293" i="18" s="1"/>
  <c r="X309" i="18"/>
  <c r="Y309" i="18" s="1"/>
  <c r="X292" i="18"/>
  <c r="Y292" i="18" s="1"/>
  <c r="X308" i="18"/>
  <c r="Y308" i="18" s="1"/>
  <c r="X307" i="18"/>
  <c r="Y307" i="18" s="1"/>
  <c r="X291" i="18"/>
  <c r="Y291" i="18" s="1"/>
  <c r="X290" i="18"/>
  <c r="Y290" i="18" s="1"/>
  <c r="X306" i="18"/>
  <c r="Y306" i="18" s="1"/>
  <c r="X305" i="18"/>
  <c r="Y305" i="18" s="1"/>
  <c r="X289" i="18"/>
  <c r="Y289" i="18" s="1"/>
  <c r="X288" i="18"/>
  <c r="Y288" i="18" s="1"/>
  <c r="X287" i="18"/>
  <c r="Y287" i="18" s="1"/>
  <c r="X304" i="18"/>
  <c r="Y304" i="18" s="1"/>
  <c r="X286" i="18"/>
  <c r="Y286" i="18" s="1"/>
  <c r="X285" i="18"/>
  <c r="Y285" i="18" s="1"/>
  <c r="X284" i="18"/>
  <c r="Y284" i="18" s="1"/>
  <c r="X283" i="18"/>
  <c r="Y283" i="18" s="1"/>
  <c r="X282" i="18"/>
  <c r="Y282" i="18" s="1"/>
  <c r="X279" i="18"/>
  <c r="Y279" i="18" s="1"/>
  <c r="X278" i="18"/>
  <c r="Y278" i="18" s="1"/>
  <c r="X277" i="18"/>
  <c r="Y277" i="18" s="1"/>
  <c r="X281" i="18"/>
  <c r="Y281" i="18" s="1"/>
  <c r="X276" i="18"/>
  <c r="Y276" i="18" s="1"/>
  <c r="X280" i="18"/>
  <c r="Y280" i="18" s="1"/>
  <c r="X303" i="18"/>
  <c r="Y303" i="18" s="1"/>
  <c r="X275" i="18"/>
  <c r="Y275" i="18" s="1"/>
  <c r="X274" i="18"/>
  <c r="Y274" i="18" s="1"/>
  <c r="X273" i="18"/>
  <c r="Y273" i="18" s="1"/>
  <c r="X272" i="18"/>
  <c r="Y272" i="18" s="1"/>
  <c r="X271" i="18"/>
  <c r="Y271" i="18" s="1"/>
  <c r="X270" i="18"/>
  <c r="Y270" i="18" s="1"/>
  <c r="X302" i="18"/>
  <c r="Y302" i="18" s="1"/>
  <c r="X269" i="18"/>
  <c r="Y269" i="18" s="1"/>
  <c r="X301" i="18"/>
  <c r="Y301" i="18" s="1"/>
  <c r="X268" i="18"/>
  <c r="Y268" i="18" s="1"/>
  <c r="X267" i="18"/>
  <c r="Y267" i="18" s="1"/>
  <c r="X266" i="18"/>
  <c r="Y266" i="18" s="1"/>
  <c r="X265" i="18"/>
  <c r="Y265" i="18" s="1"/>
  <c r="X264" i="18"/>
  <c r="Y264" i="18" s="1"/>
  <c r="X263" i="18"/>
  <c r="Y263" i="18" s="1"/>
  <c r="X262" i="18"/>
  <c r="Y262" i="18" s="1"/>
  <c r="X261" i="18"/>
  <c r="Y261" i="18" s="1"/>
  <c r="X260" i="18"/>
  <c r="Y260" i="18" s="1"/>
  <c r="X259" i="18"/>
  <c r="Y259" i="18" s="1"/>
  <c r="X258" i="18"/>
  <c r="Y258" i="18" s="1"/>
  <c r="X250" i="18"/>
  <c r="Y250" i="18" s="1"/>
  <c r="X249" i="18"/>
  <c r="Y249" i="18" s="1"/>
  <c r="X248" i="18"/>
  <c r="Y248" i="18" s="1"/>
  <c r="X247" i="18"/>
  <c r="Y247" i="18" s="1"/>
  <c r="X246" i="18"/>
  <c r="Y246" i="18" s="1"/>
  <c r="X245" i="18"/>
  <c r="Y245" i="18" s="1"/>
  <c r="X244" i="18"/>
  <c r="Y244" i="18" s="1"/>
  <c r="X243" i="18"/>
  <c r="Y243" i="18" s="1"/>
  <c r="X242" i="18"/>
  <c r="Y242" i="18" s="1"/>
  <c r="X241" i="18"/>
  <c r="Y241" i="18" s="1"/>
  <c r="X257" i="18"/>
  <c r="Y257" i="18" s="1"/>
  <c r="X240" i="18"/>
  <c r="Y240" i="18" s="1"/>
  <c r="X256" i="18"/>
  <c r="Y256" i="18" s="1"/>
  <c r="X239" i="18"/>
  <c r="Y239" i="18" s="1"/>
  <c r="X238" i="18"/>
  <c r="Y238" i="18" s="1"/>
  <c r="X237" i="18"/>
  <c r="Y237" i="18" s="1"/>
  <c r="X255" i="18"/>
  <c r="Y255" i="18" s="1"/>
  <c r="X236" i="18"/>
  <c r="Y236" i="18" s="1"/>
  <c r="X235" i="18"/>
  <c r="Y235" i="18" s="1"/>
  <c r="X234" i="18"/>
  <c r="Y234" i="18" s="1"/>
  <c r="X233" i="18"/>
  <c r="Y233" i="18" s="1"/>
  <c r="X232" i="18"/>
  <c r="Y232" i="18" s="1"/>
  <c r="X231" i="18"/>
  <c r="Y231" i="18" s="1"/>
  <c r="X230" i="18"/>
  <c r="Y230" i="18" s="1"/>
  <c r="X229" i="18"/>
  <c r="Y229" i="18" s="1"/>
  <c r="X228" i="18"/>
  <c r="Y228" i="18" s="1"/>
  <c r="X227" i="18"/>
  <c r="Y227" i="18" s="1"/>
  <c r="X226" i="18"/>
  <c r="Y226" i="18" s="1"/>
  <c r="X225" i="18"/>
  <c r="Y225" i="18" s="1"/>
  <c r="X224" i="18"/>
  <c r="Y224" i="18" s="1"/>
  <c r="X223" i="18"/>
  <c r="Y223" i="18" s="1"/>
  <c r="X213" i="18"/>
  <c r="Y213" i="18" s="1"/>
  <c r="X212" i="18"/>
  <c r="Y212" i="18" s="1"/>
  <c r="X211" i="18"/>
  <c r="Y211" i="18" s="1"/>
  <c r="X222" i="18"/>
  <c r="Y222" i="18" s="1"/>
  <c r="X210" i="18"/>
  <c r="Y210" i="18" s="1"/>
  <c r="X209" i="18"/>
  <c r="Y209" i="18" s="1"/>
  <c r="X208" i="18"/>
  <c r="Y208" i="18" s="1"/>
  <c r="X207" i="18"/>
  <c r="Y207" i="18" s="1"/>
  <c r="X206" i="18"/>
  <c r="Y206" i="18" s="1"/>
  <c r="X205" i="18"/>
  <c r="Y205" i="18" s="1"/>
  <c r="X204" i="18"/>
  <c r="Y204" i="18" s="1"/>
  <c r="X203" i="18"/>
  <c r="Y203" i="18" s="1"/>
  <c r="X202" i="18"/>
  <c r="Y202" i="18" s="1"/>
  <c r="X201" i="18"/>
  <c r="Y201" i="18" s="1"/>
  <c r="X200" i="18"/>
  <c r="Y200" i="18" s="1"/>
  <c r="X221" i="18"/>
  <c r="Y221" i="18" s="1"/>
  <c r="X254" i="18"/>
  <c r="Y254" i="18" s="1"/>
  <c r="X253" i="18"/>
  <c r="Y253" i="18" s="1"/>
  <c r="X199" i="18"/>
  <c r="Y199" i="18" s="1"/>
  <c r="X198" i="18"/>
  <c r="Y198" i="18" s="1"/>
  <c r="X252" i="18"/>
  <c r="Y252" i="18" s="1"/>
  <c r="X197" i="18"/>
  <c r="Y197" i="18" s="1"/>
  <c r="X251" i="18"/>
  <c r="Y251" i="18" s="1"/>
  <c r="X196" i="18"/>
  <c r="Y196" i="18" s="1"/>
  <c r="X195" i="18"/>
  <c r="Y195" i="18" s="1"/>
  <c r="X194" i="18"/>
  <c r="Y194" i="18" s="1"/>
  <c r="X220" i="18"/>
  <c r="Y220" i="18" s="1"/>
  <c r="X193" i="18"/>
  <c r="Y193" i="18" s="1"/>
  <c r="X192" i="18"/>
  <c r="Y192" i="18" s="1"/>
  <c r="X191" i="18"/>
  <c r="Y191" i="18" s="1"/>
  <c r="X190" i="18"/>
  <c r="Y190" i="18" s="1"/>
  <c r="X219" i="18"/>
  <c r="Y219" i="18" s="1"/>
  <c r="X218" i="18"/>
  <c r="Y218" i="18" s="1"/>
  <c r="X189" i="18"/>
  <c r="Y189" i="18" s="1"/>
  <c r="X217" i="18"/>
  <c r="Y217" i="18" s="1"/>
  <c r="X185" i="18"/>
  <c r="Y185" i="18" s="1"/>
  <c r="X184" i="18"/>
  <c r="Y184" i="18" s="1"/>
  <c r="X188" i="18"/>
  <c r="Y188" i="18" s="1"/>
  <c r="X187" i="18"/>
  <c r="Y187" i="18" s="1"/>
  <c r="X183" i="18"/>
  <c r="Y183" i="18" s="1"/>
  <c r="X182" i="18"/>
  <c r="Y182" i="18" s="1"/>
  <c r="X181" i="18"/>
  <c r="Y181" i="18" s="1"/>
  <c r="X180" i="18"/>
  <c r="Y180" i="18" s="1"/>
  <c r="X179" i="18"/>
  <c r="Y179" i="18" s="1"/>
  <c r="X178" i="18"/>
  <c r="Y178" i="18" s="1"/>
  <c r="X177" i="18"/>
  <c r="Y177" i="18" s="1"/>
  <c r="X176" i="18"/>
  <c r="Y176" i="18" s="1"/>
  <c r="X175" i="18"/>
  <c r="Y175" i="18" s="1"/>
  <c r="X174" i="18"/>
  <c r="Y174" i="18" s="1"/>
  <c r="X173" i="18"/>
  <c r="Y173" i="18" s="1"/>
  <c r="X172" i="18"/>
  <c r="Y172" i="18" s="1"/>
  <c r="X171" i="18"/>
  <c r="Y171" i="18" s="1"/>
  <c r="X216" i="18"/>
  <c r="Y216" i="18" s="1"/>
  <c r="X170" i="18"/>
  <c r="Y170" i="18" s="1"/>
  <c r="X169" i="18"/>
  <c r="Y169" i="18" s="1"/>
  <c r="X168" i="18"/>
  <c r="Y168" i="18" s="1"/>
  <c r="X167" i="18"/>
  <c r="Y167" i="18" s="1"/>
  <c r="X166" i="18"/>
  <c r="Y166" i="18" s="1"/>
  <c r="X215" i="18"/>
  <c r="Y215" i="18" s="1"/>
  <c r="X214" i="18"/>
  <c r="Y214" i="18" s="1"/>
  <c r="X165" i="18"/>
  <c r="Y165" i="18" s="1"/>
  <c r="X164" i="18"/>
  <c r="Y164" i="18" s="1"/>
  <c r="X163" i="18"/>
  <c r="Y163" i="18" s="1"/>
  <c r="X162" i="18"/>
  <c r="Y162" i="18" s="1"/>
  <c r="X161" i="18"/>
  <c r="Y161" i="18" s="1"/>
  <c r="X160" i="18"/>
  <c r="Y160" i="18" s="1"/>
  <c r="X159" i="18"/>
  <c r="Y159" i="18" s="1"/>
  <c r="X158" i="18"/>
  <c r="Y158" i="18" s="1"/>
  <c r="X157" i="18"/>
  <c r="Y157" i="18" s="1"/>
  <c r="X156" i="18"/>
  <c r="Y156" i="18" s="1"/>
  <c r="X155" i="18"/>
  <c r="Y155" i="18" s="1"/>
  <c r="X154" i="18"/>
  <c r="Y154" i="18" s="1"/>
  <c r="X153" i="18"/>
  <c r="Y153" i="18" s="1"/>
  <c r="X149" i="18"/>
  <c r="Y149" i="18" s="1"/>
  <c r="X148" i="18"/>
  <c r="Y148" i="18" s="1"/>
  <c r="X186" i="18"/>
  <c r="Y186" i="18" s="1"/>
  <c r="X147" i="18"/>
  <c r="Y147" i="18" s="1"/>
  <c r="X146" i="18"/>
  <c r="Y146" i="18" s="1"/>
  <c r="X145" i="18"/>
  <c r="Y145" i="18" s="1"/>
  <c r="X144" i="18"/>
  <c r="Y144" i="18" s="1"/>
  <c r="X143" i="18"/>
  <c r="Y143" i="18" s="1"/>
  <c r="X142" i="18"/>
  <c r="Y142" i="18" s="1"/>
  <c r="X141" i="18"/>
  <c r="Y141" i="18" s="1"/>
  <c r="X140" i="18"/>
  <c r="Y140" i="18" s="1"/>
  <c r="X139" i="18"/>
  <c r="Y139" i="18" s="1"/>
  <c r="X138" i="18"/>
  <c r="Y138" i="18" s="1"/>
  <c r="X137" i="18"/>
  <c r="Y137" i="18" s="1"/>
  <c r="X136" i="18"/>
  <c r="Y136" i="18" s="1"/>
  <c r="X135" i="18"/>
  <c r="Y135" i="18" s="1"/>
  <c r="X134" i="18"/>
  <c r="Y134" i="18" s="1"/>
  <c r="X133" i="18"/>
  <c r="Y133" i="18" s="1"/>
  <c r="X132" i="18"/>
  <c r="Y132" i="18" s="1"/>
  <c r="X131" i="18"/>
  <c r="Y131" i="18" s="1"/>
  <c r="X130" i="18"/>
  <c r="Y130" i="18" s="1"/>
  <c r="X129" i="18"/>
  <c r="Y129" i="18" s="1"/>
  <c r="X128" i="18"/>
  <c r="Y128" i="18" s="1"/>
  <c r="X127" i="18"/>
  <c r="Y127" i="18" s="1"/>
  <c r="X152" i="18"/>
  <c r="Y152" i="18" s="1"/>
  <c r="X126" i="18"/>
  <c r="Y126" i="18" s="1"/>
  <c r="X125" i="18"/>
  <c r="Y125" i="18" s="1"/>
  <c r="X151" i="18"/>
  <c r="Y151" i="18" s="1"/>
  <c r="X124" i="18"/>
  <c r="Y124" i="18" s="1"/>
  <c r="X123" i="18"/>
  <c r="Y123" i="18" s="1"/>
  <c r="X122" i="18"/>
  <c r="Y122" i="18" s="1"/>
  <c r="X150" i="18"/>
  <c r="Y150" i="18" s="1"/>
  <c r="X121" i="18"/>
  <c r="Y121" i="18" s="1"/>
  <c r="X120" i="18"/>
  <c r="Y120" i="18" s="1"/>
  <c r="X116" i="18"/>
  <c r="Y116" i="18" s="1"/>
  <c r="X119" i="18"/>
  <c r="Y119" i="18" s="1"/>
  <c r="X115" i="18"/>
  <c r="Y115" i="18" s="1"/>
  <c r="X114" i="18"/>
  <c r="Y114" i="18" s="1"/>
  <c r="X113" i="18"/>
  <c r="Y113" i="18" s="1"/>
  <c r="X112" i="18"/>
  <c r="Y112" i="18" s="1"/>
  <c r="X111" i="18"/>
  <c r="Y111" i="18" s="1"/>
  <c r="X110" i="18"/>
  <c r="Y110" i="18" s="1"/>
  <c r="X109" i="18"/>
  <c r="Y109" i="18" s="1"/>
  <c r="X108" i="18"/>
  <c r="Y108" i="18" s="1"/>
  <c r="X107" i="18"/>
  <c r="Y107" i="18" s="1"/>
  <c r="X106" i="18"/>
  <c r="Y106" i="18" s="1"/>
  <c r="X118" i="18"/>
  <c r="Y118" i="18" s="1"/>
  <c r="X105" i="18"/>
  <c r="Y105" i="18" s="1"/>
  <c r="X104" i="18"/>
  <c r="Y104" i="18" s="1"/>
  <c r="X103" i="18"/>
  <c r="Y103" i="18" s="1"/>
  <c r="X102" i="18"/>
  <c r="Y102" i="18" s="1"/>
  <c r="X101" i="18"/>
  <c r="Y101" i="18" s="1"/>
  <c r="X100" i="18"/>
  <c r="Y100" i="18" s="1"/>
  <c r="X99" i="18"/>
  <c r="Y99" i="18" s="1"/>
  <c r="X98" i="18"/>
  <c r="Y98" i="18" s="1"/>
  <c r="X97" i="18"/>
  <c r="Y97" i="18" s="1"/>
  <c r="X96" i="18"/>
  <c r="Y96" i="18" s="1"/>
  <c r="X95" i="18"/>
  <c r="Y95" i="18" s="1"/>
  <c r="X94" i="18"/>
  <c r="Y94" i="18" s="1"/>
  <c r="X90" i="18"/>
  <c r="Y90" i="18" s="1"/>
  <c r="X89" i="18"/>
  <c r="Y89" i="18" s="1"/>
  <c r="X88" i="18"/>
  <c r="Y88" i="18" s="1"/>
  <c r="X117" i="18"/>
  <c r="Y117" i="18" s="1"/>
  <c r="X87" i="18"/>
  <c r="Y87" i="18" s="1"/>
  <c r="X86" i="18"/>
  <c r="Y86" i="18" s="1"/>
  <c r="X85" i="18"/>
  <c r="Y85" i="18" s="1"/>
  <c r="X84" i="18"/>
  <c r="Y84" i="18" s="1"/>
  <c r="X83" i="18"/>
  <c r="Y83" i="18" s="1"/>
  <c r="X82" i="18"/>
  <c r="Y82" i="18" s="1"/>
  <c r="X81" i="18"/>
  <c r="Y81" i="18" s="1"/>
  <c r="X80" i="18"/>
  <c r="Y80" i="18" s="1"/>
  <c r="X79" i="18"/>
  <c r="Y79" i="18" s="1"/>
  <c r="X78" i="18"/>
  <c r="Y78" i="18" s="1"/>
  <c r="X77" i="18"/>
  <c r="Y77" i="18" s="1"/>
  <c r="X76" i="18"/>
  <c r="Y76" i="18" s="1"/>
  <c r="X75" i="18"/>
  <c r="Y75" i="18" s="1"/>
  <c r="X74" i="18"/>
  <c r="Y74" i="18" s="1"/>
  <c r="X73" i="18"/>
  <c r="Y73" i="18" s="1"/>
  <c r="X72" i="18"/>
  <c r="Y72" i="18" s="1"/>
  <c r="X93" i="18"/>
  <c r="Y93" i="18" s="1"/>
  <c r="X71" i="18"/>
  <c r="Y71" i="18" s="1"/>
  <c r="X70" i="18"/>
  <c r="Y70" i="18" s="1"/>
  <c r="X69" i="18"/>
  <c r="Y69" i="18" s="1"/>
  <c r="X91" i="18"/>
  <c r="Y91" i="18" s="1"/>
  <c r="X68" i="18"/>
  <c r="Y68" i="18" s="1"/>
  <c r="X66" i="18"/>
  <c r="Y66" i="18" s="1"/>
  <c r="X65" i="18"/>
  <c r="Y65" i="18" s="1"/>
  <c r="X64" i="18"/>
  <c r="Y64" i="18" s="1"/>
  <c r="X63" i="18"/>
  <c r="Y63" i="18" s="1"/>
  <c r="X62" i="18"/>
  <c r="Y62" i="18" s="1"/>
  <c r="X61" i="18"/>
  <c r="Y61" i="18" s="1"/>
  <c r="X60" i="18"/>
  <c r="Y60" i="18" s="1"/>
  <c r="X59" i="18"/>
  <c r="Y59" i="18" s="1"/>
  <c r="X58" i="18"/>
  <c r="Y58" i="18" s="1"/>
  <c r="X57" i="18"/>
  <c r="Y57" i="18" s="1"/>
  <c r="X56" i="18"/>
  <c r="Y56" i="18" s="1"/>
  <c r="X55" i="18"/>
  <c r="Y55" i="18" s="1"/>
  <c r="X54" i="18"/>
  <c r="Y54" i="18" s="1"/>
  <c r="X53" i="18"/>
  <c r="Y53" i="18" s="1"/>
  <c r="X67" i="18"/>
  <c r="Y67" i="18" s="1"/>
  <c r="X52" i="18"/>
  <c r="Y52" i="18" s="1"/>
  <c r="X51" i="18"/>
  <c r="Y51" i="18" s="1"/>
  <c r="X50" i="18"/>
  <c r="Y50" i="18" s="1"/>
  <c r="X49" i="18"/>
  <c r="Y49" i="18" s="1"/>
  <c r="X48" i="18"/>
  <c r="Y48" i="18" s="1"/>
  <c r="X47" i="18"/>
  <c r="Y47" i="18" s="1"/>
  <c r="X92" i="18"/>
  <c r="Y92" i="18" s="1"/>
  <c r="X46" i="18"/>
  <c r="Y46" i="18" s="1"/>
  <c r="X45" i="18"/>
  <c r="Y45" i="18" s="1"/>
  <c r="X44" i="18"/>
  <c r="Y44" i="18" s="1"/>
  <c r="X43" i="18"/>
  <c r="Y43" i="18" s="1"/>
  <c r="X40" i="18"/>
  <c r="Y40" i="18" s="1"/>
  <c r="X39" i="18"/>
  <c r="Y39" i="18" s="1"/>
  <c r="X38" i="18"/>
  <c r="Y38" i="18" s="1"/>
  <c r="X37" i="18"/>
  <c r="Y37" i="18" s="1"/>
  <c r="X36" i="18"/>
  <c r="Y36" i="18" s="1"/>
  <c r="X35" i="18"/>
  <c r="Y35" i="18" s="1"/>
  <c r="X42" i="18"/>
  <c r="Y42" i="18" s="1"/>
  <c r="X34" i="18"/>
  <c r="Y34" i="18" s="1"/>
  <c r="X33" i="18"/>
  <c r="Y33" i="18" s="1"/>
  <c r="X32" i="18"/>
  <c r="Y32" i="18" s="1"/>
  <c r="X31" i="18"/>
  <c r="Y31" i="18" s="1"/>
  <c r="X30" i="18"/>
  <c r="Y30" i="18" s="1"/>
  <c r="X29" i="18"/>
  <c r="Y29" i="18" s="1"/>
  <c r="X28" i="18"/>
  <c r="Y28" i="18" s="1"/>
  <c r="X41" i="18"/>
  <c r="Y41" i="18" s="1"/>
  <c r="X27" i="18"/>
  <c r="Y27" i="18" s="1"/>
  <c r="X26" i="18"/>
  <c r="Y26" i="18" s="1"/>
  <c r="X25" i="18"/>
  <c r="Y25" i="18" s="1"/>
  <c r="X24" i="18"/>
  <c r="Y24" i="18" s="1"/>
  <c r="X21" i="18"/>
  <c r="Y21" i="18" s="1"/>
  <c r="X20" i="18"/>
  <c r="Y20" i="18" s="1"/>
  <c r="X19" i="18"/>
  <c r="Y19" i="18" s="1"/>
  <c r="X18" i="18"/>
  <c r="Y18" i="18" s="1"/>
  <c r="X17" i="18"/>
  <c r="Y17" i="18" s="1"/>
  <c r="X16" i="18"/>
  <c r="Y16" i="18" s="1"/>
  <c r="X23" i="18"/>
  <c r="Y23" i="18" s="1"/>
  <c r="X15" i="18"/>
  <c r="Y15" i="18" s="1"/>
  <c r="X14" i="18"/>
  <c r="Y14" i="18" s="1"/>
  <c r="X13" i="18"/>
  <c r="Y13" i="18" s="1"/>
  <c r="X12" i="18"/>
  <c r="Y12" i="18" s="1"/>
  <c r="X11" i="18"/>
  <c r="Y11" i="18" s="1"/>
  <c r="X10" i="18"/>
  <c r="Y10" i="18" s="1"/>
  <c r="X9" i="18"/>
  <c r="Y9" i="18" s="1"/>
  <c r="X8" i="18"/>
  <c r="Y8" i="18" s="1"/>
  <c r="X7" i="18"/>
  <c r="Y7" i="18" s="1"/>
  <c r="X6" i="18"/>
  <c r="Y6" i="18" s="1"/>
  <c r="X5" i="18"/>
  <c r="Y5" i="18" s="1"/>
  <c r="X4" i="18"/>
  <c r="Y4" i="18" s="1"/>
  <c r="X3" i="18"/>
  <c r="Y3" i="18" s="1"/>
  <c r="X2" i="18"/>
  <c r="Y2" i="18" s="1"/>
  <c r="W22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23" i="18"/>
  <c r="W16" i="18"/>
  <c r="W17" i="18"/>
  <c r="W18" i="18"/>
  <c r="W19" i="18"/>
  <c r="W20" i="18"/>
  <c r="W21" i="18"/>
  <c r="W24" i="18"/>
  <c r="W25" i="18"/>
  <c r="W26" i="18"/>
  <c r="W27" i="18"/>
  <c r="W41" i="18"/>
  <c r="W28" i="18"/>
  <c r="W29" i="18"/>
  <c r="W30" i="18"/>
  <c r="W31" i="18"/>
  <c r="W32" i="18"/>
  <c r="W33" i="18"/>
  <c r="W34" i="18"/>
  <c r="W42" i="18"/>
  <c r="W35" i="18"/>
  <c r="W36" i="18"/>
  <c r="W37" i="18"/>
  <c r="W38" i="18"/>
  <c r="W39" i="18"/>
  <c r="W40" i="18"/>
  <c r="W43" i="18"/>
  <c r="W44" i="18"/>
  <c r="W45" i="18"/>
  <c r="W46" i="18"/>
  <c r="W92" i="18"/>
  <c r="W47" i="18"/>
  <c r="W48" i="18"/>
  <c r="W49" i="18"/>
  <c r="W50" i="18"/>
  <c r="W51" i="18"/>
  <c r="W52" i="18"/>
  <c r="W67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8" i="18"/>
  <c r="W91" i="18"/>
  <c r="W69" i="18"/>
  <c r="W70" i="18"/>
  <c r="W71" i="18"/>
  <c r="W93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117" i="18"/>
  <c r="W88" i="18"/>
  <c r="W89" i="18"/>
  <c r="W90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18" i="18"/>
  <c r="W106" i="18"/>
  <c r="W107" i="18"/>
  <c r="W108" i="18"/>
  <c r="W109" i="18"/>
  <c r="W110" i="18"/>
  <c r="W111" i="18"/>
  <c r="W112" i="18"/>
  <c r="W113" i="18"/>
  <c r="W114" i="18"/>
  <c r="W115" i="18"/>
  <c r="W119" i="18"/>
  <c r="W116" i="18"/>
  <c r="W120" i="18"/>
  <c r="W121" i="18"/>
  <c r="W150" i="18"/>
  <c r="W122" i="18"/>
  <c r="W123" i="18"/>
  <c r="W124" i="18"/>
  <c r="W151" i="18"/>
  <c r="W125" i="18"/>
  <c r="W126" i="18"/>
  <c r="W152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86" i="18"/>
  <c r="W148" i="18"/>
  <c r="W149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214" i="18"/>
  <c r="W215" i="18"/>
  <c r="W166" i="18"/>
  <c r="W167" i="18"/>
  <c r="W168" i="18"/>
  <c r="W169" i="18"/>
  <c r="W170" i="18"/>
  <c r="W216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7" i="18"/>
  <c r="W188" i="18"/>
  <c r="W184" i="18"/>
  <c r="W185" i="18"/>
  <c r="W217" i="18"/>
  <c r="W189" i="18"/>
  <c r="W218" i="18"/>
  <c r="W219" i="18"/>
  <c r="W190" i="18"/>
  <c r="W191" i="18"/>
  <c r="W192" i="18"/>
  <c r="W193" i="18"/>
  <c r="W220" i="18"/>
  <c r="W194" i="18"/>
  <c r="W195" i="18"/>
  <c r="W196" i="18"/>
  <c r="W251" i="18"/>
  <c r="W197" i="18"/>
  <c r="W252" i="18"/>
  <c r="W198" i="18"/>
  <c r="W199" i="18"/>
  <c r="W253" i="18"/>
  <c r="W254" i="18"/>
  <c r="W221" i="18"/>
  <c r="W200" i="18"/>
  <c r="W201" i="18"/>
  <c r="W202" i="18"/>
  <c r="W203" i="18"/>
  <c r="W204" i="18"/>
  <c r="W205" i="18"/>
  <c r="W206" i="18"/>
  <c r="W207" i="18"/>
  <c r="W208" i="18"/>
  <c r="W209" i="18"/>
  <c r="W210" i="18"/>
  <c r="W222" i="18"/>
  <c r="W211" i="18"/>
  <c r="W212" i="18"/>
  <c r="W213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55" i="18"/>
  <c r="W237" i="18"/>
  <c r="W238" i="18"/>
  <c r="W239" i="18"/>
  <c r="W256" i="18"/>
  <c r="W240" i="18"/>
  <c r="W257" i="18"/>
  <c r="W241" i="18"/>
  <c r="W242" i="18"/>
  <c r="W243" i="18"/>
  <c r="W244" i="18"/>
  <c r="W245" i="18"/>
  <c r="W246" i="18"/>
  <c r="W247" i="18"/>
  <c r="W248" i="18"/>
  <c r="W249" i="18"/>
  <c r="W250" i="18"/>
  <c r="W258" i="18"/>
  <c r="W259" i="18"/>
  <c r="W260" i="18"/>
  <c r="W261" i="18"/>
  <c r="W262" i="18"/>
  <c r="W263" i="18"/>
  <c r="W264" i="18"/>
  <c r="W265" i="18"/>
  <c r="W266" i="18"/>
  <c r="W267" i="18"/>
  <c r="W268" i="18"/>
  <c r="W301" i="18"/>
  <c r="W269" i="18"/>
  <c r="W302" i="18"/>
  <c r="W270" i="18"/>
  <c r="W271" i="18"/>
  <c r="W272" i="18"/>
  <c r="W273" i="18"/>
  <c r="W274" i="18"/>
  <c r="W275" i="18"/>
  <c r="W303" i="18"/>
  <c r="W280" i="18"/>
  <c r="W276" i="18"/>
  <c r="W281" i="18"/>
  <c r="W277" i="18"/>
  <c r="W278" i="18"/>
  <c r="W279" i="18"/>
  <c r="W282" i="18"/>
  <c r="W283" i="18"/>
  <c r="W284" i="18"/>
  <c r="W285" i="18"/>
  <c r="W286" i="18"/>
  <c r="W304" i="18"/>
  <c r="W287" i="18"/>
  <c r="W288" i="18"/>
  <c r="W289" i="18"/>
  <c r="W305" i="18"/>
  <c r="W306" i="18"/>
  <c r="W290" i="18"/>
  <c r="W291" i="18"/>
  <c r="W307" i="18"/>
  <c r="W308" i="18"/>
  <c r="W292" i="18"/>
  <c r="W309" i="18"/>
  <c r="W293" i="18"/>
  <c r="W294" i="18"/>
  <c r="W295" i="18"/>
  <c r="W296" i="18"/>
  <c r="W310" i="18"/>
  <c r="W297" i="18"/>
  <c r="W311" i="18"/>
  <c r="W312" i="18"/>
  <c r="W298" i="18"/>
  <c r="W299" i="18"/>
  <c r="W300" i="18"/>
  <c r="Z153" i="18" l="1"/>
  <c r="Z120" i="18"/>
  <c r="Z24" i="18"/>
  <c r="Z189" i="18"/>
  <c r="Z282" i="18"/>
  <c r="Z258" i="18"/>
  <c r="Z68" i="18"/>
  <c r="Z43" i="18"/>
  <c r="Z94" i="18"/>
  <c r="Z223" i="18"/>
  <c r="A200" i="17"/>
  <c r="A168" i="17"/>
  <c r="W314" i="17"/>
  <c r="W313" i="17"/>
  <c r="W312" i="17"/>
  <c r="W311" i="17"/>
  <c r="W310" i="17"/>
  <c r="W309" i="17"/>
  <c r="W308" i="17"/>
  <c r="W307" i="17"/>
  <c r="W306" i="17"/>
  <c r="W305" i="17"/>
  <c r="W304" i="17"/>
  <c r="W303" i="17"/>
  <c r="W302" i="17"/>
  <c r="W301" i="17"/>
  <c r="W300" i="17"/>
  <c r="W299" i="17"/>
  <c r="W298" i="17"/>
  <c r="W297" i="17"/>
  <c r="W318" i="17"/>
  <c r="W296" i="17"/>
  <c r="W295" i="17"/>
  <c r="W294" i="17"/>
  <c r="W293" i="17"/>
  <c r="W292" i="17"/>
  <c r="W291" i="17"/>
  <c r="W290" i="17"/>
  <c r="W289" i="17"/>
  <c r="W288" i="17"/>
  <c r="W287" i="17"/>
  <c r="W317" i="17"/>
  <c r="W316" i="17"/>
  <c r="W283" i="17"/>
  <c r="W282" i="17"/>
  <c r="W281" i="17"/>
  <c r="W315" i="17"/>
  <c r="W286" i="17"/>
  <c r="W285" i="17"/>
  <c r="W280" i="17"/>
  <c r="W279" i="17"/>
  <c r="W278" i="17"/>
  <c r="W277" i="17"/>
  <c r="W276" i="17"/>
  <c r="W275" i="17"/>
  <c r="W274" i="17"/>
  <c r="W273" i="17"/>
  <c r="W269" i="17"/>
  <c r="W268" i="17"/>
  <c r="W267" i="17"/>
  <c r="W266" i="17"/>
  <c r="W265" i="17"/>
  <c r="W264" i="17"/>
  <c r="W263" i="17"/>
  <c r="W262" i="17"/>
  <c r="W272" i="17"/>
  <c r="W261" i="17"/>
  <c r="W260" i="17"/>
  <c r="W259" i="17"/>
  <c r="W258" i="17"/>
  <c r="W257" i="17"/>
  <c r="W256" i="17"/>
  <c r="W271" i="17"/>
  <c r="W255" i="17"/>
  <c r="W254" i="17"/>
  <c r="W253" i="17"/>
  <c r="W252" i="17"/>
  <c r="W251" i="17"/>
  <c r="W250" i="17"/>
  <c r="W249" i="17"/>
  <c r="W248" i="17"/>
  <c r="W284" i="17"/>
  <c r="W247" i="17"/>
  <c r="W246" i="17"/>
  <c r="W245" i="17"/>
  <c r="W244" i="17"/>
  <c r="W243" i="17"/>
  <c r="W236" i="17"/>
  <c r="W235" i="17"/>
  <c r="W242" i="17"/>
  <c r="W241" i="17"/>
  <c r="W234" i="17"/>
  <c r="W233" i="17"/>
  <c r="W232" i="17"/>
  <c r="W231" i="17"/>
  <c r="W230" i="17"/>
  <c r="W229" i="17"/>
  <c r="W228" i="17"/>
  <c r="W240" i="17"/>
  <c r="W227" i="17"/>
  <c r="W239" i="17"/>
  <c r="W226" i="17"/>
  <c r="W225" i="17"/>
  <c r="W224" i="17"/>
  <c r="W223" i="17"/>
  <c r="W222" i="17"/>
  <c r="W221" i="17"/>
  <c r="W220" i="17"/>
  <c r="W219" i="17"/>
  <c r="W218" i="17"/>
  <c r="W217" i="17"/>
  <c r="W216" i="17"/>
  <c r="W215" i="17"/>
  <c r="W214" i="17"/>
  <c r="W213" i="17"/>
  <c r="W212" i="17"/>
  <c r="W270" i="17"/>
  <c r="W211" i="17"/>
  <c r="W210" i="17"/>
  <c r="W238" i="17"/>
  <c r="W209" i="17"/>
  <c r="W208" i="17"/>
  <c r="W207" i="17"/>
  <c r="W206" i="17"/>
  <c r="W205" i="17"/>
  <c r="W237" i="17"/>
  <c r="W204" i="17"/>
  <c r="W199" i="17"/>
  <c r="W198" i="17"/>
  <c r="W197" i="17"/>
  <c r="W196" i="17"/>
  <c r="W195" i="17"/>
  <c r="W194" i="17"/>
  <c r="W193" i="17"/>
  <c r="W192" i="17"/>
  <c r="W203" i="17"/>
  <c r="W191" i="17"/>
  <c r="W190" i="17"/>
  <c r="W189" i="17"/>
  <c r="W188" i="17"/>
  <c r="W187" i="17"/>
  <c r="W186" i="17"/>
  <c r="W185" i="17"/>
  <c r="W184" i="17"/>
  <c r="W183" i="17"/>
  <c r="W202" i="17"/>
  <c r="W182" i="17"/>
  <c r="W181" i="17"/>
  <c r="W180" i="17"/>
  <c r="W179" i="17"/>
  <c r="W178" i="17"/>
  <c r="W201" i="17"/>
  <c r="W177" i="17"/>
  <c r="W176" i="17"/>
  <c r="W175" i="17"/>
  <c r="W174" i="17"/>
  <c r="W173" i="17"/>
  <c r="W172" i="17"/>
  <c r="W171" i="17"/>
  <c r="W200" i="17"/>
  <c r="W170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69" i="17"/>
  <c r="W168" i="17"/>
  <c r="W136" i="17"/>
  <c r="W135" i="17"/>
  <c r="W134" i="17"/>
  <c r="W133" i="17"/>
  <c r="W132" i="17"/>
  <c r="W167" i="17"/>
  <c r="W166" i="17"/>
  <c r="W165" i="17"/>
  <c r="W164" i="17"/>
  <c r="W131" i="17"/>
  <c r="W130" i="17"/>
  <c r="W129" i="17"/>
  <c r="W128" i="17"/>
  <c r="W163" i="17"/>
  <c r="W162" i="17"/>
  <c r="W161" i="17"/>
  <c r="W160" i="17"/>
  <c r="W127" i="17"/>
  <c r="W159" i="17"/>
  <c r="W126" i="17"/>
  <c r="W158" i="17"/>
  <c r="W157" i="17"/>
  <c r="W156" i="17"/>
  <c r="W155" i="17"/>
  <c r="W125" i="17"/>
  <c r="W124" i="17"/>
  <c r="W154" i="17"/>
  <c r="W123" i="17"/>
  <c r="W122" i="17"/>
  <c r="W153" i="17"/>
  <c r="W121" i="17"/>
  <c r="W118" i="17"/>
  <c r="W117" i="17"/>
  <c r="W116" i="17"/>
  <c r="W120" i="17"/>
  <c r="W115" i="17"/>
  <c r="W114" i="17"/>
  <c r="W113" i="17"/>
  <c r="W112" i="17"/>
  <c r="W111" i="17"/>
  <c r="W110" i="17"/>
  <c r="W109" i="17"/>
  <c r="W108" i="17"/>
  <c r="W152" i="17"/>
  <c r="W107" i="17"/>
  <c r="W151" i="17"/>
  <c r="W106" i="17"/>
  <c r="W105" i="17"/>
  <c r="W104" i="17"/>
  <c r="W103" i="17"/>
  <c r="W102" i="17"/>
  <c r="W101" i="17"/>
  <c r="W100" i="17"/>
  <c r="W99" i="17"/>
  <c r="W95" i="17"/>
  <c r="W94" i="17"/>
  <c r="W93" i="17"/>
  <c r="W92" i="17"/>
  <c r="W91" i="17"/>
  <c r="W90" i="17"/>
  <c r="W98" i="17"/>
  <c r="W89" i="17"/>
  <c r="W119" i="17"/>
  <c r="W88" i="17"/>
  <c r="W87" i="17"/>
  <c r="W86" i="17"/>
  <c r="W85" i="17"/>
  <c r="W84" i="17"/>
  <c r="W97" i="17"/>
  <c r="W96" i="17"/>
  <c r="W83" i="17"/>
  <c r="W82" i="17"/>
  <c r="W81" i="17"/>
  <c r="W80" i="17"/>
  <c r="W79" i="17"/>
  <c r="W78" i="17"/>
  <c r="W77" i="17"/>
  <c r="W76" i="17"/>
  <c r="W75" i="17"/>
  <c r="W74" i="17"/>
  <c r="W68" i="17"/>
  <c r="W67" i="17"/>
  <c r="W73" i="17"/>
  <c r="W72" i="17"/>
  <c r="W71" i="17"/>
  <c r="W66" i="17"/>
  <c r="W70" i="17"/>
  <c r="W65" i="17"/>
  <c r="W64" i="17"/>
  <c r="W63" i="17"/>
  <c r="W62" i="17"/>
  <c r="W61" i="17"/>
  <c r="W60" i="17"/>
  <c r="W59" i="17"/>
  <c r="W58" i="17"/>
  <c r="W57" i="17"/>
  <c r="W56" i="17"/>
  <c r="W55" i="17"/>
  <c r="W69" i="17"/>
  <c r="W54" i="17"/>
  <c r="W53" i="17"/>
  <c r="W52" i="17"/>
  <c r="W51" i="17"/>
  <c r="W50" i="17"/>
  <c r="W46" i="17"/>
  <c r="W49" i="17"/>
  <c r="W45" i="17"/>
  <c r="W44" i="17"/>
  <c r="W43" i="17"/>
  <c r="W42" i="17"/>
  <c r="W41" i="17"/>
  <c r="W40" i="17"/>
  <c r="W39" i="17"/>
  <c r="W38" i="17"/>
  <c r="W37" i="17"/>
  <c r="W48" i="17"/>
  <c r="W36" i="17"/>
  <c r="W47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18" i="17"/>
  <c r="W17" i="17"/>
  <c r="W16" i="17"/>
  <c r="W15" i="17"/>
  <c r="W14" i="17"/>
  <c r="W13" i="17"/>
  <c r="W12" i="17"/>
  <c r="W11" i="17"/>
  <c r="W10" i="17"/>
  <c r="W9" i="17"/>
  <c r="W8" i="17"/>
  <c r="W20" i="17"/>
  <c r="W7" i="17"/>
  <c r="W6" i="17"/>
  <c r="W5" i="17"/>
  <c r="W4" i="17"/>
  <c r="W19" i="17"/>
  <c r="X313" i="17"/>
  <c r="Y313" i="17" s="1"/>
  <c r="X312" i="17"/>
  <c r="Y312" i="17" s="1"/>
  <c r="X311" i="17"/>
  <c r="Y311" i="17" s="1"/>
  <c r="X310" i="17"/>
  <c r="Y310" i="17" s="1"/>
  <c r="X309" i="17"/>
  <c r="Y309" i="17" s="1"/>
  <c r="X308" i="17"/>
  <c r="Y308" i="17" s="1"/>
  <c r="X307" i="17"/>
  <c r="Y307" i="17" s="1"/>
  <c r="X306" i="17"/>
  <c r="Y306" i="17" s="1"/>
  <c r="X305" i="17"/>
  <c r="Y305" i="17" s="1"/>
  <c r="X304" i="17"/>
  <c r="Y304" i="17" s="1"/>
  <c r="X303" i="17"/>
  <c r="Y303" i="17" s="1"/>
  <c r="X302" i="17"/>
  <c r="Y302" i="17" s="1"/>
  <c r="X301" i="17"/>
  <c r="Y301" i="17" s="1"/>
  <c r="X300" i="17"/>
  <c r="Y300" i="17" s="1"/>
  <c r="X299" i="17"/>
  <c r="Y299" i="17" s="1"/>
  <c r="X298" i="17"/>
  <c r="Y298" i="17" s="1"/>
  <c r="X297" i="17"/>
  <c r="Y297" i="17" s="1"/>
  <c r="X318" i="17"/>
  <c r="Y318" i="17" s="1"/>
  <c r="X296" i="17"/>
  <c r="Y296" i="17" s="1"/>
  <c r="X295" i="17"/>
  <c r="Y295" i="17" s="1"/>
  <c r="X294" i="17"/>
  <c r="Y294" i="17" s="1"/>
  <c r="X293" i="17"/>
  <c r="Y293" i="17" s="1"/>
  <c r="X292" i="17"/>
  <c r="Y292" i="17" s="1"/>
  <c r="X291" i="17"/>
  <c r="Y291" i="17" s="1"/>
  <c r="X290" i="17"/>
  <c r="Y290" i="17" s="1"/>
  <c r="X289" i="17"/>
  <c r="Y289" i="17" s="1"/>
  <c r="X288" i="17"/>
  <c r="Y288" i="17" s="1"/>
  <c r="X287" i="17"/>
  <c r="Y287" i="17" s="1"/>
  <c r="X317" i="17"/>
  <c r="Y317" i="17" s="1"/>
  <c r="X316" i="17"/>
  <c r="Y316" i="17" s="1"/>
  <c r="X283" i="17"/>
  <c r="Y283" i="17" s="1"/>
  <c r="X282" i="17"/>
  <c r="Y282" i="17" s="1"/>
  <c r="X281" i="17"/>
  <c r="Y281" i="17" s="1"/>
  <c r="X315" i="17"/>
  <c r="Y315" i="17" s="1"/>
  <c r="X286" i="17"/>
  <c r="Y286" i="17" s="1"/>
  <c r="X285" i="17"/>
  <c r="Y285" i="17" s="1"/>
  <c r="X280" i="17"/>
  <c r="Y280" i="17" s="1"/>
  <c r="X279" i="17"/>
  <c r="Y279" i="17" s="1"/>
  <c r="X278" i="17"/>
  <c r="Y278" i="17" s="1"/>
  <c r="X277" i="17"/>
  <c r="Y277" i="17" s="1"/>
  <c r="X276" i="17"/>
  <c r="Y276" i="17" s="1"/>
  <c r="X275" i="17"/>
  <c r="Y275" i="17" s="1"/>
  <c r="X274" i="17"/>
  <c r="Y274" i="17" s="1"/>
  <c r="X273" i="17"/>
  <c r="Y273" i="17" s="1"/>
  <c r="X269" i="17"/>
  <c r="Y269" i="17" s="1"/>
  <c r="X268" i="17"/>
  <c r="Y268" i="17" s="1"/>
  <c r="X267" i="17"/>
  <c r="Y267" i="17" s="1"/>
  <c r="X266" i="17"/>
  <c r="Y266" i="17" s="1"/>
  <c r="X265" i="17"/>
  <c r="Y265" i="17" s="1"/>
  <c r="X264" i="17"/>
  <c r="Y264" i="17" s="1"/>
  <c r="X263" i="17"/>
  <c r="Y263" i="17" s="1"/>
  <c r="X262" i="17"/>
  <c r="Y262" i="17" s="1"/>
  <c r="X272" i="17"/>
  <c r="Y272" i="17" s="1"/>
  <c r="X261" i="17"/>
  <c r="Y261" i="17" s="1"/>
  <c r="X260" i="17"/>
  <c r="Y260" i="17" s="1"/>
  <c r="X259" i="17"/>
  <c r="Y259" i="17" s="1"/>
  <c r="X258" i="17"/>
  <c r="Y258" i="17" s="1"/>
  <c r="X257" i="17"/>
  <c r="Y257" i="17" s="1"/>
  <c r="X256" i="17"/>
  <c r="Y256" i="17" s="1"/>
  <c r="X271" i="17"/>
  <c r="Y271" i="17" s="1"/>
  <c r="X255" i="17"/>
  <c r="Y255" i="17" s="1"/>
  <c r="X254" i="17"/>
  <c r="Y254" i="17" s="1"/>
  <c r="X253" i="17"/>
  <c r="Y253" i="17" s="1"/>
  <c r="X252" i="17"/>
  <c r="Y252" i="17" s="1"/>
  <c r="X251" i="17"/>
  <c r="Y251" i="17" s="1"/>
  <c r="X250" i="17"/>
  <c r="Y250" i="17" s="1"/>
  <c r="X249" i="17"/>
  <c r="Y249" i="17" s="1"/>
  <c r="X248" i="17"/>
  <c r="Y248" i="17" s="1"/>
  <c r="X284" i="17"/>
  <c r="Y284" i="17" s="1"/>
  <c r="X247" i="17"/>
  <c r="Y247" i="17" s="1"/>
  <c r="X246" i="17"/>
  <c r="Y246" i="17" s="1"/>
  <c r="X245" i="17"/>
  <c r="Y245" i="17" s="1"/>
  <c r="X244" i="17"/>
  <c r="Y244" i="17" s="1"/>
  <c r="X243" i="17"/>
  <c r="Y243" i="17" s="1"/>
  <c r="X236" i="17"/>
  <c r="Y236" i="17" s="1"/>
  <c r="X235" i="17"/>
  <c r="Y235" i="17" s="1"/>
  <c r="X242" i="17"/>
  <c r="Y242" i="17" s="1"/>
  <c r="X241" i="17"/>
  <c r="Y241" i="17" s="1"/>
  <c r="X234" i="17"/>
  <c r="Y234" i="17" s="1"/>
  <c r="X233" i="17"/>
  <c r="Y233" i="17" s="1"/>
  <c r="X232" i="17"/>
  <c r="Y232" i="17" s="1"/>
  <c r="X231" i="17"/>
  <c r="Y231" i="17" s="1"/>
  <c r="X230" i="17"/>
  <c r="Y230" i="17" s="1"/>
  <c r="X229" i="17"/>
  <c r="Y229" i="17" s="1"/>
  <c r="X228" i="17"/>
  <c r="Y228" i="17" s="1"/>
  <c r="X240" i="17"/>
  <c r="Y240" i="17" s="1"/>
  <c r="X227" i="17"/>
  <c r="Y227" i="17" s="1"/>
  <c r="X239" i="17"/>
  <c r="Y239" i="17" s="1"/>
  <c r="X226" i="17"/>
  <c r="Y226" i="17" s="1"/>
  <c r="X225" i="17"/>
  <c r="Y225" i="17" s="1"/>
  <c r="X224" i="17"/>
  <c r="Y224" i="17" s="1"/>
  <c r="X223" i="17"/>
  <c r="Y223" i="17" s="1"/>
  <c r="X222" i="17"/>
  <c r="Y222" i="17" s="1"/>
  <c r="X221" i="17"/>
  <c r="Y221" i="17" s="1"/>
  <c r="X220" i="17"/>
  <c r="Y220" i="17" s="1"/>
  <c r="X219" i="17"/>
  <c r="Y219" i="17" s="1"/>
  <c r="X218" i="17"/>
  <c r="Y218" i="17" s="1"/>
  <c r="X217" i="17"/>
  <c r="Y217" i="17" s="1"/>
  <c r="X216" i="17"/>
  <c r="Y216" i="17" s="1"/>
  <c r="X215" i="17"/>
  <c r="Y215" i="17" s="1"/>
  <c r="X214" i="17"/>
  <c r="Y214" i="17" s="1"/>
  <c r="X213" i="17"/>
  <c r="Y213" i="17" s="1"/>
  <c r="X212" i="17"/>
  <c r="Y212" i="17" s="1"/>
  <c r="X270" i="17"/>
  <c r="Y270" i="17" s="1"/>
  <c r="X211" i="17"/>
  <c r="Y211" i="17" s="1"/>
  <c r="X210" i="17"/>
  <c r="Y210" i="17" s="1"/>
  <c r="X238" i="17"/>
  <c r="Y238" i="17" s="1"/>
  <c r="X209" i="17"/>
  <c r="Y209" i="17" s="1"/>
  <c r="X208" i="17"/>
  <c r="Y208" i="17" s="1"/>
  <c r="X207" i="17"/>
  <c r="Y207" i="17" s="1"/>
  <c r="X206" i="17"/>
  <c r="Y206" i="17" s="1"/>
  <c r="X205" i="17"/>
  <c r="Y205" i="17" s="1"/>
  <c r="X237" i="17"/>
  <c r="Y237" i="17" s="1"/>
  <c r="X204" i="17"/>
  <c r="Y204" i="17" s="1"/>
  <c r="X199" i="17"/>
  <c r="Y199" i="17" s="1"/>
  <c r="X198" i="17"/>
  <c r="Y198" i="17" s="1"/>
  <c r="X197" i="17"/>
  <c r="Y197" i="17" s="1"/>
  <c r="X196" i="17"/>
  <c r="Y196" i="17" s="1"/>
  <c r="X195" i="17"/>
  <c r="Y195" i="17" s="1"/>
  <c r="X194" i="17"/>
  <c r="Y194" i="17" s="1"/>
  <c r="X193" i="17"/>
  <c r="Y193" i="17" s="1"/>
  <c r="X192" i="17"/>
  <c r="Y192" i="17" s="1"/>
  <c r="X191" i="17"/>
  <c r="Y191" i="17" s="1"/>
  <c r="X190" i="17"/>
  <c r="Y190" i="17" s="1"/>
  <c r="X189" i="17"/>
  <c r="Y189" i="17" s="1"/>
  <c r="X188" i="17"/>
  <c r="Y188" i="17" s="1"/>
  <c r="X187" i="17"/>
  <c r="Y187" i="17" s="1"/>
  <c r="X186" i="17"/>
  <c r="Y186" i="17" s="1"/>
  <c r="X185" i="17"/>
  <c r="Y185" i="17" s="1"/>
  <c r="X184" i="17"/>
  <c r="Y184" i="17" s="1"/>
  <c r="X183" i="17"/>
  <c r="Y183" i="17" s="1"/>
  <c r="X202" i="17"/>
  <c r="Y202" i="17" s="1"/>
  <c r="X182" i="17"/>
  <c r="Y182" i="17" s="1"/>
  <c r="X181" i="17"/>
  <c r="Y181" i="17" s="1"/>
  <c r="X180" i="17"/>
  <c r="Y180" i="17" s="1"/>
  <c r="X179" i="17"/>
  <c r="Y179" i="17" s="1"/>
  <c r="X178" i="17"/>
  <c r="Y178" i="17" s="1"/>
  <c r="X201" i="17"/>
  <c r="Y201" i="17" s="1"/>
  <c r="X177" i="17"/>
  <c r="Y177" i="17" s="1"/>
  <c r="X176" i="17"/>
  <c r="Y176" i="17" s="1"/>
  <c r="X175" i="17"/>
  <c r="Y175" i="17" s="1"/>
  <c r="X174" i="17"/>
  <c r="Y174" i="17" s="1"/>
  <c r="X173" i="17"/>
  <c r="Y173" i="17" s="1"/>
  <c r="X172" i="17"/>
  <c r="Y172" i="17" s="1"/>
  <c r="X171" i="17"/>
  <c r="Y171" i="17" s="1"/>
  <c r="X200" i="17"/>
  <c r="Y200" i="17" s="1"/>
  <c r="X170" i="17"/>
  <c r="Y170" i="17" s="1"/>
  <c r="X150" i="17"/>
  <c r="Y150" i="17" s="1"/>
  <c r="X149" i="17"/>
  <c r="Y149" i="17" s="1"/>
  <c r="X148" i="17"/>
  <c r="Y148" i="17" s="1"/>
  <c r="X147" i="17"/>
  <c r="Y147" i="17" s="1"/>
  <c r="X146" i="17"/>
  <c r="Y146" i="17" s="1"/>
  <c r="X145" i="17"/>
  <c r="Y145" i="17" s="1"/>
  <c r="X144" i="17"/>
  <c r="Y144" i="17" s="1"/>
  <c r="X143" i="17"/>
  <c r="Y143" i="17" s="1"/>
  <c r="X142" i="17"/>
  <c r="Y142" i="17" s="1"/>
  <c r="X141" i="17"/>
  <c r="Y141" i="17" s="1"/>
  <c r="X140" i="17"/>
  <c r="Y140" i="17" s="1"/>
  <c r="X139" i="17"/>
  <c r="Y139" i="17" s="1"/>
  <c r="X138" i="17"/>
  <c r="Y138" i="17" s="1"/>
  <c r="X137" i="17"/>
  <c r="Y137" i="17" s="1"/>
  <c r="X169" i="17"/>
  <c r="Y169" i="17" s="1"/>
  <c r="X168" i="17"/>
  <c r="Y168" i="17" s="1"/>
  <c r="X136" i="17"/>
  <c r="Y136" i="17" s="1"/>
  <c r="X135" i="17"/>
  <c r="Y135" i="17" s="1"/>
  <c r="X134" i="17"/>
  <c r="Y134" i="17" s="1"/>
  <c r="X133" i="17"/>
  <c r="Y133" i="17" s="1"/>
  <c r="X132" i="17"/>
  <c r="Y132" i="17" s="1"/>
  <c r="X167" i="17"/>
  <c r="Y167" i="17" s="1"/>
  <c r="X166" i="17"/>
  <c r="Y166" i="17" s="1"/>
  <c r="X165" i="17"/>
  <c r="Y165" i="17" s="1"/>
  <c r="X164" i="17"/>
  <c r="Y164" i="17" s="1"/>
  <c r="X131" i="17"/>
  <c r="Y131" i="17" s="1"/>
  <c r="X130" i="17"/>
  <c r="Y130" i="17" s="1"/>
  <c r="X129" i="17"/>
  <c r="Y129" i="17" s="1"/>
  <c r="X128" i="17"/>
  <c r="Y128" i="17" s="1"/>
  <c r="X163" i="17"/>
  <c r="Y163" i="17" s="1"/>
  <c r="X162" i="17"/>
  <c r="Y162" i="17" s="1"/>
  <c r="X161" i="17"/>
  <c r="Y161" i="17" s="1"/>
  <c r="X160" i="17"/>
  <c r="Y160" i="17" s="1"/>
  <c r="X127" i="17"/>
  <c r="Y127" i="17" s="1"/>
  <c r="X159" i="17"/>
  <c r="Y159" i="17" s="1"/>
  <c r="X126" i="17"/>
  <c r="Y126" i="17" s="1"/>
  <c r="X158" i="17"/>
  <c r="Y158" i="17" s="1"/>
  <c r="X157" i="17"/>
  <c r="Y157" i="17" s="1"/>
  <c r="X156" i="17"/>
  <c r="Y156" i="17" s="1"/>
  <c r="X155" i="17"/>
  <c r="Y155" i="17" s="1"/>
  <c r="X125" i="17"/>
  <c r="Y125" i="17" s="1"/>
  <c r="X124" i="17"/>
  <c r="Y124" i="17" s="1"/>
  <c r="X154" i="17"/>
  <c r="Y154" i="17" s="1"/>
  <c r="X123" i="17"/>
  <c r="Y123" i="17" s="1"/>
  <c r="X122" i="17"/>
  <c r="Y122" i="17" s="1"/>
  <c r="X153" i="17"/>
  <c r="Y153" i="17" s="1"/>
  <c r="X121" i="17"/>
  <c r="Y121" i="17" s="1"/>
  <c r="X118" i="17"/>
  <c r="Y118" i="17" s="1"/>
  <c r="X117" i="17"/>
  <c r="Y117" i="17" s="1"/>
  <c r="X116" i="17"/>
  <c r="Y116" i="17" s="1"/>
  <c r="X120" i="17"/>
  <c r="Y120" i="17" s="1"/>
  <c r="X115" i="17"/>
  <c r="Y115" i="17" s="1"/>
  <c r="X114" i="17"/>
  <c r="Y114" i="17" s="1"/>
  <c r="X113" i="17"/>
  <c r="Y113" i="17" s="1"/>
  <c r="X112" i="17"/>
  <c r="Y112" i="17" s="1"/>
  <c r="X111" i="17"/>
  <c r="Y111" i="17" s="1"/>
  <c r="X110" i="17"/>
  <c r="Y110" i="17" s="1"/>
  <c r="X109" i="17"/>
  <c r="Y109" i="17" s="1"/>
  <c r="X108" i="17"/>
  <c r="Y108" i="17" s="1"/>
  <c r="X152" i="17"/>
  <c r="Y152" i="17" s="1"/>
  <c r="X107" i="17"/>
  <c r="Y107" i="17" s="1"/>
  <c r="X151" i="17"/>
  <c r="Y151" i="17" s="1"/>
  <c r="X106" i="17"/>
  <c r="Y106" i="17" s="1"/>
  <c r="X105" i="17"/>
  <c r="Y105" i="17" s="1"/>
  <c r="X104" i="17"/>
  <c r="Y104" i="17" s="1"/>
  <c r="X103" i="17"/>
  <c r="Y103" i="17" s="1"/>
  <c r="X102" i="17"/>
  <c r="Y102" i="17" s="1"/>
  <c r="X101" i="17"/>
  <c r="Y101" i="17" s="1"/>
  <c r="X100" i="17"/>
  <c r="Y100" i="17" s="1"/>
  <c r="X99" i="17"/>
  <c r="Y99" i="17" s="1"/>
  <c r="X95" i="17"/>
  <c r="Y95" i="17" s="1"/>
  <c r="X94" i="17"/>
  <c r="Y94" i="17" s="1"/>
  <c r="X93" i="17"/>
  <c r="Y93" i="17" s="1"/>
  <c r="X92" i="17"/>
  <c r="Y92" i="17" s="1"/>
  <c r="X91" i="17"/>
  <c r="Y91" i="17" s="1"/>
  <c r="X90" i="17"/>
  <c r="Y90" i="17" s="1"/>
  <c r="X98" i="17"/>
  <c r="Y98" i="17" s="1"/>
  <c r="X89" i="17"/>
  <c r="Y89" i="17" s="1"/>
  <c r="X119" i="17"/>
  <c r="Y119" i="17" s="1"/>
  <c r="X88" i="17"/>
  <c r="Y88" i="17" s="1"/>
  <c r="X87" i="17"/>
  <c r="Y87" i="17" s="1"/>
  <c r="X86" i="17"/>
  <c r="Y86" i="17" s="1"/>
  <c r="X85" i="17"/>
  <c r="Y85" i="17" s="1"/>
  <c r="X84" i="17"/>
  <c r="Y84" i="17" s="1"/>
  <c r="X97" i="17"/>
  <c r="Y97" i="17" s="1"/>
  <c r="X96" i="17"/>
  <c r="Y96" i="17" s="1"/>
  <c r="X83" i="17"/>
  <c r="Y83" i="17" s="1"/>
  <c r="X82" i="17"/>
  <c r="Y82" i="17" s="1"/>
  <c r="X81" i="17"/>
  <c r="Y81" i="17" s="1"/>
  <c r="X80" i="17"/>
  <c r="Y80" i="17" s="1"/>
  <c r="X79" i="17"/>
  <c r="Y79" i="17" s="1"/>
  <c r="X78" i="17"/>
  <c r="Y78" i="17" s="1"/>
  <c r="X77" i="17"/>
  <c r="Y77" i="17" s="1"/>
  <c r="X76" i="17"/>
  <c r="Y76" i="17" s="1"/>
  <c r="X75" i="17"/>
  <c r="Y75" i="17" s="1"/>
  <c r="X74" i="17"/>
  <c r="Y74" i="17" s="1"/>
  <c r="X68" i="17"/>
  <c r="Y68" i="17" s="1"/>
  <c r="X67" i="17"/>
  <c r="Y67" i="17" s="1"/>
  <c r="X73" i="17"/>
  <c r="Y73" i="17" s="1"/>
  <c r="X72" i="17"/>
  <c r="Y72" i="17" s="1"/>
  <c r="X71" i="17"/>
  <c r="Y71" i="17" s="1"/>
  <c r="X66" i="17"/>
  <c r="Y66" i="17" s="1"/>
  <c r="X70" i="17"/>
  <c r="Y70" i="17" s="1"/>
  <c r="X65" i="17"/>
  <c r="Y65" i="17" s="1"/>
  <c r="X64" i="17"/>
  <c r="Y64" i="17" s="1"/>
  <c r="X63" i="17"/>
  <c r="Y63" i="17" s="1"/>
  <c r="X62" i="17"/>
  <c r="Y62" i="17" s="1"/>
  <c r="X61" i="17"/>
  <c r="Y61" i="17" s="1"/>
  <c r="X60" i="17"/>
  <c r="Y60" i="17" s="1"/>
  <c r="X59" i="17"/>
  <c r="Y59" i="17" s="1"/>
  <c r="X58" i="17"/>
  <c r="Y58" i="17" s="1"/>
  <c r="X57" i="17"/>
  <c r="Y57" i="17" s="1"/>
  <c r="X56" i="17"/>
  <c r="Y56" i="17" s="1"/>
  <c r="X55" i="17"/>
  <c r="Y55" i="17" s="1"/>
  <c r="X69" i="17"/>
  <c r="Y69" i="17" s="1"/>
  <c r="X54" i="17"/>
  <c r="Y54" i="17" s="1"/>
  <c r="X53" i="17"/>
  <c r="Y53" i="17" s="1"/>
  <c r="X52" i="17"/>
  <c r="Y52" i="17" s="1"/>
  <c r="X51" i="17"/>
  <c r="Y51" i="17" s="1"/>
  <c r="X50" i="17"/>
  <c r="Y50" i="17" s="1"/>
  <c r="X46" i="17"/>
  <c r="Y46" i="17" s="1"/>
  <c r="X49" i="17"/>
  <c r="Y49" i="17" s="1"/>
  <c r="X45" i="17"/>
  <c r="Y45" i="17" s="1"/>
  <c r="X44" i="17"/>
  <c r="Y44" i="17" s="1"/>
  <c r="X43" i="17"/>
  <c r="Y43" i="17" s="1"/>
  <c r="X42" i="17"/>
  <c r="Y42" i="17" s="1"/>
  <c r="X41" i="17"/>
  <c r="Y41" i="17" s="1"/>
  <c r="X40" i="17"/>
  <c r="Y40" i="17" s="1"/>
  <c r="X39" i="17"/>
  <c r="Y39" i="17" s="1"/>
  <c r="X38" i="17"/>
  <c r="Y38" i="17" s="1"/>
  <c r="X37" i="17"/>
  <c r="Y37" i="17" s="1"/>
  <c r="X48" i="17"/>
  <c r="Y48" i="17" s="1"/>
  <c r="X36" i="17"/>
  <c r="Y36" i="17" s="1"/>
  <c r="X47" i="17"/>
  <c r="Y47" i="17" s="1"/>
  <c r="X35" i="17"/>
  <c r="Y35" i="17" s="1"/>
  <c r="X34" i="17"/>
  <c r="Y34" i="17" s="1"/>
  <c r="X33" i="17"/>
  <c r="Y33" i="17" s="1"/>
  <c r="X32" i="17"/>
  <c r="Y32" i="17" s="1"/>
  <c r="X31" i="17"/>
  <c r="Y31" i="17" s="1"/>
  <c r="X30" i="17"/>
  <c r="Y30" i="17" s="1"/>
  <c r="X29" i="17"/>
  <c r="Y29" i="17" s="1"/>
  <c r="X28" i="17"/>
  <c r="Y28" i="17" s="1"/>
  <c r="X27" i="17"/>
  <c r="Y27" i="17" s="1"/>
  <c r="X26" i="17"/>
  <c r="Y26" i="17" s="1"/>
  <c r="X25" i="17"/>
  <c r="Y25" i="17" s="1"/>
  <c r="X24" i="17"/>
  <c r="Y24" i="17" s="1"/>
  <c r="X23" i="17"/>
  <c r="Y23" i="17" s="1"/>
  <c r="X22" i="17"/>
  <c r="Y22" i="17" s="1"/>
  <c r="X21" i="17"/>
  <c r="Y21" i="17" s="1"/>
  <c r="X18" i="17"/>
  <c r="Y18" i="17" s="1"/>
  <c r="X17" i="17"/>
  <c r="Y17" i="17" s="1"/>
  <c r="X16" i="17"/>
  <c r="Y16" i="17" s="1"/>
  <c r="X15" i="17"/>
  <c r="Y15" i="17" s="1"/>
  <c r="X14" i="17"/>
  <c r="Y14" i="17" s="1"/>
  <c r="X13" i="17"/>
  <c r="Y13" i="17" s="1"/>
  <c r="X12" i="17"/>
  <c r="Y12" i="17" s="1"/>
  <c r="X11" i="17"/>
  <c r="Y11" i="17" s="1"/>
  <c r="X10" i="17"/>
  <c r="Y10" i="17" s="1"/>
  <c r="X9" i="17"/>
  <c r="Y9" i="17" s="1"/>
  <c r="X8" i="17"/>
  <c r="Y8" i="17" s="1"/>
  <c r="X20" i="17"/>
  <c r="Y20" i="17" s="1"/>
  <c r="X7" i="17"/>
  <c r="Y7" i="17" s="1"/>
  <c r="X6" i="17"/>
  <c r="Y6" i="17" s="1"/>
  <c r="X5" i="17"/>
  <c r="Y5" i="17" s="1"/>
  <c r="X4" i="17"/>
  <c r="Y4" i="17" s="1"/>
  <c r="X19" i="17"/>
  <c r="Y19" i="17" s="1"/>
  <c r="B314" i="17"/>
  <c r="A314" i="17"/>
  <c r="AA314" i="17" s="1"/>
  <c r="B313" i="17"/>
  <c r="A313" i="17"/>
  <c r="AA313" i="17" s="1"/>
  <c r="B312" i="17"/>
  <c r="AB312" i="17" s="1"/>
  <c r="A312" i="17"/>
  <c r="AA312" i="17" s="1"/>
  <c r="B311" i="17"/>
  <c r="A311" i="17"/>
  <c r="AA311" i="17" s="1"/>
  <c r="B310" i="17"/>
  <c r="A310" i="17"/>
  <c r="AA310" i="17" s="1"/>
  <c r="B309" i="17"/>
  <c r="A309" i="17"/>
  <c r="AA309" i="17" s="1"/>
  <c r="B308" i="17"/>
  <c r="AB308" i="17" s="1"/>
  <c r="A308" i="17"/>
  <c r="AA308" i="17" s="1"/>
  <c r="B307" i="17"/>
  <c r="A307" i="17"/>
  <c r="AA307" i="17" s="1"/>
  <c r="B306" i="17"/>
  <c r="A306" i="17"/>
  <c r="AA306" i="17" s="1"/>
  <c r="B305" i="17"/>
  <c r="A305" i="17"/>
  <c r="AA305" i="17" s="1"/>
  <c r="B304" i="17"/>
  <c r="AB304" i="17" s="1"/>
  <c r="A304" i="17"/>
  <c r="AA304" i="17" s="1"/>
  <c r="B303" i="17"/>
  <c r="A303" i="17"/>
  <c r="AA303" i="17" s="1"/>
  <c r="B302" i="17"/>
  <c r="A302" i="17"/>
  <c r="AA302" i="17" s="1"/>
  <c r="B301" i="17"/>
  <c r="A301" i="17"/>
  <c r="AA301" i="17" s="1"/>
  <c r="B300" i="17"/>
  <c r="AB300" i="17" s="1"/>
  <c r="A300" i="17"/>
  <c r="AA300" i="17" s="1"/>
  <c r="B299" i="17"/>
  <c r="A299" i="17"/>
  <c r="AA299" i="17" s="1"/>
  <c r="B298" i="17"/>
  <c r="A298" i="17"/>
  <c r="AA298" i="17" s="1"/>
  <c r="B297" i="17"/>
  <c r="A297" i="17"/>
  <c r="AA297" i="17" s="1"/>
  <c r="B318" i="17"/>
  <c r="AB318" i="17" s="1"/>
  <c r="A318" i="17"/>
  <c r="AA318" i="17" s="1"/>
  <c r="B296" i="17"/>
  <c r="A296" i="17"/>
  <c r="AA296" i="17" s="1"/>
  <c r="B295" i="17"/>
  <c r="A295" i="17"/>
  <c r="AA295" i="17" s="1"/>
  <c r="B294" i="17"/>
  <c r="A294" i="17"/>
  <c r="AA294" i="17" s="1"/>
  <c r="B293" i="17"/>
  <c r="AB293" i="17" s="1"/>
  <c r="A293" i="17"/>
  <c r="AA293" i="17" s="1"/>
  <c r="B292" i="17"/>
  <c r="A292" i="17"/>
  <c r="AA292" i="17" s="1"/>
  <c r="B291" i="17"/>
  <c r="A291" i="17"/>
  <c r="AA291" i="17" s="1"/>
  <c r="B290" i="17"/>
  <c r="A290" i="17"/>
  <c r="AA290" i="17" s="1"/>
  <c r="B289" i="17"/>
  <c r="AB289" i="17" s="1"/>
  <c r="A289" i="17"/>
  <c r="AA289" i="17" s="1"/>
  <c r="B288" i="17"/>
  <c r="A288" i="17"/>
  <c r="AA288" i="17" s="1"/>
  <c r="B287" i="17"/>
  <c r="A287" i="17"/>
  <c r="AA287" i="17" s="1"/>
  <c r="B317" i="17"/>
  <c r="A317" i="17"/>
  <c r="AA317" i="17" s="1"/>
  <c r="B316" i="17"/>
  <c r="AB316" i="17" s="1"/>
  <c r="A316" i="17"/>
  <c r="AA316" i="17" s="1"/>
  <c r="B283" i="17"/>
  <c r="A283" i="17"/>
  <c r="AA283" i="17" s="1"/>
  <c r="B282" i="17"/>
  <c r="A282" i="17"/>
  <c r="AA282" i="17" s="1"/>
  <c r="B281" i="17"/>
  <c r="A281" i="17"/>
  <c r="AA281" i="17" s="1"/>
  <c r="B315" i="17"/>
  <c r="AB315" i="17" s="1"/>
  <c r="A315" i="17"/>
  <c r="AA315" i="17" s="1"/>
  <c r="B286" i="17"/>
  <c r="A286" i="17"/>
  <c r="AA286" i="17" s="1"/>
  <c r="B285" i="17"/>
  <c r="A285" i="17"/>
  <c r="AA285" i="17" s="1"/>
  <c r="B280" i="17"/>
  <c r="A280" i="17"/>
  <c r="AA280" i="17" s="1"/>
  <c r="B279" i="17"/>
  <c r="AB279" i="17" s="1"/>
  <c r="A279" i="17"/>
  <c r="AA279" i="17" s="1"/>
  <c r="B278" i="17"/>
  <c r="A278" i="17"/>
  <c r="AA278" i="17" s="1"/>
  <c r="B277" i="17"/>
  <c r="A277" i="17"/>
  <c r="AA277" i="17" s="1"/>
  <c r="B276" i="17"/>
  <c r="A276" i="17"/>
  <c r="AA276" i="17" s="1"/>
  <c r="B275" i="17"/>
  <c r="AB275" i="17" s="1"/>
  <c r="A275" i="17"/>
  <c r="AA275" i="17" s="1"/>
  <c r="B274" i="17"/>
  <c r="A274" i="17"/>
  <c r="AA274" i="17" s="1"/>
  <c r="B273" i="17"/>
  <c r="A273" i="17"/>
  <c r="AA273" i="17" s="1"/>
  <c r="B269" i="17"/>
  <c r="A269" i="17"/>
  <c r="AA269" i="17" s="1"/>
  <c r="B268" i="17"/>
  <c r="AB268" i="17" s="1"/>
  <c r="A268" i="17"/>
  <c r="AA268" i="17" s="1"/>
  <c r="B267" i="17"/>
  <c r="A267" i="17"/>
  <c r="AA267" i="17" s="1"/>
  <c r="B266" i="17"/>
  <c r="A266" i="17"/>
  <c r="AA266" i="17" s="1"/>
  <c r="B265" i="17"/>
  <c r="A265" i="17"/>
  <c r="AA265" i="17" s="1"/>
  <c r="B264" i="17"/>
  <c r="AB264" i="17" s="1"/>
  <c r="A264" i="17"/>
  <c r="AA264" i="17" s="1"/>
  <c r="B263" i="17"/>
  <c r="A263" i="17"/>
  <c r="AA263" i="17" s="1"/>
  <c r="B262" i="17"/>
  <c r="A262" i="17"/>
  <c r="AA262" i="17" s="1"/>
  <c r="B272" i="17"/>
  <c r="A272" i="17"/>
  <c r="AA272" i="17" s="1"/>
  <c r="B261" i="17"/>
  <c r="AB261" i="17" s="1"/>
  <c r="A261" i="17"/>
  <c r="AA261" i="17" s="1"/>
  <c r="B260" i="17"/>
  <c r="A260" i="17"/>
  <c r="AA260" i="17" s="1"/>
  <c r="B259" i="17"/>
  <c r="A259" i="17"/>
  <c r="AA259" i="17" s="1"/>
  <c r="B258" i="17"/>
  <c r="A258" i="17"/>
  <c r="AA258" i="17" s="1"/>
  <c r="AB4" i="16"/>
  <c r="AB26" i="16"/>
  <c r="Z74" i="17" l="1"/>
  <c r="Z99" i="17"/>
  <c r="Z170" i="17"/>
  <c r="Z273" i="17"/>
  <c r="Z287" i="17"/>
  <c r="Z21" i="17"/>
  <c r="Z122" i="17"/>
  <c r="Z50" i="17"/>
  <c r="Z204" i="17"/>
  <c r="Z243" i="17"/>
  <c r="AB259" i="17"/>
  <c r="AB262" i="17"/>
  <c r="AB266" i="17"/>
  <c r="AB273" i="17"/>
  <c r="AB277" i="17"/>
  <c r="AB285" i="17"/>
  <c r="AB282" i="17"/>
  <c r="AB287" i="17"/>
  <c r="AB291" i="17"/>
  <c r="AB295" i="17"/>
  <c r="AB298" i="17"/>
  <c r="AB302" i="17"/>
  <c r="AB306" i="17"/>
  <c r="AB310" i="17"/>
  <c r="AB314" i="17"/>
  <c r="AB258" i="17"/>
  <c r="AB272" i="17"/>
  <c r="AB265" i="17"/>
  <c r="AB269" i="17"/>
  <c r="AB276" i="17"/>
  <c r="AB280" i="17"/>
  <c r="AB281" i="17"/>
  <c r="AB290" i="17"/>
  <c r="AB294" i="17"/>
  <c r="AB297" i="17"/>
  <c r="AB301" i="17"/>
  <c r="AB305" i="17"/>
  <c r="AB309" i="17"/>
  <c r="AB313" i="17"/>
  <c r="AB260" i="17"/>
  <c r="AB263" i="17"/>
  <c r="AB267" i="17"/>
  <c r="AB274" i="17"/>
  <c r="AB278" i="17"/>
  <c r="AB286" i="17"/>
  <c r="AB283" i="17"/>
  <c r="AB288" i="17"/>
  <c r="AB292" i="17"/>
  <c r="AB296" i="17"/>
  <c r="AB299" i="17"/>
  <c r="AB303" i="17"/>
  <c r="AB307" i="17"/>
  <c r="AB311" i="17"/>
  <c r="X259" i="16"/>
  <c r="Y259" i="16" s="1"/>
  <c r="X258" i="16"/>
  <c r="Y258" i="16" s="1"/>
  <c r="X257" i="16"/>
  <c r="X256" i="16"/>
  <c r="Y256" i="16" s="1"/>
  <c r="X255" i="16"/>
  <c r="Y255" i="16" s="1"/>
  <c r="X254" i="16"/>
  <c r="Y254" i="16" s="1"/>
  <c r="X253" i="16"/>
  <c r="X252" i="16"/>
  <c r="Y252" i="16" s="1"/>
  <c r="X251" i="16"/>
  <c r="X250" i="16"/>
  <c r="X249" i="16"/>
  <c r="X248" i="16"/>
  <c r="Y248" i="16" s="1"/>
  <c r="X247" i="16"/>
  <c r="Y247" i="16" s="1"/>
  <c r="X246" i="16"/>
  <c r="X245" i="16"/>
  <c r="X244" i="16"/>
  <c r="Y244" i="16" s="1"/>
  <c r="X243" i="16"/>
  <c r="Y243" i="16" s="1"/>
  <c r="X242" i="16"/>
  <c r="Y242" i="16" s="1"/>
  <c r="X241" i="16"/>
  <c r="X240" i="16"/>
  <c r="Y240" i="16" s="1"/>
  <c r="X239" i="16"/>
  <c r="Y239" i="16" s="1"/>
  <c r="X238" i="16"/>
  <c r="Y238" i="16" s="1"/>
  <c r="X237" i="16"/>
  <c r="X236" i="16"/>
  <c r="Y236" i="16" s="1"/>
  <c r="X235" i="16"/>
  <c r="X234" i="16"/>
  <c r="Y234" i="16" s="1"/>
  <c r="X233" i="16"/>
  <c r="X232" i="16"/>
  <c r="Y232" i="16" s="1"/>
  <c r="X231" i="16"/>
  <c r="Y231" i="16" s="1"/>
  <c r="X230" i="16"/>
  <c r="X229" i="16"/>
  <c r="X228" i="16"/>
  <c r="Y228" i="16" s="1"/>
  <c r="X227" i="16"/>
  <c r="Y227" i="16" s="1"/>
  <c r="X226" i="16"/>
  <c r="Y226" i="16" s="1"/>
  <c r="X225" i="16"/>
  <c r="X224" i="16"/>
  <c r="Y224" i="16" s="1"/>
  <c r="X223" i="16"/>
  <c r="Y223" i="16" s="1"/>
  <c r="X222" i="16"/>
  <c r="Y222" i="16" s="1"/>
  <c r="X221" i="16"/>
  <c r="X220" i="16"/>
  <c r="Y220" i="16" s="1"/>
  <c r="X219" i="16"/>
  <c r="X218" i="16"/>
  <c r="Y218" i="16" s="1"/>
  <c r="X217" i="16"/>
  <c r="X216" i="16"/>
  <c r="Y216" i="16" s="1"/>
  <c r="X215" i="16"/>
  <c r="Y215" i="16" s="1"/>
  <c r="X214" i="16"/>
  <c r="X213" i="16"/>
  <c r="X212" i="16"/>
  <c r="Y212" i="16" s="1"/>
  <c r="X211" i="16"/>
  <c r="Y211" i="16" s="1"/>
  <c r="X210" i="16"/>
  <c r="Y210" i="16" s="1"/>
  <c r="X209" i="16"/>
  <c r="X208" i="16"/>
  <c r="Y208" i="16" s="1"/>
  <c r="X207" i="16"/>
  <c r="Y207" i="16" s="1"/>
  <c r="X206" i="16"/>
  <c r="Y206" i="16" s="1"/>
  <c r="X205" i="16"/>
  <c r="X204" i="16"/>
  <c r="Y204" i="16" s="1"/>
  <c r="X203" i="16"/>
  <c r="X202" i="16"/>
  <c r="Y202" i="16" s="1"/>
  <c r="X201" i="16"/>
  <c r="X200" i="16"/>
  <c r="Y200" i="16" s="1"/>
  <c r="X199" i="16"/>
  <c r="Y199" i="16" s="1"/>
  <c r="X198" i="16"/>
  <c r="X197" i="16"/>
  <c r="X196" i="16"/>
  <c r="Y196" i="16" s="1"/>
  <c r="X195" i="16"/>
  <c r="Y195" i="16" s="1"/>
  <c r="X194" i="16"/>
  <c r="Y194" i="16" s="1"/>
  <c r="X193" i="16"/>
  <c r="X192" i="16"/>
  <c r="Y192" i="16" s="1"/>
  <c r="X191" i="16"/>
  <c r="Y191" i="16" s="1"/>
  <c r="X190" i="16"/>
  <c r="Y190" i="16" s="1"/>
  <c r="X189" i="16"/>
  <c r="X188" i="16"/>
  <c r="Y188" i="16" s="1"/>
  <c r="X187" i="16"/>
  <c r="X186" i="16"/>
  <c r="Y186" i="16" s="1"/>
  <c r="X185" i="16"/>
  <c r="X184" i="16"/>
  <c r="Y184" i="16" s="1"/>
  <c r="X183" i="16"/>
  <c r="Y183" i="16" s="1"/>
  <c r="X182" i="16"/>
  <c r="X181" i="16"/>
  <c r="X180" i="16"/>
  <c r="Y180" i="16" s="1"/>
  <c r="X179" i="16"/>
  <c r="Y179" i="16" s="1"/>
  <c r="X178" i="16"/>
  <c r="Y178" i="16" s="1"/>
  <c r="X177" i="16"/>
  <c r="X176" i="16"/>
  <c r="Y176" i="16" s="1"/>
  <c r="X175" i="16"/>
  <c r="Y175" i="16" s="1"/>
  <c r="X174" i="16"/>
  <c r="Y174" i="16" s="1"/>
  <c r="X173" i="16"/>
  <c r="X172" i="16"/>
  <c r="Y172" i="16" s="1"/>
  <c r="X171" i="16"/>
  <c r="X170" i="16"/>
  <c r="Y170" i="16" s="1"/>
  <c r="X169" i="16"/>
  <c r="X168" i="16"/>
  <c r="Y168" i="16" s="1"/>
  <c r="X167" i="16"/>
  <c r="Y167" i="16" s="1"/>
  <c r="X166" i="16"/>
  <c r="X165" i="16"/>
  <c r="X164" i="16"/>
  <c r="Y164" i="16" s="1"/>
  <c r="X163" i="16"/>
  <c r="Y163" i="16" s="1"/>
  <c r="X162" i="16"/>
  <c r="Y162" i="16" s="1"/>
  <c r="X161" i="16"/>
  <c r="X160" i="16"/>
  <c r="Y160" i="16" s="1"/>
  <c r="X159" i="16"/>
  <c r="Y159" i="16" s="1"/>
  <c r="X158" i="16"/>
  <c r="Y158" i="16" s="1"/>
  <c r="X157" i="16"/>
  <c r="X156" i="16"/>
  <c r="Y156" i="16" s="1"/>
  <c r="X155" i="16"/>
  <c r="X154" i="16"/>
  <c r="Y154" i="16" s="1"/>
  <c r="X153" i="16"/>
  <c r="X152" i="16"/>
  <c r="Y152" i="16" s="1"/>
  <c r="X151" i="16"/>
  <c r="Y151" i="16" s="1"/>
  <c r="X150" i="16"/>
  <c r="X149" i="16"/>
  <c r="X148" i="16"/>
  <c r="Y148" i="16" s="1"/>
  <c r="X147" i="16"/>
  <c r="Y147" i="16" s="1"/>
  <c r="X146" i="16"/>
  <c r="Y146" i="16" s="1"/>
  <c r="X145" i="16"/>
  <c r="X144" i="16"/>
  <c r="Y144" i="16" s="1"/>
  <c r="X143" i="16"/>
  <c r="Y143" i="16" s="1"/>
  <c r="X142" i="16"/>
  <c r="Y142" i="16" s="1"/>
  <c r="X141" i="16"/>
  <c r="X140" i="16"/>
  <c r="Y140" i="16" s="1"/>
  <c r="X139" i="16"/>
  <c r="X138" i="16"/>
  <c r="Y138" i="16" s="1"/>
  <c r="X137" i="16"/>
  <c r="X136" i="16"/>
  <c r="Y136" i="16" s="1"/>
  <c r="X135" i="16"/>
  <c r="Y135" i="16" s="1"/>
  <c r="X134" i="16"/>
  <c r="X133" i="16"/>
  <c r="X132" i="16"/>
  <c r="Y132" i="16" s="1"/>
  <c r="X131" i="16"/>
  <c r="Y131" i="16" s="1"/>
  <c r="X130" i="16"/>
  <c r="Y130" i="16" s="1"/>
  <c r="X129" i="16"/>
  <c r="X128" i="16"/>
  <c r="Y128" i="16" s="1"/>
  <c r="X127" i="16"/>
  <c r="Y127" i="16" s="1"/>
  <c r="X126" i="16"/>
  <c r="Y126" i="16" s="1"/>
  <c r="X125" i="16"/>
  <c r="X124" i="16"/>
  <c r="Y124" i="16" s="1"/>
  <c r="X123" i="16"/>
  <c r="X122" i="16"/>
  <c r="Y122" i="16" s="1"/>
  <c r="X121" i="16"/>
  <c r="X120" i="16"/>
  <c r="Y120" i="16" s="1"/>
  <c r="X119" i="16"/>
  <c r="Y119" i="16" s="1"/>
  <c r="X118" i="16"/>
  <c r="X117" i="16"/>
  <c r="X116" i="16"/>
  <c r="Y116" i="16" s="1"/>
  <c r="X115" i="16"/>
  <c r="Y115" i="16" s="1"/>
  <c r="X114" i="16"/>
  <c r="Y114" i="16" s="1"/>
  <c r="X113" i="16"/>
  <c r="X112" i="16"/>
  <c r="Y112" i="16" s="1"/>
  <c r="X111" i="16"/>
  <c r="Y111" i="16" s="1"/>
  <c r="X110" i="16"/>
  <c r="Y110" i="16" s="1"/>
  <c r="X109" i="16"/>
  <c r="X108" i="16"/>
  <c r="Y108" i="16" s="1"/>
  <c r="X107" i="16"/>
  <c r="X106" i="16"/>
  <c r="Y106" i="16" s="1"/>
  <c r="X105" i="16"/>
  <c r="X104" i="16"/>
  <c r="Y104" i="16" s="1"/>
  <c r="X103" i="16"/>
  <c r="Y103" i="16" s="1"/>
  <c r="X102" i="16"/>
  <c r="X101" i="16"/>
  <c r="X100" i="16"/>
  <c r="Y100" i="16" s="1"/>
  <c r="X99" i="16"/>
  <c r="Y99" i="16" s="1"/>
  <c r="X98" i="16"/>
  <c r="Y98" i="16" s="1"/>
  <c r="X97" i="16"/>
  <c r="X96" i="16"/>
  <c r="Y96" i="16" s="1"/>
  <c r="X95" i="16"/>
  <c r="Y95" i="16" s="1"/>
  <c r="X94" i="16"/>
  <c r="Y94" i="16" s="1"/>
  <c r="X93" i="16"/>
  <c r="X92" i="16"/>
  <c r="Y92" i="16" s="1"/>
  <c r="X91" i="16"/>
  <c r="X90" i="16"/>
  <c r="Y90" i="16" s="1"/>
  <c r="X89" i="16"/>
  <c r="X88" i="16"/>
  <c r="Y88" i="16" s="1"/>
  <c r="X87" i="16"/>
  <c r="Y87" i="16" s="1"/>
  <c r="X86" i="16"/>
  <c r="X85" i="16"/>
  <c r="X84" i="16"/>
  <c r="Y84" i="16" s="1"/>
  <c r="X81" i="16"/>
  <c r="Y81" i="16" s="1"/>
  <c r="X80" i="16"/>
  <c r="Y80" i="16" s="1"/>
  <c r="X78" i="16"/>
  <c r="X77" i="16"/>
  <c r="X76" i="16"/>
  <c r="Y76" i="16" s="1"/>
  <c r="X75" i="16"/>
  <c r="X74" i="16"/>
  <c r="X73" i="16"/>
  <c r="X72" i="16"/>
  <c r="Y72" i="16" s="1"/>
  <c r="X71" i="16"/>
  <c r="Y71" i="16" s="1"/>
  <c r="X70" i="16"/>
  <c r="X69" i="16"/>
  <c r="X68" i="16"/>
  <c r="Y68" i="16" s="1"/>
  <c r="X67" i="16"/>
  <c r="Y67" i="16" s="1"/>
  <c r="X66" i="16"/>
  <c r="X65" i="16"/>
  <c r="X64" i="16"/>
  <c r="Y64" i="16" s="1"/>
  <c r="X63" i="16"/>
  <c r="Y63" i="16" s="1"/>
  <c r="X62" i="16"/>
  <c r="X61" i="16"/>
  <c r="X60" i="16"/>
  <c r="Y60" i="16" s="1"/>
  <c r="X59" i="16"/>
  <c r="Y59" i="16" s="1"/>
  <c r="X58" i="16"/>
  <c r="X57" i="16"/>
  <c r="X56" i="16"/>
  <c r="Y56" i="16" s="1"/>
  <c r="X55" i="16"/>
  <c r="X54" i="16"/>
  <c r="X53" i="16"/>
  <c r="X52" i="16"/>
  <c r="Y52" i="16" s="1"/>
  <c r="X51" i="16"/>
  <c r="Y51" i="16" s="1"/>
  <c r="X50" i="16"/>
  <c r="X49" i="16"/>
  <c r="X48" i="16"/>
  <c r="Y48" i="16" s="1"/>
  <c r="X47" i="16"/>
  <c r="Y47" i="16" s="1"/>
  <c r="X46" i="16"/>
  <c r="X45" i="16"/>
  <c r="X44" i="16"/>
  <c r="Y44" i="16" s="1"/>
  <c r="X43" i="16"/>
  <c r="X42" i="16"/>
  <c r="X41" i="16"/>
  <c r="X40" i="16"/>
  <c r="Y40" i="16" s="1"/>
  <c r="X39" i="16"/>
  <c r="Y39" i="16" s="1"/>
  <c r="X38" i="16"/>
  <c r="X37" i="16"/>
  <c r="X36" i="16"/>
  <c r="Y36" i="16" s="1"/>
  <c r="X35" i="16"/>
  <c r="Y35" i="16" s="1"/>
  <c r="X34" i="16"/>
  <c r="X33" i="16"/>
  <c r="X32" i="16"/>
  <c r="Y32" i="16" s="1"/>
  <c r="X31" i="16"/>
  <c r="Y31" i="16" s="1"/>
  <c r="X30" i="16"/>
  <c r="X29" i="16"/>
  <c r="X28" i="16"/>
  <c r="Y28" i="16" s="1"/>
  <c r="X27" i="16"/>
  <c r="Y27" i="16" s="1"/>
  <c r="X26" i="16"/>
  <c r="X25" i="16"/>
  <c r="X24" i="16"/>
  <c r="Y24" i="16" s="1"/>
  <c r="X23" i="16"/>
  <c r="X22" i="16"/>
  <c r="X21" i="16"/>
  <c r="X20" i="16"/>
  <c r="Y20" i="16" s="1"/>
  <c r="X19" i="16"/>
  <c r="Y19" i="16" s="1"/>
  <c r="X18" i="16"/>
  <c r="X17" i="16"/>
  <c r="X16" i="16"/>
  <c r="Y16" i="16" s="1"/>
  <c r="X15" i="16"/>
  <c r="Y15" i="16" s="1"/>
  <c r="X14" i="16"/>
  <c r="X13" i="16"/>
  <c r="X12" i="16"/>
  <c r="Y12" i="16" s="1"/>
  <c r="X11" i="16"/>
  <c r="X10" i="16"/>
  <c r="X9" i="16"/>
  <c r="X8" i="16"/>
  <c r="Y8" i="16" s="1"/>
  <c r="X7" i="16"/>
  <c r="Y7" i="16" s="1"/>
  <c r="X6" i="16"/>
  <c r="X5" i="16"/>
  <c r="X4" i="16"/>
  <c r="Y4" i="16" s="1"/>
  <c r="X3" i="16"/>
  <c r="Y3" i="16" s="1"/>
  <c r="Y257" i="16"/>
  <c r="Y253" i="16"/>
  <c r="Y251" i="16"/>
  <c r="Y250" i="16"/>
  <c r="Y249" i="16"/>
  <c r="Y246" i="16"/>
  <c r="Y245" i="16"/>
  <c r="Y241" i="16"/>
  <c r="Y237" i="16"/>
  <c r="Y235" i="16"/>
  <c r="Y233" i="16"/>
  <c r="Y230" i="16"/>
  <c r="Y229" i="16"/>
  <c r="Y225" i="16"/>
  <c r="Y221" i="16"/>
  <c r="Y219" i="16"/>
  <c r="Y217" i="16"/>
  <c r="Y214" i="16"/>
  <c r="Y213" i="16"/>
  <c r="Y209" i="16"/>
  <c r="Y205" i="16"/>
  <c r="Y203" i="16"/>
  <c r="Y201" i="16"/>
  <c r="Y198" i="16"/>
  <c r="Y197" i="16"/>
  <c r="Y193" i="16"/>
  <c r="Y189" i="16"/>
  <c r="Y187" i="16"/>
  <c r="Y185" i="16"/>
  <c r="Y182" i="16"/>
  <c r="Y181" i="16"/>
  <c r="Y177" i="16"/>
  <c r="Y173" i="16"/>
  <c r="Y171" i="16"/>
  <c r="Y169" i="16"/>
  <c r="Y166" i="16"/>
  <c r="Y165" i="16"/>
  <c r="Y161" i="16"/>
  <c r="Y157" i="16"/>
  <c r="Y155" i="16"/>
  <c r="Y153" i="16"/>
  <c r="Y150" i="16"/>
  <c r="Y149" i="16"/>
  <c r="Y145" i="16"/>
  <c r="Y141" i="16"/>
  <c r="Y139" i="16"/>
  <c r="Y137" i="16"/>
  <c r="Y134" i="16"/>
  <c r="Y133" i="16"/>
  <c r="Y129" i="16"/>
  <c r="Y125" i="16"/>
  <c r="Y123" i="16"/>
  <c r="Y121" i="16"/>
  <c r="Y118" i="16"/>
  <c r="Y117" i="16"/>
  <c r="Y113" i="16"/>
  <c r="Y109" i="16"/>
  <c r="Y107" i="16"/>
  <c r="Y105" i="16"/>
  <c r="Y102" i="16"/>
  <c r="Y101" i="16"/>
  <c r="Y97" i="16"/>
  <c r="Y93" i="16"/>
  <c r="Y91" i="16"/>
  <c r="Y89" i="16"/>
  <c r="Y86" i="16"/>
  <c r="Y85" i="16"/>
  <c r="Y78" i="16"/>
  <c r="Y77" i="16"/>
  <c r="Y75" i="16"/>
  <c r="Y74" i="16"/>
  <c r="Y73" i="16"/>
  <c r="Y70" i="16"/>
  <c r="Y69" i="16"/>
  <c r="Y66" i="16"/>
  <c r="Y65" i="16"/>
  <c r="Y62" i="16"/>
  <c r="Y61" i="16"/>
  <c r="Y58" i="16"/>
  <c r="Y57" i="16"/>
  <c r="Y55" i="16"/>
  <c r="Y54" i="16"/>
  <c r="Y53" i="16"/>
  <c r="Y50" i="16"/>
  <c r="Y49" i="16"/>
  <c r="Y46" i="16"/>
  <c r="Y45" i="16"/>
  <c r="Y43" i="16"/>
  <c r="Y42" i="16"/>
  <c r="Y41" i="16"/>
  <c r="Y38" i="16"/>
  <c r="Y37" i="16"/>
  <c r="Y34" i="16"/>
  <c r="Y33" i="16"/>
  <c r="Y30" i="16"/>
  <c r="Y29" i="16"/>
  <c r="Y26" i="16"/>
  <c r="Y25" i="16"/>
  <c r="Y23" i="16"/>
  <c r="Y22" i="16"/>
  <c r="Y21" i="16"/>
  <c r="Y18" i="16"/>
  <c r="Y17" i="16"/>
  <c r="Y14" i="16"/>
  <c r="Y13" i="16"/>
  <c r="Y11" i="16"/>
  <c r="Y10" i="16"/>
  <c r="Y9" i="16"/>
  <c r="Y6" i="16"/>
  <c r="Y5" i="16"/>
  <c r="Z139" i="16" l="1"/>
  <c r="Z165" i="16"/>
  <c r="Z114" i="16"/>
  <c r="Z86" i="16"/>
  <c r="Z29" i="16"/>
  <c r="Z44" i="16"/>
  <c r="Z243" i="16"/>
  <c r="Z192" i="16"/>
  <c r="Z212" i="16"/>
  <c r="Z62" i="16"/>
  <c r="AC287" i="17"/>
  <c r="AD287" i="17"/>
  <c r="AB2" i="14"/>
  <c r="A17" i="15"/>
  <c r="AB4" i="15" l="1"/>
  <c r="AB3" i="15"/>
  <c r="AB2" i="15"/>
  <c r="AA17" i="15"/>
  <c r="X225" i="15"/>
  <c r="Y225" i="15" s="1"/>
  <c r="X224" i="15"/>
  <c r="Y224" i="15" s="1"/>
  <c r="X223" i="15"/>
  <c r="Y223" i="15" s="1"/>
  <c r="X222" i="15"/>
  <c r="Y222" i="15" s="1"/>
  <c r="X221" i="15"/>
  <c r="Y221" i="15" s="1"/>
  <c r="X220" i="15"/>
  <c r="Y220" i="15" s="1"/>
  <c r="X219" i="15"/>
  <c r="Y219" i="15" s="1"/>
  <c r="X218" i="15"/>
  <c r="Y218" i="15" s="1"/>
  <c r="X217" i="15"/>
  <c r="Y217" i="15" s="1"/>
  <c r="X216" i="15"/>
  <c r="Y216" i="15" s="1"/>
  <c r="X215" i="15"/>
  <c r="Y215" i="15" s="1"/>
  <c r="X214" i="15"/>
  <c r="Y214" i="15" s="1"/>
  <c r="X213" i="15"/>
  <c r="Y213" i="15" s="1"/>
  <c r="X212" i="15"/>
  <c r="Y212" i="15" s="1"/>
  <c r="X211" i="15"/>
  <c r="Y211" i="15" s="1"/>
  <c r="X210" i="15"/>
  <c r="Y210" i="15" s="1"/>
  <c r="X209" i="15"/>
  <c r="Y209" i="15" s="1"/>
  <c r="X208" i="15"/>
  <c r="Y208" i="15" s="1"/>
  <c r="X207" i="15"/>
  <c r="Y207" i="15" s="1"/>
  <c r="X206" i="15"/>
  <c r="Y206" i="15" s="1"/>
  <c r="X205" i="15"/>
  <c r="Y205" i="15" s="1"/>
  <c r="X204" i="15"/>
  <c r="Y204" i="15" s="1"/>
  <c r="X203" i="15"/>
  <c r="Y203" i="15" s="1"/>
  <c r="X202" i="15"/>
  <c r="Y202" i="15" s="1"/>
  <c r="X201" i="15"/>
  <c r="Y201" i="15" s="1"/>
  <c r="X200" i="15"/>
  <c r="Y200" i="15" s="1"/>
  <c r="X199" i="15"/>
  <c r="Y199" i="15" s="1"/>
  <c r="X198" i="15"/>
  <c r="Y198" i="15" s="1"/>
  <c r="X197" i="15"/>
  <c r="Y197" i="15" s="1"/>
  <c r="X196" i="15"/>
  <c r="Y196" i="15" s="1"/>
  <c r="X195" i="15"/>
  <c r="Y195" i="15" s="1"/>
  <c r="X194" i="15"/>
  <c r="Y194" i="15" s="1"/>
  <c r="X193" i="15"/>
  <c r="Y193" i="15" s="1"/>
  <c r="X192" i="15"/>
  <c r="Y192" i="15" s="1"/>
  <c r="X191" i="15"/>
  <c r="Y191" i="15" s="1"/>
  <c r="X190" i="15"/>
  <c r="Y190" i="15" s="1"/>
  <c r="X189" i="15"/>
  <c r="Y189" i="15" s="1"/>
  <c r="X188" i="15"/>
  <c r="Y188" i="15" s="1"/>
  <c r="X187" i="15"/>
  <c r="Y187" i="15" s="1"/>
  <c r="X186" i="15"/>
  <c r="Y186" i="15" s="1"/>
  <c r="X185" i="15"/>
  <c r="Y185" i="15" s="1"/>
  <c r="X184" i="15"/>
  <c r="Y184" i="15" s="1"/>
  <c r="X183" i="15"/>
  <c r="Y183" i="15" s="1"/>
  <c r="X182" i="15"/>
  <c r="Y182" i="15" s="1"/>
  <c r="X181" i="15"/>
  <c r="Y181" i="15" s="1"/>
  <c r="X180" i="15"/>
  <c r="Y180" i="15" s="1"/>
  <c r="X179" i="15"/>
  <c r="Y179" i="15" s="1"/>
  <c r="X178" i="15"/>
  <c r="Y178" i="15" s="1"/>
  <c r="X177" i="15"/>
  <c r="Y177" i="15" s="1"/>
  <c r="X176" i="15"/>
  <c r="Y176" i="15" s="1"/>
  <c r="X173" i="15"/>
  <c r="Y173" i="15" s="1"/>
  <c r="X172" i="15"/>
  <c r="Y172" i="15" s="1"/>
  <c r="X171" i="15"/>
  <c r="Y171" i="15" s="1"/>
  <c r="X170" i="15"/>
  <c r="Y170" i="15" s="1"/>
  <c r="X169" i="15"/>
  <c r="Y169" i="15" s="1"/>
  <c r="X168" i="15"/>
  <c r="Y168" i="15" s="1"/>
  <c r="X167" i="15"/>
  <c r="Y167" i="15" s="1"/>
  <c r="X166" i="15"/>
  <c r="Y166" i="15" s="1"/>
  <c r="X165" i="15"/>
  <c r="Y165" i="15" s="1"/>
  <c r="X164" i="15"/>
  <c r="Y164" i="15" s="1"/>
  <c r="X163" i="15"/>
  <c r="Y163" i="15" s="1"/>
  <c r="X162" i="15"/>
  <c r="Y162" i="15" s="1"/>
  <c r="X161" i="15"/>
  <c r="Y161" i="15" s="1"/>
  <c r="X160" i="15"/>
  <c r="Y160" i="15" s="1"/>
  <c r="X159" i="15"/>
  <c r="Y159" i="15" s="1"/>
  <c r="X158" i="15"/>
  <c r="Y158" i="15" s="1"/>
  <c r="X156" i="15"/>
  <c r="Y156" i="15" s="1"/>
  <c r="X175" i="15"/>
  <c r="Y175" i="15" s="1"/>
  <c r="X155" i="15"/>
  <c r="Y155" i="15" s="1"/>
  <c r="X154" i="15"/>
  <c r="Y154" i="15" s="1"/>
  <c r="X174" i="15"/>
  <c r="Y174" i="15" s="1"/>
  <c r="X152" i="15"/>
  <c r="Y152" i="15" s="1"/>
  <c r="X151" i="15"/>
  <c r="Y151" i="15" s="1"/>
  <c r="X150" i="15"/>
  <c r="Y150" i="15" s="1"/>
  <c r="X149" i="15"/>
  <c r="Y149" i="15" s="1"/>
  <c r="X148" i="15"/>
  <c r="Y148" i="15" s="1"/>
  <c r="X147" i="15"/>
  <c r="Y147" i="15" s="1"/>
  <c r="X146" i="15"/>
  <c r="Y146" i="15" s="1"/>
  <c r="X145" i="15"/>
  <c r="Y145" i="15" s="1"/>
  <c r="X144" i="15"/>
  <c r="Y144" i="15" s="1"/>
  <c r="X143" i="15"/>
  <c r="Y143" i="15" s="1"/>
  <c r="X142" i="15"/>
  <c r="Y142" i="15" s="1"/>
  <c r="X141" i="15"/>
  <c r="Y141" i="15" s="1"/>
  <c r="X140" i="15"/>
  <c r="Y140" i="15" s="1"/>
  <c r="X157" i="15"/>
  <c r="Y157" i="15" s="1"/>
  <c r="X139" i="15"/>
  <c r="Y139" i="15" s="1"/>
  <c r="X138" i="15"/>
  <c r="Y138" i="15" s="1"/>
  <c r="X137" i="15"/>
  <c r="Y137" i="15" s="1"/>
  <c r="X136" i="15"/>
  <c r="Y136" i="15" s="1"/>
  <c r="X135" i="15"/>
  <c r="Y135" i="15" s="1"/>
  <c r="X134" i="15"/>
  <c r="Y134" i="15" s="1"/>
  <c r="X133" i="15"/>
  <c r="Y133" i="15" s="1"/>
  <c r="X132" i="15"/>
  <c r="Y132" i="15" s="1"/>
  <c r="X128" i="15"/>
  <c r="Y128" i="15" s="1"/>
  <c r="X153" i="15"/>
  <c r="Y153" i="15" s="1"/>
  <c r="X127" i="15"/>
  <c r="Y127" i="15" s="1"/>
  <c r="X126" i="15"/>
  <c r="Y126" i="15" s="1"/>
  <c r="X125" i="15"/>
  <c r="Y125" i="15" s="1"/>
  <c r="X124" i="15"/>
  <c r="Y124" i="15" s="1"/>
  <c r="X123" i="15"/>
  <c r="Y123" i="15" s="1"/>
  <c r="X122" i="15"/>
  <c r="Y122" i="15" s="1"/>
  <c r="X131" i="15"/>
  <c r="Y131" i="15" s="1"/>
  <c r="X130" i="15"/>
  <c r="Y130" i="15" s="1"/>
  <c r="X121" i="15"/>
  <c r="Y121" i="15" s="1"/>
  <c r="X120" i="15"/>
  <c r="Y120" i="15" s="1"/>
  <c r="X119" i="15"/>
  <c r="Y119" i="15" s="1"/>
  <c r="X118" i="15"/>
  <c r="Y118" i="15" s="1"/>
  <c r="X117" i="15"/>
  <c r="Y117" i="15" s="1"/>
  <c r="X116" i="15"/>
  <c r="Y116" i="15" s="1"/>
  <c r="X115" i="15"/>
  <c r="Y115" i="15" s="1"/>
  <c r="X114" i="15"/>
  <c r="Y114" i="15" s="1"/>
  <c r="X113" i="15"/>
  <c r="Y113" i="15" s="1"/>
  <c r="X129" i="15"/>
  <c r="Y129" i="15" s="1"/>
  <c r="Z129" i="15" s="1"/>
  <c r="X112" i="15"/>
  <c r="Y112" i="15" s="1"/>
  <c r="X111" i="15"/>
  <c r="Y111" i="15" s="1"/>
  <c r="X110" i="15"/>
  <c r="Y110" i="15" s="1"/>
  <c r="X109" i="15"/>
  <c r="Y109" i="15" s="1"/>
  <c r="X108" i="15"/>
  <c r="Y108" i="15" s="1"/>
  <c r="X107" i="15"/>
  <c r="Y107" i="15" s="1"/>
  <c r="X106" i="15"/>
  <c r="Y106" i="15" s="1"/>
  <c r="X105" i="15"/>
  <c r="Y105" i="15" s="1"/>
  <c r="X104" i="15"/>
  <c r="Y104" i="15" s="1"/>
  <c r="X103" i="15"/>
  <c r="Y103" i="15" s="1"/>
  <c r="X102" i="15"/>
  <c r="Y102" i="15" s="1"/>
  <c r="X100" i="15"/>
  <c r="Y100" i="15" s="1"/>
  <c r="X99" i="15"/>
  <c r="Y99" i="15" s="1"/>
  <c r="X98" i="15"/>
  <c r="Y98" i="15" s="1"/>
  <c r="X97" i="15"/>
  <c r="Y97" i="15" s="1"/>
  <c r="X96" i="15"/>
  <c r="Y96" i="15" s="1"/>
  <c r="X95" i="15"/>
  <c r="Y95" i="15" s="1"/>
  <c r="X94" i="15"/>
  <c r="Y94" i="15" s="1"/>
  <c r="X93" i="15"/>
  <c r="Y93" i="15" s="1"/>
  <c r="X92" i="15"/>
  <c r="Y92" i="15" s="1"/>
  <c r="X101" i="15"/>
  <c r="Y101" i="15" s="1"/>
  <c r="X91" i="15"/>
  <c r="Y91" i="15" s="1"/>
  <c r="X90" i="15"/>
  <c r="Y90" i="15" s="1"/>
  <c r="X89" i="15"/>
  <c r="Y89" i="15" s="1"/>
  <c r="X88" i="15"/>
  <c r="Y88" i="15" s="1"/>
  <c r="X87" i="15"/>
  <c r="Y87" i="15" s="1"/>
  <c r="X86" i="15"/>
  <c r="Y86" i="15" s="1"/>
  <c r="X82" i="15"/>
  <c r="Y82" i="15" s="1"/>
  <c r="X81" i="15"/>
  <c r="Y81" i="15" s="1"/>
  <c r="X80" i="15"/>
  <c r="Y80" i="15" s="1"/>
  <c r="X79" i="15"/>
  <c r="Y79" i="15" s="1"/>
  <c r="X78" i="15"/>
  <c r="Y78" i="15" s="1"/>
  <c r="X77" i="15"/>
  <c r="Y77" i="15" s="1"/>
  <c r="X85" i="15"/>
  <c r="Y85" i="15" s="1"/>
  <c r="X76" i="15"/>
  <c r="Y76" i="15" s="1"/>
  <c r="X84" i="15"/>
  <c r="Y84" i="15" s="1"/>
  <c r="X75" i="15"/>
  <c r="Y75" i="15" s="1"/>
  <c r="X74" i="15"/>
  <c r="Y74" i="15" s="1"/>
  <c r="X73" i="15"/>
  <c r="Y73" i="15" s="1"/>
  <c r="X72" i="15"/>
  <c r="Y72" i="15" s="1"/>
  <c r="X71" i="15"/>
  <c r="Y71" i="15" s="1"/>
  <c r="X70" i="15"/>
  <c r="Y70" i="15" s="1"/>
  <c r="X69" i="15"/>
  <c r="Y69" i="15" s="1"/>
  <c r="X83" i="15"/>
  <c r="Y83" i="15" s="1"/>
  <c r="Z83" i="15" s="1"/>
  <c r="X68" i="15"/>
  <c r="Y68" i="15" s="1"/>
  <c r="X67" i="15"/>
  <c r="Y67" i="15" s="1"/>
  <c r="X66" i="15"/>
  <c r="Y66" i="15" s="1"/>
  <c r="X65" i="15"/>
  <c r="Y65" i="15" s="1"/>
  <c r="X62" i="15"/>
  <c r="Y62" i="15" s="1"/>
  <c r="X61" i="15"/>
  <c r="Y61" i="15" s="1"/>
  <c r="X60" i="15"/>
  <c r="Y60" i="15" s="1"/>
  <c r="X59" i="15"/>
  <c r="Y59" i="15" s="1"/>
  <c r="X58" i="15"/>
  <c r="Y58" i="15" s="1"/>
  <c r="X57" i="15"/>
  <c r="Y57" i="15" s="1"/>
  <c r="X64" i="15"/>
  <c r="Y64" i="15" s="1"/>
  <c r="X56" i="15"/>
  <c r="Y56" i="15" s="1"/>
  <c r="X55" i="15"/>
  <c r="Y55" i="15" s="1"/>
  <c r="X54" i="15"/>
  <c r="Y54" i="15" s="1"/>
  <c r="X63" i="15"/>
  <c r="Y63" i="15" s="1"/>
  <c r="Z63" i="15" s="1"/>
  <c r="X53" i="15"/>
  <c r="Y53" i="15" s="1"/>
  <c r="X52" i="15"/>
  <c r="Y52" i="15" s="1"/>
  <c r="X51" i="15"/>
  <c r="Y51" i="15" s="1"/>
  <c r="X50" i="15"/>
  <c r="Y50" i="15" s="1"/>
  <c r="X49" i="15"/>
  <c r="Y49" i="15" s="1"/>
  <c r="X48" i="15"/>
  <c r="Y48" i="15" s="1"/>
  <c r="X47" i="15"/>
  <c r="Y47" i="15" s="1"/>
  <c r="X46" i="15"/>
  <c r="Y46" i="15" s="1"/>
  <c r="X45" i="15"/>
  <c r="Y45" i="15" s="1"/>
  <c r="X44" i="15"/>
  <c r="Y44" i="15" s="1"/>
  <c r="X43" i="15"/>
  <c r="Y43" i="15" s="1"/>
  <c r="X42" i="15"/>
  <c r="Y42" i="15" s="1"/>
  <c r="X41" i="15"/>
  <c r="Y41" i="15" s="1"/>
  <c r="X37" i="15"/>
  <c r="Y37" i="15" s="1"/>
  <c r="X36" i="15"/>
  <c r="Y36" i="15" s="1"/>
  <c r="X35" i="15"/>
  <c r="Y35" i="15" s="1"/>
  <c r="X34" i="15"/>
  <c r="Y34" i="15" s="1"/>
  <c r="X32" i="15"/>
  <c r="Y32" i="15" s="1"/>
  <c r="X31" i="15"/>
  <c r="Y31" i="15" s="1"/>
  <c r="X30" i="15"/>
  <c r="Y30" i="15" s="1"/>
  <c r="X29" i="15"/>
  <c r="Y29" i="15" s="1"/>
  <c r="X28" i="15"/>
  <c r="Y28" i="15" s="1"/>
  <c r="X27" i="15"/>
  <c r="Y27" i="15" s="1"/>
  <c r="X26" i="15"/>
  <c r="Y26" i="15" s="1"/>
  <c r="X40" i="15"/>
  <c r="Y40" i="15" s="1"/>
  <c r="X25" i="15"/>
  <c r="Y25" i="15" s="1"/>
  <c r="X39" i="15"/>
  <c r="Y39" i="15" s="1"/>
  <c r="X38" i="15"/>
  <c r="Y38" i="15" s="1"/>
  <c r="Z38" i="15" s="1"/>
  <c r="X24" i="15"/>
  <c r="Y24" i="15" s="1"/>
  <c r="X23" i="15"/>
  <c r="Y23" i="15" s="1"/>
  <c r="X22" i="15"/>
  <c r="Y22" i="15" s="1"/>
  <c r="X21" i="15"/>
  <c r="Y21" i="15" s="1"/>
  <c r="X20" i="15"/>
  <c r="Y20" i="15" s="1"/>
  <c r="X19" i="15"/>
  <c r="Y19" i="15" s="1"/>
  <c r="X18" i="15"/>
  <c r="Y18" i="15" s="1"/>
  <c r="X16" i="15"/>
  <c r="Y16" i="15" s="1"/>
  <c r="X15" i="15"/>
  <c r="Y15" i="15" s="1"/>
  <c r="X33" i="15"/>
  <c r="Y33" i="15" s="1"/>
  <c r="X14" i="15"/>
  <c r="Y14" i="15" s="1"/>
  <c r="X13" i="15"/>
  <c r="Y13" i="15" s="1"/>
  <c r="X12" i="15"/>
  <c r="Y12" i="15" s="1"/>
  <c r="X11" i="15"/>
  <c r="Y11" i="15" s="1"/>
  <c r="X10" i="15"/>
  <c r="Y10" i="15" s="1"/>
  <c r="X17" i="15"/>
  <c r="Y17" i="15" s="1"/>
  <c r="Z17" i="15" s="1"/>
  <c r="X9" i="15"/>
  <c r="Y9" i="15" s="1"/>
  <c r="X8" i="15"/>
  <c r="Y8" i="15" s="1"/>
  <c r="X7" i="15"/>
  <c r="Y7" i="15" s="1"/>
  <c r="X6" i="15"/>
  <c r="Y6" i="15" s="1"/>
  <c r="X5" i="15"/>
  <c r="Y5" i="15" s="1"/>
  <c r="X4" i="15"/>
  <c r="Y4" i="15" s="1"/>
  <c r="X3" i="15"/>
  <c r="Y3" i="15" s="1"/>
  <c r="A201" i="15"/>
  <c r="AA201" i="15" s="1"/>
  <c r="A41" i="15"/>
  <c r="AA41" i="15" s="1"/>
  <c r="Z101" i="15" l="1"/>
  <c r="Z157" i="15"/>
  <c r="Z50" i="15"/>
  <c r="Z201" i="15"/>
  <c r="Z178" i="15"/>
  <c r="W345" i="14"/>
  <c r="W344" i="14"/>
  <c r="W343" i="14"/>
  <c r="W342" i="14"/>
  <c r="W341" i="14"/>
  <c r="W340" i="14"/>
  <c r="W339" i="14"/>
  <c r="W338" i="14"/>
  <c r="W337" i="14"/>
  <c r="W336" i="14"/>
  <c r="W335" i="14"/>
  <c r="W334" i="14"/>
  <c r="W333" i="14"/>
  <c r="W332" i="14"/>
  <c r="W331" i="14"/>
  <c r="W330" i="14"/>
  <c r="W329" i="14"/>
  <c r="W328" i="14"/>
  <c r="W324" i="14"/>
  <c r="W323" i="14"/>
  <c r="W327" i="14"/>
  <c r="W322" i="14"/>
  <c r="W321" i="14"/>
  <c r="W326" i="14"/>
  <c r="W320" i="14"/>
  <c r="W319" i="14"/>
  <c r="W325" i="14"/>
  <c r="W318" i="14"/>
  <c r="W317" i="14"/>
  <c r="W316" i="14"/>
  <c r="W315" i="14"/>
  <c r="W314" i="14"/>
  <c r="W313" i="14"/>
  <c r="W312" i="14"/>
  <c r="W311" i="14"/>
  <c r="W310" i="14"/>
  <c r="W309" i="14"/>
  <c r="W308" i="14"/>
  <c r="W307" i="14"/>
  <c r="W306" i="14"/>
  <c r="W305" i="14"/>
  <c r="W304" i="14"/>
  <c r="W303" i="14"/>
  <c r="W302" i="14"/>
  <c r="W301" i="14"/>
  <c r="W297" i="14"/>
  <c r="W300" i="14"/>
  <c r="W296" i="14"/>
  <c r="W299" i="14"/>
  <c r="W295" i="14"/>
  <c r="W294" i="14"/>
  <c r="W293" i="14"/>
  <c r="W292" i="14"/>
  <c r="W291" i="14"/>
  <c r="W290" i="14"/>
  <c r="W289" i="14"/>
  <c r="W288" i="14"/>
  <c r="W287" i="14"/>
  <c r="W298" i="14"/>
  <c r="W286" i="14"/>
  <c r="W285" i="14"/>
  <c r="W284" i="14"/>
  <c r="W283" i="14"/>
  <c r="W282" i="14"/>
  <c r="W281" i="14"/>
  <c r="W280" i="14"/>
  <c r="W274" i="14"/>
  <c r="W273" i="14"/>
  <c r="W272" i="14"/>
  <c r="W271" i="14"/>
  <c r="W270" i="14"/>
  <c r="W269" i="14"/>
  <c r="W268" i="14"/>
  <c r="W266" i="14"/>
  <c r="W265" i="14"/>
  <c r="W264" i="14"/>
  <c r="W263" i="14"/>
  <c r="W279" i="14"/>
  <c r="W278" i="14"/>
  <c r="W262" i="14"/>
  <c r="W261" i="14"/>
  <c r="W260" i="14"/>
  <c r="W277" i="14"/>
  <c r="W259" i="14"/>
  <c r="W276" i="14"/>
  <c r="W258" i="14"/>
  <c r="W257" i="14"/>
  <c r="W256" i="14"/>
  <c r="W255" i="14"/>
  <c r="W254" i="14"/>
  <c r="W253" i="14"/>
  <c r="W252" i="14"/>
  <c r="W251" i="14"/>
  <c r="W250" i="14"/>
  <c r="W275" i="14"/>
  <c r="W249" i="14"/>
  <c r="W248" i="14"/>
  <c r="W247" i="14"/>
  <c r="W246" i="14"/>
  <c r="W245" i="14"/>
  <c r="W244" i="14"/>
  <c r="W243" i="14"/>
  <c r="W242" i="14"/>
  <c r="W241" i="14"/>
  <c r="W267" i="14"/>
  <c r="W237" i="14"/>
  <c r="W236" i="14"/>
  <c r="W235" i="14"/>
  <c r="W234" i="14"/>
  <c r="W233" i="14"/>
  <c r="W232" i="14"/>
  <c r="W231" i="14"/>
  <c r="W230" i="14"/>
  <c r="W229" i="14"/>
  <c r="W228" i="14"/>
  <c r="W227" i="14"/>
  <c r="W225" i="14"/>
  <c r="W224" i="14"/>
  <c r="W223" i="14"/>
  <c r="W222" i="14"/>
  <c r="W221" i="14"/>
  <c r="W240" i="14"/>
  <c r="W220" i="14"/>
  <c r="W219" i="14"/>
  <c r="W239" i="14"/>
  <c r="W218" i="14"/>
  <c r="W217" i="14"/>
  <c r="W216" i="14"/>
  <c r="W215" i="14"/>
  <c r="W214" i="14"/>
  <c r="W213" i="14"/>
  <c r="W212" i="14"/>
  <c r="W211" i="14"/>
  <c r="W210" i="14"/>
  <c r="W209" i="14"/>
  <c r="W208" i="14"/>
  <c r="W207" i="14"/>
  <c r="W206" i="14"/>
  <c r="W205" i="14"/>
  <c r="W204" i="14"/>
  <c r="W203" i="14"/>
  <c r="W202" i="14"/>
  <c r="W238" i="14"/>
  <c r="W201" i="14"/>
  <c r="W200" i="14"/>
  <c r="W199" i="14"/>
  <c r="W198" i="14"/>
  <c r="W197" i="14"/>
  <c r="W196" i="14"/>
  <c r="W226" i="14"/>
  <c r="W195" i="14"/>
  <c r="W194" i="14"/>
  <c r="W193" i="14"/>
  <c r="W192" i="14"/>
  <c r="W191" i="14"/>
  <c r="W190" i="14"/>
  <c r="W189" i="14"/>
  <c r="W188" i="14"/>
  <c r="W187" i="14"/>
  <c r="W186" i="14"/>
  <c r="W185" i="14"/>
  <c r="W184" i="14"/>
  <c r="W183" i="14"/>
  <c r="W182" i="14"/>
  <c r="W181" i="14"/>
  <c r="W180" i="14"/>
  <c r="W179" i="14"/>
  <c r="W178" i="14"/>
  <c r="W177" i="14"/>
  <c r="W176" i="14"/>
  <c r="W173" i="14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3" i="14"/>
  <c r="W132" i="14"/>
  <c r="W175" i="14"/>
  <c r="W131" i="14"/>
  <c r="W130" i="14"/>
  <c r="W129" i="14"/>
  <c r="W128" i="14"/>
  <c r="W127" i="14"/>
  <c r="W126" i="14"/>
  <c r="W125" i="14"/>
  <c r="W174" i="14"/>
  <c r="W122" i="14"/>
  <c r="W121" i="14"/>
  <c r="W120" i="14"/>
  <c r="W119" i="14"/>
  <c r="W118" i="14"/>
  <c r="W137" i="14"/>
  <c r="W136" i="14"/>
  <c r="W117" i="14"/>
  <c r="W116" i="14"/>
  <c r="W115" i="14"/>
  <c r="W135" i="14"/>
  <c r="W114" i="14"/>
  <c r="W134" i="14"/>
  <c r="W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124" i="14"/>
  <c r="W92" i="14"/>
  <c r="W91" i="14"/>
  <c r="W90" i="14"/>
  <c r="W89" i="14"/>
  <c r="W88" i="14"/>
  <c r="W87" i="14"/>
  <c r="W123" i="14"/>
  <c r="W86" i="14"/>
  <c r="W85" i="14"/>
  <c r="W94" i="14"/>
  <c r="W93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W46" i="14"/>
  <c r="W45" i="14"/>
  <c r="W44" i="14"/>
  <c r="W43" i="14"/>
  <c r="W42" i="14"/>
  <c r="W41" i="14"/>
  <c r="W40" i="14"/>
  <c r="W39" i="14"/>
  <c r="W38" i="14"/>
  <c r="W37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36" i="14"/>
  <c r="W6" i="14"/>
  <c r="W5" i="14"/>
  <c r="W4" i="14"/>
  <c r="W3" i="14"/>
  <c r="W2" i="14"/>
  <c r="X345" i="14"/>
  <c r="Y345" i="14" s="1"/>
  <c r="X344" i="14"/>
  <c r="Y344" i="14" s="1"/>
  <c r="X343" i="14"/>
  <c r="Y343" i="14" s="1"/>
  <c r="X342" i="14"/>
  <c r="X341" i="14"/>
  <c r="Y341" i="14" s="1"/>
  <c r="X340" i="14"/>
  <c r="Y340" i="14" s="1"/>
  <c r="X339" i="14"/>
  <c r="Y339" i="14" s="1"/>
  <c r="X338" i="14"/>
  <c r="X337" i="14"/>
  <c r="Y337" i="14" s="1"/>
  <c r="X336" i="14"/>
  <c r="Y336" i="14" s="1"/>
  <c r="X335" i="14"/>
  <c r="Y335" i="14" s="1"/>
  <c r="X334" i="14"/>
  <c r="X333" i="14"/>
  <c r="Y333" i="14" s="1"/>
  <c r="X332" i="14"/>
  <c r="Y332" i="14" s="1"/>
  <c r="X331" i="14"/>
  <c r="Y331" i="14" s="1"/>
  <c r="X330" i="14"/>
  <c r="X329" i="14"/>
  <c r="Y329" i="14" s="1"/>
  <c r="X328" i="14"/>
  <c r="Y328" i="14" s="1"/>
  <c r="X324" i="14"/>
  <c r="Y324" i="14" s="1"/>
  <c r="X323" i="14"/>
  <c r="X327" i="14"/>
  <c r="Y327" i="14" s="1"/>
  <c r="X322" i="14"/>
  <c r="Y322" i="14" s="1"/>
  <c r="X321" i="14"/>
  <c r="Y321" i="14" s="1"/>
  <c r="X326" i="14"/>
  <c r="X320" i="14"/>
  <c r="Y320" i="14" s="1"/>
  <c r="X319" i="14"/>
  <c r="Y319" i="14" s="1"/>
  <c r="X325" i="14"/>
  <c r="Y325" i="14" s="1"/>
  <c r="X318" i="14"/>
  <c r="X317" i="14"/>
  <c r="Y317" i="14" s="1"/>
  <c r="X316" i="14"/>
  <c r="Y316" i="14" s="1"/>
  <c r="X315" i="14"/>
  <c r="Y315" i="14" s="1"/>
  <c r="X314" i="14"/>
  <c r="X313" i="14"/>
  <c r="Y313" i="14" s="1"/>
  <c r="X312" i="14"/>
  <c r="Y312" i="14" s="1"/>
  <c r="X311" i="14"/>
  <c r="Y311" i="14" s="1"/>
  <c r="X310" i="14"/>
  <c r="X309" i="14"/>
  <c r="Y309" i="14" s="1"/>
  <c r="X308" i="14"/>
  <c r="Y308" i="14" s="1"/>
  <c r="X307" i="14"/>
  <c r="Y307" i="14" s="1"/>
  <c r="X306" i="14"/>
  <c r="X305" i="14"/>
  <c r="Y305" i="14" s="1"/>
  <c r="X304" i="14"/>
  <c r="Y304" i="14" s="1"/>
  <c r="X303" i="14"/>
  <c r="Y303" i="14" s="1"/>
  <c r="X302" i="14"/>
  <c r="X301" i="14"/>
  <c r="Y301" i="14" s="1"/>
  <c r="X297" i="14"/>
  <c r="Y297" i="14" s="1"/>
  <c r="X300" i="14"/>
  <c r="Y300" i="14" s="1"/>
  <c r="X296" i="14"/>
  <c r="X299" i="14"/>
  <c r="Y299" i="14" s="1"/>
  <c r="X295" i="14"/>
  <c r="Y295" i="14" s="1"/>
  <c r="X294" i="14"/>
  <c r="Y294" i="14" s="1"/>
  <c r="X293" i="14"/>
  <c r="X292" i="14"/>
  <c r="Y292" i="14" s="1"/>
  <c r="X291" i="14"/>
  <c r="Y291" i="14" s="1"/>
  <c r="X290" i="14"/>
  <c r="Y290" i="14" s="1"/>
  <c r="X289" i="14"/>
  <c r="X288" i="14"/>
  <c r="Y288" i="14" s="1"/>
  <c r="X287" i="14"/>
  <c r="Y287" i="14" s="1"/>
  <c r="X298" i="14"/>
  <c r="Y298" i="14" s="1"/>
  <c r="X286" i="14"/>
  <c r="X285" i="14"/>
  <c r="Y285" i="14" s="1"/>
  <c r="X284" i="14"/>
  <c r="Y284" i="14" s="1"/>
  <c r="X283" i="14"/>
  <c r="Y283" i="14" s="1"/>
  <c r="X282" i="14"/>
  <c r="X281" i="14"/>
  <c r="Y281" i="14" s="1"/>
  <c r="X280" i="14"/>
  <c r="Y280" i="14" s="1"/>
  <c r="X274" i="14"/>
  <c r="Y274" i="14" s="1"/>
  <c r="X273" i="14"/>
  <c r="X272" i="14"/>
  <c r="Y272" i="14" s="1"/>
  <c r="X271" i="14"/>
  <c r="Y271" i="14" s="1"/>
  <c r="X270" i="14"/>
  <c r="Y270" i="14" s="1"/>
  <c r="X269" i="14"/>
  <c r="X268" i="14"/>
  <c r="Y268" i="14" s="1"/>
  <c r="X266" i="14"/>
  <c r="Y266" i="14" s="1"/>
  <c r="X265" i="14"/>
  <c r="Y265" i="14" s="1"/>
  <c r="X264" i="14"/>
  <c r="X263" i="14"/>
  <c r="Y263" i="14" s="1"/>
  <c r="X279" i="14"/>
  <c r="Y279" i="14" s="1"/>
  <c r="X278" i="14"/>
  <c r="Y278" i="14" s="1"/>
  <c r="X262" i="14"/>
  <c r="X261" i="14"/>
  <c r="Y261" i="14" s="1"/>
  <c r="X260" i="14"/>
  <c r="Y260" i="14" s="1"/>
  <c r="X277" i="14"/>
  <c r="Y277" i="14" s="1"/>
  <c r="X259" i="14"/>
  <c r="X276" i="14"/>
  <c r="Y276" i="14" s="1"/>
  <c r="X258" i="14"/>
  <c r="Y258" i="14" s="1"/>
  <c r="X257" i="14"/>
  <c r="Y257" i="14" s="1"/>
  <c r="X256" i="14"/>
  <c r="X255" i="14"/>
  <c r="Y255" i="14" s="1"/>
  <c r="X254" i="14"/>
  <c r="Y254" i="14" s="1"/>
  <c r="X253" i="14"/>
  <c r="Y253" i="14" s="1"/>
  <c r="X252" i="14"/>
  <c r="X251" i="14"/>
  <c r="X250" i="14"/>
  <c r="Y250" i="14" s="1"/>
  <c r="X275" i="14"/>
  <c r="Y275" i="14" s="1"/>
  <c r="X249" i="14"/>
  <c r="X248" i="14"/>
  <c r="Y248" i="14" s="1"/>
  <c r="X247" i="14"/>
  <c r="Y247" i="14" s="1"/>
  <c r="X246" i="14"/>
  <c r="Y246" i="14" s="1"/>
  <c r="X245" i="14"/>
  <c r="X244" i="14"/>
  <c r="Y244" i="14" s="1"/>
  <c r="X243" i="14"/>
  <c r="Y243" i="14" s="1"/>
  <c r="X242" i="14"/>
  <c r="Y242" i="14" s="1"/>
  <c r="X241" i="14"/>
  <c r="X267" i="14"/>
  <c r="Y267" i="14" s="1"/>
  <c r="X237" i="14"/>
  <c r="Y237" i="14" s="1"/>
  <c r="X236" i="14"/>
  <c r="Y236" i="14" s="1"/>
  <c r="X235" i="14"/>
  <c r="X234" i="14"/>
  <c r="Y234" i="14" s="1"/>
  <c r="X233" i="14"/>
  <c r="Y233" i="14" s="1"/>
  <c r="X232" i="14"/>
  <c r="Y232" i="14" s="1"/>
  <c r="X231" i="14"/>
  <c r="X230" i="14"/>
  <c r="Y230" i="14" s="1"/>
  <c r="X229" i="14"/>
  <c r="Y229" i="14" s="1"/>
  <c r="X228" i="14"/>
  <c r="Y228" i="14" s="1"/>
  <c r="X227" i="14"/>
  <c r="X225" i="14"/>
  <c r="Y225" i="14" s="1"/>
  <c r="X224" i="14"/>
  <c r="Y224" i="14" s="1"/>
  <c r="X223" i="14"/>
  <c r="Y223" i="14" s="1"/>
  <c r="X222" i="14"/>
  <c r="X221" i="14"/>
  <c r="Y221" i="14" s="1"/>
  <c r="X240" i="14"/>
  <c r="Y240" i="14" s="1"/>
  <c r="X220" i="14"/>
  <c r="Y220" i="14" s="1"/>
  <c r="X219" i="14"/>
  <c r="X239" i="14"/>
  <c r="Y239" i="14" s="1"/>
  <c r="X218" i="14"/>
  <c r="Y218" i="14" s="1"/>
  <c r="X217" i="14"/>
  <c r="Y217" i="14" s="1"/>
  <c r="X216" i="14"/>
  <c r="X215" i="14"/>
  <c r="Y215" i="14" s="1"/>
  <c r="X214" i="14"/>
  <c r="Y214" i="14" s="1"/>
  <c r="X213" i="14"/>
  <c r="Y213" i="14" s="1"/>
  <c r="X212" i="14"/>
  <c r="X211" i="14"/>
  <c r="Y211" i="14" s="1"/>
  <c r="X210" i="14"/>
  <c r="Y210" i="14" s="1"/>
  <c r="X209" i="14"/>
  <c r="Y209" i="14" s="1"/>
  <c r="X208" i="14"/>
  <c r="X207" i="14"/>
  <c r="Y207" i="14" s="1"/>
  <c r="X206" i="14"/>
  <c r="Y206" i="14" s="1"/>
  <c r="X205" i="14"/>
  <c r="Y205" i="14" s="1"/>
  <c r="X204" i="14"/>
  <c r="X203" i="14"/>
  <c r="Y203" i="14" s="1"/>
  <c r="X202" i="14"/>
  <c r="Y202" i="14" s="1"/>
  <c r="X238" i="14"/>
  <c r="Y238" i="14" s="1"/>
  <c r="X201" i="14"/>
  <c r="X200" i="14"/>
  <c r="Y200" i="14" s="1"/>
  <c r="X199" i="14"/>
  <c r="Y199" i="14" s="1"/>
  <c r="X198" i="14"/>
  <c r="Y198" i="14" s="1"/>
  <c r="X197" i="14"/>
  <c r="X196" i="14"/>
  <c r="Y196" i="14" s="1"/>
  <c r="X226" i="14"/>
  <c r="Y226" i="14" s="1"/>
  <c r="X195" i="14"/>
  <c r="Y195" i="14" s="1"/>
  <c r="X194" i="14"/>
  <c r="X193" i="14"/>
  <c r="Y193" i="14" s="1"/>
  <c r="X192" i="14"/>
  <c r="Y192" i="14" s="1"/>
  <c r="X191" i="14"/>
  <c r="Y191" i="14" s="1"/>
  <c r="X190" i="14"/>
  <c r="X189" i="14"/>
  <c r="Y189" i="14" s="1"/>
  <c r="X188" i="14"/>
  <c r="Y188" i="14" s="1"/>
  <c r="X187" i="14"/>
  <c r="Y187" i="14" s="1"/>
  <c r="X186" i="14"/>
  <c r="X185" i="14"/>
  <c r="Y185" i="14" s="1"/>
  <c r="X184" i="14"/>
  <c r="Y184" i="14" s="1"/>
  <c r="X183" i="14"/>
  <c r="Y183" i="14" s="1"/>
  <c r="X182" i="14"/>
  <c r="X181" i="14"/>
  <c r="Y181" i="14" s="1"/>
  <c r="X180" i="14"/>
  <c r="Y180" i="14" s="1"/>
  <c r="X179" i="14"/>
  <c r="Y179" i="14" s="1"/>
  <c r="X178" i="14"/>
  <c r="X177" i="14"/>
  <c r="Y177" i="14" s="1"/>
  <c r="X176" i="14"/>
  <c r="Y176" i="14" s="1"/>
  <c r="X173" i="14"/>
  <c r="Y173" i="14" s="1"/>
  <c r="X172" i="14"/>
  <c r="X171" i="14"/>
  <c r="Y171" i="14" s="1"/>
  <c r="X170" i="14"/>
  <c r="Y170" i="14" s="1"/>
  <c r="X169" i="14"/>
  <c r="Y169" i="14" s="1"/>
  <c r="X168" i="14"/>
  <c r="X167" i="14"/>
  <c r="Y167" i="14" s="1"/>
  <c r="X166" i="14"/>
  <c r="Y166" i="14" s="1"/>
  <c r="X165" i="14"/>
  <c r="Y165" i="14" s="1"/>
  <c r="X164" i="14"/>
  <c r="X163" i="14"/>
  <c r="Y163" i="14" s="1"/>
  <c r="X162" i="14"/>
  <c r="Y162" i="14" s="1"/>
  <c r="X161" i="14"/>
  <c r="Y161" i="14" s="1"/>
  <c r="X160" i="14"/>
  <c r="X159" i="14"/>
  <c r="Y159" i="14" s="1"/>
  <c r="X158" i="14"/>
  <c r="Y158" i="14" s="1"/>
  <c r="X157" i="14"/>
  <c r="Y157" i="14" s="1"/>
  <c r="X156" i="14"/>
  <c r="X155" i="14"/>
  <c r="Y155" i="14" s="1"/>
  <c r="X154" i="14"/>
  <c r="Y154" i="14" s="1"/>
  <c r="X153" i="14"/>
  <c r="Y153" i="14" s="1"/>
  <c r="X152" i="14"/>
  <c r="X151" i="14"/>
  <c r="Y151" i="14" s="1"/>
  <c r="X150" i="14"/>
  <c r="Y150" i="14" s="1"/>
  <c r="X149" i="14"/>
  <c r="Y149" i="14" s="1"/>
  <c r="X148" i="14"/>
  <c r="X147" i="14"/>
  <c r="Y147" i="14" s="1"/>
  <c r="X146" i="14"/>
  <c r="Y146" i="14" s="1"/>
  <c r="X145" i="14"/>
  <c r="Y145" i="14" s="1"/>
  <c r="X144" i="14"/>
  <c r="X143" i="14"/>
  <c r="Y143" i="14" s="1"/>
  <c r="X142" i="14"/>
  <c r="Y142" i="14" s="1"/>
  <c r="X141" i="14"/>
  <c r="Y141" i="14" s="1"/>
  <c r="X140" i="14"/>
  <c r="X139" i="14"/>
  <c r="Y139" i="14" s="1"/>
  <c r="X138" i="14"/>
  <c r="Y138" i="14" s="1"/>
  <c r="X133" i="14"/>
  <c r="Y133" i="14" s="1"/>
  <c r="X132" i="14"/>
  <c r="X175" i="14"/>
  <c r="Y175" i="14" s="1"/>
  <c r="X131" i="14"/>
  <c r="Y131" i="14" s="1"/>
  <c r="X130" i="14"/>
  <c r="Y130" i="14" s="1"/>
  <c r="X129" i="14"/>
  <c r="X128" i="14"/>
  <c r="Y128" i="14" s="1"/>
  <c r="X127" i="14"/>
  <c r="Y127" i="14" s="1"/>
  <c r="X126" i="14"/>
  <c r="Y126" i="14" s="1"/>
  <c r="X125" i="14"/>
  <c r="X174" i="14"/>
  <c r="Y174" i="14" s="1"/>
  <c r="X122" i="14"/>
  <c r="Y122" i="14" s="1"/>
  <c r="X121" i="14"/>
  <c r="Y121" i="14" s="1"/>
  <c r="X120" i="14"/>
  <c r="X119" i="14"/>
  <c r="Y119" i="14" s="1"/>
  <c r="X118" i="14"/>
  <c r="Y118" i="14" s="1"/>
  <c r="X137" i="14"/>
  <c r="Y137" i="14" s="1"/>
  <c r="X136" i="14"/>
  <c r="X117" i="14"/>
  <c r="Y117" i="14" s="1"/>
  <c r="X116" i="14"/>
  <c r="Y116" i="14" s="1"/>
  <c r="X115" i="14"/>
  <c r="Y115" i="14" s="1"/>
  <c r="X135" i="14"/>
  <c r="X114" i="14"/>
  <c r="Y114" i="14" s="1"/>
  <c r="X134" i="14"/>
  <c r="Y134" i="14" s="1"/>
  <c r="X113" i="14"/>
  <c r="Y113" i="14" s="1"/>
  <c r="X112" i="14"/>
  <c r="X111" i="14"/>
  <c r="Y111" i="14" s="1"/>
  <c r="X110" i="14"/>
  <c r="Y110" i="14" s="1"/>
  <c r="X109" i="14"/>
  <c r="Y109" i="14" s="1"/>
  <c r="X108" i="14"/>
  <c r="X107" i="14"/>
  <c r="Y107" i="14" s="1"/>
  <c r="X106" i="14"/>
  <c r="Y106" i="14" s="1"/>
  <c r="X105" i="14"/>
  <c r="Y105" i="14" s="1"/>
  <c r="X104" i="14"/>
  <c r="X103" i="14"/>
  <c r="Y103" i="14" s="1"/>
  <c r="X102" i="14"/>
  <c r="Y102" i="14" s="1"/>
  <c r="X101" i="14"/>
  <c r="Y101" i="14" s="1"/>
  <c r="X100" i="14"/>
  <c r="X99" i="14"/>
  <c r="Y99" i="14" s="1"/>
  <c r="X98" i="14"/>
  <c r="Y98" i="14" s="1"/>
  <c r="X97" i="14"/>
  <c r="Y97" i="14" s="1"/>
  <c r="X96" i="14"/>
  <c r="X95" i="14"/>
  <c r="Y95" i="14" s="1"/>
  <c r="X124" i="14"/>
  <c r="Y124" i="14" s="1"/>
  <c r="X92" i="14"/>
  <c r="Y92" i="14" s="1"/>
  <c r="X90" i="14"/>
  <c r="X89" i="14"/>
  <c r="Y89" i="14" s="1"/>
  <c r="X88" i="14"/>
  <c r="Y88" i="14" s="1"/>
  <c r="X87" i="14"/>
  <c r="Y87" i="14" s="1"/>
  <c r="X123" i="14"/>
  <c r="X86" i="14"/>
  <c r="Y86" i="14" s="1"/>
  <c r="X85" i="14"/>
  <c r="Y85" i="14" s="1"/>
  <c r="X94" i="14"/>
  <c r="Y94" i="14" s="1"/>
  <c r="X93" i="14"/>
  <c r="X84" i="14"/>
  <c r="Y84" i="14" s="1"/>
  <c r="X83" i="14"/>
  <c r="Y83" i="14" s="1"/>
  <c r="X82" i="14"/>
  <c r="Y82" i="14" s="1"/>
  <c r="X81" i="14"/>
  <c r="X80" i="14"/>
  <c r="Y80" i="14" s="1"/>
  <c r="X79" i="14"/>
  <c r="Y79" i="14" s="1"/>
  <c r="X78" i="14"/>
  <c r="Y78" i="14" s="1"/>
  <c r="X77" i="14"/>
  <c r="X76" i="14"/>
  <c r="Y76" i="14" s="1"/>
  <c r="X75" i="14"/>
  <c r="Y75" i="14" s="1"/>
  <c r="X74" i="14"/>
  <c r="Y74" i="14" s="1"/>
  <c r="X73" i="14"/>
  <c r="X72" i="14"/>
  <c r="Y72" i="14" s="1"/>
  <c r="X71" i="14"/>
  <c r="Y71" i="14" s="1"/>
  <c r="X70" i="14"/>
  <c r="Y70" i="14" s="1"/>
  <c r="X69" i="14"/>
  <c r="X68" i="14"/>
  <c r="Y68" i="14" s="1"/>
  <c r="X67" i="14"/>
  <c r="Y67" i="14" s="1"/>
  <c r="X66" i="14"/>
  <c r="Y66" i="14" s="1"/>
  <c r="X65" i="14"/>
  <c r="X64" i="14"/>
  <c r="Y64" i="14" s="1"/>
  <c r="X63" i="14"/>
  <c r="Y63" i="14" s="1"/>
  <c r="X62" i="14"/>
  <c r="Y62" i="14" s="1"/>
  <c r="X61" i="14"/>
  <c r="X60" i="14"/>
  <c r="Y60" i="14" s="1"/>
  <c r="X59" i="14"/>
  <c r="Y59" i="14" s="1"/>
  <c r="X58" i="14"/>
  <c r="Y58" i="14" s="1"/>
  <c r="X57" i="14"/>
  <c r="X56" i="14"/>
  <c r="Y56" i="14" s="1"/>
  <c r="X55" i="14"/>
  <c r="Y55" i="14" s="1"/>
  <c r="X54" i="14"/>
  <c r="Y54" i="14" s="1"/>
  <c r="X53" i="14"/>
  <c r="X52" i="14"/>
  <c r="Y52" i="14" s="1"/>
  <c r="X51" i="14"/>
  <c r="Y51" i="14" s="1"/>
  <c r="X50" i="14"/>
  <c r="Y50" i="14" s="1"/>
  <c r="X49" i="14"/>
  <c r="X48" i="14"/>
  <c r="Y48" i="14" s="1"/>
  <c r="X47" i="14"/>
  <c r="Y47" i="14" s="1"/>
  <c r="X46" i="14"/>
  <c r="Y46" i="14" s="1"/>
  <c r="X45" i="14"/>
  <c r="X44" i="14"/>
  <c r="Y44" i="14" s="1"/>
  <c r="X43" i="14"/>
  <c r="Y43" i="14" s="1"/>
  <c r="X42" i="14"/>
  <c r="Y42" i="14" s="1"/>
  <c r="X41" i="14"/>
  <c r="X40" i="14"/>
  <c r="Y40" i="14" s="1"/>
  <c r="X39" i="14"/>
  <c r="Y39" i="14" s="1"/>
  <c r="X38" i="14"/>
  <c r="Y38" i="14" s="1"/>
  <c r="X37" i="14"/>
  <c r="X35" i="14"/>
  <c r="Y35" i="14" s="1"/>
  <c r="X34" i="14"/>
  <c r="Y34" i="14" s="1"/>
  <c r="X33" i="14"/>
  <c r="Y33" i="14" s="1"/>
  <c r="X32" i="14"/>
  <c r="X31" i="14"/>
  <c r="Y31" i="14" s="1"/>
  <c r="X30" i="14"/>
  <c r="Y30" i="14" s="1"/>
  <c r="X29" i="14"/>
  <c r="Y29" i="14" s="1"/>
  <c r="X28" i="14"/>
  <c r="X27" i="14"/>
  <c r="Y27" i="14" s="1"/>
  <c r="X26" i="14"/>
  <c r="Y26" i="14" s="1"/>
  <c r="X25" i="14"/>
  <c r="Y25" i="14" s="1"/>
  <c r="X24" i="14"/>
  <c r="X23" i="14"/>
  <c r="Y23" i="14" s="1"/>
  <c r="X22" i="14"/>
  <c r="Y22" i="14" s="1"/>
  <c r="X21" i="14"/>
  <c r="Y21" i="14" s="1"/>
  <c r="X20" i="14"/>
  <c r="X19" i="14"/>
  <c r="Y19" i="14" s="1"/>
  <c r="X18" i="14"/>
  <c r="Y18" i="14" s="1"/>
  <c r="X17" i="14"/>
  <c r="Y17" i="14" s="1"/>
  <c r="X16" i="14"/>
  <c r="X15" i="14"/>
  <c r="Y15" i="14" s="1"/>
  <c r="X14" i="14"/>
  <c r="Y14" i="14" s="1"/>
  <c r="X13" i="14"/>
  <c r="Y13" i="14" s="1"/>
  <c r="X12" i="14"/>
  <c r="X11" i="14"/>
  <c r="Y11" i="14" s="1"/>
  <c r="X10" i="14"/>
  <c r="Y10" i="14" s="1"/>
  <c r="X9" i="14"/>
  <c r="Y9" i="14" s="1"/>
  <c r="X8" i="14"/>
  <c r="X7" i="14"/>
  <c r="Y7" i="14" s="1"/>
  <c r="X36" i="14"/>
  <c r="Y36" i="14" s="1"/>
  <c r="X6" i="14"/>
  <c r="Y6" i="14" s="1"/>
  <c r="X5" i="14"/>
  <c r="X4" i="14"/>
  <c r="Y4" i="14" s="1"/>
  <c r="X3" i="14"/>
  <c r="Y3" i="14" s="1"/>
  <c r="X2" i="14"/>
  <c r="Y2" i="14" s="1"/>
  <c r="Y342" i="14"/>
  <c r="Y338" i="14"/>
  <c r="Y334" i="14"/>
  <c r="Y330" i="14"/>
  <c r="Y323" i="14"/>
  <c r="Y326" i="14"/>
  <c r="Y318" i="14"/>
  <c r="Y314" i="14"/>
  <c r="Y310" i="14"/>
  <c r="Y306" i="14"/>
  <c r="Y302" i="14"/>
  <c r="Y296" i="14"/>
  <c r="Y293" i="14"/>
  <c r="Y289" i="14"/>
  <c r="Y286" i="14"/>
  <c r="Y282" i="14"/>
  <c r="Y273" i="14"/>
  <c r="Y269" i="14"/>
  <c r="Y264" i="14"/>
  <c r="Y262" i="14"/>
  <c r="Y259" i="14"/>
  <c r="Y256" i="14"/>
  <c r="Y252" i="14"/>
  <c r="Y251" i="14"/>
  <c r="Y249" i="14"/>
  <c r="Y245" i="14"/>
  <c r="Y241" i="14"/>
  <c r="Y235" i="14"/>
  <c r="Y231" i="14"/>
  <c r="Y227" i="14"/>
  <c r="Y222" i="14"/>
  <c r="Y219" i="14"/>
  <c r="Y216" i="14"/>
  <c r="Y212" i="14"/>
  <c r="Y208" i="14"/>
  <c r="Y204" i="14"/>
  <c r="Y201" i="14"/>
  <c r="Y197" i="14"/>
  <c r="Y194" i="14"/>
  <c r="Y190" i="14"/>
  <c r="Y186" i="14"/>
  <c r="Y182" i="14"/>
  <c r="Y178" i="14"/>
  <c r="Y172" i="14"/>
  <c r="Y168" i="14"/>
  <c r="Y164" i="14"/>
  <c r="Y160" i="14"/>
  <c r="Y156" i="14"/>
  <c r="Y152" i="14"/>
  <c r="Y148" i="14"/>
  <c r="Y144" i="14"/>
  <c r="Y140" i="14"/>
  <c r="Y132" i="14"/>
  <c r="Y129" i="14"/>
  <c r="Y125" i="14"/>
  <c r="Y120" i="14"/>
  <c r="Y136" i="14"/>
  <c r="Y135" i="14"/>
  <c r="Y112" i="14"/>
  <c r="Y108" i="14"/>
  <c r="Y104" i="14"/>
  <c r="Y100" i="14"/>
  <c r="Y96" i="14"/>
  <c r="Y90" i="14"/>
  <c r="Y123" i="14"/>
  <c r="Y93" i="14"/>
  <c r="Y81" i="14"/>
  <c r="Y77" i="14"/>
  <c r="Y73" i="14"/>
  <c r="Y69" i="14"/>
  <c r="Y65" i="14"/>
  <c r="Y61" i="14"/>
  <c r="Y57" i="14"/>
  <c r="Y53" i="14"/>
  <c r="Y49" i="14"/>
  <c r="Y45" i="14"/>
  <c r="Y41" i="14"/>
  <c r="Y37" i="14"/>
  <c r="Y32" i="14"/>
  <c r="Y28" i="14"/>
  <c r="Y24" i="14"/>
  <c r="Y20" i="14"/>
  <c r="Y16" i="14"/>
  <c r="Y12" i="14"/>
  <c r="Y8" i="14"/>
  <c r="Y5" i="14"/>
  <c r="X346" i="14"/>
  <c r="Y346" i="14" s="1"/>
  <c r="W346" i="14"/>
  <c r="B344" i="14"/>
  <c r="A344" i="14"/>
  <c r="AA344" i="14" s="1"/>
  <c r="B343" i="14"/>
  <c r="AB343" i="14" s="1"/>
  <c r="A343" i="14"/>
  <c r="AA343" i="14" s="1"/>
  <c r="B342" i="14"/>
  <c r="AB342" i="14" s="1"/>
  <c r="A342" i="14"/>
  <c r="AA342" i="14" s="1"/>
  <c r="B341" i="14"/>
  <c r="AB341" i="14" s="1"/>
  <c r="A341" i="14"/>
  <c r="AA341" i="14" s="1"/>
  <c r="B340" i="14"/>
  <c r="A340" i="14"/>
  <c r="AA340" i="14" s="1"/>
  <c r="B339" i="14"/>
  <c r="AB339" i="14" s="1"/>
  <c r="A339" i="14"/>
  <c r="AA339" i="14" s="1"/>
  <c r="B338" i="14"/>
  <c r="AB338" i="14" s="1"/>
  <c r="A338" i="14"/>
  <c r="AA338" i="14" s="1"/>
  <c r="B337" i="14"/>
  <c r="AB337" i="14" s="1"/>
  <c r="A337" i="14"/>
  <c r="AA337" i="14" s="1"/>
  <c r="B346" i="14"/>
  <c r="A346" i="14"/>
  <c r="AA346" i="14" s="1"/>
  <c r="B336" i="14"/>
  <c r="A336" i="14"/>
  <c r="AA336" i="14" s="1"/>
  <c r="B335" i="14"/>
  <c r="AB335" i="14" s="1"/>
  <c r="A335" i="14"/>
  <c r="AA335" i="14" s="1"/>
  <c r="B334" i="14"/>
  <c r="AB334" i="14" s="1"/>
  <c r="A334" i="14"/>
  <c r="AA334" i="14" s="1"/>
  <c r="B333" i="14"/>
  <c r="AB333" i="14" s="1"/>
  <c r="A333" i="14"/>
  <c r="AA333" i="14" s="1"/>
  <c r="B332" i="14"/>
  <c r="A332" i="14"/>
  <c r="AA332" i="14" s="1"/>
  <c r="B331" i="14"/>
  <c r="AB331" i="14" s="1"/>
  <c r="A331" i="14"/>
  <c r="AA331" i="14" s="1"/>
  <c r="B330" i="14"/>
  <c r="AB330" i="14" s="1"/>
  <c r="A330" i="14"/>
  <c r="AA330" i="14" s="1"/>
  <c r="B329" i="14"/>
  <c r="AB329" i="14" s="1"/>
  <c r="A329" i="14"/>
  <c r="AA329" i="14" s="1"/>
  <c r="B345" i="14"/>
  <c r="AB345" i="14" s="1"/>
  <c r="A345" i="14"/>
  <c r="AA345" i="14" s="1"/>
  <c r="B328" i="14"/>
  <c r="A328" i="14"/>
  <c r="AA328" i="14" s="1"/>
  <c r="B327" i="14"/>
  <c r="AB327" i="14" s="1"/>
  <c r="A327" i="14"/>
  <c r="AA327" i="14" s="1"/>
  <c r="B322" i="14"/>
  <c r="A322" i="14"/>
  <c r="AA322" i="14" s="1"/>
  <c r="B321" i="14"/>
  <c r="AB321" i="14" s="1"/>
  <c r="A321" i="14"/>
  <c r="AA321" i="14" s="1"/>
  <c r="B324" i="14"/>
  <c r="AB324" i="14" s="1"/>
  <c r="A324" i="14"/>
  <c r="AA324" i="14" s="1"/>
  <c r="B326" i="14"/>
  <c r="AB326" i="14" s="1"/>
  <c r="A326" i="14"/>
  <c r="AA326" i="14" s="1"/>
  <c r="B320" i="14"/>
  <c r="AB320" i="14" s="1"/>
  <c r="A320" i="14"/>
  <c r="AA320" i="14" s="1"/>
  <c r="B319" i="14"/>
  <c r="A319" i="14"/>
  <c r="AA319" i="14" s="1"/>
  <c r="B323" i="14"/>
  <c r="AB323" i="14" s="1"/>
  <c r="A323" i="14"/>
  <c r="AA323" i="14" s="1"/>
  <c r="B325" i="14"/>
  <c r="AB325" i="14" s="1"/>
  <c r="A325" i="14"/>
  <c r="AA325" i="14" s="1"/>
  <c r="B318" i="14"/>
  <c r="AB318" i="14" s="1"/>
  <c r="A318" i="14"/>
  <c r="AA318" i="14" s="1"/>
  <c r="B317" i="14"/>
  <c r="AB317" i="14" s="1"/>
  <c r="A317" i="14"/>
  <c r="AA317" i="14" s="1"/>
  <c r="B316" i="14"/>
  <c r="A316" i="14"/>
  <c r="AA316" i="14" s="1"/>
  <c r="B315" i="14"/>
  <c r="AB315" i="14" s="1"/>
  <c r="A315" i="14"/>
  <c r="AA315" i="14" s="1"/>
  <c r="B314" i="14"/>
  <c r="AB314" i="14" s="1"/>
  <c r="A314" i="14"/>
  <c r="AA314" i="14" s="1"/>
  <c r="B313" i="14"/>
  <c r="AB313" i="14" s="1"/>
  <c r="A313" i="14"/>
  <c r="AA313" i="14" s="1"/>
  <c r="B312" i="14"/>
  <c r="A312" i="14"/>
  <c r="AA312" i="14" s="1"/>
  <c r="B311" i="14"/>
  <c r="AB311" i="14" s="1"/>
  <c r="A311" i="14"/>
  <c r="AA311" i="14" s="1"/>
  <c r="B310" i="14"/>
  <c r="AB310" i="14" s="1"/>
  <c r="A310" i="14"/>
  <c r="AA310" i="14" s="1"/>
  <c r="B309" i="14"/>
  <c r="AB309" i="14" s="1"/>
  <c r="A309" i="14"/>
  <c r="AA309" i="14" s="1"/>
  <c r="B308" i="14"/>
  <c r="A308" i="14"/>
  <c r="AA308" i="14" s="1"/>
  <c r="B307" i="14"/>
  <c r="AB307" i="14" s="1"/>
  <c r="A307" i="14"/>
  <c r="AA307" i="14" s="1"/>
  <c r="AB25" i="13"/>
  <c r="W379" i="13"/>
  <c r="W378" i="13"/>
  <c r="W377" i="13"/>
  <c r="W376" i="13"/>
  <c r="W375" i="13"/>
  <c r="W374" i="13"/>
  <c r="W371" i="13"/>
  <c r="W370" i="13"/>
  <c r="W369" i="13"/>
  <c r="W368" i="13"/>
  <c r="W367" i="13"/>
  <c r="W366" i="13"/>
  <c r="W365" i="13"/>
  <c r="W364" i="13"/>
  <c r="W363" i="13"/>
  <c r="W362" i="13"/>
  <c r="W361" i="13"/>
  <c r="W360" i="13"/>
  <c r="W359" i="13"/>
  <c r="W358" i="13"/>
  <c r="W357" i="13"/>
  <c r="W356" i="13"/>
  <c r="W355" i="13"/>
  <c r="W373" i="13"/>
  <c r="W353" i="13"/>
  <c r="W372" i="13"/>
  <c r="W352" i="13"/>
  <c r="W351" i="13"/>
  <c r="W350" i="13"/>
  <c r="W349" i="13"/>
  <c r="W348" i="13"/>
  <c r="W347" i="13"/>
  <c r="W346" i="13"/>
  <c r="W354" i="13"/>
  <c r="W345" i="13"/>
  <c r="W344" i="13"/>
  <c r="W343" i="13"/>
  <c r="W342" i="13"/>
  <c r="W341" i="13"/>
  <c r="W340" i="13"/>
  <c r="W339" i="13"/>
  <c r="W338" i="13"/>
  <c r="W337" i="13"/>
  <c r="W336" i="13"/>
  <c r="W335" i="13"/>
  <c r="W334" i="13"/>
  <c r="W333" i="13"/>
  <c r="W332" i="13"/>
  <c r="W329" i="13"/>
  <c r="W328" i="13"/>
  <c r="W327" i="13"/>
  <c r="W326" i="13"/>
  <c r="W325" i="13"/>
  <c r="W324" i="13"/>
  <c r="W323" i="13"/>
  <c r="W322" i="13"/>
  <c r="W321" i="13"/>
  <c r="W320" i="13"/>
  <c r="W319" i="13"/>
  <c r="W318" i="13"/>
  <c r="W317" i="13"/>
  <c r="W316" i="13"/>
  <c r="W315" i="13"/>
  <c r="W314" i="13"/>
  <c r="W313" i="13"/>
  <c r="W312" i="13"/>
  <c r="W311" i="13"/>
  <c r="W310" i="13"/>
  <c r="W309" i="13"/>
  <c r="W308" i="13"/>
  <c r="W307" i="13"/>
  <c r="W306" i="13"/>
  <c r="W305" i="13"/>
  <c r="W304" i="13"/>
  <c r="W303" i="13"/>
  <c r="W331" i="13"/>
  <c r="W302" i="13"/>
  <c r="W301" i="13"/>
  <c r="W300" i="13"/>
  <c r="W299" i="13"/>
  <c r="W330" i="13"/>
  <c r="W298" i="13"/>
  <c r="W297" i="13"/>
  <c r="W296" i="13"/>
  <c r="W295" i="13"/>
  <c r="W294" i="13"/>
  <c r="W293" i="13"/>
  <c r="W292" i="13"/>
  <c r="W291" i="13"/>
  <c r="W290" i="13"/>
  <c r="W289" i="13"/>
  <c r="W288" i="13"/>
  <c r="W287" i="13"/>
  <c r="W286" i="13"/>
  <c r="W285" i="13"/>
  <c r="W284" i="13"/>
  <c r="W283" i="13"/>
  <c r="W282" i="13"/>
  <c r="W281" i="13"/>
  <c r="W280" i="13"/>
  <c r="W279" i="13"/>
  <c r="W278" i="13"/>
  <c r="W277" i="13"/>
  <c r="W273" i="13"/>
  <c r="W272" i="13"/>
  <c r="W271" i="13"/>
  <c r="W270" i="13"/>
  <c r="W266" i="13"/>
  <c r="W265" i="13"/>
  <c r="W264" i="13"/>
  <c r="W263" i="13"/>
  <c r="W262" i="13"/>
  <c r="W261" i="13"/>
  <c r="W260" i="13"/>
  <c r="W259" i="13"/>
  <c r="W276" i="13"/>
  <c r="W258" i="13"/>
  <c r="W257" i="13"/>
  <c r="W256" i="13"/>
  <c r="W275" i="13"/>
  <c r="W274" i="13"/>
  <c r="W255" i="13"/>
  <c r="W254" i="13"/>
  <c r="W253" i="13"/>
  <c r="W252" i="13"/>
  <c r="W251" i="13"/>
  <c r="W250" i="13"/>
  <c r="W249" i="13"/>
  <c r="W248" i="13"/>
  <c r="W247" i="13"/>
  <c r="W246" i="13"/>
  <c r="W245" i="13"/>
  <c r="W244" i="13"/>
  <c r="W243" i="13"/>
  <c r="W242" i="13"/>
  <c r="W269" i="13"/>
  <c r="W239" i="13"/>
  <c r="W268" i="13"/>
  <c r="W238" i="13"/>
  <c r="W237" i="13"/>
  <c r="W236" i="13"/>
  <c r="W267" i="13"/>
  <c r="W235" i="13"/>
  <c r="W234" i="13"/>
  <c r="W233" i="13"/>
  <c r="W232" i="13"/>
  <c r="W231" i="13"/>
  <c r="W230" i="13"/>
  <c r="W229" i="13"/>
  <c r="W228" i="13"/>
  <c r="W227" i="13"/>
  <c r="W226" i="13"/>
  <c r="W225" i="13"/>
  <c r="W224" i="13"/>
  <c r="W241" i="13"/>
  <c r="W223" i="13"/>
  <c r="W222" i="13"/>
  <c r="W221" i="13"/>
  <c r="W220" i="13"/>
  <c r="W240" i="13"/>
  <c r="W219" i="13"/>
  <c r="W218" i="13"/>
  <c r="W217" i="13"/>
  <c r="W216" i="13"/>
  <c r="W215" i="13"/>
  <c r="W214" i="13"/>
  <c r="W213" i="13"/>
  <c r="W212" i="13"/>
  <c r="W211" i="13"/>
  <c r="W210" i="13"/>
  <c r="W209" i="13"/>
  <c r="W208" i="13"/>
  <c r="W207" i="13"/>
  <c r="W206" i="13"/>
  <c r="W205" i="13"/>
  <c r="W204" i="13"/>
  <c r="W203" i="13"/>
  <c r="W202" i="13"/>
  <c r="X379" i="13"/>
  <c r="Y379" i="13" s="1"/>
  <c r="X378" i="13"/>
  <c r="Y378" i="13" s="1"/>
  <c r="X377" i="13"/>
  <c r="Y377" i="13" s="1"/>
  <c r="X376" i="13"/>
  <c r="Y376" i="13" s="1"/>
  <c r="X375" i="13"/>
  <c r="Y375" i="13" s="1"/>
  <c r="X374" i="13"/>
  <c r="Y374" i="13" s="1"/>
  <c r="X371" i="13"/>
  <c r="Y371" i="13" s="1"/>
  <c r="X370" i="13"/>
  <c r="Y370" i="13" s="1"/>
  <c r="X369" i="13"/>
  <c r="Y369" i="13" s="1"/>
  <c r="X368" i="13"/>
  <c r="Y368" i="13" s="1"/>
  <c r="X367" i="13"/>
  <c r="Y367" i="13" s="1"/>
  <c r="X366" i="13"/>
  <c r="Y366" i="13" s="1"/>
  <c r="X365" i="13"/>
  <c r="Y365" i="13" s="1"/>
  <c r="X364" i="13"/>
  <c r="Y364" i="13" s="1"/>
  <c r="X363" i="13"/>
  <c r="Y363" i="13" s="1"/>
  <c r="X362" i="13"/>
  <c r="Y362" i="13" s="1"/>
  <c r="X361" i="13"/>
  <c r="Y361" i="13" s="1"/>
  <c r="X360" i="13"/>
  <c r="Y360" i="13" s="1"/>
  <c r="X359" i="13"/>
  <c r="Y359" i="13" s="1"/>
  <c r="X358" i="13"/>
  <c r="Y358" i="13" s="1"/>
  <c r="X357" i="13"/>
  <c r="Y357" i="13" s="1"/>
  <c r="X356" i="13"/>
  <c r="Y356" i="13" s="1"/>
  <c r="X355" i="13"/>
  <c r="Y355" i="13" s="1"/>
  <c r="X373" i="13"/>
  <c r="Y373" i="13" s="1"/>
  <c r="X353" i="13"/>
  <c r="Y353" i="13" s="1"/>
  <c r="X372" i="13"/>
  <c r="Y372" i="13" s="1"/>
  <c r="X352" i="13"/>
  <c r="Y352" i="13" s="1"/>
  <c r="X351" i="13"/>
  <c r="Y351" i="13" s="1"/>
  <c r="X350" i="13"/>
  <c r="Y350" i="13" s="1"/>
  <c r="X349" i="13"/>
  <c r="Y349" i="13" s="1"/>
  <c r="X348" i="13"/>
  <c r="Y348" i="13" s="1"/>
  <c r="X347" i="13"/>
  <c r="Y347" i="13" s="1"/>
  <c r="X346" i="13"/>
  <c r="Y346" i="13" s="1"/>
  <c r="X354" i="13"/>
  <c r="Y354" i="13" s="1"/>
  <c r="X345" i="13"/>
  <c r="Y345" i="13" s="1"/>
  <c r="X344" i="13"/>
  <c r="Y344" i="13" s="1"/>
  <c r="X343" i="13"/>
  <c r="Y343" i="13" s="1"/>
  <c r="X342" i="13"/>
  <c r="Y342" i="13" s="1"/>
  <c r="X341" i="13"/>
  <c r="Y341" i="13" s="1"/>
  <c r="X340" i="13"/>
  <c r="Y340" i="13" s="1"/>
  <c r="X339" i="13"/>
  <c r="Y339" i="13" s="1"/>
  <c r="X338" i="13"/>
  <c r="Y338" i="13" s="1"/>
  <c r="X337" i="13"/>
  <c r="Y337" i="13" s="1"/>
  <c r="X336" i="13"/>
  <c r="Y336" i="13" s="1"/>
  <c r="X335" i="13"/>
  <c r="Y335" i="13" s="1"/>
  <c r="X334" i="13"/>
  <c r="Y334" i="13" s="1"/>
  <c r="X333" i="13"/>
  <c r="Y333" i="13" s="1"/>
  <c r="X332" i="13"/>
  <c r="Y332" i="13" s="1"/>
  <c r="X329" i="13"/>
  <c r="Y329" i="13" s="1"/>
  <c r="X328" i="13"/>
  <c r="Y328" i="13" s="1"/>
  <c r="X327" i="13"/>
  <c r="Y327" i="13" s="1"/>
  <c r="X326" i="13"/>
  <c r="Y326" i="13" s="1"/>
  <c r="X325" i="13"/>
  <c r="Y325" i="13" s="1"/>
  <c r="X324" i="13"/>
  <c r="Y324" i="13" s="1"/>
  <c r="X323" i="13"/>
  <c r="Y323" i="13" s="1"/>
  <c r="X322" i="13"/>
  <c r="Y322" i="13" s="1"/>
  <c r="X321" i="13"/>
  <c r="Y321" i="13" s="1"/>
  <c r="X320" i="13"/>
  <c r="Y320" i="13" s="1"/>
  <c r="X319" i="13"/>
  <c r="Y319" i="13" s="1"/>
  <c r="X318" i="13"/>
  <c r="Y318" i="13" s="1"/>
  <c r="X317" i="13"/>
  <c r="Y317" i="13" s="1"/>
  <c r="X316" i="13"/>
  <c r="Y316" i="13" s="1"/>
  <c r="X315" i="13"/>
  <c r="Y315" i="13" s="1"/>
  <c r="X314" i="13"/>
  <c r="Y314" i="13" s="1"/>
  <c r="X313" i="13"/>
  <c r="Y313" i="13" s="1"/>
  <c r="X312" i="13"/>
  <c r="Y312" i="13" s="1"/>
  <c r="X311" i="13"/>
  <c r="Y311" i="13" s="1"/>
  <c r="X309" i="13"/>
  <c r="Y309" i="13" s="1"/>
  <c r="X308" i="13"/>
  <c r="Y308" i="13" s="1"/>
  <c r="X307" i="13"/>
  <c r="Y307" i="13" s="1"/>
  <c r="X306" i="13"/>
  <c r="Y306" i="13" s="1"/>
  <c r="X305" i="13"/>
  <c r="Y305" i="13" s="1"/>
  <c r="X304" i="13"/>
  <c r="Y304" i="13" s="1"/>
  <c r="X303" i="13"/>
  <c r="Y303" i="13" s="1"/>
  <c r="X331" i="13"/>
  <c r="Y331" i="13" s="1"/>
  <c r="X302" i="13"/>
  <c r="Y302" i="13" s="1"/>
  <c r="X301" i="13"/>
  <c r="Y301" i="13" s="1"/>
  <c r="X300" i="13"/>
  <c r="Y300" i="13" s="1"/>
  <c r="X299" i="13"/>
  <c r="Y299" i="13" s="1"/>
  <c r="X330" i="13"/>
  <c r="Y330" i="13" s="1"/>
  <c r="X298" i="13"/>
  <c r="Y298" i="13" s="1"/>
  <c r="X297" i="13"/>
  <c r="Y297" i="13" s="1"/>
  <c r="X296" i="13"/>
  <c r="Y296" i="13" s="1"/>
  <c r="X295" i="13"/>
  <c r="Y295" i="13" s="1"/>
  <c r="X294" i="13"/>
  <c r="Y294" i="13" s="1"/>
  <c r="X293" i="13"/>
  <c r="Y293" i="13" s="1"/>
  <c r="X292" i="13"/>
  <c r="Y292" i="13" s="1"/>
  <c r="X291" i="13"/>
  <c r="Y291" i="13" s="1"/>
  <c r="X290" i="13"/>
  <c r="Y290" i="13" s="1"/>
  <c r="X289" i="13"/>
  <c r="Y289" i="13" s="1"/>
  <c r="X288" i="13"/>
  <c r="Y288" i="13" s="1"/>
  <c r="X287" i="13"/>
  <c r="Y287" i="13" s="1"/>
  <c r="X286" i="13"/>
  <c r="Y286" i="13" s="1"/>
  <c r="X285" i="13"/>
  <c r="Y285" i="13" s="1"/>
  <c r="X284" i="13"/>
  <c r="Y284" i="13" s="1"/>
  <c r="X283" i="13"/>
  <c r="Y283" i="13" s="1"/>
  <c r="X282" i="13"/>
  <c r="Y282" i="13" s="1"/>
  <c r="X281" i="13"/>
  <c r="Y281" i="13" s="1"/>
  <c r="X280" i="13"/>
  <c r="Y280" i="13" s="1"/>
  <c r="X279" i="13"/>
  <c r="Y279" i="13" s="1"/>
  <c r="X278" i="13"/>
  <c r="Y278" i="13" s="1"/>
  <c r="X277" i="13"/>
  <c r="Y277" i="13" s="1"/>
  <c r="X273" i="13"/>
  <c r="Y273" i="13" s="1"/>
  <c r="X272" i="13"/>
  <c r="Y272" i="13" s="1"/>
  <c r="X271" i="13"/>
  <c r="Y271" i="13" s="1"/>
  <c r="X270" i="13"/>
  <c r="Y270" i="13" s="1"/>
  <c r="X266" i="13"/>
  <c r="Y266" i="13" s="1"/>
  <c r="X265" i="13"/>
  <c r="Y265" i="13" s="1"/>
  <c r="X264" i="13"/>
  <c r="Y264" i="13" s="1"/>
  <c r="X263" i="13"/>
  <c r="Y263" i="13" s="1"/>
  <c r="X262" i="13"/>
  <c r="Y262" i="13" s="1"/>
  <c r="X261" i="13"/>
  <c r="Y261" i="13" s="1"/>
  <c r="X260" i="13"/>
  <c r="Y260" i="13" s="1"/>
  <c r="X259" i="13"/>
  <c r="Y259" i="13" s="1"/>
  <c r="X276" i="13"/>
  <c r="Y276" i="13" s="1"/>
  <c r="X258" i="13"/>
  <c r="Y258" i="13" s="1"/>
  <c r="X257" i="13"/>
  <c r="Y257" i="13" s="1"/>
  <c r="X256" i="13"/>
  <c r="Y256" i="13" s="1"/>
  <c r="X275" i="13"/>
  <c r="Y275" i="13" s="1"/>
  <c r="X274" i="13"/>
  <c r="Y274" i="13" s="1"/>
  <c r="X255" i="13"/>
  <c r="Y255" i="13" s="1"/>
  <c r="X254" i="13"/>
  <c r="Y254" i="13" s="1"/>
  <c r="X253" i="13"/>
  <c r="Y253" i="13" s="1"/>
  <c r="X252" i="13"/>
  <c r="Y252" i="13" s="1"/>
  <c r="X251" i="13"/>
  <c r="Y251" i="13" s="1"/>
  <c r="X250" i="13"/>
  <c r="Y250" i="13" s="1"/>
  <c r="X249" i="13"/>
  <c r="Y249" i="13" s="1"/>
  <c r="X248" i="13"/>
  <c r="Y248" i="13" s="1"/>
  <c r="X247" i="13"/>
  <c r="Y247" i="13" s="1"/>
  <c r="X246" i="13"/>
  <c r="Y246" i="13" s="1"/>
  <c r="X245" i="13"/>
  <c r="Y245" i="13" s="1"/>
  <c r="X244" i="13"/>
  <c r="Y244" i="13" s="1"/>
  <c r="X243" i="13"/>
  <c r="Y243" i="13" s="1"/>
  <c r="X242" i="13"/>
  <c r="Y242" i="13" s="1"/>
  <c r="X269" i="13"/>
  <c r="Y269" i="13" s="1"/>
  <c r="X239" i="13"/>
  <c r="Y239" i="13" s="1"/>
  <c r="X268" i="13"/>
  <c r="Y268" i="13" s="1"/>
  <c r="X238" i="13"/>
  <c r="Y238" i="13" s="1"/>
  <c r="X237" i="13"/>
  <c r="Y237" i="13" s="1"/>
  <c r="X236" i="13"/>
  <c r="Y236" i="13" s="1"/>
  <c r="X267" i="13"/>
  <c r="Y267" i="13" s="1"/>
  <c r="X235" i="13"/>
  <c r="Y235" i="13" s="1"/>
  <c r="X234" i="13"/>
  <c r="Y234" i="13" s="1"/>
  <c r="X233" i="13"/>
  <c r="Y233" i="13" s="1"/>
  <c r="X232" i="13"/>
  <c r="Y232" i="13" s="1"/>
  <c r="X231" i="13"/>
  <c r="Y231" i="13" s="1"/>
  <c r="X230" i="13"/>
  <c r="Y230" i="13" s="1"/>
  <c r="X229" i="13"/>
  <c r="Y229" i="13" s="1"/>
  <c r="X228" i="13"/>
  <c r="Y228" i="13" s="1"/>
  <c r="X227" i="13"/>
  <c r="Y227" i="13" s="1"/>
  <c r="X226" i="13"/>
  <c r="Y226" i="13" s="1"/>
  <c r="X225" i="13"/>
  <c r="Y225" i="13" s="1"/>
  <c r="X224" i="13"/>
  <c r="Y224" i="13" s="1"/>
  <c r="X241" i="13"/>
  <c r="Y241" i="13" s="1"/>
  <c r="X223" i="13"/>
  <c r="Y223" i="13" s="1"/>
  <c r="X222" i="13"/>
  <c r="Y222" i="13" s="1"/>
  <c r="X221" i="13"/>
  <c r="Y221" i="13" s="1"/>
  <c r="X220" i="13"/>
  <c r="Y220" i="13" s="1"/>
  <c r="X240" i="13"/>
  <c r="Y240" i="13" s="1"/>
  <c r="X219" i="13"/>
  <c r="Y219" i="13" s="1"/>
  <c r="X218" i="13"/>
  <c r="Y218" i="13" s="1"/>
  <c r="X217" i="13"/>
  <c r="Y217" i="13" s="1"/>
  <c r="X216" i="13"/>
  <c r="Y216" i="13" s="1"/>
  <c r="X215" i="13"/>
  <c r="Y215" i="13" s="1"/>
  <c r="X214" i="13"/>
  <c r="Y214" i="13" s="1"/>
  <c r="X213" i="13"/>
  <c r="Y213" i="13" s="1"/>
  <c r="X212" i="13"/>
  <c r="Y212" i="13" s="1"/>
  <c r="X211" i="13"/>
  <c r="Y211" i="13" s="1"/>
  <c r="X210" i="13"/>
  <c r="Y210" i="13" s="1"/>
  <c r="X209" i="13"/>
  <c r="Y209" i="13" s="1"/>
  <c r="X208" i="13"/>
  <c r="Y208" i="13" s="1"/>
  <c r="X207" i="13"/>
  <c r="Y207" i="13" s="1"/>
  <c r="X206" i="13"/>
  <c r="Y206" i="13" s="1"/>
  <c r="X205" i="13"/>
  <c r="Y205" i="13" s="1"/>
  <c r="X204" i="13"/>
  <c r="Y204" i="13" s="1"/>
  <c r="X203" i="13"/>
  <c r="Y203" i="13" s="1"/>
  <c r="X202" i="13"/>
  <c r="Y202" i="13" s="1"/>
  <c r="X201" i="13"/>
  <c r="Y201" i="13" s="1"/>
  <c r="X200" i="13"/>
  <c r="Y200" i="13" s="1"/>
  <c r="X199" i="13"/>
  <c r="Y199" i="13" s="1"/>
  <c r="X198" i="13"/>
  <c r="Y198" i="13" s="1"/>
  <c r="X197" i="13"/>
  <c r="Y197" i="13" s="1"/>
  <c r="X196" i="13"/>
  <c r="Y196" i="13" s="1"/>
  <c r="X195" i="13"/>
  <c r="Y195" i="13" s="1"/>
  <c r="X194" i="13"/>
  <c r="Y194" i="13" s="1"/>
  <c r="X193" i="13"/>
  <c r="Y193" i="13" s="1"/>
  <c r="X191" i="13"/>
  <c r="Y191" i="13" s="1"/>
  <c r="X190" i="13"/>
  <c r="Y190" i="13" s="1"/>
  <c r="X189" i="13"/>
  <c r="Y189" i="13" s="1"/>
  <c r="B371" i="13"/>
  <c r="A371" i="13"/>
  <c r="AA371" i="13" s="1"/>
  <c r="B370" i="13"/>
  <c r="AB370" i="13" s="1"/>
  <c r="A370" i="13"/>
  <c r="AA370" i="13" s="1"/>
  <c r="B369" i="13"/>
  <c r="AB369" i="13" s="1"/>
  <c r="A369" i="13"/>
  <c r="AA369" i="13" s="1"/>
  <c r="B379" i="13"/>
  <c r="AB379" i="13" s="1"/>
  <c r="A379" i="13"/>
  <c r="AA379" i="13" s="1"/>
  <c r="B368" i="13"/>
  <c r="A368" i="13"/>
  <c r="AA368" i="13" s="1"/>
  <c r="B367" i="13"/>
  <c r="A367" i="13"/>
  <c r="AA367" i="13" s="1"/>
  <c r="B366" i="13"/>
  <c r="AB366" i="13" s="1"/>
  <c r="A366" i="13"/>
  <c r="AA366" i="13" s="1"/>
  <c r="B365" i="13"/>
  <c r="AB365" i="13" s="1"/>
  <c r="A365" i="13"/>
  <c r="AA365" i="13" s="1"/>
  <c r="B364" i="13"/>
  <c r="A364" i="13"/>
  <c r="AA364" i="13" s="1"/>
  <c r="B363" i="13"/>
  <c r="A363" i="13"/>
  <c r="AA363" i="13" s="1"/>
  <c r="B362" i="13"/>
  <c r="AB362" i="13" s="1"/>
  <c r="A362" i="13"/>
  <c r="AA362" i="13" s="1"/>
  <c r="B378" i="13"/>
  <c r="AB378" i="13" s="1"/>
  <c r="A378" i="13"/>
  <c r="AA378" i="13" s="1"/>
  <c r="B377" i="13"/>
  <c r="A377" i="13"/>
  <c r="AA377" i="13" s="1"/>
  <c r="B361" i="13"/>
  <c r="AB361" i="13" s="1"/>
  <c r="A361" i="13"/>
  <c r="AA361" i="13" s="1"/>
  <c r="B360" i="13"/>
  <c r="A360" i="13"/>
  <c r="AA360" i="13" s="1"/>
  <c r="B376" i="13"/>
  <c r="AB376" i="13" s="1"/>
  <c r="A376" i="13"/>
  <c r="AA376" i="13" s="1"/>
  <c r="B375" i="13"/>
  <c r="AB375" i="13" s="1"/>
  <c r="A375" i="13"/>
  <c r="AA375" i="13" s="1"/>
  <c r="B374" i="13"/>
  <c r="AB374" i="13" s="1"/>
  <c r="A374" i="13"/>
  <c r="AA374" i="13" s="1"/>
  <c r="B359" i="13"/>
  <c r="A359" i="13"/>
  <c r="AA359" i="13" s="1"/>
  <c r="B358" i="13"/>
  <c r="AB358" i="13" s="1"/>
  <c r="A358" i="13"/>
  <c r="AA358" i="13" s="1"/>
  <c r="B357" i="13"/>
  <c r="AB357" i="13" s="1"/>
  <c r="A357" i="13"/>
  <c r="AA357" i="13" s="1"/>
  <c r="B356" i="13"/>
  <c r="AB356" i="13" s="1"/>
  <c r="A356" i="13"/>
  <c r="AA356" i="13" s="1"/>
  <c r="B355" i="13"/>
  <c r="A355" i="13"/>
  <c r="AA355" i="13" s="1"/>
  <c r="B373" i="13"/>
  <c r="AB373" i="13" s="1"/>
  <c r="A373" i="13"/>
  <c r="AA373" i="13" s="1"/>
  <c r="B348" i="13"/>
  <c r="A348" i="13"/>
  <c r="AA348" i="13" s="1"/>
  <c r="B347" i="13"/>
  <c r="AB347" i="13" s="1"/>
  <c r="A347" i="13"/>
  <c r="AA347" i="13" s="1"/>
  <c r="B346" i="13"/>
  <c r="AB346" i="13" s="1"/>
  <c r="A346" i="13"/>
  <c r="AA346" i="13" s="1"/>
  <c r="B354" i="13"/>
  <c r="AB354" i="13" s="1"/>
  <c r="A354" i="13"/>
  <c r="AA354" i="13" s="1"/>
  <c r="B353" i="13"/>
  <c r="AB353" i="13" s="1"/>
  <c r="A353" i="13"/>
  <c r="AA353" i="13" s="1"/>
  <c r="B372" i="13"/>
  <c r="AB372" i="13" s="1"/>
  <c r="A372" i="13"/>
  <c r="AA372" i="13" s="1"/>
  <c r="B345" i="13"/>
  <c r="A345" i="13"/>
  <c r="AA345" i="13" s="1"/>
  <c r="B344" i="13"/>
  <c r="AB344" i="13" s="1"/>
  <c r="A344" i="13"/>
  <c r="AA344" i="13" s="1"/>
  <c r="B352" i="13"/>
  <c r="A352" i="13"/>
  <c r="AA352" i="13" s="1"/>
  <c r="B343" i="13"/>
  <c r="AB343" i="13" s="1"/>
  <c r="A343" i="13"/>
  <c r="AA343" i="13" s="1"/>
  <c r="B342" i="13"/>
  <c r="A342" i="13"/>
  <c r="AA342" i="13" s="1"/>
  <c r="B341" i="13"/>
  <c r="AB341" i="13" s="1"/>
  <c r="A341" i="13"/>
  <c r="AA341" i="13" s="1"/>
  <c r="B340" i="13"/>
  <c r="AB340" i="13" s="1"/>
  <c r="A340" i="13"/>
  <c r="AA340" i="13" s="1"/>
  <c r="B339" i="13"/>
  <c r="AB339" i="13" s="1"/>
  <c r="A339" i="13"/>
  <c r="AA339" i="13" s="1"/>
  <c r="B351" i="13"/>
  <c r="AB351" i="13" s="1"/>
  <c r="A351" i="13"/>
  <c r="AA351" i="13" s="1"/>
  <c r="B338" i="13"/>
  <c r="AB338" i="13" s="1"/>
  <c r="A338" i="13"/>
  <c r="AA338" i="13" s="1"/>
  <c r="B337" i="13"/>
  <c r="A337" i="13"/>
  <c r="AA337" i="13" s="1"/>
  <c r="B350" i="13"/>
  <c r="AB350" i="13" s="1"/>
  <c r="A350" i="13"/>
  <c r="AA350" i="13" s="1"/>
  <c r="B336" i="13"/>
  <c r="AB336" i="13" s="1"/>
  <c r="A336" i="13"/>
  <c r="AA336" i="13" s="1"/>
  <c r="B349" i="13"/>
  <c r="AB349" i="13" s="1"/>
  <c r="A349" i="13"/>
  <c r="AA349" i="13" s="1"/>
  <c r="B335" i="13"/>
  <c r="AB335" i="13" s="1"/>
  <c r="A335" i="13"/>
  <c r="AA335" i="13" s="1"/>
  <c r="B334" i="13"/>
  <c r="AB334" i="13" s="1"/>
  <c r="A334" i="13"/>
  <c r="AA334" i="13" s="1"/>
  <c r="B333" i="13"/>
  <c r="A333" i="13"/>
  <c r="AA333" i="13" s="1"/>
  <c r="B332" i="13"/>
  <c r="AB332" i="13" s="1"/>
  <c r="A332" i="13"/>
  <c r="AA332" i="13" s="1"/>
  <c r="B306" i="13"/>
  <c r="AB306" i="13" s="1"/>
  <c r="A306" i="13"/>
  <c r="AA306" i="13" s="1"/>
  <c r="B305" i="13"/>
  <c r="AB305" i="13" s="1"/>
  <c r="A305" i="13"/>
  <c r="AA305" i="13" s="1"/>
  <c r="B304" i="13"/>
  <c r="A304" i="13"/>
  <c r="AA304" i="13" s="1"/>
  <c r="B329" i="13"/>
  <c r="AB329" i="13" s="1"/>
  <c r="A329" i="13"/>
  <c r="AA329" i="13" s="1"/>
  <c r="B303" i="13"/>
  <c r="A303" i="13"/>
  <c r="AA303" i="13" s="1"/>
  <c r="B331" i="13"/>
  <c r="AB331" i="13" s="1"/>
  <c r="A331" i="13"/>
  <c r="AA331" i="13" s="1"/>
  <c r="B328" i="13"/>
  <c r="A328" i="13"/>
  <c r="AA328" i="13" s="1"/>
  <c r="B327" i="13"/>
  <c r="AB327" i="13" s="1"/>
  <c r="A327" i="13"/>
  <c r="AA327" i="13" s="1"/>
  <c r="B302" i="13"/>
  <c r="AB302" i="13" s="1"/>
  <c r="A302" i="13"/>
  <c r="AA302" i="13" s="1"/>
  <c r="B301" i="13"/>
  <c r="AB301" i="13" s="1"/>
  <c r="A301" i="13"/>
  <c r="AA301" i="13" s="1"/>
  <c r="B300" i="13"/>
  <c r="A300" i="13"/>
  <c r="AA300" i="13" s="1"/>
  <c r="B326" i="13"/>
  <c r="AB326" i="13" s="1"/>
  <c r="A326" i="13"/>
  <c r="AA326" i="13" s="1"/>
  <c r="B299" i="13"/>
  <c r="AB299" i="13" s="1"/>
  <c r="A299" i="13"/>
  <c r="AA299" i="13" s="1"/>
  <c r="B330" i="13"/>
  <c r="AB330" i="13" s="1"/>
  <c r="A330" i="13"/>
  <c r="AA330" i="13" s="1"/>
  <c r="B298" i="13"/>
  <c r="A298" i="13"/>
  <c r="AA298" i="13" s="1"/>
  <c r="B297" i="13"/>
  <c r="A297" i="13"/>
  <c r="AA297" i="13" s="1"/>
  <c r="B296" i="13"/>
  <c r="AB296" i="13" s="1"/>
  <c r="A296" i="13"/>
  <c r="AA296" i="13" s="1"/>
  <c r="B295" i="13"/>
  <c r="AB295" i="13" s="1"/>
  <c r="A295" i="13"/>
  <c r="AA295" i="13" s="1"/>
  <c r="B325" i="13"/>
  <c r="AB325" i="13" s="1"/>
  <c r="A325" i="13"/>
  <c r="AA325" i="13" s="1"/>
  <c r="B324" i="13"/>
  <c r="A324" i="13"/>
  <c r="AA324" i="13" s="1"/>
  <c r="B294" i="13"/>
  <c r="A294" i="13"/>
  <c r="AA294" i="13" s="1"/>
  <c r="B323" i="13"/>
  <c r="AB323" i="13" s="1"/>
  <c r="A323" i="13"/>
  <c r="AA323" i="13" s="1"/>
  <c r="B293" i="13"/>
  <c r="A293" i="13"/>
  <c r="AA293" i="13" s="1"/>
  <c r="B292" i="13"/>
  <c r="AB292" i="13" s="1"/>
  <c r="A292" i="13"/>
  <c r="AA292" i="13" s="1"/>
  <c r="B291" i="13"/>
  <c r="AB291" i="13" s="1"/>
  <c r="A291" i="13"/>
  <c r="AA291" i="13" s="1"/>
  <c r="B290" i="13"/>
  <c r="AB290" i="13" s="1"/>
  <c r="A290" i="13"/>
  <c r="AA290" i="13" s="1"/>
  <c r="B322" i="13"/>
  <c r="AB322" i="13" s="1"/>
  <c r="A322" i="13"/>
  <c r="AA322" i="13" s="1"/>
  <c r="B289" i="13"/>
  <c r="A289" i="13"/>
  <c r="AA289" i="13" s="1"/>
  <c r="B321" i="13"/>
  <c r="AB321" i="13" s="1"/>
  <c r="A321" i="13"/>
  <c r="AA321" i="13" s="1"/>
  <c r="B320" i="13"/>
  <c r="AB320" i="13" s="1"/>
  <c r="A320" i="13"/>
  <c r="AA320" i="13" s="1"/>
  <c r="B288" i="13"/>
  <c r="AB288" i="13" s="1"/>
  <c r="A288" i="13"/>
  <c r="AA288" i="13" s="1"/>
  <c r="B319" i="13"/>
  <c r="AB319" i="13" s="1"/>
  <c r="A319" i="13"/>
  <c r="AA319" i="13" s="1"/>
  <c r="B318" i="13"/>
  <c r="AB318" i="13" s="1"/>
  <c r="A318" i="13"/>
  <c r="AA318" i="13" s="1"/>
  <c r="B317" i="13"/>
  <c r="AB317" i="13" s="1"/>
  <c r="A317" i="13"/>
  <c r="AA317" i="13" s="1"/>
  <c r="B316" i="13"/>
  <c r="A316" i="13"/>
  <c r="AA316" i="13" s="1"/>
  <c r="B287" i="13"/>
  <c r="AB287" i="13" s="1"/>
  <c r="A287" i="13"/>
  <c r="AA287" i="13" s="1"/>
  <c r="B286" i="13"/>
  <c r="A286" i="13"/>
  <c r="AA286" i="13" s="1"/>
  <c r="B285" i="13"/>
  <c r="A285" i="13"/>
  <c r="AA285" i="13" s="1"/>
  <c r="B284" i="13"/>
  <c r="AB284" i="13" s="1"/>
  <c r="A284" i="13"/>
  <c r="AA284" i="13" s="1"/>
  <c r="B315" i="13"/>
  <c r="AB315" i="13" s="1"/>
  <c r="A315" i="13"/>
  <c r="AA315" i="13" s="1"/>
  <c r="B314" i="13"/>
  <c r="AB314" i="13" s="1"/>
  <c r="A314" i="13"/>
  <c r="AA314" i="13" s="1"/>
  <c r="B313" i="13"/>
  <c r="AB313" i="13" s="1"/>
  <c r="A313" i="13"/>
  <c r="AA313" i="13" s="1"/>
  <c r="B312" i="13"/>
  <c r="A312" i="13"/>
  <c r="AA312" i="13" s="1"/>
  <c r="B283" i="13"/>
  <c r="AB283" i="13" s="1"/>
  <c r="A283" i="13"/>
  <c r="AA283" i="13" s="1"/>
  <c r="B282" i="13"/>
  <c r="A282" i="13"/>
  <c r="AA282" i="13" s="1"/>
  <c r="B281" i="13"/>
  <c r="A281" i="13"/>
  <c r="AA281" i="13" s="1"/>
  <c r="B311" i="13"/>
  <c r="AB311" i="13" s="1"/>
  <c r="A311" i="13"/>
  <c r="AA311" i="13" s="1"/>
  <c r="B280" i="13"/>
  <c r="AB280" i="13" s="1"/>
  <c r="A280" i="13"/>
  <c r="AA280" i="13" s="1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2" i="12"/>
  <c r="X221" i="12"/>
  <c r="X219" i="12"/>
  <c r="X218" i="12"/>
  <c r="X224" i="12"/>
  <c r="X217" i="12"/>
  <c r="X216" i="12"/>
  <c r="X215" i="12"/>
  <c r="X223" i="12"/>
  <c r="X214" i="12"/>
  <c r="X213" i="12"/>
  <c r="X212" i="12"/>
  <c r="X211" i="12"/>
  <c r="X210" i="12"/>
  <c r="X209" i="12"/>
  <c r="X208" i="12"/>
  <c r="X207" i="12"/>
  <c r="X206" i="12"/>
  <c r="X205" i="12"/>
  <c r="X204" i="12"/>
  <c r="X220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5" i="12"/>
  <c r="X174" i="12"/>
  <c r="X173" i="12"/>
  <c r="X172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76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38" i="12"/>
  <c r="X171" i="12"/>
  <c r="X137" i="12"/>
  <c r="X136" i="12"/>
  <c r="X170" i="12"/>
  <c r="X135" i="12"/>
  <c r="X134" i="12"/>
  <c r="X141" i="12"/>
  <c r="X133" i="12"/>
  <c r="X132" i="12"/>
  <c r="X131" i="12"/>
  <c r="X130" i="12"/>
  <c r="X129" i="12"/>
  <c r="X128" i="12"/>
  <c r="X127" i="12"/>
  <c r="X126" i="12"/>
  <c r="X125" i="12"/>
  <c r="X124" i="12"/>
  <c r="X123" i="12"/>
  <c r="X140" i="12"/>
  <c r="X122" i="12"/>
  <c r="X121" i="12"/>
  <c r="X120" i="12"/>
  <c r="X119" i="12"/>
  <c r="X139" i="12"/>
  <c r="X118" i="12"/>
  <c r="X117" i="12"/>
  <c r="X116" i="12"/>
  <c r="X115" i="12"/>
  <c r="X114" i="12"/>
  <c r="X111" i="12"/>
  <c r="X110" i="12"/>
  <c r="X109" i="12"/>
  <c r="X108" i="12"/>
  <c r="X107" i="12"/>
  <c r="X106" i="12"/>
  <c r="X105" i="12"/>
  <c r="X113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81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Y241" i="12"/>
  <c r="Y240" i="12"/>
  <c r="Y239" i="12"/>
  <c r="Y238" i="12"/>
  <c r="Y237" i="12"/>
  <c r="Y236" i="12"/>
  <c r="Y235" i="12"/>
  <c r="Y234" i="12"/>
  <c r="Y233" i="12"/>
  <c r="Y232" i="12"/>
  <c r="Y231" i="12"/>
  <c r="Y230" i="12"/>
  <c r="Y229" i="12"/>
  <c r="Y228" i="12"/>
  <c r="Y227" i="12"/>
  <c r="Y226" i="12"/>
  <c r="Y225" i="12"/>
  <c r="Y222" i="12"/>
  <c r="Y221" i="12"/>
  <c r="Y219" i="12"/>
  <c r="Y218" i="12"/>
  <c r="Y224" i="12"/>
  <c r="Y217" i="12"/>
  <c r="Y216" i="12"/>
  <c r="Y215" i="12"/>
  <c r="Y223" i="12"/>
  <c r="Y214" i="12"/>
  <c r="Y213" i="12"/>
  <c r="Y212" i="12"/>
  <c r="Y211" i="12"/>
  <c r="Y210" i="12"/>
  <c r="Y209" i="12"/>
  <c r="Y208" i="12"/>
  <c r="Y207" i="12"/>
  <c r="Y206" i="12"/>
  <c r="Y205" i="12"/>
  <c r="Y204" i="12"/>
  <c r="Y220" i="12"/>
  <c r="Y203" i="12"/>
  <c r="Y202" i="12"/>
  <c r="Y201" i="12"/>
  <c r="Y200" i="12"/>
  <c r="Y199" i="12"/>
  <c r="Y198" i="12"/>
  <c r="Y197" i="12"/>
  <c r="Y196" i="12"/>
  <c r="Y195" i="12"/>
  <c r="Y194" i="12"/>
  <c r="Y193" i="12"/>
  <c r="Y192" i="12"/>
  <c r="Y191" i="12"/>
  <c r="Y190" i="12"/>
  <c r="Y189" i="12"/>
  <c r="Y188" i="12"/>
  <c r="Y187" i="12"/>
  <c r="Y186" i="12"/>
  <c r="Y185" i="12"/>
  <c r="Y184" i="12"/>
  <c r="Y183" i="12"/>
  <c r="Y182" i="12"/>
  <c r="Y181" i="12"/>
  <c r="Y180" i="12"/>
  <c r="Y179" i="12"/>
  <c r="Y178" i="12"/>
  <c r="Y177" i="12"/>
  <c r="Y175" i="12"/>
  <c r="Y174" i="12"/>
  <c r="Y173" i="12"/>
  <c r="Y172" i="12"/>
  <c r="Y169" i="12"/>
  <c r="Y168" i="12"/>
  <c r="Y167" i="12"/>
  <c r="Y166" i="12"/>
  <c r="Y165" i="12"/>
  <c r="Y164" i="12"/>
  <c r="Y163" i="12"/>
  <c r="Y162" i="12"/>
  <c r="Y161" i="12"/>
  <c r="Y160" i="12"/>
  <c r="Y159" i="12"/>
  <c r="Y158" i="12"/>
  <c r="Y157" i="12"/>
  <c r="Y156" i="12"/>
  <c r="Y155" i="12"/>
  <c r="Y154" i="12"/>
  <c r="Y176" i="12"/>
  <c r="Y153" i="12"/>
  <c r="Y152" i="12"/>
  <c r="Y151" i="12"/>
  <c r="Y150" i="12"/>
  <c r="Y149" i="12"/>
  <c r="Y148" i="12"/>
  <c r="Y147" i="12"/>
  <c r="Y146" i="12"/>
  <c r="Y145" i="12"/>
  <c r="Y144" i="12"/>
  <c r="Y143" i="12"/>
  <c r="Y142" i="12"/>
  <c r="Y138" i="12"/>
  <c r="Y171" i="12"/>
  <c r="Y137" i="12"/>
  <c r="Y136" i="12"/>
  <c r="Y170" i="12"/>
  <c r="Y135" i="12"/>
  <c r="Y134" i="12"/>
  <c r="Y141" i="12"/>
  <c r="Y133" i="12"/>
  <c r="Y132" i="12"/>
  <c r="Y131" i="12"/>
  <c r="Y130" i="12"/>
  <c r="Y129" i="12"/>
  <c r="Y128" i="12"/>
  <c r="Y127" i="12"/>
  <c r="Y126" i="12"/>
  <c r="Y125" i="12"/>
  <c r="Y124" i="12"/>
  <c r="Y123" i="12"/>
  <c r="Y140" i="12"/>
  <c r="Y122" i="12"/>
  <c r="Y121" i="12"/>
  <c r="Y120" i="12"/>
  <c r="Y119" i="12"/>
  <c r="Y139" i="12"/>
  <c r="Y118" i="12"/>
  <c r="Y117" i="12"/>
  <c r="Y116" i="12"/>
  <c r="Y115" i="12"/>
  <c r="Y114" i="12"/>
  <c r="Y111" i="12"/>
  <c r="Y110" i="12"/>
  <c r="Y109" i="12"/>
  <c r="Y108" i="12"/>
  <c r="Y107" i="12"/>
  <c r="Y106" i="12"/>
  <c r="Y105" i="12"/>
  <c r="Y113" i="12"/>
  <c r="Y104" i="12"/>
  <c r="Y103" i="12"/>
  <c r="Y102" i="12"/>
  <c r="Y101" i="12"/>
  <c r="Y100" i="12"/>
  <c r="Y99" i="12"/>
  <c r="Y98" i="12"/>
  <c r="Y97" i="12"/>
  <c r="Y96" i="12"/>
  <c r="Y95" i="12"/>
  <c r="Y94" i="12"/>
  <c r="Y93" i="12"/>
  <c r="Y92" i="12"/>
  <c r="Y91" i="12"/>
  <c r="Y90" i="12"/>
  <c r="Y89" i="12"/>
  <c r="Y88" i="12"/>
  <c r="Y87" i="12"/>
  <c r="Y86" i="12"/>
  <c r="Y85" i="12"/>
  <c r="Y84" i="12"/>
  <c r="Y83" i="12"/>
  <c r="Y82" i="12"/>
  <c r="Y80" i="12"/>
  <c r="Y79" i="12"/>
  <c r="Y78" i="12"/>
  <c r="Y77" i="12"/>
  <c r="Y76" i="12"/>
  <c r="Y75" i="12"/>
  <c r="Y74" i="12"/>
  <c r="Y73" i="12"/>
  <c r="Y72" i="12"/>
  <c r="Y71" i="12"/>
  <c r="Y70" i="12"/>
  <c r="Y69" i="12"/>
  <c r="Y68" i="12"/>
  <c r="Y67" i="12"/>
  <c r="Y66" i="12"/>
  <c r="Y65" i="12"/>
  <c r="Y64" i="12"/>
  <c r="Y63" i="12"/>
  <c r="Y62" i="12"/>
  <c r="Y61" i="12"/>
  <c r="Y60" i="12"/>
  <c r="Y59" i="12"/>
  <c r="Y81" i="12"/>
  <c r="Y58" i="12"/>
  <c r="Y57" i="12"/>
  <c r="Y56" i="12"/>
  <c r="Y55" i="12"/>
  <c r="Y54" i="12"/>
  <c r="Y53" i="12"/>
  <c r="Y52" i="12"/>
  <c r="Y51" i="12"/>
  <c r="Y50" i="12"/>
  <c r="Y49" i="12"/>
  <c r="Y48" i="12"/>
  <c r="Y47" i="12"/>
  <c r="Y46" i="12"/>
  <c r="Y45" i="12"/>
  <c r="A19" i="12"/>
  <c r="W19" i="12"/>
  <c r="W2" i="12"/>
  <c r="W20" i="12"/>
  <c r="W21" i="12"/>
  <c r="W22" i="12"/>
  <c r="W3" i="12"/>
  <c r="W4" i="12"/>
  <c r="W39" i="12"/>
  <c r="W5" i="12"/>
  <c r="W6" i="12"/>
  <c r="W7" i="12"/>
  <c r="W8" i="12"/>
  <c r="W9" i="12"/>
  <c r="W10" i="12"/>
  <c r="W11" i="12"/>
  <c r="W25" i="12"/>
  <c r="W12" i="12"/>
  <c r="W23" i="12"/>
  <c r="W13" i="12"/>
  <c r="W14" i="12"/>
  <c r="W15" i="12"/>
  <c r="W16" i="12"/>
  <c r="W17" i="12"/>
  <c r="W24" i="12"/>
  <c r="W18" i="12"/>
  <c r="W38" i="12"/>
  <c r="W26" i="12"/>
  <c r="W27" i="12"/>
  <c r="W40" i="12"/>
  <c r="W28" i="12"/>
  <c r="W29" i="12"/>
  <c r="W41" i="12"/>
  <c r="W30" i="12"/>
  <c r="W31" i="12"/>
  <c r="W112" i="12"/>
  <c r="W32" i="12"/>
  <c r="W33" i="12"/>
  <c r="W42" i="12"/>
  <c r="W34" i="12"/>
  <c r="W43" i="12"/>
  <c r="W35" i="12"/>
  <c r="W36" i="12"/>
  <c r="W37" i="12"/>
  <c r="W44" i="12"/>
  <c r="W45" i="12"/>
  <c r="W46" i="12"/>
  <c r="W47" i="12"/>
  <c r="W58" i="12"/>
  <c r="W48" i="12"/>
  <c r="W49" i="12"/>
  <c r="W50" i="12"/>
  <c r="W51" i="12"/>
  <c r="W81" i="12"/>
  <c r="W52" i="12"/>
  <c r="W53" i="12"/>
  <c r="W54" i="12"/>
  <c r="W55" i="12"/>
  <c r="W56" i="12"/>
  <c r="W57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13" i="12"/>
  <c r="W105" i="12"/>
  <c r="W106" i="12"/>
  <c r="W107" i="12"/>
  <c r="W108" i="12"/>
  <c r="W111" i="12"/>
  <c r="W109" i="12"/>
  <c r="W110" i="12"/>
  <c r="W135" i="12"/>
  <c r="W114" i="12"/>
  <c r="W115" i="12"/>
  <c r="W116" i="12"/>
  <c r="W117" i="12"/>
  <c r="W118" i="12"/>
  <c r="W139" i="12"/>
  <c r="W119" i="12"/>
  <c r="W120" i="12"/>
  <c r="W121" i="12"/>
  <c r="W122" i="12"/>
  <c r="W140" i="12"/>
  <c r="W170" i="12"/>
  <c r="W123" i="12"/>
  <c r="W136" i="12"/>
  <c r="W124" i="12"/>
  <c r="W125" i="12"/>
  <c r="W126" i="12"/>
  <c r="W127" i="12"/>
  <c r="W128" i="12"/>
  <c r="W129" i="12"/>
  <c r="W137" i="12"/>
  <c r="W171" i="12"/>
  <c r="W130" i="12"/>
  <c r="W131" i="12"/>
  <c r="W132" i="12"/>
  <c r="W133" i="12"/>
  <c r="W138" i="12"/>
  <c r="W141" i="12"/>
  <c r="W134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76" i="12"/>
  <c r="W154" i="12"/>
  <c r="W172" i="12"/>
  <c r="W155" i="12"/>
  <c r="W173" i="12"/>
  <c r="W156" i="12"/>
  <c r="W157" i="12"/>
  <c r="W158" i="12"/>
  <c r="W159" i="12"/>
  <c r="W174" i="12"/>
  <c r="W160" i="12"/>
  <c r="W161" i="12"/>
  <c r="W162" i="12"/>
  <c r="W163" i="12"/>
  <c r="W164" i="12"/>
  <c r="W165" i="12"/>
  <c r="W166" i="12"/>
  <c r="W167" i="12"/>
  <c r="W168" i="12"/>
  <c r="W175" i="12"/>
  <c r="W169" i="12"/>
  <c r="W177" i="12"/>
  <c r="W178" i="12"/>
  <c r="W179" i="12"/>
  <c r="W180" i="12"/>
  <c r="W201" i="12"/>
  <c r="W181" i="12"/>
  <c r="W182" i="12"/>
  <c r="W20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203" i="12"/>
  <c r="W195" i="12"/>
  <c r="W196" i="12"/>
  <c r="W220" i="12"/>
  <c r="W197" i="12"/>
  <c r="W198" i="12"/>
  <c r="W199" i="12"/>
  <c r="W200" i="12"/>
  <c r="W204" i="12"/>
  <c r="W205" i="12"/>
  <c r="W206" i="12"/>
  <c r="W207" i="12"/>
  <c r="W208" i="12"/>
  <c r="W209" i="12"/>
  <c r="W210" i="12"/>
  <c r="W211" i="12"/>
  <c r="W212" i="12"/>
  <c r="W213" i="12"/>
  <c r="W221" i="12"/>
  <c r="W214" i="12"/>
  <c r="W223" i="12"/>
  <c r="W222" i="12"/>
  <c r="W215" i="12"/>
  <c r="W216" i="12"/>
  <c r="W217" i="12"/>
  <c r="W224" i="12"/>
  <c r="W218" i="12"/>
  <c r="W219" i="12"/>
  <c r="W225" i="12"/>
  <c r="W226" i="12"/>
  <c r="W227" i="12"/>
  <c r="W228" i="12"/>
  <c r="W229" i="12"/>
  <c r="W230" i="12"/>
  <c r="W231" i="12"/>
  <c r="W232" i="12"/>
  <c r="W233" i="12"/>
  <c r="W234" i="12"/>
  <c r="W241" i="12"/>
  <c r="W235" i="12"/>
  <c r="W236" i="12"/>
  <c r="W237" i="12"/>
  <c r="W238" i="12"/>
  <c r="W239" i="12"/>
  <c r="W240" i="12"/>
  <c r="Z176" i="12" l="1"/>
  <c r="Z223" i="12"/>
  <c r="Z139" i="12"/>
  <c r="Z59" i="12"/>
  <c r="Z204" i="12"/>
  <c r="AB363" i="13"/>
  <c r="AB367" i="13"/>
  <c r="AB333" i="13"/>
  <c r="AB337" i="13"/>
  <c r="AB352" i="13"/>
  <c r="AB345" i="13"/>
  <c r="AB348" i="13"/>
  <c r="AB355" i="13"/>
  <c r="AB359" i="13"/>
  <c r="AB377" i="13"/>
  <c r="AB371" i="13"/>
  <c r="Z330" i="13"/>
  <c r="Z196" i="13"/>
  <c r="Z240" i="13"/>
  <c r="Z354" i="13"/>
  <c r="Z298" i="14"/>
  <c r="Z325" i="14"/>
  <c r="Z36" i="14"/>
  <c r="Z134" i="14"/>
  <c r="Z275" i="14"/>
  <c r="Z93" i="14"/>
  <c r="Z317" i="14"/>
  <c r="Z58" i="14"/>
  <c r="Z238" i="14"/>
  <c r="Z201" i="14"/>
  <c r="Z82" i="12"/>
  <c r="Z101" i="12"/>
  <c r="AB282" i="13"/>
  <c r="AB312" i="13"/>
  <c r="AB286" i="13"/>
  <c r="AB294" i="13"/>
  <c r="AB298" i="13"/>
  <c r="AB328" i="13"/>
  <c r="AB304" i="13"/>
  <c r="AB342" i="13"/>
  <c r="AB360" i="13"/>
  <c r="AB364" i="13"/>
  <c r="AB368" i="13"/>
  <c r="AB281" i="13"/>
  <c r="AB285" i="13"/>
  <c r="AB289" i="13"/>
  <c r="AB293" i="13"/>
  <c r="AB297" i="13"/>
  <c r="AB300" i="13"/>
  <c r="AB303" i="13"/>
  <c r="AB346" i="14"/>
  <c r="AB340" i="14"/>
  <c r="AB308" i="14"/>
  <c r="AB316" i="14"/>
  <c r="AB322" i="14"/>
  <c r="AB344" i="14"/>
  <c r="AB312" i="14"/>
  <c r="AB328" i="14"/>
  <c r="AB319" i="14"/>
  <c r="AC317" i="14" s="1"/>
  <c r="AB332" i="14"/>
  <c r="AB336" i="14"/>
  <c r="Z2" i="14"/>
  <c r="A43" i="18"/>
  <c r="AA43" i="18" s="1"/>
  <c r="A3" i="18"/>
  <c r="AA3" i="18" s="1"/>
  <c r="A38" i="18"/>
  <c r="AA38" i="18" s="1"/>
  <c r="B300" i="18"/>
  <c r="AB300" i="18" s="1"/>
  <c r="A300" i="18"/>
  <c r="AA300" i="18" s="1"/>
  <c r="B299" i="18"/>
  <c r="AB299" i="18" s="1"/>
  <c r="A299" i="18"/>
  <c r="AA299" i="18" s="1"/>
  <c r="B298" i="18"/>
  <c r="AB298" i="18" s="1"/>
  <c r="A298" i="18"/>
  <c r="AA298" i="18" s="1"/>
  <c r="B312" i="18"/>
  <c r="A312" i="18"/>
  <c r="AA312" i="18" s="1"/>
  <c r="B311" i="18"/>
  <c r="A311" i="18"/>
  <c r="AA311" i="18" s="1"/>
  <c r="B297" i="18"/>
  <c r="AB297" i="18" s="1"/>
  <c r="A297" i="18"/>
  <c r="AA297" i="18" s="1"/>
  <c r="B310" i="18"/>
  <c r="AB310" i="18" s="1"/>
  <c r="A310" i="18"/>
  <c r="AA310" i="18" s="1"/>
  <c r="B296" i="18"/>
  <c r="AB296" i="18" s="1"/>
  <c r="A296" i="18"/>
  <c r="AA296" i="18" s="1"/>
  <c r="B295" i="18"/>
  <c r="AB295" i="18" s="1"/>
  <c r="A295" i="18"/>
  <c r="AA295" i="18" s="1"/>
  <c r="B294" i="18"/>
  <c r="AB294" i="18" s="1"/>
  <c r="A294" i="18"/>
  <c r="AA294" i="18" s="1"/>
  <c r="B293" i="18"/>
  <c r="AB293" i="18" s="1"/>
  <c r="A293" i="18"/>
  <c r="AA293" i="18" s="1"/>
  <c r="B309" i="18"/>
  <c r="AB309" i="18" s="1"/>
  <c r="A309" i="18"/>
  <c r="AA309" i="18" s="1"/>
  <c r="B292" i="18"/>
  <c r="AB292" i="18" s="1"/>
  <c r="A292" i="18"/>
  <c r="AA292" i="18" s="1"/>
  <c r="B308" i="18"/>
  <c r="A308" i="18"/>
  <c r="AA308" i="18" s="1"/>
  <c r="B290" i="18"/>
  <c r="AB290" i="18" s="1"/>
  <c r="A290" i="18"/>
  <c r="AA290" i="18" s="1"/>
  <c r="B306" i="18"/>
  <c r="AB306" i="18" s="1"/>
  <c r="A306" i="18"/>
  <c r="AA306" i="18" s="1"/>
  <c r="B305" i="18"/>
  <c r="AB305" i="18" s="1"/>
  <c r="A305" i="18"/>
  <c r="AA305" i="18" s="1"/>
  <c r="B289" i="18"/>
  <c r="AB289" i="18" s="1"/>
  <c r="A289" i="18"/>
  <c r="AA289" i="18" s="1"/>
  <c r="B288" i="18"/>
  <c r="AB288" i="18" s="1"/>
  <c r="A288" i="18"/>
  <c r="AA288" i="18" s="1"/>
  <c r="B287" i="18"/>
  <c r="AB287" i="18" s="1"/>
  <c r="A287" i="18"/>
  <c r="AA287" i="18" s="1"/>
  <c r="B304" i="18"/>
  <c r="AB304" i="18" s="1"/>
  <c r="A304" i="18"/>
  <c r="AA304" i="18" s="1"/>
  <c r="B286" i="18"/>
  <c r="AB286" i="18" s="1"/>
  <c r="A286" i="18"/>
  <c r="AA286" i="18" s="1"/>
  <c r="B285" i="18"/>
  <c r="AB285" i="18" s="1"/>
  <c r="A285" i="18"/>
  <c r="AA285" i="18" s="1"/>
  <c r="B284" i="18"/>
  <c r="AB284" i="18" s="1"/>
  <c r="A284" i="18"/>
  <c r="AA284" i="18" s="1"/>
  <c r="B283" i="18"/>
  <c r="AB283" i="18" s="1"/>
  <c r="A283" i="18"/>
  <c r="AA283" i="18" s="1"/>
  <c r="B307" i="18"/>
  <c r="A307" i="18"/>
  <c r="AA307" i="18" s="1"/>
  <c r="B282" i="18"/>
  <c r="AB282" i="18" s="1"/>
  <c r="A282" i="18"/>
  <c r="AA282" i="18" s="1"/>
  <c r="B291" i="18"/>
  <c r="AB291" i="18" s="1"/>
  <c r="A291" i="18"/>
  <c r="AA291" i="18" s="1"/>
  <c r="B279" i="18"/>
  <c r="AB279" i="18" s="1"/>
  <c r="A279" i="18"/>
  <c r="AA279" i="18" s="1"/>
  <c r="B278" i="18"/>
  <c r="AB278" i="18" s="1"/>
  <c r="A278" i="18"/>
  <c r="AA278" i="18" s="1"/>
  <c r="B277" i="18"/>
  <c r="AB277" i="18" s="1"/>
  <c r="A277" i="18"/>
  <c r="AA277" i="18" s="1"/>
  <c r="B281" i="18"/>
  <c r="AB281" i="18" s="1"/>
  <c r="A281" i="18"/>
  <c r="AA281" i="18" s="1"/>
  <c r="B271" i="18"/>
  <c r="AB271" i="18" s="1"/>
  <c r="A271" i="18"/>
  <c r="AA271" i="18" s="1"/>
  <c r="B270" i="18"/>
  <c r="AB270" i="18" s="1"/>
  <c r="A270" i="18"/>
  <c r="AA270" i="18" s="1"/>
  <c r="B302" i="18"/>
  <c r="AB302" i="18" s="1"/>
  <c r="A302" i="18"/>
  <c r="AA302" i="18" s="1"/>
  <c r="B269" i="18"/>
  <c r="AB269" i="18" s="1"/>
  <c r="A269" i="18"/>
  <c r="AA269" i="18" s="1"/>
  <c r="B301" i="18"/>
  <c r="AB301" i="18" s="1"/>
  <c r="A301" i="18"/>
  <c r="AA301" i="18" s="1"/>
  <c r="B268" i="18"/>
  <c r="AB268" i="18" s="1"/>
  <c r="A268" i="18"/>
  <c r="AA268" i="18" s="1"/>
  <c r="B267" i="18"/>
  <c r="AB267" i="18" s="1"/>
  <c r="A267" i="18"/>
  <c r="AA267" i="18" s="1"/>
  <c r="B266" i="18"/>
  <c r="AB266" i="18" s="1"/>
  <c r="A266" i="18"/>
  <c r="AA266" i="18" s="1"/>
  <c r="B265" i="18"/>
  <c r="AB265" i="18" s="1"/>
  <c r="A265" i="18"/>
  <c r="AA265" i="18" s="1"/>
  <c r="B276" i="18"/>
  <c r="AB276" i="18" s="1"/>
  <c r="A276" i="18"/>
  <c r="AA276" i="18" s="1"/>
  <c r="B280" i="18"/>
  <c r="AB280" i="18" s="1"/>
  <c r="A280" i="18"/>
  <c r="AA280" i="18" s="1"/>
  <c r="B303" i="18"/>
  <c r="AB303" i="18" s="1"/>
  <c r="A303" i="18"/>
  <c r="AA303" i="18" s="1"/>
  <c r="B264" i="18"/>
  <c r="AB264" i="18" s="1"/>
  <c r="A264" i="18"/>
  <c r="AA264" i="18" s="1"/>
  <c r="B275" i="18"/>
  <c r="AB275" i="18" s="1"/>
  <c r="A275" i="18"/>
  <c r="AA275" i="18" s="1"/>
  <c r="B274" i="18"/>
  <c r="AB274" i="18" s="1"/>
  <c r="A274" i="18"/>
  <c r="AA274" i="18" s="1"/>
  <c r="B273" i="18"/>
  <c r="AB273" i="18" s="1"/>
  <c r="A273" i="18"/>
  <c r="AA273" i="18" s="1"/>
  <c r="B272" i="18"/>
  <c r="AB272" i="18" s="1"/>
  <c r="A272" i="18"/>
  <c r="AA272" i="18" s="1"/>
  <c r="B263" i="18"/>
  <c r="AB263" i="18" s="1"/>
  <c r="A263" i="18"/>
  <c r="AA263" i="18" s="1"/>
  <c r="B262" i="18"/>
  <c r="AB262" i="18" s="1"/>
  <c r="A262" i="18"/>
  <c r="AA262" i="18" s="1"/>
  <c r="B261" i="18"/>
  <c r="AB261" i="18" s="1"/>
  <c r="A261" i="18"/>
  <c r="AA261" i="18" s="1"/>
  <c r="B260" i="18"/>
  <c r="AB260" i="18" s="1"/>
  <c r="A260" i="18"/>
  <c r="AA260" i="18" s="1"/>
  <c r="B259" i="18"/>
  <c r="AB259" i="18" s="1"/>
  <c r="A259" i="18"/>
  <c r="AA259" i="18" s="1"/>
  <c r="B258" i="18"/>
  <c r="AB258" i="18" s="1"/>
  <c r="A258" i="18"/>
  <c r="AA258" i="18" s="1"/>
  <c r="B250" i="18"/>
  <c r="AB250" i="18" s="1"/>
  <c r="A250" i="18"/>
  <c r="AA250" i="18" s="1"/>
  <c r="B249" i="18"/>
  <c r="AB249" i="18" s="1"/>
  <c r="A249" i="18"/>
  <c r="AA249" i="18" s="1"/>
  <c r="B248" i="18"/>
  <c r="AB248" i="18" s="1"/>
  <c r="A248" i="18"/>
  <c r="AA248" i="18" s="1"/>
  <c r="B247" i="18"/>
  <c r="AB247" i="18" s="1"/>
  <c r="A247" i="18"/>
  <c r="AA247" i="18" s="1"/>
  <c r="B246" i="18"/>
  <c r="AB246" i="18" s="1"/>
  <c r="A246" i="18"/>
  <c r="AA246" i="18" s="1"/>
  <c r="B256" i="18"/>
  <c r="AB256" i="18" s="1"/>
  <c r="A256" i="18"/>
  <c r="AA256" i="18" s="1"/>
  <c r="B239" i="18"/>
  <c r="AB239" i="18" s="1"/>
  <c r="A239" i="18"/>
  <c r="AA239" i="18" s="1"/>
  <c r="B238" i="18"/>
  <c r="AB238" i="18" s="1"/>
  <c r="A238" i="18"/>
  <c r="AA238" i="18" s="1"/>
  <c r="B237" i="18"/>
  <c r="AB237" i="18" s="1"/>
  <c r="A237" i="18"/>
  <c r="AA237" i="18" s="1"/>
  <c r="B255" i="18"/>
  <c r="AB255" i="18" s="1"/>
  <c r="A255" i="18"/>
  <c r="AA255" i="18" s="1"/>
  <c r="B236" i="18"/>
  <c r="AB236" i="18" s="1"/>
  <c r="A236" i="18"/>
  <c r="AA236" i="18" s="1"/>
  <c r="B235" i="18"/>
  <c r="AB235" i="18" s="1"/>
  <c r="A235" i="18"/>
  <c r="AA235" i="18" s="1"/>
  <c r="B245" i="18"/>
  <c r="AB245" i="18" s="1"/>
  <c r="A245" i="18"/>
  <c r="AA245" i="18" s="1"/>
  <c r="B234" i="18"/>
  <c r="AB234" i="18" s="1"/>
  <c r="A234" i="18"/>
  <c r="AA234" i="18" s="1"/>
  <c r="B233" i="18"/>
  <c r="AB233" i="18" s="1"/>
  <c r="A233" i="18"/>
  <c r="AA233" i="18" s="1"/>
  <c r="B232" i="18"/>
  <c r="AB232" i="18" s="1"/>
  <c r="A232" i="18"/>
  <c r="AA232" i="18" s="1"/>
  <c r="B231" i="18"/>
  <c r="AB231" i="18" s="1"/>
  <c r="A231" i="18"/>
  <c r="AA231" i="18" s="1"/>
  <c r="B230" i="18"/>
  <c r="AB230" i="18" s="1"/>
  <c r="A230" i="18"/>
  <c r="AA230" i="18" s="1"/>
  <c r="B244" i="18"/>
  <c r="AB244" i="18" s="1"/>
  <c r="A244" i="18"/>
  <c r="AA244" i="18" s="1"/>
  <c r="B229" i="18"/>
  <c r="AB229" i="18" s="1"/>
  <c r="A229" i="18"/>
  <c r="AA229" i="18" s="1"/>
  <c r="B228" i="18"/>
  <c r="AB228" i="18" s="1"/>
  <c r="A228" i="18"/>
  <c r="AA228" i="18" s="1"/>
  <c r="B227" i="18"/>
  <c r="AB227" i="18" s="1"/>
  <c r="A227" i="18"/>
  <c r="AA227" i="18" s="1"/>
  <c r="B226" i="18"/>
  <c r="AB226" i="18" s="1"/>
  <c r="A226" i="18"/>
  <c r="AA226" i="18" s="1"/>
  <c r="B225" i="18"/>
  <c r="AB225" i="18" s="1"/>
  <c r="A225" i="18"/>
  <c r="AA225" i="18" s="1"/>
  <c r="B224" i="18"/>
  <c r="AB224" i="18" s="1"/>
  <c r="A224" i="18"/>
  <c r="AA224" i="18" s="1"/>
  <c r="B223" i="18"/>
  <c r="AB223" i="18" s="1"/>
  <c r="A223" i="18"/>
  <c r="AA223" i="18" s="1"/>
  <c r="B213" i="18"/>
  <c r="AB213" i="18" s="1"/>
  <c r="A213" i="18"/>
  <c r="AA213" i="18" s="1"/>
  <c r="B212" i="18"/>
  <c r="AB212" i="18" s="1"/>
  <c r="A212" i="18"/>
  <c r="AA212" i="18" s="1"/>
  <c r="B211" i="18"/>
  <c r="AB211" i="18" s="1"/>
  <c r="A211" i="18"/>
  <c r="AA211" i="18" s="1"/>
  <c r="B222" i="18"/>
  <c r="AB222" i="18" s="1"/>
  <c r="A222" i="18"/>
  <c r="AA222" i="18" s="1"/>
  <c r="B243" i="18"/>
  <c r="AB243" i="18" s="1"/>
  <c r="A243" i="18"/>
  <c r="AA243" i="18" s="1"/>
  <c r="B210" i="18"/>
  <c r="AB210" i="18" s="1"/>
  <c r="A210" i="18"/>
  <c r="AA210" i="18" s="1"/>
  <c r="B209" i="18"/>
  <c r="AB209" i="18" s="1"/>
  <c r="A209" i="18"/>
  <c r="AA209" i="18" s="1"/>
  <c r="B208" i="18"/>
  <c r="AB208" i="18" s="1"/>
  <c r="A208" i="18"/>
  <c r="AA208" i="18" s="1"/>
  <c r="B207" i="18"/>
  <c r="AB207" i="18" s="1"/>
  <c r="A207" i="18"/>
  <c r="AA207" i="18" s="1"/>
  <c r="B242" i="18"/>
  <c r="AB242" i="18" s="1"/>
  <c r="A242" i="18"/>
  <c r="AA242" i="18" s="1"/>
  <c r="B241" i="18"/>
  <c r="AB241" i="18" s="1"/>
  <c r="A241" i="18"/>
  <c r="AA241" i="18" s="1"/>
  <c r="B257" i="18"/>
  <c r="A257" i="18"/>
  <c r="AA257" i="18" s="1"/>
  <c r="B206" i="18"/>
  <c r="AB206" i="18" s="1"/>
  <c r="A206" i="18"/>
  <c r="AA206" i="18" s="1"/>
  <c r="B205" i="18"/>
  <c r="AB205" i="18" s="1"/>
  <c r="A205" i="18"/>
  <c r="AA205" i="18" s="1"/>
  <c r="B240" i="18"/>
  <c r="AB240" i="18" s="1"/>
  <c r="A240" i="18"/>
  <c r="AA240" i="18" s="1"/>
  <c r="B254" i="18"/>
  <c r="A254" i="18"/>
  <c r="AA254" i="18" s="1"/>
  <c r="B253" i="18"/>
  <c r="AB253" i="18" s="1"/>
  <c r="A253" i="18"/>
  <c r="AA253" i="18" s="1"/>
  <c r="B199" i="18"/>
  <c r="AB199" i="18" s="1"/>
  <c r="A199" i="18"/>
  <c r="AA199" i="18" s="1"/>
  <c r="B198" i="18"/>
  <c r="AB198" i="18" s="1"/>
  <c r="A198" i="18"/>
  <c r="AA198" i="18" s="1"/>
  <c r="B252" i="18"/>
  <c r="AB252" i="18" s="1"/>
  <c r="A252" i="18"/>
  <c r="AA252" i="18" s="1"/>
  <c r="B197" i="18"/>
  <c r="AB197" i="18" s="1"/>
  <c r="A197" i="18"/>
  <c r="AA197" i="18" s="1"/>
  <c r="B251" i="18"/>
  <c r="AB251" i="18" s="1"/>
  <c r="A251" i="18"/>
  <c r="AA251" i="18" s="1"/>
  <c r="B196" i="18"/>
  <c r="AB196" i="18" s="1"/>
  <c r="A196" i="18"/>
  <c r="AA196" i="18" s="1"/>
  <c r="B195" i="18"/>
  <c r="AB195" i="18" s="1"/>
  <c r="A195" i="18"/>
  <c r="AA195" i="18" s="1"/>
  <c r="B194" i="18"/>
  <c r="AB194" i="18" s="1"/>
  <c r="A194" i="18"/>
  <c r="AA194" i="18" s="1"/>
  <c r="B220" i="18"/>
  <c r="AB220" i="18" s="1"/>
  <c r="A220" i="18"/>
  <c r="AA220" i="18" s="1"/>
  <c r="B193" i="18"/>
  <c r="AB193" i="18" s="1"/>
  <c r="A193" i="18"/>
  <c r="AA193" i="18" s="1"/>
  <c r="B192" i="18"/>
  <c r="AB192" i="18" s="1"/>
  <c r="A192" i="18"/>
  <c r="AA192" i="18" s="1"/>
  <c r="B204" i="18"/>
  <c r="AB204" i="18" s="1"/>
  <c r="A204" i="18"/>
  <c r="AA204" i="18" s="1"/>
  <c r="B203" i="18"/>
  <c r="AB203" i="18" s="1"/>
  <c r="A203" i="18"/>
  <c r="AA203" i="18" s="1"/>
  <c r="B191" i="18"/>
  <c r="AB191" i="18" s="1"/>
  <c r="A191" i="18"/>
  <c r="AA191" i="18" s="1"/>
  <c r="B202" i="18"/>
  <c r="AB202" i="18" s="1"/>
  <c r="A202" i="18"/>
  <c r="AA202" i="18" s="1"/>
  <c r="B190" i="18"/>
  <c r="AB190" i="18" s="1"/>
  <c r="A190" i="18"/>
  <c r="AA190" i="18" s="1"/>
  <c r="B219" i="18"/>
  <c r="AB219" i="18" s="1"/>
  <c r="A219" i="18"/>
  <c r="AA219" i="18" s="1"/>
  <c r="B201" i="18"/>
  <c r="AB201" i="18" s="1"/>
  <c r="A201" i="18"/>
  <c r="AA201" i="18" s="1"/>
  <c r="B218" i="18"/>
  <c r="A218" i="18"/>
  <c r="AA218" i="18" s="1"/>
  <c r="B189" i="18"/>
  <c r="AB189" i="18" s="1"/>
  <c r="A189" i="18"/>
  <c r="AA189" i="18" s="1"/>
  <c r="B200" i="18"/>
  <c r="AB200" i="18" s="1"/>
  <c r="A200" i="18"/>
  <c r="AA200" i="18" s="1"/>
  <c r="B217" i="18"/>
  <c r="AB217" i="18" s="1"/>
  <c r="A217" i="18"/>
  <c r="AA217" i="18" s="1"/>
  <c r="B185" i="18"/>
  <c r="AB185" i="18" s="1"/>
  <c r="A185" i="18"/>
  <c r="AA185" i="18" s="1"/>
  <c r="B184" i="18"/>
  <c r="AB184" i="18" s="1"/>
  <c r="A184" i="18"/>
  <c r="AA184" i="18" s="1"/>
  <c r="B188" i="18"/>
  <c r="A188" i="18"/>
  <c r="AA188" i="18" s="1"/>
  <c r="B221" i="18"/>
  <c r="AB221" i="18" s="1"/>
  <c r="A221" i="18"/>
  <c r="AA221" i="18" s="1"/>
  <c r="B187" i="18"/>
  <c r="A187" i="18"/>
  <c r="AA187" i="18" s="1"/>
  <c r="B183" i="18"/>
  <c r="AB183" i="18" s="1"/>
  <c r="A183" i="18"/>
  <c r="AA183" i="18" s="1"/>
  <c r="B182" i="18"/>
  <c r="AB182" i="18" s="1"/>
  <c r="A182" i="18"/>
  <c r="AA182" i="18" s="1"/>
  <c r="B181" i="18"/>
  <c r="AB181" i="18" s="1"/>
  <c r="A181" i="18"/>
  <c r="AA181" i="18" s="1"/>
  <c r="B180" i="18"/>
  <c r="AB180" i="18" s="1"/>
  <c r="A180" i="18"/>
  <c r="AA180" i="18" s="1"/>
  <c r="B179" i="18"/>
  <c r="AB179" i="18" s="1"/>
  <c r="A179" i="18"/>
  <c r="AA179" i="18" s="1"/>
  <c r="B170" i="18"/>
  <c r="AB170" i="18" s="1"/>
  <c r="A170" i="18"/>
  <c r="AA170" i="18" s="1"/>
  <c r="B169" i="18"/>
  <c r="AB169" i="18" s="1"/>
  <c r="A169" i="18"/>
  <c r="AA169" i="18" s="1"/>
  <c r="B168" i="18"/>
  <c r="AB168" i="18" s="1"/>
  <c r="A168" i="18"/>
  <c r="AA168" i="18" s="1"/>
  <c r="B167" i="18"/>
  <c r="AB167" i="18" s="1"/>
  <c r="A167" i="18"/>
  <c r="AA167" i="18" s="1"/>
  <c r="B166" i="18"/>
  <c r="AB166" i="18" s="1"/>
  <c r="A166" i="18"/>
  <c r="AA166" i="18" s="1"/>
  <c r="B215" i="18"/>
  <c r="AB215" i="18" s="1"/>
  <c r="A215" i="18"/>
  <c r="AA215" i="18" s="1"/>
  <c r="B214" i="18"/>
  <c r="AB214" i="18" s="1"/>
  <c r="A214" i="18"/>
  <c r="AA214" i="18" s="1"/>
  <c r="B165" i="18"/>
  <c r="AB165" i="18" s="1"/>
  <c r="A165" i="18"/>
  <c r="AA165" i="18" s="1"/>
  <c r="B164" i="18"/>
  <c r="AB164" i="18" s="1"/>
  <c r="A164" i="18"/>
  <c r="AA164" i="18" s="1"/>
  <c r="B163" i="18"/>
  <c r="AB163" i="18" s="1"/>
  <c r="A163" i="18"/>
  <c r="AA163" i="18" s="1"/>
  <c r="B178" i="18"/>
  <c r="AB178" i="18" s="1"/>
  <c r="A178" i="18"/>
  <c r="AA178" i="18" s="1"/>
  <c r="B177" i="18"/>
  <c r="AB177" i="18" s="1"/>
  <c r="A177" i="18"/>
  <c r="AA177" i="18" s="1"/>
  <c r="B162" i="18"/>
  <c r="AB162" i="18" s="1"/>
  <c r="A162" i="18"/>
  <c r="AA162" i="18" s="1"/>
  <c r="B161" i="18"/>
  <c r="AB161" i="18" s="1"/>
  <c r="A161" i="18"/>
  <c r="AA161" i="18" s="1"/>
  <c r="B176" i="18"/>
  <c r="AB176" i="18" s="1"/>
  <c r="A176" i="18"/>
  <c r="AA176" i="18" s="1"/>
  <c r="B160" i="18"/>
  <c r="AB160" i="18" s="1"/>
  <c r="A160" i="18"/>
  <c r="AA160" i="18" s="1"/>
  <c r="B159" i="18"/>
  <c r="AB159" i="18" s="1"/>
  <c r="A159" i="18"/>
  <c r="AA159" i="18" s="1"/>
  <c r="B175" i="18"/>
  <c r="AB175" i="18" s="1"/>
  <c r="A175" i="18"/>
  <c r="AA175" i="18" s="1"/>
  <c r="B158" i="18"/>
  <c r="AB158" i="18" s="1"/>
  <c r="A158" i="18"/>
  <c r="AA158" i="18" s="1"/>
  <c r="B174" i="18"/>
  <c r="AB174" i="18" s="1"/>
  <c r="A174" i="18"/>
  <c r="AA174" i="18" s="1"/>
  <c r="B157" i="18"/>
  <c r="AB157" i="18" s="1"/>
  <c r="A157" i="18"/>
  <c r="AA157" i="18" s="1"/>
  <c r="B173" i="18"/>
  <c r="AB173" i="18" s="1"/>
  <c r="A173" i="18"/>
  <c r="AA173" i="18" s="1"/>
  <c r="B172" i="18"/>
  <c r="AB172" i="18" s="1"/>
  <c r="A172" i="18"/>
  <c r="AA172" i="18" s="1"/>
  <c r="B156" i="18"/>
  <c r="AB156" i="18" s="1"/>
  <c r="A156" i="18"/>
  <c r="AA156" i="18" s="1"/>
  <c r="B155" i="18"/>
  <c r="AB155" i="18" s="1"/>
  <c r="A155" i="18"/>
  <c r="AA155" i="18" s="1"/>
  <c r="B154" i="18"/>
  <c r="AB154" i="18" s="1"/>
  <c r="A154" i="18"/>
  <c r="AA154" i="18" s="1"/>
  <c r="B153" i="18"/>
  <c r="AB153" i="18" s="1"/>
  <c r="A153" i="18"/>
  <c r="AA153" i="18" s="1"/>
  <c r="B171" i="18"/>
  <c r="AB171" i="18" s="1"/>
  <c r="A171" i="18"/>
  <c r="AA171" i="18" s="1"/>
  <c r="B216" i="18"/>
  <c r="AB216" i="18" s="1"/>
  <c r="A216" i="18"/>
  <c r="AA216" i="18" s="1"/>
  <c r="B149" i="18"/>
  <c r="AB149" i="18" s="1"/>
  <c r="A149" i="18"/>
  <c r="AA149" i="18" s="1"/>
  <c r="B148" i="18"/>
  <c r="AB148" i="18" s="1"/>
  <c r="A148" i="18"/>
  <c r="AA148" i="18" s="1"/>
  <c r="B186" i="18"/>
  <c r="AB186" i="18" s="1"/>
  <c r="A186" i="18"/>
  <c r="AA186" i="18" s="1"/>
  <c r="B147" i="18"/>
  <c r="AB147" i="18" s="1"/>
  <c r="A147" i="18"/>
  <c r="AA147" i="18" s="1"/>
  <c r="B146" i="18"/>
  <c r="AB146" i="18" s="1"/>
  <c r="A146" i="18"/>
  <c r="AA146" i="18" s="1"/>
  <c r="B145" i="18"/>
  <c r="AB145" i="18" s="1"/>
  <c r="A145" i="18"/>
  <c r="AA145" i="18" s="1"/>
  <c r="B144" i="18"/>
  <c r="AB144" i="18" s="1"/>
  <c r="A144" i="18"/>
  <c r="AA144" i="18" s="1"/>
  <c r="B143" i="18"/>
  <c r="AB143" i="18" s="1"/>
  <c r="A143" i="18"/>
  <c r="AA143" i="18" s="1"/>
  <c r="B135" i="18"/>
  <c r="AB135" i="18" s="1"/>
  <c r="A135" i="18"/>
  <c r="AA135" i="18" s="1"/>
  <c r="B134" i="18"/>
  <c r="AB134" i="18" s="1"/>
  <c r="A134" i="18"/>
  <c r="AA134" i="18" s="1"/>
  <c r="B133" i="18"/>
  <c r="AB133" i="18" s="1"/>
  <c r="A133" i="18"/>
  <c r="AA133" i="18" s="1"/>
  <c r="B142" i="18"/>
  <c r="AB142" i="18" s="1"/>
  <c r="A142" i="18"/>
  <c r="AA142" i="18" s="1"/>
  <c r="B132" i="18"/>
  <c r="AB132" i="18" s="1"/>
  <c r="A132" i="18"/>
  <c r="AA132" i="18" s="1"/>
  <c r="B131" i="18"/>
  <c r="AB131" i="18" s="1"/>
  <c r="A131" i="18"/>
  <c r="AA131" i="18" s="1"/>
  <c r="B130" i="18"/>
  <c r="AB130" i="18" s="1"/>
  <c r="A130" i="18"/>
  <c r="AA130" i="18" s="1"/>
  <c r="B129" i="18"/>
  <c r="AB129" i="18" s="1"/>
  <c r="A129" i="18"/>
  <c r="AA129" i="18" s="1"/>
  <c r="B141" i="18"/>
  <c r="AB141" i="18" s="1"/>
  <c r="A141" i="18"/>
  <c r="AA141" i="18" s="1"/>
  <c r="B128" i="18"/>
  <c r="AB128" i="18" s="1"/>
  <c r="A128" i="18"/>
  <c r="AA128" i="18" s="1"/>
  <c r="B127" i="18"/>
  <c r="AB127" i="18" s="1"/>
  <c r="A127" i="18"/>
  <c r="AA127" i="18" s="1"/>
  <c r="B152" i="18"/>
  <c r="A152" i="18"/>
  <c r="AA152" i="18" s="1"/>
  <c r="B126" i="18"/>
  <c r="AB126" i="18" s="1"/>
  <c r="A126" i="18"/>
  <c r="AA126" i="18" s="1"/>
  <c r="B140" i="18"/>
  <c r="AB140" i="18" s="1"/>
  <c r="A140" i="18"/>
  <c r="AA140" i="18" s="1"/>
  <c r="B125" i="18"/>
  <c r="AB125" i="18" s="1"/>
  <c r="A125" i="18"/>
  <c r="AA125" i="18" s="1"/>
  <c r="B151" i="18"/>
  <c r="AB151" i="18" s="1"/>
  <c r="A151" i="18"/>
  <c r="AA151" i="18" s="1"/>
  <c r="B139" i="18"/>
  <c r="AB139" i="18" s="1"/>
  <c r="A139" i="18"/>
  <c r="AA139" i="18" s="1"/>
  <c r="B124" i="18"/>
  <c r="AB124" i="18" s="1"/>
  <c r="A124" i="18"/>
  <c r="AA124" i="18" s="1"/>
  <c r="B123" i="18"/>
  <c r="AB123" i="18" s="1"/>
  <c r="A123" i="18"/>
  <c r="AA123" i="18" s="1"/>
  <c r="B122" i="18"/>
  <c r="AB122" i="18" s="1"/>
  <c r="A122" i="18"/>
  <c r="AA122" i="18" s="1"/>
  <c r="B150" i="18"/>
  <c r="AB150" i="18" s="1"/>
  <c r="A150" i="18"/>
  <c r="AA150" i="18" s="1"/>
  <c r="B121" i="18"/>
  <c r="AB121" i="18" s="1"/>
  <c r="A121" i="18"/>
  <c r="AA121" i="18" s="1"/>
  <c r="B138" i="18"/>
  <c r="AB138" i="18" s="1"/>
  <c r="A138" i="18"/>
  <c r="AA138" i="18" s="1"/>
  <c r="B120" i="18"/>
  <c r="AB120" i="18" s="1"/>
  <c r="A120" i="18"/>
  <c r="AA120" i="18" s="1"/>
  <c r="B137" i="18"/>
  <c r="AB137" i="18" s="1"/>
  <c r="A137" i="18"/>
  <c r="AA137" i="18" s="1"/>
  <c r="B116" i="18"/>
  <c r="AB116" i="18" s="1"/>
  <c r="A116" i="18"/>
  <c r="AA116" i="18" s="1"/>
  <c r="B119" i="18"/>
  <c r="AB119" i="18" s="1"/>
  <c r="A119" i="18"/>
  <c r="AA119" i="18" s="1"/>
  <c r="B115" i="18"/>
  <c r="AB115" i="18" s="1"/>
  <c r="A115" i="18"/>
  <c r="AA115" i="18" s="1"/>
  <c r="B114" i="18"/>
  <c r="AB114" i="18" s="1"/>
  <c r="A114" i="18"/>
  <c r="AA114" i="18" s="1"/>
  <c r="B113" i="18"/>
  <c r="AB113" i="18" s="1"/>
  <c r="A113" i="18"/>
  <c r="AA113" i="18" s="1"/>
  <c r="B112" i="18"/>
  <c r="AB112" i="18" s="1"/>
  <c r="A112" i="18"/>
  <c r="AA112" i="18" s="1"/>
  <c r="B111" i="18"/>
  <c r="AB111" i="18" s="1"/>
  <c r="A111" i="18"/>
  <c r="AA111" i="18" s="1"/>
  <c r="B110" i="18"/>
  <c r="AB110" i="18" s="1"/>
  <c r="A110" i="18"/>
  <c r="AA110" i="18" s="1"/>
  <c r="B109" i="18"/>
  <c r="AB109" i="18" s="1"/>
  <c r="A109" i="18"/>
  <c r="AA109" i="18" s="1"/>
  <c r="B136" i="18"/>
  <c r="AB136" i="18" s="1"/>
  <c r="A136" i="18"/>
  <c r="AA136" i="18" s="1"/>
  <c r="B105" i="18"/>
  <c r="AB105" i="18" s="1"/>
  <c r="A105" i="18"/>
  <c r="AA105" i="18" s="1"/>
  <c r="B104" i="18"/>
  <c r="AB104" i="18" s="1"/>
  <c r="A104" i="18"/>
  <c r="AA104" i="18" s="1"/>
  <c r="B108" i="18"/>
  <c r="AB108" i="18" s="1"/>
  <c r="A108" i="18"/>
  <c r="AA108" i="18" s="1"/>
  <c r="B107" i="18"/>
  <c r="AB107" i="18" s="1"/>
  <c r="A107" i="18"/>
  <c r="AA107" i="18" s="1"/>
  <c r="B103" i="18"/>
  <c r="AB103" i="18" s="1"/>
  <c r="A103" i="18"/>
  <c r="AA103" i="18" s="1"/>
  <c r="B102" i="18"/>
  <c r="AB102" i="18" s="1"/>
  <c r="A102" i="18"/>
  <c r="AA102" i="18" s="1"/>
  <c r="B101" i="18"/>
  <c r="AB101" i="18" s="1"/>
  <c r="A101" i="18"/>
  <c r="AA101" i="18" s="1"/>
  <c r="B100" i="18"/>
  <c r="AB100" i="18" s="1"/>
  <c r="A100" i="18"/>
  <c r="AA100" i="18" s="1"/>
  <c r="B99" i="18"/>
  <c r="AB99" i="18" s="1"/>
  <c r="A99" i="18"/>
  <c r="AA99" i="18" s="1"/>
  <c r="B98" i="18"/>
  <c r="AB98" i="18" s="1"/>
  <c r="A98" i="18"/>
  <c r="AA98" i="18" s="1"/>
  <c r="B97" i="18"/>
  <c r="AB97" i="18" s="1"/>
  <c r="A97" i="18"/>
  <c r="AA97" i="18" s="1"/>
  <c r="B96" i="18"/>
  <c r="AB96" i="18" s="1"/>
  <c r="A96" i="18"/>
  <c r="AA96" i="18" s="1"/>
  <c r="B95" i="18"/>
  <c r="AB95" i="18" s="1"/>
  <c r="A95" i="18"/>
  <c r="AA95" i="18" s="1"/>
  <c r="B94" i="18"/>
  <c r="AB94" i="18" s="1"/>
  <c r="A94" i="18"/>
  <c r="AA94" i="18" s="1"/>
  <c r="B90" i="18"/>
  <c r="AB90" i="18" s="1"/>
  <c r="A90" i="18"/>
  <c r="AA90" i="18" s="1"/>
  <c r="B89" i="18"/>
  <c r="AB89" i="18" s="1"/>
  <c r="A89" i="18"/>
  <c r="AA89" i="18" s="1"/>
  <c r="B88" i="18"/>
  <c r="AB88" i="18" s="1"/>
  <c r="A88" i="18"/>
  <c r="AA88" i="18" s="1"/>
  <c r="B117" i="18"/>
  <c r="AB117" i="18" s="1"/>
  <c r="A117" i="18"/>
  <c r="AA117" i="18" s="1"/>
  <c r="B87" i="18"/>
  <c r="AB87" i="18" s="1"/>
  <c r="A87" i="18"/>
  <c r="AA87" i="18" s="1"/>
  <c r="B86" i="18"/>
  <c r="AB86" i="18" s="1"/>
  <c r="A86" i="18"/>
  <c r="AA86" i="18" s="1"/>
  <c r="B85" i="18"/>
  <c r="AB85" i="18" s="1"/>
  <c r="A85" i="18"/>
  <c r="AA85" i="18" s="1"/>
  <c r="B106" i="18"/>
  <c r="AB106" i="18" s="1"/>
  <c r="A106" i="18"/>
  <c r="AA106" i="18" s="1"/>
  <c r="B118" i="18"/>
  <c r="AB118" i="18" s="1"/>
  <c r="A118" i="18"/>
  <c r="AA118" i="18" s="1"/>
  <c r="B84" i="18"/>
  <c r="AB84" i="18" s="1"/>
  <c r="A84" i="18"/>
  <c r="AA84" i="18" s="1"/>
  <c r="B83" i="18"/>
  <c r="AB83" i="18" s="1"/>
  <c r="A83" i="18"/>
  <c r="AA83" i="18" s="1"/>
  <c r="B82" i="18"/>
  <c r="AB82" i="18" s="1"/>
  <c r="A82" i="18"/>
  <c r="AA82" i="18" s="1"/>
  <c r="B81" i="18"/>
  <c r="AB81" i="18" s="1"/>
  <c r="A81" i="18"/>
  <c r="AA81" i="18" s="1"/>
  <c r="B77" i="18"/>
  <c r="AB77" i="18" s="1"/>
  <c r="A77" i="18"/>
  <c r="AA77" i="18" s="1"/>
  <c r="B76" i="18"/>
  <c r="AB76" i="18" s="1"/>
  <c r="A76" i="18"/>
  <c r="AA76" i="18" s="1"/>
  <c r="B80" i="18"/>
  <c r="AB80" i="18" s="1"/>
  <c r="A80" i="18"/>
  <c r="AA80" i="18" s="1"/>
  <c r="B75" i="18"/>
  <c r="AB75" i="18" s="1"/>
  <c r="A75" i="18"/>
  <c r="AA75" i="18" s="1"/>
  <c r="B79" i="18"/>
  <c r="AB79" i="18" s="1"/>
  <c r="A79" i="18"/>
  <c r="AA79" i="18" s="1"/>
  <c r="B74" i="18"/>
  <c r="AB74" i="18" s="1"/>
  <c r="A74" i="18"/>
  <c r="AA74" i="18" s="1"/>
  <c r="B73" i="18"/>
  <c r="AB73" i="18" s="1"/>
  <c r="A73" i="18"/>
  <c r="AA73" i="18" s="1"/>
  <c r="B72" i="18"/>
  <c r="AB72" i="18" s="1"/>
  <c r="A72" i="18"/>
  <c r="AA72" i="18" s="1"/>
  <c r="B93" i="18"/>
  <c r="AB93" i="18" s="1"/>
  <c r="A93" i="18"/>
  <c r="AA93" i="18" s="1"/>
  <c r="B71" i="18"/>
  <c r="AB71" i="18" s="1"/>
  <c r="A71" i="18"/>
  <c r="AA71" i="18" s="1"/>
  <c r="B70" i="18"/>
  <c r="AB70" i="18" s="1"/>
  <c r="A70" i="18"/>
  <c r="AA70" i="18" s="1"/>
  <c r="B69" i="18"/>
  <c r="AB69" i="18" s="1"/>
  <c r="A69" i="18"/>
  <c r="AA69" i="18" s="1"/>
  <c r="B91" i="18"/>
  <c r="AB91" i="18" s="1"/>
  <c r="A91" i="18"/>
  <c r="AA91" i="18" s="1"/>
  <c r="B68" i="18"/>
  <c r="AB68" i="18" s="1"/>
  <c r="A68" i="18"/>
  <c r="AA68" i="18" s="1"/>
  <c r="B66" i="18"/>
  <c r="AB66" i="18" s="1"/>
  <c r="A66" i="18"/>
  <c r="AA66" i="18" s="1"/>
  <c r="B78" i="18"/>
  <c r="AB78" i="18" s="1"/>
  <c r="A78" i="18"/>
  <c r="AA78" i="18" s="1"/>
  <c r="B65" i="18"/>
  <c r="AB65" i="18" s="1"/>
  <c r="A65" i="18"/>
  <c r="AA65" i="18" s="1"/>
  <c r="B64" i="18"/>
  <c r="AB64" i="18" s="1"/>
  <c r="A64" i="18"/>
  <c r="AA64" i="18" s="1"/>
  <c r="B63" i="18"/>
  <c r="AB63" i="18" s="1"/>
  <c r="A63" i="18"/>
  <c r="AA63" i="18" s="1"/>
  <c r="B62" i="18"/>
  <c r="AB62" i="18" s="1"/>
  <c r="A62" i="18"/>
  <c r="AA62" i="18" s="1"/>
  <c r="B59" i="18"/>
  <c r="AB59" i="18" s="1"/>
  <c r="A59" i="18"/>
  <c r="AA59" i="18" s="1"/>
  <c r="B58" i="18"/>
  <c r="AB58" i="18" s="1"/>
  <c r="A58" i="18"/>
  <c r="AA58" i="18" s="1"/>
  <c r="B57" i="18"/>
  <c r="AB57" i="18" s="1"/>
  <c r="A57" i="18"/>
  <c r="AA57" i="18" s="1"/>
  <c r="B56" i="18"/>
  <c r="AB56" i="18" s="1"/>
  <c r="A56" i="18"/>
  <c r="AA56" i="18" s="1"/>
  <c r="B55" i="18"/>
  <c r="AB55" i="18" s="1"/>
  <c r="A55" i="18"/>
  <c r="AA55" i="18" s="1"/>
  <c r="B54" i="18"/>
  <c r="AB54" i="18" s="1"/>
  <c r="A54" i="18"/>
  <c r="AA54" i="18" s="1"/>
  <c r="B53" i="18"/>
  <c r="AB53" i="18" s="1"/>
  <c r="A53" i="18"/>
  <c r="AA53" i="18" s="1"/>
  <c r="B67" i="18"/>
  <c r="AB67" i="18" s="1"/>
  <c r="A67" i="18"/>
  <c r="AA67" i="18" s="1"/>
  <c r="B61" i="18"/>
  <c r="AB61" i="18" s="1"/>
  <c r="A61" i="18"/>
  <c r="AA61" i="18" s="1"/>
  <c r="B52" i="18"/>
  <c r="AB52" i="18" s="1"/>
  <c r="A52" i="18"/>
  <c r="AA52" i="18" s="1"/>
  <c r="B51" i="18"/>
  <c r="AB51" i="18" s="1"/>
  <c r="A51" i="18"/>
  <c r="AA51" i="18" s="1"/>
  <c r="B50" i="18"/>
  <c r="AB50" i="18" s="1"/>
  <c r="A50" i="18"/>
  <c r="AA50" i="18" s="1"/>
  <c r="B49" i="18"/>
  <c r="AB49" i="18" s="1"/>
  <c r="A49" i="18"/>
  <c r="AA49" i="18" s="1"/>
  <c r="B48" i="18"/>
  <c r="AB48" i="18" s="1"/>
  <c r="A48" i="18"/>
  <c r="AA48" i="18" s="1"/>
  <c r="B60" i="18"/>
  <c r="AB60" i="18" s="1"/>
  <c r="A60" i="18"/>
  <c r="AA60" i="18" s="1"/>
  <c r="B47" i="18"/>
  <c r="AB47" i="18" s="1"/>
  <c r="A47" i="18"/>
  <c r="AA47" i="18" s="1"/>
  <c r="B92" i="18"/>
  <c r="AB92" i="18" s="1"/>
  <c r="A92" i="18"/>
  <c r="AA92" i="18" s="1"/>
  <c r="B46" i="18"/>
  <c r="AB46" i="18" s="1"/>
  <c r="A46" i="18"/>
  <c r="AA46" i="18" s="1"/>
  <c r="B45" i="18"/>
  <c r="AB45" i="18" s="1"/>
  <c r="A45" i="18"/>
  <c r="AA45" i="18" s="1"/>
  <c r="B44" i="18"/>
  <c r="AB44" i="18" s="1"/>
  <c r="A44" i="18"/>
  <c r="AA44" i="18" s="1"/>
  <c r="B43" i="18"/>
  <c r="AB43" i="18" s="1"/>
  <c r="B36" i="18"/>
  <c r="AB36" i="18" s="1"/>
  <c r="A36" i="18"/>
  <c r="AA36" i="18" s="1"/>
  <c r="B35" i="18"/>
  <c r="AB35" i="18" s="1"/>
  <c r="A35" i="18"/>
  <c r="AA35" i="18" s="1"/>
  <c r="B42" i="18"/>
  <c r="AB42" i="18" s="1"/>
  <c r="A42" i="18"/>
  <c r="AA42" i="18" s="1"/>
  <c r="B34" i="18"/>
  <c r="AB34" i="18" s="1"/>
  <c r="A34" i="18"/>
  <c r="AA34" i="18" s="1"/>
  <c r="B33" i="18"/>
  <c r="AB33" i="18" s="1"/>
  <c r="A33" i="18"/>
  <c r="AA33" i="18" s="1"/>
  <c r="B32" i="18"/>
  <c r="AB32" i="18" s="1"/>
  <c r="A32" i="18"/>
  <c r="AA32" i="18" s="1"/>
  <c r="B31" i="18"/>
  <c r="AB31" i="18" s="1"/>
  <c r="A31" i="18"/>
  <c r="AA31" i="18" s="1"/>
  <c r="B30" i="18"/>
  <c r="AB30" i="18" s="1"/>
  <c r="A30" i="18"/>
  <c r="AA30" i="18" s="1"/>
  <c r="B29" i="18"/>
  <c r="AB29" i="18" s="1"/>
  <c r="A29" i="18"/>
  <c r="AA29" i="18" s="1"/>
  <c r="B40" i="18"/>
  <c r="AB40" i="18" s="1"/>
  <c r="A40" i="18"/>
  <c r="AA40" i="18" s="1"/>
  <c r="B28" i="18"/>
  <c r="AB28" i="18" s="1"/>
  <c r="A28" i="18"/>
  <c r="AA28" i="18" s="1"/>
  <c r="B41" i="18"/>
  <c r="AB41" i="18" s="1"/>
  <c r="A41" i="18"/>
  <c r="AA41" i="18" s="1"/>
  <c r="B39" i="18"/>
  <c r="AB39" i="18" s="1"/>
  <c r="A39" i="18"/>
  <c r="AA39" i="18" s="1"/>
  <c r="B27" i="18"/>
  <c r="AB27" i="18" s="1"/>
  <c r="A27" i="18"/>
  <c r="AA27" i="18" s="1"/>
  <c r="B26" i="18"/>
  <c r="AB26" i="18" s="1"/>
  <c r="A26" i="18"/>
  <c r="AA26" i="18" s="1"/>
  <c r="B25" i="18"/>
  <c r="AB25" i="18" s="1"/>
  <c r="A25" i="18"/>
  <c r="AA25" i="18" s="1"/>
  <c r="B24" i="18"/>
  <c r="AB24" i="18" s="1"/>
  <c r="A24" i="18"/>
  <c r="AA24" i="18" s="1"/>
  <c r="B21" i="18"/>
  <c r="AB21" i="18" s="1"/>
  <c r="A21" i="18"/>
  <c r="AA21" i="18" s="1"/>
  <c r="B20" i="18"/>
  <c r="AB20" i="18" s="1"/>
  <c r="A20" i="18"/>
  <c r="AA20" i="18" s="1"/>
  <c r="B19" i="18"/>
  <c r="AB19" i="18" s="1"/>
  <c r="A19" i="18"/>
  <c r="AA19" i="18" s="1"/>
  <c r="B18" i="18"/>
  <c r="AB18" i="18" s="1"/>
  <c r="A18" i="18"/>
  <c r="AA18" i="18" s="1"/>
  <c r="B17" i="18"/>
  <c r="AB17" i="18" s="1"/>
  <c r="A17" i="18"/>
  <c r="AA17" i="18" s="1"/>
  <c r="B16" i="18"/>
  <c r="AB16" i="18" s="1"/>
  <c r="A16" i="18"/>
  <c r="AA16" i="18" s="1"/>
  <c r="B23" i="18"/>
  <c r="AB23" i="18" s="1"/>
  <c r="A23" i="18"/>
  <c r="AA23" i="18" s="1"/>
  <c r="B15" i="18"/>
  <c r="AB15" i="18" s="1"/>
  <c r="A15" i="18"/>
  <c r="AA15" i="18" s="1"/>
  <c r="B14" i="18"/>
  <c r="AB14" i="18" s="1"/>
  <c r="A14" i="18"/>
  <c r="AA14" i="18" s="1"/>
  <c r="B13" i="18"/>
  <c r="AB13" i="18" s="1"/>
  <c r="A13" i="18"/>
  <c r="AA13" i="18" s="1"/>
  <c r="B12" i="18"/>
  <c r="AB12" i="18" s="1"/>
  <c r="A12" i="18"/>
  <c r="AA12" i="18" s="1"/>
  <c r="B11" i="18"/>
  <c r="AB11" i="18" s="1"/>
  <c r="A11" i="18"/>
  <c r="AA11" i="18" s="1"/>
  <c r="B10" i="18"/>
  <c r="AB10" i="18" s="1"/>
  <c r="A10" i="18"/>
  <c r="AA10" i="18" s="1"/>
  <c r="B9" i="18"/>
  <c r="AB9" i="18" s="1"/>
  <c r="A9" i="18"/>
  <c r="AA9" i="18" s="1"/>
  <c r="B8" i="18"/>
  <c r="AB8" i="18" s="1"/>
  <c r="A8" i="18"/>
  <c r="AA8" i="18" s="1"/>
  <c r="B7" i="18"/>
  <c r="AB7" i="18" s="1"/>
  <c r="A7" i="18"/>
  <c r="AA7" i="18" s="1"/>
  <c r="B6" i="18"/>
  <c r="AB6" i="18" s="1"/>
  <c r="A6" i="18"/>
  <c r="AA6" i="18" s="1"/>
  <c r="B5" i="18"/>
  <c r="A5" i="18"/>
  <c r="AA5" i="18" s="1"/>
  <c r="B4" i="18"/>
  <c r="A4" i="18"/>
  <c r="AA4" i="18" s="1"/>
  <c r="B3" i="18"/>
  <c r="B38" i="18"/>
  <c r="AB38" i="18" s="1"/>
  <c r="B2" i="18"/>
  <c r="A2" i="18"/>
  <c r="AA2" i="18" s="1"/>
  <c r="X22" i="18"/>
  <c r="Y22" i="18" s="1"/>
  <c r="Z2" i="18" s="1"/>
  <c r="B22" i="18"/>
  <c r="A22" i="18"/>
  <c r="AA22" i="18" s="1"/>
  <c r="B37" i="18"/>
  <c r="AB37" i="18" s="1"/>
  <c r="A37" i="18"/>
  <c r="AA37" i="18" s="1"/>
  <c r="AD330" i="13" l="1"/>
  <c r="AD354" i="13"/>
  <c r="AC330" i="13"/>
  <c r="AC354" i="13"/>
  <c r="AC325" i="14"/>
  <c r="AD325" i="14"/>
  <c r="AD317" i="14"/>
  <c r="AD2" i="18"/>
  <c r="AC2" i="18"/>
  <c r="AD68" i="18"/>
  <c r="AC68" i="18"/>
  <c r="AC120" i="18"/>
  <c r="AD120" i="18"/>
  <c r="AD153" i="18"/>
  <c r="AC153" i="18"/>
  <c r="AD223" i="18"/>
  <c r="AC223" i="18"/>
  <c r="AC258" i="18"/>
  <c r="AD258" i="18"/>
  <c r="AD282" i="18"/>
  <c r="AC282" i="18"/>
  <c r="AC24" i="18"/>
  <c r="AD24" i="18"/>
  <c r="AC43" i="18"/>
  <c r="AD43" i="18"/>
  <c r="AD94" i="18"/>
  <c r="AC94" i="18"/>
  <c r="AD189" i="18"/>
  <c r="AC189" i="18"/>
  <c r="B271" i="17"/>
  <c r="AB271" i="17" s="1"/>
  <c r="A271" i="17"/>
  <c r="AA271" i="17" s="1"/>
  <c r="B255" i="17"/>
  <c r="AB255" i="17" s="1"/>
  <c r="A255" i="17"/>
  <c r="AA255" i="17" s="1"/>
  <c r="B254" i="17"/>
  <c r="AB254" i="17" s="1"/>
  <c r="A254" i="17"/>
  <c r="AA254" i="17" s="1"/>
  <c r="B257" i="17"/>
  <c r="AB257" i="17" s="1"/>
  <c r="A257" i="17"/>
  <c r="AA257" i="17" s="1"/>
  <c r="B253" i="17"/>
  <c r="AB253" i="17" s="1"/>
  <c r="A253" i="17"/>
  <c r="AA253" i="17" s="1"/>
  <c r="B252" i="17"/>
  <c r="AB252" i="17" s="1"/>
  <c r="A252" i="17"/>
  <c r="AA252" i="17" s="1"/>
  <c r="B251" i="17"/>
  <c r="AB251" i="17" s="1"/>
  <c r="A251" i="17"/>
  <c r="AA251" i="17" s="1"/>
  <c r="B250" i="17"/>
  <c r="AB250" i="17" s="1"/>
  <c r="A250" i="17"/>
  <c r="AA250" i="17" s="1"/>
  <c r="B256" i="17"/>
  <c r="AB256" i="17" s="1"/>
  <c r="A256" i="17"/>
  <c r="AA256" i="17" s="1"/>
  <c r="B249" i="17"/>
  <c r="AB249" i="17" s="1"/>
  <c r="A249" i="17"/>
  <c r="AA249" i="17" s="1"/>
  <c r="B248" i="17"/>
  <c r="AB248" i="17" s="1"/>
  <c r="A248" i="17"/>
  <c r="AA248" i="17" s="1"/>
  <c r="B284" i="17"/>
  <c r="AB284" i="17" s="1"/>
  <c r="A284" i="17"/>
  <c r="AA284" i="17" s="1"/>
  <c r="B247" i="17"/>
  <c r="AB247" i="17" s="1"/>
  <c r="A247" i="17"/>
  <c r="AA247" i="17" s="1"/>
  <c r="B246" i="17"/>
  <c r="AB246" i="17" s="1"/>
  <c r="A246" i="17"/>
  <c r="AA246" i="17" s="1"/>
  <c r="B241" i="17"/>
  <c r="A241" i="17"/>
  <c r="AA241" i="17" s="1"/>
  <c r="B234" i="17"/>
  <c r="AB234" i="17" s="1"/>
  <c r="A234" i="17"/>
  <c r="AA234" i="17" s="1"/>
  <c r="B245" i="17"/>
  <c r="AB245" i="17" s="1"/>
  <c r="A245" i="17"/>
  <c r="AA245" i="17" s="1"/>
  <c r="B233" i="17"/>
  <c r="AB233" i="17" s="1"/>
  <c r="A233" i="17"/>
  <c r="AA233" i="17" s="1"/>
  <c r="B244" i="17"/>
  <c r="AB244" i="17" s="1"/>
  <c r="A244" i="17"/>
  <c r="AA244" i="17" s="1"/>
  <c r="B232" i="17"/>
  <c r="AB232" i="17" s="1"/>
  <c r="A232" i="17"/>
  <c r="AA232" i="17" s="1"/>
  <c r="B231" i="17"/>
  <c r="AB231" i="17" s="1"/>
  <c r="A231" i="17"/>
  <c r="AA231" i="17" s="1"/>
  <c r="B230" i="17"/>
  <c r="AB230" i="17" s="1"/>
  <c r="A230" i="17"/>
  <c r="AA230" i="17" s="1"/>
  <c r="B229" i="17"/>
  <c r="AB229" i="17" s="1"/>
  <c r="A229" i="17"/>
  <c r="AA229" i="17" s="1"/>
  <c r="B228" i="17"/>
  <c r="AB228" i="17" s="1"/>
  <c r="A228" i="17"/>
  <c r="AA228" i="17" s="1"/>
  <c r="B243" i="17"/>
  <c r="AB243" i="17" s="1"/>
  <c r="A243" i="17"/>
  <c r="AA243" i="17" s="1"/>
  <c r="B236" i="17"/>
  <c r="AB236" i="17" s="1"/>
  <c r="A236" i="17"/>
  <c r="AA236" i="17" s="1"/>
  <c r="B240" i="17"/>
  <c r="AB240" i="17" s="1"/>
  <c r="A240" i="17"/>
  <c r="AA240" i="17" s="1"/>
  <c r="B235" i="17"/>
  <c r="AB235" i="17" s="1"/>
  <c r="A235" i="17"/>
  <c r="AA235" i="17" s="1"/>
  <c r="B242" i="17"/>
  <c r="AB242" i="17" s="1"/>
  <c r="A242" i="17"/>
  <c r="AA242" i="17" s="1"/>
  <c r="B225" i="17"/>
  <c r="AB225" i="17" s="1"/>
  <c r="A225" i="17"/>
  <c r="AA225" i="17" s="1"/>
  <c r="B224" i="17"/>
  <c r="AB224" i="17" s="1"/>
  <c r="A224" i="17"/>
  <c r="AA224" i="17" s="1"/>
  <c r="B223" i="17"/>
  <c r="AB223" i="17" s="1"/>
  <c r="A223" i="17"/>
  <c r="AA223" i="17" s="1"/>
  <c r="B227" i="17"/>
  <c r="AB227" i="17" s="1"/>
  <c r="A227" i="17"/>
  <c r="AA227" i="17" s="1"/>
  <c r="B222" i="17"/>
  <c r="AB222" i="17" s="1"/>
  <c r="A222" i="17"/>
  <c r="AA222" i="17" s="1"/>
  <c r="B221" i="17"/>
  <c r="AB221" i="17" s="1"/>
  <c r="A221" i="17"/>
  <c r="AA221" i="17" s="1"/>
  <c r="B220" i="17"/>
  <c r="AB220" i="17" s="1"/>
  <c r="A220" i="17"/>
  <c r="AA220" i="17" s="1"/>
  <c r="B239" i="17"/>
  <c r="AB239" i="17" s="1"/>
  <c r="A239" i="17"/>
  <c r="AA239" i="17" s="1"/>
  <c r="B219" i="17"/>
  <c r="AB219" i="17" s="1"/>
  <c r="A219" i="17"/>
  <c r="AA219" i="17" s="1"/>
  <c r="B218" i="17"/>
  <c r="AB218" i="17" s="1"/>
  <c r="A218" i="17"/>
  <c r="AA218" i="17" s="1"/>
  <c r="B217" i="17"/>
  <c r="AB217" i="17" s="1"/>
  <c r="A217" i="17"/>
  <c r="AA217" i="17" s="1"/>
  <c r="B216" i="17"/>
  <c r="AB216" i="17" s="1"/>
  <c r="A216" i="17"/>
  <c r="AA216" i="17" s="1"/>
  <c r="B215" i="17"/>
  <c r="AB215" i="17" s="1"/>
  <c r="A215" i="17"/>
  <c r="AA215" i="17" s="1"/>
  <c r="B214" i="17"/>
  <c r="AB214" i="17" s="1"/>
  <c r="A214" i="17"/>
  <c r="AA214" i="17" s="1"/>
  <c r="B213" i="17"/>
  <c r="AB213" i="17" s="1"/>
  <c r="A213" i="17"/>
  <c r="AA213" i="17" s="1"/>
  <c r="B226" i="17"/>
  <c r="AB226" i="17" s="1"/>
  <c r="A226" i="17"/>
  <c r="AA226" i="17" s="1"/>
  <c r="B212" i="17"/>
  <c r="AB212" i="17" s="1"/>
  <c r="A212" i="17"/>
  <c r="AA212" i="17" s="1"/>
  <c r="B270" i="17"/>
  <c r="AB270" i="17" s="1"/>
  <c r="A270" i="17"/>
  <c r="AA270" i="17" s="1"/>
  <c r="B207" i="17"/>
  <c r="AB207" i="17" s="1"/>
  <c r="A207" i="17"/>
  <c r="AA207" i="17" s="1"/>
  <c r="B206" i="17"/>
  <c r="AB206" i="17" s="1"/>
  <c r="A206" i="17"/>
  <c r="AA206" i="17" s="1"/>
  <c r="B205" i="17"/>
  <c r="AB205" i="17" s="1"/>
  <c r="A205" i="17"/>
  <c r="AA205" i="17" s="1"/>
  <c r="B237" i="17"/>
  <c r="AB237" i="17" s="1"/>
  <c r="A237" i="17"/>
  <c r="AA237" i="17" s="1"/>
  <c r="B204" i="17"/>
  <c r="AB204" i="17" s="1"/>
  <c r="A204" i="17"/>
  <c r="AA204" i="17" s="1"/>
  <c r="B199" i="17"/>
  <c r="AB199" i="17" s="1"/>
  <c r="A199" i="17"/>
  <c r="AA199" i="17" s="1"/>
  <c r="B198" i="17"/>
  <c r="AB198" i="17" s="1"/>
  <c r="A198" i="17"/>
  <c r="AA198" i="17" s="1"/>
  <c r="B211" i="17"/>
  <c r="AB211" i="17" s="1"/>
  <c r="A211" i="17"/>
  <c r="AA211" i="17" s="1"/>
  <c r="B197" i="17"/>
  <c r="AB197" i="17" s="1"/>
  <c r="A197" i="17"/>
  <c r="AA197" i="17" s="1"/>
  <c r="B196" i="17"/>
  <c r="AB196" i="17" s="1"/>
  <c r="A196" i="17"/>
  <c r="AA196" i="17" s="1"/>
  <c r="B210" i="17"/>
  <c r="AB210" i="17" s="1"/>
  <c r="A210" i="17"/>
  <c r="AA210" i="17" s="1"/>
  <c r="B195" i="17"/>
  <c r="AB195" i="17" s="1"/>
  <c r="A195" i="17"/>
  <c r="AA195" i="17" s="1"/>
  <c r="B194" i="17"/>
  <c r="AB194" i="17" s="1"/>
  <c r="A194" i="17"/>
  <c r="AA194" i="17" s="1"/>
  <c r="B238" i="17"/>
  <c r="AB238" i="17" s="1"/>
  <c r="A238" i="17"/>
  <c r="AA238" i="17" s="1"/>
  <c r="B193" i="17"/>
  <c r="AB193" i="17" s="1"/>
  <c r="A193" i="17"/>
  <c r="AA193" i="17" s="1"/>
  <c r="B192" i="17"/>
  <c r="AB192" i="17" s="1"/>
  <c r="A192" i="17"/>
  <c r="AA192" i="17" s="1"/>
  <c r="B209" i="17"/>
  <c r="AB209" i="17" s="1"/>
  <c r="A209" i="17"/>
  <c r="AA209" i="17" s="1"/>
  <c r="B203" i="17"/>
  <c r="AB203" i="17" s="1"/>
  <c r="A203" i="17"/>
  <c r="AA203" i="17" s="1"/>
  <c r="B191" i="17"/>
  <c r="AB191" i="17" s="1"/>
  <c r="A191" i="17"/>
  <c r="AA191" i="17" s="1"/>
  <c r="B190" i="17"/>
  <c r="AB190" i="17" s="1"/>
  <c r="A190" i="17"/>
  <c r="AA190" i="17" s="1"/>
  <c r="B189" i="17"/>
  <c r="AB189" i="17" s="1"/>
  <c r="A189" i="17"/>
  <c r="AA189" i="17" s="1"/>
  <c r="B188" i="17"/>
  <c r="AB188" i="17" s="1"/>
  <c r="A188" i="17"/>
  <c r="AA188" i="17" s="1"/>
  <c r="B187" i="17"/>
  <c r="AB187" i="17" s="1"/>
  <c r="A187" i="17"/>
  <c r="AA187" i="17" s="1"/>
  <c r="B186" i="17"/>
  <c r="AB186" i="17" s="1"/>
  <c r="A186" i="17"/>
  <c r="AA186" i="17" s="1"/>
  <c r="B208" i="17"/>
  <c r="AB208" i="17" s="1"/>
  <c r="A208" i="17"/>
  <c r="AA208" i="17" s="1"/>
  <c r="B185" i="17"/>
  <c r="AB185" i="17" s="1"/>
  <c r="A185" i="17"/>
  <c r="AA185" i="17" s="1"/>
  <c r="B184" i="17"/>
  <c r="AB184" i="17" s="1"/>
  <c r="A184" i="17"/>
  <c r="AA184" i="17" s="1"/>
  <c r="B183" i="17"/>
  <c r="AB183" i="17" s="1"/>
  <c r="A183" i="17"/>
  <c r="AA183" i="17" s="1"/>
  <c r="B202" i="17"/>
  <c r="AB202" i="17" s="1"/>
  <c r="A202" i="17"/>
  <c r="AA202" i="17" s="1"/>
  <c r="B182" i="17"/>
  <c r="AB182" i="17" s="1"/>
  <c r="A182" i="17"/>
  <c r="AA182" i="17" s="1"/>
  <c r="B181" i="17"/>
  <c r="AB181" i="17" s="1"/>
  <c r="A181" i="17"/>
  <c r="AA181" i="17" s="1"/>
  <c r="B180" i="17"/>
  <c r="AB180" i="17" s="1"/>
  <c r="A180" i="17"/>
  <c r="AA180" i="17" s="1"/>
  <c r="B178" i="17"/>
  <c r="AB178" i="17" s="1"/>
  <c r="A178" i="17"/>
  <c r="AA178" i="17" s="1"/>
  <c r="B201" i="17"/>
  <c r="AB201" i="17" s="1"/>
  <c r="A201" i="17"/>
  <c r="AA201" i="17" s="1"/>
  <c r="B177" i="17"/>
  <c r="AB177" i="17" s="1"/>
  <c r="A177" i="17"/>
  <c r="AA177" i="17" s="1"/>
  <c r="B176" i="17"/>
  <c r="AB176" i="17" s="1"/>
  <c r="A176" i="17"/>
  <c r="AA176" i="17" s="1"/>
  <c r="B175" i="17"/>
  <c r="AB175" i="17" s="1"/>
  <c r="A175" i="17"/>
  <c r="AA175" i="17" s="1"/>
  <c r="B174" i="17"/>
  <c r="AB174" i="17" s="1"/>
  <c r="A174" i="17"/>
  <c r="AA174" i="17" s="1"/>
  <c r="B173" i="17"/>
  <c r="AB173" i="17" s="1"/>
  <c r="A173" i="17"/>
  <c r="AA173" i="17" s="1"/>
  <c r="B172" i="17"/>
  <c r="AB172" i="17" s="1"/>
  <c r="A172" i="17"/>
  <c r="AA172" i="17" s="1"/>
  <c r="B171" i="17"/>
  <c r="AB171" i="17" s="1"/>
  <c r="A171" i="17"/>
  <c r="AA171" i="17" s="1"/>
  <c r="B200" i="17"/>
  <c r="AB200" i="17" s="1"/>
  <c r="AA200" i="17"/>
  <c r="B170" i="17"/>
  <c r="AB170" i="17" s="1"/>
  <c r="A170" i="17"/>
  <c r="AA170" i="17" s="1"/>
  <c r="B150" i="17"/>
  <c r="AB150" i="17" s="1"/>
  <c r="A150" i="17"/>
  <c r="AA150" i="17" s="1"/>
  <c r="B149" i="17"/>
  <c r="AB149" i="17" s="1"/>
  <c r="A149" i="17"/>
  <c r="AA149" i="17" s="1"/>
  <c r="B148" i="17"/>
  <c r="AB148" i="17" s="1"/>
  <c r="A148" i="17"/>
  <c r="AA148" i="17" s="1"/>
  <c r="B147" i="17"/>
  <c r="AB147" i="17" s="1"/>
  <c r="A147" i="17"/>
  <c r="AA147" i="17" s="1"/>
  <c r="B146" i="17"/>
  <c r="AB146" i="17" s="1"/>
  <c r="A146" i="17"/>
  <c r="AA146" i="17" s="1"/>
  <c r="B179" i="17"/>
  <c r="AB179" i="17" s="1"/>
  <c r="A179" i="17"/>
  <c r="AA179" i="17" s="1"/>
  <c r="B145" i="17"/>
  <c r="AB145" i="17" s="1"/>
  <c r="A145" i="17"/>
  <c r="AA145" i="17" s="1"/>
  <c r="B144" i="17"/>
  <c r="AB144" i="17" s="1"/>
  <c r="A144" i="17"/>
  <c r="AA144" i="17" s="1"/>
  <c r="B143" i="17"/>
  <c r="AB143" i="17" s="1"/>
  <c r="A143" i="17"/>
  <c r="AA143" i="17" s="1"/>
  <c r="B142" i="17"/>
  <c r="AB142" i="17" s="1"/>
  <c r="A142" i="17"/>
  <c r="AA142" i="17" s="1"/>
  <c r="B141" i="17"/>
  <c r="AB141" i="17" s="1"/>
  <c r="A141" i="17"/>
  <c r="AA141" i="17" s="1"/>
  <c r="B140" i="17"/>
  <c r="AB140" i="17" s="1"/>
  <c r="A140" i="17"/>
  <c r="AA140" i="17" s="1"/>
  <c r="B168" i="17"/>
  <c r="AA168" i="17"/>
  <c r="B139" i="17"/>
  <c r="AB139" i="17" s="1"/>
  <c r="A139" i="17"/>
  <c r="AA139" i="17" s="1"/>
  <c r="B136" i="17"/>
  <c r="AB136" i="17" s="1"/>
  <c r="A136" i="17"/>
  <c r="AA136" i="17" s="1"/>
  <c r="B135" i="17"/>
  <c r="AB135" i="17" s="1"/>
  <c r="A135" i="17"/>
  <c r="AA135" i="17" s="1"/>
  <c r="B134" i="17"/>
  <c r="AB134" i="17" s="1"/>
  <c r="A134" i="17"/>
  <c r="AA134" i="17" s="1"/>
  <c r="B133" i="17"/>
  <c r="AB133" i="17" s="1"/>
  <c r="A133" i="17"/>
  <c r="AA133" i="17" s="1"/>
  <c r="B132" i="17"/>
  <c r="AB132" i="17" s="1"/>
  <c r="A132" i="17"/>
  <c r="AA132" i="17" s="1"/>
  <c r="B167" i="17"/>
  <c r="A167" i="17"/>
  <c r="AA167" i="17" s="1"/>
  <c r="B166" i="17"/>
  <c r="A166" i="17"/>
  <c r="AA166" i="17" s="1"/>
  <c r="B165" i="17"/>
  <c r="A165" i="17"/>
  <c r="AA165" i="17" s="1"/>
  <c r="B164" i="17"/>
  <c r="A164" i="17"/>
  <c r="AA164" i="17" s="1"/>
  <c r="B131" i="17"/>
  <c r="AB131" i="17" s="1"/>
  <c r="A131" i="17"/>
  <c r="AA131" i="17" s="1"/>
  <c r="B130" i="17"/>
  <c r="AB130" i="17" s="1"/>
  <c r="A130" i="17"/>
  <c r="AA130" i="17" s="1"/>
  <c r="B129" i="17"/>
  <c r="AB129" i="17" s="1"/>
  <c r="A129" i="17"/>
  <c r="AA129" i="17" s="1"/>
  <c r="B128" i="17"/>
  <c r="AB128" i="17" s="1"/>
  <c r="A128" i="17"/>
  <c r="AA128" i="17" s="1"/>
  <c r="B163" i="17"/>
  <c r="A163" i="17"/>
  <c r="AA163" i="17" s="1"/>
  <c r="B138" i="17"/>
  <c r="AB138" i="17" s="1"/>
  <c r="A138" i="17"/>
  <c r="AA138" i="17" s="1"/>
  <c r="B162" i="17"/>
  <c r="A162" i="17"/>
  <c r="AA162" i="17" s="1"/>
  <c r="B137" i="17"/>
  <c r="AB137" i="17" s="1"/>
  <c r="A137" i="17"/>
  <c r="AA137" i="17" s="1"/>
  <c r="B161" i="17"/>
  <c r="A161" i="17"/>
  <c r="AA161" i="17" s="1"/>
  <c r="B160" i="17"/>
  <c r="A160" i="17"/>
  <c r="AA160" i="17" s="1"/>
  <c r="B127" i="17"/>
  <c r="AB127" i="17" s="1"/>
  <c r="A127" i="17"/>
  <c r="AA127" i="17" s="1"/>
  <c r="B159" i="17"/>
  <c r="A159" i="17"/>
  <c r="AA159" i="17" s="1"/>
  <c r="B126" i="17"/>
  <c r="AB126" i="17" s="1"/>
  <c r="A126" i="17"/>
  <c r="AA126" i="17" s="1"/>
  <c r="B158" i="17"/>
  <c r="A158" i="17"/>
  <c r="AA158" i="17" s="1"/>
  <c r="B169" i="17"/>
  <c r="A169" i="17"/>
  <c r="AA169" i="17" s="1"/>
  <c r="B117" i="17"/>
  <c r="AB117" i="17" s="1"/>
  <c r="A117" i="17"/>
  <c r="AA117" i="17" s="1"/>
  <c r="B157" i="17"/>
  <c r="AB157" i="17" s="1"/>
  <c r="A157" i="17"/>
  <c r="AA157" i="17" s="1"/>
  <c r="B156" i="17"/>
  <c r="AB156" i="17" s="1"/>
  <c r="A156" i="17"/>
  <c r="AA156" i="17" s="1"/>
  <c r="B155" i="17"/>
  <c r="A155" i="17"/>
  <c r="AA155" i="17" s="1"/>
  <c r="B116" i="17"/>
  <c r="AB116" i="17" s="1"/>
  <c r="A116" i="17"/>
  <c r="AA116" i="17" s="1"/>
  <c r="B120" i="17"/>
  <c r="AB120" i="17" s="1"/>
  <c r="A120" i="17"/>
  <c r="AA120" i="17" s="1"/>
  <c r="B115" i="17"/>
  <c r="AB115" i="17" s="1"/>
  <c r="A115" i="17"/>
  <c r="AA115" i="17" s="1"/>
  <c r="B114" i="17"/>
  <c r="AB114" i="17" s="1"/>
  <c r="A114" i="17"/>
  <c r="AA114" i="17" s="1"/>
  <c r="B113" i="17"/>
  <c r="AB113" i="17" s="1"/>
  <c r="A113" i="17"/>
  <c r="AA113" i="17" s="1"/>
  <c r="B125" i="17"/>
  <c r="AB125" i="17" s="1"/>
  <c r="A125" i="17"/>
  <c r="AA125" i="17" s="1"/>
  <c r="B112" i="17"/>
  <c r="AB112" i="17" s="1"/>
  <c r="A112" i="17"/>
  <c r="AA112" i="17" s="1"/>
  <c r="B111" i="17"/>
  <c r="AB111" i="17" s="1"/>
  <c r="A111" i="17"/>
  <c r="AA111" i="17" s="1"/>
  <c r="B110" i="17"/>
  <c r="AB110" i="17" s="1"/>
  <c r="A110" i="17"/>
  <c r="AA110" i="17" s="1"/>
  <c r="B124" i="17"/>
  <c r="AB124" i="17" s="1"/>
  <c r="A124" i="17"/>
  <c r="AA124" i="17" s="1"/>
  <c r="B109" i="17"/>
  <c r="AB109" i="17" s="1"/>
  <c r="A109" i="17"/>
  <c r="AA109" i="17" s="1"/>
  <c r="B108" i="17"/>
  <c r="AB108" i="17" s="1"/>
  <c r="A108" i="17"/>
  <c r="AA108" i="17" s="1"/>
  <c r="B152" i="17"/>
  <c r="A152" i="17"/>
  <c r="AA152" i="17" s="1"/>
  <c r="B107" i="17"/>
  <c r="AB107" i="17" s="1"/>
  <c r="A107" i="17"/>
  <c r="AA107" i="17" s="1"/>
  <c r="B154" i="17"/>
  <c r="A154" i="17"/>
  <c r="AA154" i="17" s="1"/>
  <c r="B151" i="17"/>
  <c r="AB151" i="17" s="1"/>
  <c r="A151" i="17"/>
  <c r="AA151" i="17" s="1"/>
  <c r="B106" i="17"/>
  <c r="AB106" i="17" s="1"/>
  <c r="A106" i="17"/>
  <c r="AA106" i="17" s="1"/>
  <c r="B105" i="17"/>
  <c r="AB105" i="17" s="1"/>
  <c r="A105" i="17"/>
  <c r="AA105" i="17" s="1"/>
  <c r="B104" i="17"/>
  <c r="AB104" i="17" s="1"/>
  <c r="A104" i="17"/>
  <c r="AA104" i="17" s="1"/>
  <c r="B103" i="17"/>
  <c r="AB103" i="17" s="1"/>
  <c r="A103" i="17"/>
  <c r="AA103" i="17" s="1"/>
  <c r="B123" i="17"/>
  <c r="AB123" i="17" s="1"/>
  <c r="A123" i="17"/>
  <c r="AA123" i="17" s="1"/>
  <c r="B102" i="17"/>
  <c r="AB102" i="17" s="1"/>
  <c r="A102" i="17"/>
  <c r="AA102" i="17" s="1"/>
  <c r="B101" i="17"/>
  <c r="AB101" i="17" s="1"/>
  <c r="A101" i="17"/>
  <c r="AA101" i="17" s="1"/>
  <c r="B122" i="17"/>
  <c r="AB122" i="17" s="1"/>
  <c r="A122" i="17"/>
  <c r="AA122" i="17" s="1"/>
  <c r="B100" i="17"/>
  <c r="AB100" i="17" s="1"/>
  <c r="A100" i="17"/>
  <c r="AA100" i="17" s="1"/>
  <c r="B153" i="17"/>
  <c r="A153" i="17"/>
  <c r="AA153" i="17" s="1"/>
  <c r="B99" i="17"/>
  <c r="AB99" i="17" s="1"/>
  <c r="A99" i="17"/>
  <c r="AA99" i="17" s="1"/>
  <c r="B121" i="17"/>
  <c r="AB121" i="17" s="1"/>
  <c r="A121" i="17"/>
  <c r="AA121" i="17" s="1"/>
  <c r="B95" i="17"/>
  <c r="AB95" i="17" s="1"/>
  <c r="A95" i="17"/>
  <c r="AA95" i="17" s="1"/>
  <c r="B94" i="17"/>
  <c r="AB94" i="17" s="1"/>
  <c r="A94" i="17"/>
  <c r="AA94" i="17" s="1"/>
  <c r="B93" i="17"/>
  <c r="AB93" i="17" s="1"/>
  <c r="A93" i="17"/>
  <c r="AA93" i="17" s="1"/>
  <c r="B118" i="17"/>
  <c r="AB118" i="17" s="1"/>
  <c r="A118" i="17"/>
  <c r="AA118" i="17" s="1"/>
  <c r="B86" i="17"/>
  <c r="AB86" i="17" s="1"/>
  <c r="A86" i="17"/>
  <c r="AA86" i="17" s="1"/>
  <c r="B92" i="17"/>
  <c r="AB92" i="17" s="1"/>
  <c r="A92" i="17"/>
  <c r="AA92" i="17" s="1"/>
  <c r="B91" i="17"/>
  <c r="AB91" i="17" s="1"/>
  <c r="A91" i="17"/>
  <c r="AA91" i="17" s="1"/>
  <c r="B85" i="17"/>
  <c r="AB85" i="17" s="1"/>
  <c r="A85" i="17"/>
  <c r="AA85" i="17" s="1"/>
  <c r="B84" i="17"/>
  <c r="AB84" i="17" s="1"/>
  <c r="A84" i="17"/>
  <c r="AA84" i="17" s="1"/>
  <c r="B90" i="17"/>
  <c r="AB90" i="17" s="1"/>
  <c r="A90" i="17"/>
  <c r="AA90" i="17" s="1"/>
  <c r="B97" i="17"/>
  <c r="AB97" i="17" s="1"/>
  <c r="A97" i="17"/>
  <c r="AA97" i="17" s="1"/>
  <c r="B96" i="17"/>
  <c r="AB96" i="17" s="1"/>
  <c r="A96" i="17"/>
  <c r="AA96" i="17" s="1"/>
  <c r="B83" i="17"/>
  <c r="AB83" i="17" s="1"/>
  <c r="A83" i="17"/>
  <c r="AA83" i="17" s="1"/>
  <c r="B98" i="17"/>
  <c r="AB98" i="17" s="1"/>
  <c r="A98" i="17"/>
  <c r="AA98" i="17" s="1"/>
  <c r="B89" i="17"/>
  <c r="AB89" i="17" s="1"/>
  <c r="A89" i="17"/>
  <c r="AA89" i="17" s="1"/>
  <c r="B119" i="17"/>
  <c r="AB119" i="17" s="1"/>
  <c r="A119" i="17"/>
  <c r="AA119" i="17" s="1"/>
  <c r="B82" i="17"/>
  <c r="AB82" i="17" s="1"/>
  <c r="A82" i="17"/>
  <c r="AA82" i="17" s="1"/>
  <c r="B88" i="17"/>
  <c r="AB88" i="17" s="1"/>
  <c r="A88" i="17"/>
  <c r="AA88" i="17" s="1"/>
  <c r="B81" i="17"/>
  <c r="AB81" i="17" s="1"/>
  <c r="A81" i="17"/>
  <c r="AA81" i="17" s="1"/>
  <c r="B80" i="17"/>
  <c r="AB80" i="17" s="1"/>
  <c r="A80" i="17"/>
  <c r="AA80" i="17" s="1"/>
  <c r="B87" i="17"/>
  <c r="AB87" i="17" s="1"/>
  <c r="A87" i="17"/>
  <c r="AA87" i="17" s="1"/>
  <c r="B79" i="17"/>
  <c r="AB79" i="17" s="1"/>
  <c r="A79" i="17"/>
  <c r="AA79" i="17" s="1"/>
  <c r="B78" i="17"/>
  <c r="AB78" i="17" s="1"/>
  <c r="A78" i="17"/>
  <c r="AA78" i="17" s="1"/>
  <c r="B77" i="17"/>
  <c r="AB77" i="17" s="1"/>
  <c r="A77" i="17"/>
  <c r="AA77" i="17" s="1"/>
  <c r="B76" i="17"/>
  <c r="AB76" i="17" s="1"/>
  <c r="A76" i="17"/>
  <c r="AA76" i="17" s="1"/>
  <c r="B75" i="17"/>
  <c r="AB75" i="17" s="1"/>
  <c r="A75" i="17"/>
  <c r="AA75" i="17" s="1"/>
  <c r="B74" i="17"/>
  <c r="AB74" i="17" s="1"/>
  <c r="A74" i="17"/>
  <c r="AA74" i="17" s="1"/>
  <c r="B68" i="17"/>
  <c r="AB68" i="17" s="1"/>
  <c r="A68" i="17"/>
  <c r="AA68" i="17" s="1"/>
  <c r="B67" i="17"/>
  <c r="AB67" i="17" s="1"/>
  <c r="A67" i="17"/>
  <c r="AA67" i="17" s="1"/>
  <c r="B66" i="17"/>
  <c r="AB66" i="17" s="1"/>
  <c r="A66" i="17"/>
  <c r="AA66" i="17" s="1"/>
  <c r="B70" i="17"/>
  <c r="AB70" i="17" s="1"/>
  <c r="A70" i="17"/>
  <c r="AA70" i="17" s="1"/>
  <c r="B65" i="17"/>
  <c r="AB65" i="17" s="1"/>
  <c r="A65" i="17"/>
  <c r="AA65" i="17" s="1"/>
  <c r="B64" i="17"/>
  <c r="AB64" i="17" s="1"/>
  <c r="A64" i="17"/>
  <c r="AA64" i="17" s="1"/>
  <c r="B63" i="17"/>
  <c r="AB63" i="17" s="1"/>
  <c r="A63" i="17"/>
  <c r="AA63" i="17" s="1"/>
  <c r="B62" i="17"/>
  <c r="AB62" i="17" s="1"/>
  <c r="A62" i="17"/>
  <c r="AA62" i="17" s="1"/>
  <c r="B61" i="17"/>
  <c r="AB61" i="17" s="1"/>
  <c r="A61" i="17"/>
  <c r="AA61" i="17" s="1"/>
  <c r="B60" i="17"/>
  <c r="AB60" i="17" s="1"/>
  <c r="A60" i="17"/>
  <c r="AA60" i="17" s="1"/>
  <c r="B59" i="17"/>
  <c r="AB59" i="17" s="1"/>
  <c r="A59" i="17"/>
  <c r="AA59" i="17" s="1"/>
  <c r="B73" i="17"/>
  <c r="AB73" i="17" s="1"/>
  <c r="A73" i="17"/>
  <c r="AA73" i="17" s="1"/>
  <c r="B58" i="17"/>
  <c r="AB58" i="17" s="1"/>
  <c r="A58" i="17"/>
  <c r="AA58" i="17" s="1"/>
  <c r="B57" i="17"/>
  <c r="AB57" i="17" s="1"/>
  <c r="A57" i="17"/>
  <c r="AA57" i="17" s="1"/>
  <c r="B72" i="17"/>
  <c r="AB72" i="17" s="1"/>
  <c r="A72" i="17"/>
  <c r="AA72" i="17" s="1"/>
  <c r="B56" i="17"/>
  <c r="AB56" i="17" s="1"/>
  <c r="A56" i="17"/>
  <c r="AA56" i="17" s="1"/>
  <c r="B55" i="17"/>
  <c r="AB55" i="17" s="1"/>
  <c r="A55" i="17"/>
  <c r="AA55" i="17" s="1"/>
  <c r="B71" i="17"/>
  <c r="AB71" i="17" s="1"/>
  <c r="A71" i="17"/>
  <c r="AA71" i="17" s="1"/>
  <c r="B69" i="17"/>
  <c r="AB69" i="17" s="1"/>
  <c r="A69" i="17"/>
  <c r="AA69" i="17" s="1"/>
  <c r="B54" i="17"/>
  <c r="AB54" i="17" s="1"/>
  <c r="A54" i="17"/>
  <c r="AA54" i="17" s="1"/>
  <c r="B53" i="17"/>
  <c r="AB53" i="17" s="1"/>
  <c r="A53" i="17"/>
  <c r="AA53" i="17" s="1"/>
  <c r="B52" i="17"/>
  <c r="AB52" i="17" s="1"/>
  <c r="A52" i="17"/>
  <c r="AA52" i="17" s="1"/>
  <c r="B46" i="17"/>
  <c r="AB46" i="17" s="1"/>
  <c r="A46" i="17"/>
  <c r="AA46" i="17" s="1"/>
  <c r="B49" i="17"/>
  <c r="AB49" i="17" s="1"/>
  <c r="A49" i="17"/>
  <c r="AA49" i="17" s="1"/>
  <c r="B45" i="17"/>
  <c r="AB45" i="17" s="1"/>
  <c r="A45" i="17"/>
  <c r="AA45" i="17" s="1"/>
  <c r="B44" i="17"/>
  <c r="AB44" i="17" s="1"/>
  <c r="A44" i="17"/>
  <c r="AA44" i="17" s="1"/>
  <c r="B43" i="17"/>
  <c r="AB43" i="17" s="1"/>
  <c r="A43" i="17"/>
  <c r="AA43" i="17" s="1"/>
  <c r="B42" i="17"/>
  <c r="AB42" i="17" s="1"/>
  <c r="A42" i="17"/>
  <c r="AA42" i="17" s="1"/>
  <c r="B41" i="17"/>
  <c r="AB41" i="17" s="1"/>
  <c r="A41" i="17"/>
  <c r="AA41" i="17" s="1"/>
  <c r="B40" i="17"/>
  <c r="AB40" i="17" s="1"/>
  <c r="A40" i="17"/>
  <c r="AA40" i="17" s="1"/>
  <c r="B39" i="17"/>
  <c r="AB39" i="17" s="1"/>
  <c r="A39" i="17"/>
  <c r="AA39" i="17" s="1"/>
  <c r="B51" i="17"/>
  <c r="AB51" i="17" s="1"/>
  <c r="A51" i="17"/>
  <c r="AA51" i="17" s="1"/>
  <c r="B38" i="17"/>
  <c r="AB38" i="17" s="1"/>
  <c r="A38" i="17"/>
  <c r="AA38" i="17" s="1"/>
  <c r="B37" i="17"/>
  <c r="AB37" i="17" s="1"/>
  <c r="A37" i="17"/>
  <c r="AA37" i="17" s="1"/>
  <c r="B48" i="17"/>
  <c r="AB48" i="17" s="1"/>
  <c r="A48" i="17"/>
  <c r="AA48" i="17" s="1"/>
  <c r="B36" i="17"/>
  <c r="AB36" i="17" s="1"/>
  <c r="A36" i="17"/>
  <c r="AA36" i="17" s="1"/>
  <c r="B47" i="17"/>
  <c r="AB47" i="17" s="1"/>
  <c r="A47" i="17"/>
  <c r="AA47" i="17" s="1"/>
  <c r="B35" i="17"/>
  <c r="AB35" i="17" s="1"/>
  <c r="A35" i="17"/>
  <c r="AA35" i="17" s="1"/>
  <c r="B34" i="17"/>
  <c r="AB34" i="17" s="1"/>
  <c r="A34" i="17"/>
  <c r="AA34" i="17" s="1"/>
  <c r="B33" i="17"/>
  <c r="AB33" i="17" s="1"/>
  <c r="A33" i="17"/>
  <c r="AA33" i="17" s="1"/>
  <c r="B32" i="17"/>
  <c r="AB32" i="17" s="1"/>
  <c r="A32" i="17"/>
  <c r="AA32" i="17" s="1"/>
  <c r="B50" i="17"/>
  <c r="AB50" i="17" s="1"/>
  <c r="A50" i="17"/>
  <c r="AA50" i="17" s="1"/>
  <c r="B31" i="17"/>
  <c r="AB31" i="17" s="1"/>
  <c r="A31" i="17"/>
  <c r="AA31" i="17" s="1"/>
  <c r="B30" i="17"/>
  <c r="AB30" i="17" s="1"/>
  <c r="A30" i="17"/>
  <c r="AA30" i="17" s="1"/>
  <c r="B23" i="17"/>
  <c r="AB23" i="17" s="1"/>
  <c r="A23" i="17"/>
  <c r="AA23" i="17" s="1"/>
  <c r="B22" i="17"/>
  <c r="AB22" i="17" s="1"/>
  <c r="A22" i="17"/>
  <c r="AA22" i="17" s="1"/>
  <c r="B21" i="17"/>
  <c r="AB21" i="17" s="1"/>
  <c r="A21" i="17"/>
  <c r="AA21" i="17" s="1"/>
  <c r="B18" i="17"/>
  <c r="AB18" i="17" s="1"/>
  <c r="A18" i="17"/>
  <c r="AA18" i="17" s="1"/>
  <c r="B17" i="17"/>
  <c r="AB17" i="17" s="1"/>
  <c r="A17" i="17"/>
  <c r="AA17" i="17" s="1"/>
  <c r="B29" i="17"/>
  <c r="AB29" i="17" s="1"/>
  <c r="A29" i="17"/>
  <c r="AA29" i="17" s="1"/>
  <c r="B16" i="17"/>
  <c r="AB16" i="17" s="1"/>
  <c r="A16" i="17"/>
  <c r="AA16" i="17" s="1"/>
  <c r="B15" i="17"/>
  <c r="AB15" i="17" s="1"/>
  <c r="A15" i="17"/>
  <c r="AA15" i="17" s="1"/>
  <c r="B14" i="17"/>
  <c r="AB14" i="17" s="1"/>
  <c r="A14" i="17"/>
  <c r="AA14" i="17" s="1"/>
  <c r="B13" i="17"/>
  <c r="AB13" i="17" s="1"/>
  <c r="A13" i="17"/>
  <c r="AA13" i="17" s="1"/>
  <c r="B12" i="17"/>
  <c r="AB12" i="17" s="1"/>
  <c r="A12" i="17"/>
  <c r="AA12" i="17" s="1"/>
  <c r="B11" i="17"/>
  <c r="AB11" i="17" s="1"/>
  <c r="A11" i="17"/>
  <c r="AA11" i="17" s="1"/>
  <c r="B28" i="17"/>
  <c r="AB28" i="17" s="1"/>
  <c r="A28" i="17"/>
  <c r="AA28" i="17" s="1"/>
  <c r="B10" i="17"/>
  <c r="AB10" i="17" s="1"/>
  <c r="A10" i="17"/>
  <c r="AA10" i="17" s="1"/>
  <c r="B9" i="17"/>
  <c r="AB9" i="17" s="1"/>
  <c r="A9" i="17"/>
  <c r="AA9" i="17" s="1"/>
  <c r="B8" i="17"/>
  <c r="AB8" i="17" s="1"/>
  <c r="A8" i="17"/>
  <c r="AA8" i="17" s="1"/>
  <c r="B20" i="17"/>
  <c r="AB20" i="17" s="1"/>
  <c r="A20" i="17"/>
  <c r="AA20" i="17" s="1"/>
  <c r="B27" i="17"/>
  <c r="AB27" i="17" s="1"/>
  <c r="A27" i="17"/>
  <c r="AA27" i="17" s="1"/>
  <c r="B7" i="17"/>
  <c r="AB7" i="17" s="1"/>
  <c r="A7" i="17"/>
  <c r="AA7" i="17" s="1"/>
  <c r="B6" i="17"/>
  <c r="AB6" i="17" s="1"/>
  <c r="A6" i="17"/>
  <c r="AA6" i="17" s="1"/>
  <c r="B5" i="17"/>
  <c r="AB5" i="17" s="1"/>
  <c r="A5" i="17"/>
  <c r="AA5" i="17" s="1"/>
  <c r="B26" i="17"/>
  <c r="AB26" i="17" s="1"/>
  <c r="A26" i="17"/>
  <c r="AA26" i="17" s="1"/>
  <c r="B4" i="17"/>
  <c r="AB4" i="17" s="1"/>
  <c r="A4" i="17"/>
  <c r="AA4" i="17" s="1"/>
  <c r="B19" i="17"/>
  <c r="AB19" i="17" s="1"/>
  <c r="A19" i="17"/>
  <c r="AA19" i="17" s="1"/>
  <c r="X3" i="17"/>
  <c r="Y3" i="17" s="1"/>
  <c r="W3" i="17"/>
  <c r="B3" i="17"/>
  <c r="A3" i="17"/>
  <c r="AA3" i="17" s="1"/>
  <c r="B25" i="17"/>
  <c r="AB25" i="17" s="1"/>
  <c r="A25" i="17"/>
  <c r="AA25" i="17" s="1"/>
  <c r="B24" i="17"/>
  <c r="AB24" i="17" s="1"/>
  <c r="A24" i="17"/>
  <c r="AA24" i="17" s="1"/>
  <c r="X2" i="17"/>
  <c r="Y2" i="17" s="1"/>
  <c r="Z2" i="17" s="1"/>
  <c r="W2" i="17"/>
  <c r="B2" i="17"/>
  <c r="A2" i="17"/>
  <c r="AA2" i="17" s="1"/>
  <c r="AC273" i="17" l="1"/>
  <c r="AD273" i="17"/>
  <c r="AC122" i="17"/>
  <c r="AD122" i="17"/>
  <c r="AD74" i="17"/>
  <c r="AC74" i="17"/>
  <c r="AC99" i="17"/>
  <c r="AD99" i="17"/>
  <c r="AC243" i="17"/>
  <c r="AD243" i="17"/>
  <c r="AC21" i="17"/>
  <c r="AD21" i="17"/>
  <c r="AD170" i="17"/>
  <c r="AC170" i="17"/>
  <c r="AD204" i="17"/>
  <c r="AC204" i="17"/>
  <c r="AD50" i="17"/>
  <c r="AC50" i="17"/>
  <c r="AB3" i="17"/>
  <c r="W258" i="16"/>
  <c r="B258" i="16"/>
  <c r="AB258" i="16" s="1"/>
  <c r="A258" i="16"/>
  <c r="AA258" i="16" s="1"/>
  <c r="W257" i="16"/>
  <c r="B257" i="16"/>
  <c r="AB257" i="16" s="1"/>
  <c r="A257" i="16"/>
  <c r="AA257" i="16" s="1"/>
  <c r="W256" i="16"/>
  <c r="B256" i="16"/>
  <c r="A256" i="16"/>
  <c r="AA256" i="16" s="1"/>
  <c r="W255" i="16"/>
  <c r="B255" i="16"/>
  <c r="A255" i="16"/>
  <c r="AA255" i="16" s="1"/>
  <c r="W254" i="16"/>
  <c r="B254" i="16"/>
  <c r="AB254" i="16" s="1"/>
  <c r="A254" i="16"/>
  <c r="AA254" i="16" s="1"/>
  <c r="W253" i="16"/>
  <c r="B253" i="16"/>
  <c r="AB253" i="16" s="1"/>
  <c r="A253" i="16"/>
  <c r="AA253" i="16" s="1"/>
  <c r="W252" i="16"/>
  <c r="B252" i="16"/>
  <c r="A252" i="16"/>
  <c r="AA252" i="16" s="1"/>
  <c r="W251" i="16"/>
  <c r="B251" i="16"/>
  <c r="A251" i="16"/>
  <c r="AA251" i="16" s="1"/>
  <c r="W250" i="16"/>
  <c r="B250" i="16"/>
  <c r="AB250" i="16" s="1"/>
  <c r="A250" i="16"/>
  <c r="AA250" i="16" s="1"/>
  <c r="W249" i="16"/>
  <c r="B249" i="16"/>
  <c r="AB249" i="16" s="1"/>
  <c r="A249" i="16"/>
  <c r="AA249" i="16" s="1"/>
  <c r="W259" i="16"/>
  <c r="B259" i="16"/>
  <c r="A259" i="16"/>
  <c r="AA259" i="16" s="1"/>
  <c r="W248" i="16"/>
  <c r="B248" i="16"/>
  <c r="A248" i="16"/>
  <c r="AA248" i="16" s="1"/>
  <c r="W247" i="16"/>
  <c r="B247" i="16"/>
  <c r="A247" i="16"/>
  <c r="AA247" i="16" s="1"/>
  <c r="W246" i="16"/>
  <c r="B246" i="16"/>
  <c r="A246" i="16"/>
  <c r="AA246" i="16" s="1"/>
  <c r="W245" i="16"/>
  <c r="B245" i="16"/>
  <c r="A245" i="16"/>
  <c r="AA245" i="16" s="1"/>
  <c r="W244" i="16"/>
  <c r="B244" i="16"/>
  <c r="A244" i="16"/>
  <c r="AA244" i="16" s="1"/>
  <c r="W243" i="16"/>
  <c r="B243" i="16"/>
  <c r="AB243" i="16" s="1"/>
  <c r="A243" i="16"/>
  <c r="AA243" i="16" s="1"/>
  <c r="W235" i="16"/>
  <c r="B235" i="16"/>
  <c r="A235" i="16"/>
  <c r="AA235" i="16" s="1"/>
  <c r="W234" i="16"/>
  <c r="B234" i="16"/>
  <c r="A234" i="16"/>
  <c r="AA234" i="16" s="1"/>
  <c r="W230" i="16"/>
  <c r="B230" i="16"/>
  <c r="A230" i="16"/>
  <c r="AA230" i="16" s="1"/>
  <c r="W241" i="16"/>
  <c r="B241" i="16"/>
  <c r="AB241" i="16" s="1"/>
  <c r="A241" i="16"/>
  <c r="AA241" i="16" s="1"/>
  <c r="W229" i="16"/>
  <c r="B229" i="16"/>
  <c r="A229" i="16"/>
  <c r="AA229" i="16" s="1"/>
  <c r="W242" i="16"/>
  <c r="B242" i="16"/>
  <c r="A242" i="16"/>
  <c r="AA242" i="16" s="1"/>
  <c r="W233" i="16"/>
  <c r="B233" i="16"/>
  <c r="A233" i="16"/>
  <c r="AA233" i="16" s="1"/>
  <c r="W228" i="16"/>
  <c r="B228" i="16"/>
  <c r="AB228" i="16" s="1"/>
  <c r="A228" i="16"/>
  <c r="AA228" i="16" s="1"/>
  <c r="W227" i="16"/>
  <c r="B227" i="16"/>
  <c r="A227" i="16"/>
  <c r="AA227" i="16" s="1"/>
  <c r="W226" i="16"/>
  <c r="B226" i="16"/>
  <c r="AB226" i="16" s="1"/>
  <c r="A226" i="16"/>
  <c r="AA226" i="16" s="1"/>
  <c r="W225" i="16"/>
  <c r="B225" i="16"/>
  <c r="A225" i="16"/>
  <c r="AA225" i="16" s="1"/>
  <c r="W224" i="16"/>
  <c r="B224" i="16"/>
  <c r="AB224" i="16" s="1"/>
  <c r="A224" i="16"/>
  <c r="AA224" i="16" s="1"/>
  <c r="W240" i="16"/>
  <c r="B240" i="16"/>
  <c r="A240" i="16"/>
  <c r="AA240" i="16" s="1"/>
  <c r="W223" i="16"/>
  <c r="B223" i="16"/>
  <c r="AB223" i="16" s="1"/>
  <c r="A223" i="16"/>
  <c r="AA223" i="16" s="1"/>
  <c r="W239" i="16"/>
  <c r="B239" i="16"/>
  <c r="A239" i="16"/>
  <c r="AA239" i="16" s="1"/>
  <c r="W222" i="16"/>
  <c r="B222" i="16"/>
  <c r="AB222" i="16" s="1"/>
  <c r="A222" i="16"/>
  <c r="AA222" i="16" s="1"/>
  <c r="W238" i="16"/>
  <c r="B238" i="16"/>
  <c r="A238" i="16"/>
  <c r="AA238" i="16" s="1"/>
  <c r="W232" i="16"/>
  <c r="B232" i="16"/>
  <c r="AB232" i="16" s="1"/>
  <c r="A232" i="16"/>
  <c r="AA232" i="16" s="1"/>
  <c r="W221" i="16"/>
  <c r="B221" i="16"/>
  <c r="A221" i="16"/>
  <c r="AA221" i="16" s="1"/>
  <c r="W220" i="16"/>
  <c r="B220" i="16"/>
  <c r="AB220" i="16" s="1"/>
  <c r="A220" i="16"/>
  <c r="AA220" i="16" s="1"/>
  <c r="W231" i="16"/>
  <c r="B231" i="16"/>
  <c r="A231" i="16"/>
  <c r="AA231" i="16" s="1"/>
  <c r="W219" i="16"/>
  <c r="B219" i="16"/>
  <c r="AB219" i="16" s="1"/>
  <c r="A219" i="16"/>
  <c r="AA219" i="16" s="1"/>
  <c r="W218" i="16"/>
  <c r="B218" i="16"/>
  <c r="A218" i="16"/>
  <c r="AA218" i="16" s="1"/>
  <c r="W217" i="16"/>
  <c r="B217" i="16"/>
  <c r="AB217" i="16" s="1"/>
  <c r="A217" i="16"/>
  <c r="AA217" i="16" s="1"/>
  <c r="W216" i="16"/>
  <c r="B216" i="16"/>
  <c r="A216" i="16"/>
  <c r="AA216" i="16" s="1"/>
  <c r="W210" i="16"/>
  <c r="B210" i="16"/>
  <c r="A210" i="16"/>
  <c r="AA210" i="16" s="1"/>
  <c r="W215" i="16"/>
  <c r="B215" i="16"/>
  <c r="A215" i="16"/>
  <c r="AA215" i="16" s="1"/>
  <c r="W237" i="16"/>
  <c r="B237" i="16"/>
  <c r="AB237" i="16" s="1"/>
  <c r="A237" i="16"/>
  <c r="AA237" i="16" s="1"/>
  <c r="W214" i="16"/>
  <c r="B214" i="16"/>
  <c r="A214" i="16"/>
  <c r="AA214" i="16" s="1"/>
  <c r="W197" i="16"/>
  <c r="B197" i="16"/>
  <c r="AB197" i="16" s="1"/>
  <c r="A197" i="16"/>
  <c r="AA197" i="16" s="1"/>
  <c r="W196" i="16"/>
  <c r="B196" i="16"/>
  <c r="A196" i="16"/>
  <c r="AA196" i="16" s="1"/>
  <c r="W236" i="16"/>
  <c r="B236" i="16"/>
  <c r="AB236" i="16" s="1"/>
  <c r="A236" i="16"/>
  <c r="AA236" i="16" s="1"/>
  <c r="W213" i="16"/>
  <c r="B213" i="16"/>
  <c r="A213" i="16"/>
  <c r="AA213" i="16" s="1"/>
  <c r="W212" i="16"/>
  <c r="B212" i="16"/>
  <c r="AB212" i="16" s="1"/>
  <c r="A212" i="16"/>
  <c r="AA212" i="16" s="1"/>
  <c r="W206" i="16"/>
  <c r="B206" i="16"/>
  <c r="A206" i="16"/>
  <c r="AA206" i="16" s="1"/>
  <c r="W209" i="16"/>
  <c r="B209" i="16"/>
  <c r="AB209" i="16" s="1"/>
  <c r="A209" i="16"/>
  <c r="AA209" i="16" s="1"/>
  <c r="W195" i="16"/>
  <c r="B195" i="16"/>
  <c r="A195" i="16"/>
  <c r="AA195" i="16" s="1"/>
  <c r="W194" i="16"/>
  <c r="B194" i="16"/>
  <c r="AB194" i="16" s="1"/>
  <c r="A194" i="16"/>
  <c r="AA194" i="16" s="1"/>
  <c r="W208" i="16"/>
  <c r="B208" i="16"/>
  <c r="A208" i="16"/>
  <c r="AA208" i="16" s="1"/>
  <c r="W193" i="16"/>
  <c r="B193" i="16"/>
  <c r="AB193" i="16" s="1"/>
  <c r="A193" i="16"/>
  <c r="AA193" i="16" s="1"/>
  <c r="W205" i="16"/>
  <c r="B205" i="16"/>
  <c r="A205" i="16"/>
  <c r="AA205" i="16" s="1"/>
  <c r="W192" i="16"/>
  <c r="B192" i="16"/>
  <c r="AB192" i="16" s="1"/>
  <c r="A192" i="16"/>
  <c r="AA192" i="16" s="1"/>
  <c r="W204" i="16"/>
  <c r="B204" i="16"/>
  <c r="A204" i="16"/>
  <c r="AA204" i="16" s="1"/>
  <c r="W207" i="16"/>
  <c r="B207" i="16"/>
  <c r="AB207" i="16" s="1"/>
  <c r="A207" i="16"/>
  <c r="AA207" i="16" s="1"/>
  <c r="W190" i="16"/>
  <c r="B190" i="16"/>
  <c r="A190" i="16"/>
  <c r="AA190" i="16" s="1"/>
  <c r="W203" i="16"/>
  <c r="B203" i="16"/>
  <c r="AB203" i="16" s="1"/>
  <c r="A203" i="16"/>
  <c r="AA203" i="16" s="1"/>
  <c r="W189" i="16"/>
  <c r="B189" i="16"/>
  <c r="A189" i="16"/>
  <c r="AA189" i="16" s="1"/>
  <c r="W188" i="16"/>
  <c r="B188" i="16"/>
  <c r="AB188" i="16" s="1"/>
  <c r="A188" i="16"/>
  <c r="AA188" i="16" s="1"/>
  <c r="W187" i="16"/>
  <c r="B187" i="16"/>
  <c r="A187" i="16"/>
  <c r="AA187" i="16" s="1"/>
  <c r="W186" i="16"/>
  <c r="B186" i="16"/>
  <c r="AB186" i="16" s="1"/>
  <c r="A186" i="16"/>
  <c r="AA186" i="16" s="1"/>
  <c r="W185" i="16"/>
  <c r="B185" i="16"/>
  <c r="A185" i="16"/>
  <c r="AA185" i="16" s="1"/>
  <c r="W211" i="16"/>
  <c r="B211" i="16"/>
  <c r="AB211" i="16" s="1"/>
  <c r="A211" i="16"/>
  <c r="AA211" i="16" s="1"/>
  <c r="W191" i="16"/>
  <c r="B191" i="16"/>
  <c r="A191" i="16"/>
  <c r="AA191" i="16" s="1"/>
  <c r="W202" i="16"/>
  <c r="B202" i="16"/>
  <c r="AB202" i="16" s="1"/>
  <c r="A202" i="16"/>
  <c r="AA202" i="16" s="1"/>
  <c r="W201" i="16"/>
  <c r="B201" i="16"/>
  <c r="A201" i="16"/>
  <c r="AA201" i="16" s="1"/>
  <c r="W184" i="16"/>
  <c r="B184" i="16"/>
  <c r="AB184" i="16" s="1"/>
  <c r="A184" i="16"/>
  <c r="AA184" i="16" s="1"/>
  <c r="W200" i="16"/>
  <c r="B200" i="16"/>
  <c r="A200" i="16"/>
  <c r="AA200" i="16" s="1"/>
  <c r="W183" i="16"/>
  <c r="B183" i="16"/>
  <c r="AB183" i="16" s="1"/>
  <c r="A183" i="16"/>
  <c r="AA183" i="16" s="1"/>
  <c r="W182" i="16"/>
  <c r="B182" i="16"/>
  <c r="A182" i="16"/>
  <c r="AA182" i="16" s="1"/>
  <c r="W199" i="16"/>
  <c r="B199" i="16"/>
  <c r="AB199" i="16" s="1"/>
  <c r="A199" i="16"/>
  <c r="AA199" i="16" s="1"/>
  <c r="W198" i="16"/>
  <c r="B198" i="16"/>
  <c r="A198" i="16"/>
  <c r="AA198" i="16" s="1"/>
  <c r="W181" i="16"/>
  <c r="B181" i="16"/>
  <c r="AB181" i="16" s="1"/>
  <c r="A181" i="16"/>
  <c r="AA181" i="16" s="1"/>
  <c r="W180" i="16"/>
  <c r="B180" i="16"/>
  <c r="A180" i="16"/>
  <c r="AA180" i="16" s="1"/>
  <c r="W179" i="16"/>
  <c r="B179" i="16"/>
  <c r="AB179" i="16" s="1"/>
  <c r="A179" i="16"/>
  <c r="AA179" i="16" s="1"/>
  <c r="W178" i="16"/>
  <c r="B178" i="16"/>
  <c r="A178" i="16"/>
  <c r="AA178" i="16" s="1"/>
  <c r="W177" i="16"/>
  <c r="B177" i="16"/>
  <c r="AB177" i="16" s="1"/>
  <c r="A177" i="16"/>
  <c r="AA177" i="16" s="1"/>
  <c r="W176" i="16"/>
  <c r="B176" i="16"/>
  <c r="A176" i="16"/>
  <c r="AA176" i="16" s="1"/>
  <c r="W168" i="16"/>
  <c r="B168" i="16"/>
  <c r="AB168" i="16" s="1"/>
  <c r="A168" i="16"/>
  <c r="AA168" i="16" s="1"/>
  <c r="W175" i="16"/>
  <c r="B175" i="16"/>
  <c r="A175" i="16"/>
  <c r="AA175" i="16" s="1"/>
  <c r="W174" i="16"/>
  <c r="B174" i="16"/>
  <c r="AB174" i="16" s="1"/>
  <c r="A174" i="16"/>
  <c r="AA174" i="16" s="1"/>
  <c r="W173" i="16"/>
  <c r="B173" i="16"/>
  <c r="A173" i="16"/>
  <c r="AA173" i="16" s="1"/>
  <c r="W172" i="16"/>
  <c r="B172" i="16"/>
  <c r="AB172" i="16" s="1"/>
  <c r="A172" i="16"/>
  <c r="AA172" i="16" s="1"/>
  <c r="W167" i="16"/>
  <c r="B167" i="16"/>
  <c r="A167" i="16"/>
  <c r="AA167" i="16" s="1"/>
  <c r="W166" i="16"/>
  <c r="B166" i="16"/>
  <c r="AB166" i="16" s="1"/>
  <c r="A166" i="16"/>
  <c r="AA166" i="16" s="1"/>
  <c r="W165" i="16"/>
  <c r="B165" i="16"/>
  <c r="A165" i="16"/>
  <c r="AA165" i="16" s="1"/>
  <c r="W161" i="16"/>
  <c r="B161" i="16"/>
  <c r="AB161" i="16" s="1"/>
  <c r="A161" i="16"/>
  <c r="AA161" i="16" s="1"/>
  <c r="W160" i="16"/>
  <c r="B160" i="16"/>
  <c r="A160" i="16"/>
  <c r="AA160" i="16" s="1"/>
  <c r="W159" i="16"/>
  <c r="B159" i="16"/>
  <c r="AB159" i="16" s="1"/>
  <c r="A159" i="16"/>
  <c r="AA159" i="16" s="1"/>
  <c r="W158" i="16"/>
  <c r="B158" i="16"/>
  <c r="A158" i="16"/>
  <c r="AA158" i="16" s="1"/>
  <c r="W157" i="16"/>
  <c r="B157" i="16"/>
  <c r="AB157" i="16" s="1"/>
  <c r="A157" i="16"/>
  <c r="AA157" i="16" s="1"/>
  <c r="W156" i="16"/>
  <c r="B156" i="16"/>
  <c r="A156" i="16"/>
  <c r="AA156" i="16" s="1"/>
  <c r="W155" i="16"/>
  <c r="B155" i="16"/>
  <c r="AB155" i="16" s="1"/>
  <c r="A155" i="16"/>
  <c r="AA155" i="16" s="1"/>
  <c r="W154" i="16"/>
  <c r="B154" i="16"/>
  <c r="A154" i="16"/>
  <c r="AA154" i="16" s="1"/>
  <c r="W164" i="16"/>
  <c r="B164" i="16"/>
  <c r="AB164" i="16" s="1"/>
  <c r="A164" i="16"/>
  <c r="AA164" i="16" s="1"/>
  <c r="W153" i="16"/>
  <c r="B153" i="16"/>
  <c r="A153" i="16"/>
  <c r="AA153" i="16" s="1"/>
  <c r="W152" i="16"/>
  <c r="B152" i="16"/>
  <c r="AB152" i="16" s="1"/>
  <c r="A152" i="16"/>
  <c r="AA152" i="16" s="1"/>
  <c r="W151" i="16"/>
  <c r="B151" i="16"/>
  <c r="A151" i="16"/>
  <c r="AA151" i="16" s="1"/>
  <c r="W171" i="16"/>
  <c r="B171" i="16"/>
  <c r="AB171" i="16" s="1"/>
  <c r="A171" i="16"/>
  <c r="AA171" i="16" s="1"/>
  <c r="W150" i="16"/>
  <c r="B150" i="16"/>
  <c r="A150" i="16"/>
  <c r="AA150" i="16" s="1"/>
  <c r="W149" i="16"/>
  <c r="B149" i="16"/>
  <c r="AB149" i="16" s="1"/>
  <c r="A149" i="16"/>
  <c r="AA149" i="16" s="1"/>
  <c r="W170" i="16"/>
  <c r="B170" i="16"/>
  <c r="A170" i="16"/>
  <c r="AA170" i="16" s="1"/>
  <c r="W148" i="16"/>
  <c r="B148" i="16"/>
  <c r="AB148" i="16" s="1"/>
  <c r="A148" i="16"/>
  <c r="AA148" i="16" s="1"/>
  <c r="W169" i="16"/>
  <c r="B169" i="16"/>
  <c r="A169" i="16"/>
  <c r="AA169" i="16" s="1"/>
  <c r="W163" i="16"/>
  <c r="B163" i="16"/>
  <c r="AB163" i="16" s="1"/>
  <c r="A163" i="16"/>
  <c r="AA163" i="16" s="1"/>
  <c r="W147" i="16"/>
  <c r="B147" i="16"/>
  <c r="A147" i="16"/>
  <c r="AA147" i="16" s="1"/>
  <c r="W146" i="16"/>
  <c r="B146" i="16"/>
  <c r="AB146" i="16" s="1"/>
  <c r="A146" i="16"/>
  <c r="AA146" i="16" s="1"/>
  <c r="W144" i="16"/>
  <c r="B144" i="16"/>
  <c r="A144" i="16"/>
  <c r="AA144" i="16" s="1"/>
  <c r="W143" i="16"/>
  <c r="B143" i="16"/>
  <c r="AB143" i="16" s="1"/>
  <c r="A143" i="16"/>
  <c r="AA143" i="16" s="1"/>
  <c r="W142" i="16"/>
  <c r="B142" i="16"/>
  <c r="A142" i="16"/>
  <c r="AA142" i="16" s="1"/>
  <c r="W145" i="16"/>
  <c r="B145" i="16"/>
  <c r="AB145" i="16" s="1"/>
  <c r="A145" i="16"/>
  <c r="AA145" i="16" s="1"/>
  <c r="W141" i="16"/>
  <c r="B141" i="16"/>
  <c r="A141" i="16"/>
  <c r="AA141" i="16" s="1"/>
  <c r="W140" i="16"/>
  <c r="B140" i="16"/>
  <c r="AB140" i="16" s="1"/>
  <c r="A140" i="16"/>
  <c r="AA140" i="16" s="1"/>
  <c r="W139" i="16"/>
  <c r="B139" i="16"/>
  <c r="A139" i="16"/>
  <c r="AA139" i="16" s="1"/>
  <c r="W134" i="16"/>
  <c r="B134" i="16"/>
  <c r="AB134" i="16" s="1"/>
  <c r="A134" i="16"/>
  <c r="AA134" i="16" s="1"/>
  <c r="W133" i="16"/>
  <c r="B133" i="16"/>
  <c r="A133" i="16"/>
  <c r="AA133" i="16" s="1"/>
  <c r="W132" i="16"/>
  <c r="B132" i="16"/>
  <c r="AB132" i="16" s="1"/>
  <c r="A132" i="16"/>
  <c r="AA132" i="16" s="1"/>
  <c r="W131" i="16"/>
  <c r="B131" i="16"/>
  <c r="A131" i="16"/>
  <c r="AA131" i="16" s="1"/>
  <c r="W130" i="16"/>
  <c r="B130" i="16"/>
  <c r="AB130" i="16" s="1"/>
  <c r="A130" i="16"/>
  <c r="AA130" i="16" s="1"/>
  <c r="W129" i="16"/>
  <c r="B129" i="16"/>
  <c r="A129" i="16"/>
  <c r="AA129" i="16" s="1"/>
  <c r="W128" i="16"/>
  <c r="B128" i="16"/>
  <c r="AB128" i="16" s="1"/>
  <c r="A128" i="16"/>
  <c r="AA128" i="16" s="1"/>
  <c r="W127" i="16"/>
  <c r="B127" i="16"/>
  <c r="A127" i="16"/>
  <c r="AA127" i="16" s="1"/>
  <c r="W126" i="16"/>
  <c r="B126" i="16"/>
  <c r="AB126" i="16" s="1"/>
  <c r="A126" i="16"/>
  <c r="AA126" i="16" s="1"/>
  <c r="W138" i="16"/>
  <c r="B138" i="16"/>
  <c r="A138" i="16"/>
  <c r="AA138" i="16" s="1"/>
  <c r="W125" i="16"/>
  <c r="B125" i="16"/>
  <c r="AB125" i="16" s="1"/>
  <c r="A125" i="16"/>
  <c r="AA125" i="16" s="1"/>
  <c r="W124" i="16"/>
  <c r="B124" i="16"/>
  <c r="A124" i="16"/>
  <c r="AA124" i="16" s="1"/>
  <c r="W123" i="16"/>
  <c r="B123" i="16"/>
  <c r="AB123" i="16" s="1"/>
  <c r="A123" i="16"/>
  <c r="AA123" i="16" s="1"/>
  <c r="W122" i="16"/>
  <c r="B122" i="16"/>
  <c r="A122" i="16"/>
  <c r="AA122" i="16" s="1"/>
  <c r="W137" i="16"/>
  <c r="B137" i="16"/>
  <c r="AB137" i="16" s="1"/>
  <c r="A137" i="16"/>
  <c r="AA137" i="16" s="1"/>
  <c r="W162" i="16"/>
  <c r="B162" i="16"/>
  <c r="A162" i="16"/>
  <c r="AA162" i="16" s="1"/>
  <c r="W117" i="16"/>
  <c r="B117" i="16"/>
  <c r="AB117" i="16" s="1"/>
  <c r="A117" i="16"/>
  <c r="AA117" i="16" s="1"/>
  <c r="W116" i="16"/>
  <c r="B116" i="16"/>
  <c r="A116" i="16"/>
  <c r="AA116" i="16" s="1"/>
  <c r="W115" i="16"/>
  <c r="B115" i="16"/>
  <c r="AB115" i="16" s="1"/>
  <c r="A115" i="16"/>
  <c r="AA115" i="16" s="1"/>
  <c r="W114" i="16"/>
  <c r="B114" i="16"/>
  <c r="A114" i="16"/>
  <c r="AA114" i="16" s="1"/>
  <c r="W136" i="16"/>
  <c r="B136" i="16"/>
  <c r="AB136" i="16" s="1"/>
  <c r="A136" i="16"/>
  <c r="AA136" i="16" s="1"/>
  <c r="W110" i="16"/>
  <c r="B110" i="16"/>
  <c r="A110" i="16"/>
  <c r="AA110" i="16" s="1"/>
  <c r="W109" i="16"/>
  <c r="B109" i="16"/>
  <c r="AB109" i="16" s="1"/>
  <c r="A109" i="16"/>
  <c r="AA109" i="16" s="1"/>
  <c r="W108" i="16"/>
  <c r="B108" i="16"/>
  <c r="A108" i="16"/>
  <c r="AA108" i="16" s="1"/>
  <c r="W107" i="16"/>
  <c r="B107" i="16"/>
  <c r="AB107" i="16" s="1"/>
  <c r="A107" i="16"/>
  <c r="AA107" i="16" s="1"/>
  <c r="W121" i="16"/>
  <c r="B121" i="16"/>
  <c r="A121" i="16"/>
  <c r="AA121" i="16" s="1"/>
  <c r="W106" i="16"/>
  <c r="B106" i="16"/>
  <c r="AB106" i="16" s="1"/>
  <c r="A106" i="16"/>
  <c r="AA106" i="16" s="1"/>
  <c r="W105" i="16"/>
  <c r="B105" i="16"/>
  <c r="A105" i="16"/>
  <c r="AA105" i="16" s="1"/>
  <c r="W120" i="16"/>
  <c r="B120" i="16"/>
  <c r="AB120" i="16" s="1"/>
  <c r="A120" i="16"/>
  <c r="AA120" i="16" s="1"/>
  <c r="W119" i="16"/>
  <c r="B119" i="16"/>
  <c r="A119" i="16"/>
  <c r="AA119" i="16" s="1"/>
  <c r="W104" i="16"/>
  <c r="B104" i="16"/>
  <c r="AB104" i="16" s="1"/>
  <c r="A104" i="16"/>
  <c r="AA104" i="16" s="1"/>
  <c r="W103" i="16"/>
  <c r="B103" i="16"/>
  <c r="A103" i="16"/>
  <c r="AA103" i="16" s="1"/>
  <c r="W102" i="16"/>
  <c r="B102" i="16"/>
  <c r="AB102" i="16" s="1"/>
  <c r="A102" i="16"/>
  <c r="AA102" i="16" s="1"/>
  <c r="W118" i="16"/>
  <c r="B118" i="16"/>
  <c r="A118" i="16"/>
  <c r="AA118" i="16" s="1"/>
  <c r="W101" i="16"/>
  <c r="B101" i="16"/>
  <c r="AB101" i="16" s="1"/>
  <c r="A101" i="16"/>
  <c r="AA101" i="16" s="1"/>
  <c r="W100" i="16"/>
  <c r="B100" i="16"/>
  <c r="A100" i="16"/>
  <c r="AA100" i="16" s="1"/>
  <c r="W99" i="16"/>
  <c r="B99" i="16"/>
  <c r="AB99" i="16" s="1"/>
  <c r="A99" i="16"/>
  <c r="AA99" i="16" s="1"/>
  <c r="W98" i="16"/>
  <c r="B98" i="16"/>
  <c r="A98" i="16"/>
  <c r="AA98" i="16" s="1"/>
  <c r="W135" i="16"/>
  <c r="B135" i="16"/>
  <c r="AB135" i="16" s="1"/>
  <c r="A135" i="16"/>
  <c r="AA135" i="16" s="1"/>
  <c r="W113" i="16"/>
  <c r="B113" i="16"/>
  <c r="A113" i="16"/>
  <c r="AA113" i="16" s="1"/>
  <c r="W97" i="16"/>
  <c r="B97" i="16"/>
  <c r="AB97" i="16" s="1"/>
  <c r="A97" i="16"/>
  <c r="AA97" i="16" s="1"/>
  <c r="W112" i="16"/>
  <c r="B112" i="16"/>
  <c r="A112" i="16"/>
  <c r="AA112" i="16" s="1"/>
  <c r="W94" i="16"/>
  <c r="B94" i="16"/>
  <c r="AB94" i="16" s="1"/>
  <c r="A94" i="16"/>
  <c r="AA94" i="16" s="1"/>
  <c r="W93" i="16"/>
  <c r="B93" i="16"/>
  <c r="A93" i="16"/>
  <c r="AA93" i="16" s="1"/>
  <c r="W92" i="16"/>
  <c r="B92" i="16"/>
  <c r="AB92" i="16" s="1"/>
  <c r="A92" i="16"/>
  <c r="AA92" i="16" s="1"/>
  <c r="W96" i="16"/>
  <c r="B96" i="16"/>
  <c r="A96" i="16"/>
  <c r="AA96" i="16" s="1"/>
  <c r="W91" i="16"/>
  <c r="B91" i="16"/>
  <c r="AB91" i="16" s="1"/>
  <c r="A91" i="16"/>
  <c r="AA91" i="16" s="1"/>
  <c r="W90" i="16"/>
  <c r="B90" i="16"/>
  <c r="A90" i="16"/>
  <c r="AA90" i="16" s="1"/>
  <c r="W89" i="16"/>
  <c r="B89" i="16"/>
  <c r="AB89" i="16" s="1"/>
  <c r="A89" i="16"/>
  <c r="AA89" i="16" s="1"/>
  <c r="W88" i="16"/>
  <c r="B88" i="16"/>
  <c r="A88" i="16"/>
  <c r="AA88" i="16" s="1"/>
  <c r="W95" i="16"/>
  <c r="B95" i="16"/>
  <c r="AB95" i="16" s="1"/>
  <c r="A95" i="16"/>
  <c r="AA95" i="16" s="1"/>
  <c r="W87" i="16"/>
  <c r="B87" i="16"/>
  <c r="A87" i="16"/>
  <c r="AA87" i="16" s="1"/>
  <c r="W86" i="16"/>
  <c r="B86" i="16"/>
  <c r="AB86" i="16" s="1"/>
  <c r="A86" i="16"/>
  <c r="AA86" i="16" s="1"/>
  <c r="W76" i="16"/>
  <c r="B76" i="16"/>
  <c r="A76" i="16"/>
  <c r="AA76" i="16" s="1"/>
  <c r="W85" i="16"/>
  <c r="B85" i="16"/>
  <c r="AB85" i="16" s="1"/>
  <c r="A85" i="16"/>
  <c r="AA85" i="16" s="1"/>
  <c r="W75" i="16"/>
  <c r="B75" i="16"/>
  <c r="A75" i="16"/>
  <c r="AA75" i="16" s="1"/>
  <c r="W74" i="16"/>
  <c r="B74" i="16"/>
  <c r="AB74" i="16" s="1"/>
  <c r="A74" i="16"/>
  <c r="AA74" i="16" s="1"/>
  <c r="W73" i="16"/>
  <c r="B73" i="16"/>
  <c r="A73" i="16"/>
  <c r="AA73" i="16" s="1"/>
  <c r="W84" i="16"/>
  <c r="B84" i="16"/>
  <c r="AB84" i="16" s="1"/>
  <c r="A84" i="16"/>
  <c r="AA84" i="16" s="1"/>
  <c r="W72" i="16"/>
  <c r="B72" i="16"/>
  <c r="A72" i="16"/>
  <c r="AA72" i="16" s="1"/>
  <c r="W71" i="16"/>
  <c r="B71" i="16"/>
  <c r="AB71" i="16" s="1"/>
  <c r="A71" i="16"/>
  <c r="AA71" i="16" s="1"/>
  <c r="W70" i="16"/>
  <c r="B70" i="16"/>
  <c r="A70" i="16"/>
  <c r="AA70" i="16" s="1"/>
  <c r="W68" i="16"/>
  <c r="B68" i="16"/>
  <c r="AB68" i="16" s="1"/>
  <c r="A68" i="16"/>
  <c r="AA68" i="16" s="1"/>
  <c r="W83" i="16"/>
  <c r="B83" i="16"/>
  <c r="A83" i="16"/>
  <c r="AA83" i="16" s="1"/>
  <c r="W67" i="16"/>
  <c r="B67" i="16"/>
  <c r="AB67" i="16" s="1"/>
  <c r="A67" i="16"/>
  <c r="AA67" i="16" s="1"/>
  <c r="W66" i="16"/>
  <c r="B66" i="16"/>
  <c r="A66" i="16"/>
  <c r="AA66" i="16" s="1"/>
  <c r="W81" i="16"/>
  <c r="B81" i="16"/>
  <c r="AB81" i="16" s="1"/>
  <c r="A81" i="16"/>
  <c r="AA81" i="16" s="1"/>
  <c r="W65" i="16"/>
  <c r="B65" i="16"/>
  <c r="A65" i="16"/>
  <c r="AA65" i="16" s="1"/>
  <c r="W64" i="16"/>
  <c r="B64" i="16"/>
  <c r="AB64" i="16" s="1"/>
  <c r="A64" i="16"/>
  <c r="AA64" i="16" s="1"/>
  <c r="W111" i="16"/>
  <c r="B111" i="16"/>
  <c r="A111" i="16"/>
  <c r="AA111" i="16" s="1"/>
  <c r="W63" i="16"/>
  <c r="B63" i="16"/>
  <c r="AB63" i="16" s="1"/>
  <c r="A63" i="16"/>
  <c r="AA63" i="16" s="1"/>
  <c r="W80" i="16"/>
  <c r="B80" i="16"/>
  <c r="A80" i="16"/>
  <c r="AA80" i="16" s="1"/>
  <c r="W79" i="16"/>
  <c r="B79" i="16"/>
  <c r="AB79" i="16" s="1"/>
  <c r="A79" i="16"/>
  <c r="AA79" i="16" s="1"/>
  <c r="W82" i="16"/>
  <c r="B82" i="16"/>
  <c r="A82" i="16"/>
  <c r="AA82" i="16" s="1"/>
  <c r="W62" i="16"/>
  <c r="B62" i="16"/>
  <c r="AB62" i="16" s="1"/>
  <c r="A62" i="16"/>
  <c r="AA62" i="16" s="1"/>
  <c r="W60" i="16"/>
  <c r="B60" i="16"/>
  <c r="A60" i="16"/>
  <c r="AA60" i="16" s="1"/>
  <c r="W59" i="16"/>
  <c r="B59" i="16"/>
  <c r="AB59" i="16" s="1"/>
  <c r="A59" i="16"/>
  <c r="AA59" i="16" s="1"/>
  <c r="W58" i="16"/>
  <c r="B58" i="16"/>
  <c r="A58" i="16"/>
  <c r="AA58" i="16" s="1"/>
  <c r="W57" i="16"/>
  <c r="B57" i="16"/>
  <c r="AB57" i="16" s="1"/>
  <c r="A57" i="16"/>
  <c r="AA57" i="16" s="1"/>
  <c r="W56" i="16"/>
  <c r="B56" i="16"/>
  <c r="A56" i="16"/>
  <c r="AA56" i="16" s="1"/>
  <c r="W55" i="16"/>
  <c r="B55" i="16"/>
  <c r="AB55" i="16" s="1"/>
  <c r="A55" i="16"/>
  <c r="AA55" i="16" s="1"/>
  <c r="W54" i="16"/>
  <c r="B54" i="16"/>
  <c r="A54" i="16"/>
  <c r="AA54" i="16" s="1"/>
  <c r="W69" i="16"/>
  <c r="B69" i="16"/>
  <c r="AB69" i="16" s="1"/>
  <c r="A69" i="16"/>
  <c r="AA69" i="16" s="1"/>
  <c r="W46" i="16"/>
  <c r="B46" i="16"/>
  <c r="A46" i="16"/>
  <c r="AA46" i="16" s="1"/>
  <c r="W45" i="16"/>
  <c r="B45" i="16"/>
  <c r="AB45" i="16" s="1"/>
  <c r="A45" i="16"/>
  <c r="AA45" i="16" s="1"/>
  <c r="W61" i="16"/>
  <c r="B61" i="16"/>
  <c r="A61" i="16"/>
  <c r="AA61" i="16" s="1"/>
  <c r="W42" i="16"/>
  <c r="B42" i="16"/>
  <c r="AB42" i="16" s="1"/>
  <c r="A42" i="16"/>
  <c r="AA42" i="16" s="1"/>
  <c r="W53" i="16"/>
  <c r="B53" i="16"/>
  <c r="A53" i="16"/>
  <c r="AA53" i="16" s="1"/>
  <c r="W41" i="16"/>
  <c r="B41" i="16"/>
  <c r="AB41" i="16" s="1"/>
  <c r="A41" i="16"/>
  <c r="AA41" i="16" s="1"/>
  <c r="W40" i="16"/>
  <c r="B40" i="16"/>
  <c r="A40" i="16"/>
  <c r="AA40" i="16" s="1"/>
  <c r="W52" i="16"/>
  <c r="B52" i="16"/>
  <c r="AB52" i="16" s="1"/>
  <c r="A52" i="16"/>
  <c r="AA52" i="16" s="1"/>
  <c r="W51" i="16"/>
  <c r="B51" i="16"/>
  <c r="A51" i="16"/>
  <c r="AA51" i="16" s="1"/>
  <c r="W39" i="16"/>
  <c r="B39" i="16"/>
  <c r="AB39" i="16" s="1"/>
  <c r="A39" i="16"/>
  <c r="AA39" i="16" s="1"/>
  <c r="W50" i="16"/>
  <c r="B50" i="16"/>
  <c r="A50" i="16"/>
  <c r="AA50" i="16" s="1"/>
  <c r="W49" i="16"/>
  <c r="B49" i="16"/>
  <c r="AB49" i="16" s="1"/>
  <c r="A49" i="16"/>
  <c r="AA49" i="16" s="1"/>
  <c r="W48" i="16"/>
  <c r="B48" i="16"/>
  <c r="A48" i="16"/>
  <c r="AA48" i="16" s="1"/>
  <c r="W38" i="16"/>
  <c r="B38" i="16"/>
  <c r="AB38" i="16" s="1"/>
  <c r="A38" i="16"/>
  <c r="AA38" i="16" s="1"/>
  <c r="W37" i="16"/>
  <c r="B37" i="16"/>
  <c r="A37" i="16"/>
  <c r="AA37" i="16" s="1"/>
  <c r="W36" i="16"/>
  <c r="B36" i="16"/>
  <c r="AB36" i="16" s="1"/>
  <c r="A36" i="16"/>
  <c r="AA36" i="16" s="1"/>
  <c r="W78" i="16"/>
  <c r="B78" i="16"/>
  <c r="A78" i="16"/>
  <c r="AA78" i="16" s="1"/>
  <c r="W35" i="16"/>
  <c r="B35" i="16"/>
  <c r="AB35" i="16" s="1"/>
  <c r="A35" i="16"/>
  <c r="AA35" i="16" s="1"/>
  <c r="W34" i="16"/>
  <c r="B34" i="16"/>
  <c r="A34" i="16"/>
  <c r="AA34" i="16" s="1"/>
  <c r="W33" i="16"/>
  <c r="B33" i="16"/>
  <c r="AB33" i="16" s="1"/>
  <c r="A33" i="16"/>
  <c r="AA33" i="16" s="1"/>
  <c r="W32" i="16"/>
  <c r="B32" i="16"/>
  <c r="A32" i="16"/>
  <c r="AA32" i="16" s="1"/>
  <c r="W31" i="16"/>
  <c r="B31" i="16"/>
  <c r="AB31" i="16" s="1"/>
  <c r="A31" i="16"/>
  <c r="AA31" i="16" s="1"/>
  <c r="W30" i="16"/>
  <c r="B30" i="16"/>
  <c r="A30" i="16"/>
  <c r="AA30" i="16" s="1"/>
  <c r="W77" i="16"/>
  <c r="B77" i="16"/>
  <c r="AB77" i="16" s="1"/>
  <c r="A77" i="16"/>
  <c r="AA77" i="16" s="1"/>
  <c r="W47" i="16"/>
  <c r="B47" i="16"/>
  <c r="A47" i="16"/>
  <c r="AA47" i="16" s="1"/>
  <c r="W43" i="16"/>
  <c r="B43" i="16"/>
  <c r="AB43" i="16" s="1"/>
  <c r="A43" i="16"/>
  <c r="AA43" i="16" s="1"/>
  <c r="W29" i="16"/>
  <c r="B29" i="16"/>
  <c r="A29" i="16"/>
  <c r="AA29" i="16" s="1"/>
  <c r="W44" i="16"/>
  <c r="B44" i="16"/>
  <c r="AB44" i="16" s="1"/>
  <c r="A44" i="16"/>
  <c r="AA44" i="16" s="1"/>
  <c r="W22" i="16"/>
  <c r="B22" i="16"/>
  <c r="A22" i="16"/>
  <c r="AA22" i="16" s="1"/>
  <c r="W21" i="16"/>
  <c r="B21" i="16"/>
  <c r="AB21" i="16" s="1"/>
  <c r="A21" i="16"/>
  <c r="AA21" i="16" s="1"/>
  <c r="W27" i="16"/>
  <c r="B27" i="16"/>
  <c r="A27" i="16"/>
  <c r="AA27" i="16" s="1"/>
  <c r="W20" i="16"/>
  <c r="B20" i="16"/>
  <c r="AB20" i="16" s="1"/>
  <c r="A20" i="16"/>
  <c r="AA20" i="16" s="1"/>
  <c r="W19" i="16"/>
  <c r="B19" i="16"/>
  <c r="A19" i="16"/>
  <c r="AA19" i="16" s="1"/>
  <c r="W28" i="16"/>
  <c r="B28" i="16"/>
  <c r="AB28" i="16" s="1"/>
  <c r="A28" i="16"/>
  <c r="AA28" i="16" s="1"/>
  <c r="W18" i="16"/>
  <c r="B18" i="16"/>
  <c r="A18" i="16"/>
  <c r="AA18" i="16" s="1"/>
  <c r="W17" i="16"/>
  <c r="B17" i="16"/>
  <c r="AB17" i="16" s="1"/>
  <c r="A17" i="16"/>
  <c r="AA17" i="16" s="1"/>
  <c r="W16" i="16"/>
  <c r="B16" i="16"/>
  <c r="A16" i="16"/>
  <c r="AA16" i="16" s="1"/>
  <c r="W15" i="16"/>
  <c r="B15" i="16"/>
  <c r="AB15" i="16" s="1"/>
  <c r="A15" i="16"/>
  <c r="AA15" i="16" s="1"/>
  <c r="W14" i="16"/>
  <c r="B14" i="16"/>
  <c r="A14" i="16"/>
  <c r="AA14" i="16" s="1"/>
  <c r="W13" i="16"/>
  <c r="B13" i="16"/>
  <c r="AB13" i="16" s="1"/>
  <c r="A13" i="16"/>
  <c r="AA13" i="16" s="1"/>
  <c r="W12" i="16"/>
  <c r="B12" i="16"/>
  <c r="A12" i="16"/>
  <c r="AA12" i="16" s="1"/>
  <c r="W11" i="16"/>
  <c r="B11" i="16"/>
  <c r="AB11" i="16" s="1"/>
  <c r="A11" i="16"/>
  <c r="AA11" i="16" s="1"/>
  <c r="W10" i="16"/>
  <c r="B10" i="16"/>
  <c r="A10" i="16"/>
  <c r="AA10" i="16" s="1"/>
  <c r="W9" i="16"/>
  <c r="B9" i="16"/>
  <c r="AB9" i="16" s="1"/>
  <c r="A9" i="16"/>
  <c r="AA9" i="16" s="1"/>
  <c r="W8" i="16"/>
  <c r="B8" i="16"/>
  <c r="A8" i="16"/>
  <c r="AA8" i="16" s="1"/>
  <c r="W7" i="16"/>
  <c r="B7" i="16"/>
  <c r="AB7" i="16" s="1"/>
  <c r="A7" i="16"/>
  <c r="AA7" i="16" s="1"/>
  <c r="W25" i="16"/>
  <c r="B25" i="16"/>
  <c r="A25" i="16"/>
  <c r="AA25" i="16" s="1"/>
  <c r="W6" i="16"/>
  <c r="B6" i="16"/>
  <c r="AB6" i="16" s="1"/>
  <c r="A6" i="16"/>
  <c r="AA6" i="16" s="1"/>
  <c r="W24" i="16"/>
  <c r="B24" i="16"/>
  <c r="A24" i="16"/>
  <c r="AA24" i="16" s="1"/>
  <c r="W5" i="16"/>
  <c r="B5" i="16"/>
  <c r="AB5" i="16" s="1"/>
  <c r="A5" i="16"/>
  <c r="AA5" i="16" s="1"/>
  <c r="W26" i="16"/>
  <c r="B26" i="16"/>
  <c r="A26" i="16"/>
  <c r="AA26" i="16" s="1"/>
  <c r="W4" i="16"/>
  <c r="B4" i="16"/>
  <c r="A4" i="16"/>
  <c r="AA4" i="16" s="1"/>
  <c r="W3" i="16"/>
  <c r="B3" i="16"/>
  <c r="A3" i="16"/>
  <c r="AA3" i="16" s="1"/>
  <c r="X2" i="16"/>
  <c r="Y2" i="16" s="1"/>
  <c r="Z2" i="16" s="1"/>
  <c r="W2" i="16"/>
  <c r="B2" i="16"/>
  <c r="A2" i="16"/>
  <c r="AA2" i="16" s="1"/>
  <c r="W23" i="16"/>
  <c r="B23" i="16"/>
  <c r="AB23" i="16" s="1"/>
  <c r="A23" i="16"/>
  <c r="AA23" i="16" s="1"/>
  <c r="AB242" i="16" l="1"/>
  <c r="AB234" i="16"/>
  <c r="AB247" i="16"/>
  <c r="AB245" i="16"/>
  <c r="AB259" i="16"/>
  <c r="AB25" i="16"/>
  <c r="AB10" i="16"/>
  <c r="AB14" i="16"/>
  <c r="AB18" i="16"/>
  <c r="AB27" i="16"/>
  <c r="AB29" i="16"/>
  <c r="AB30" i="16"/>
  <c r="AB34" i="16"/>
  <c r="AB37" i="16"/>
  <c r="AB50" i="16"/>
  <c r="AB40" i="16"/>
  <c r="AB61" i="16"/>
  <c r="AB54" i="16"/>
  <c r="AB58" i="16"/>
  <c r="AB82" i="16"/>
  <c r="AB111" i="16"/>
  <c r="AB66" i="16"/>
  <c r="AB70" i="16"/>
  <c r="AB73" i="16"/>
  <c r="AB76" i="16"/>
  <c r="AB88" i="16"/>
  <c r="AB96" i="16"/>
  <c r="AB112" i="16"/>
  <c r="AB98" i="16"/>
  <c r="AB118" i="16"/>
  <c r="AB119" i="16"/>
  <c r="AB121" i="16"/>
  <c r="AB110" i="16"/>
  <c r="AB116" i="16"/>
  <c r="AB122" i="16"/>
  <c r="AB138" i="16"/>
  <c r="AB129" i="16"/>
  <c r="AB133" i="16"/>
  <c r="AB141" i="16"/>
  <c r="AB144" i="16"/>
  <c r="AB169" i="16"/>
  <c r="AB150" i="16"/>
  <c r="AB153" i="16"/>
  <c r="AB156" i="16"/>
  <c r="AB160" i="16"/>
  <c r="AB167" i="16"/>
  <c r="AB175" i="16"/>
  <c r="AB178" i="16"/>
  <c r="AB198" i="16"/>
  <c r="AB200" i="16"/>
  <c r="AB191" i="16"/>
  <c r="AB187" i="16"/>
  <c r="AB190" i="16"/>
  <c r="AB205" i="16"/>
  <c r="AB195" i="16"/>
  <c r="AB213" i="16"/>
  <c r="AB214" i="16"/>
  <c r="AB216" i="16"/>
  <c r="AB231" i="16"/>
  <c r="AB240" i="16"/>
  <c r="AB227" i="16"/>
  <c r="AB229" i="16"/>
  <c r="AB235" i="16"/>
  <c r="AB246" i="16"/>
  <c r="AB252" i="16"/>
  <c r="AB256" i="16"/>
  <c r="AB3" i="16"/>
  <c r="AB24" i="16"/>
  <c r="AB8" i="16"/>
  <c r="AB12" i="16"/>
  <c r="AB16" i="16"/>
  <c r="AB19" i="16"/>
  <c r="AB22" i="16"/>
  <c r="AB47" i="16"/>
  <c r="AB32" i="16"/>
  <c r="AB78" i="16"/>
  <c r="AB48" i="16"/>
  <c r="AB51" i="16"/>
  <c r="AB53" i="16"/>
  <c r="AB46" i="16"/>
  <c r="AB56" i="16"/>
  <c r="AB60" i="16"/>
  <c r="AB80" i="16"/>
  <c r="AB65" i="16"/>
  <c r="AB83" i="16"/>
  <c r="AB72" i="16"/>
  <c r="AB75" i="16"/>
  <c r="AB87" i="16"/>
  <c r="AB90" i="16"/>
  <c r="AB93" i="16"/>
  <c r="AB113" i="16"/>
  <c r="AB100" i="16"/>
  <c r="AB103" i="16"/>
  <c r="AB105" i="16"/>
  <c r="AB108" i="16"/>
  <c r="AB114" i="16"/>
  <c r="AB162" i="16"/>
  <c r="AB124" i="16"/>
  <c r="AB127" i="16"/>
  <c r="AB131" i="16"/>
  <c r="AB139" i="16"/>
  <c r="AB142" i="16"/>
  <c r="AB147" i="16"/>
  <c r="AB170" i="16"/>
  <c r="AB151" i="16"/>
  <c r="AB154" i="16"/>
  <c r="AB158" i="16"/>
  <c r="AB165" i="16"/>
  <c r="AB173" i="16"/>
  <c r="AB176" i="16"/>
  <c r="AB180" i="16"/>
  <c r="AB182" i="16"/>
  <c r="AB201" i="16"/>
  <c r="AB185" i="16"/>
  <c r="AB189" i="16"/>
  <c r="AB204" i="16"/>
  <c r="AB208" i="16"/>
  <c r="AB206" i="16"/>
  <c r="AB196" i="16"/>
  <c r="AB215" i="16"/>
  <c r="AB218" i="16"/>
  <c r="AB221" i="16"/>
  <c r="AB225" i="16"/>
  <c r="AB233" i="16"/>
  <c r="AB230" i="16"/>
  <c r="AB244" i="16"/>
  <c r="AB248" i="16"/>
  <c r="AB251" i="16"/>
  <c r="AB255" i="16"/>
  <c r="AD2" i="17"/>
  <c r="AC2" i="17"/>
  <c r="AB2" i="16"/>
  <c r="W218" i="15"/>
  <c r="B218" i="15"/>
  <c r="AB218" i="15" s="1"/>
  <c r="A218" i="15"/>
  <c r="AA218" i="15" s="1"/>
  <c r="W225" i="15"/>
  <c r="B225" i="15"/>
  <c r="A225" i="15"/>
  <c r="AA225" i="15" s="1"/>
  <c r="W217" i="15"/>
  <c r="B217" i="15"/>
  <c r="A217" i="15"/>
  <c r="AA217" i="15" s="1"/>
  <c r="W224" i="15"/>
  <c r="B224" i="15"/>
  <c r="A224" i="15"/>
  <c r="AA224" i="15" s="1"/>
  <c r="W223" i="15"/>
  <c r="B223" i="15"/>
  <c r="A223" i="15"/>
  <c r="AA223" i="15" s="1"/>
  <c r="W216" i="15"/>
  <c r="B216" i="15"/>
  <c r="A216" i="15"/>
  <c r="AA216" i="15" s="1"/>
  <c r="W222" i="15"/>
  <c r="B222" i="15"/>
  <c r="A222" i="15"/>
  <c r="AA222" i="15" s="1"/>
  <c r="W215" i="15"/>
  <c r="B215" i="15"/>
  <c r="A215" i="15"/>
  <c r="AA215" i="15" s="1"/>
  <c r="W212" i="15"/>
  <c r="B212" i="15"/>
  <c r="A212" i="15"/>
  <c r="AA212" i="15" s="1"/>
  <c r="W214" i="15"/>
  <c r="B214" i="15"/>
  <c r="A214" i="15"/>
  <c r="AA214" i="15" s="1"/>
  <c r="W211" i="15"/>
  <c r="B211" i="15"/>
  <c r="A211" i="15"/>
  <c r="AA211" i="15" s="1"/>
  <c r="W221" i="15"/>
  <c r="B221" i="15"/>
  <c r="A221" i="15"/>
  <c r="AA221" i="15" s="1"/>
  <c r="W220" i="15"/>
  <c r="B220" i="15"/>
  <c r="A220" i="15"/>
  <c r="AA220" i="15" s="1"/>
  <c r="W213" i="15"/>
  <c r="B213" i="15"/>
  <c r="A213" i="15"/>
  <c r="AA213" i="15" s="1"/>
  <c r="W210" i="15"/>
  <c r="B210" i="15"/>
  <c r="A210" i="15"/>
  <c r="AA210" i="15" s="1"/>
  <c r="W209" i="15"/>
  <c r="B209" i="15"/>
  <c r="A209" i="15"/>
  <c r="AA209" i="15" s="1"/>
  <c r="W208" i="15"/>
  <c r="B208" i="15"/>
  <c r="A208" i="15"/>
  <c r="AA208" i="15" s="1"/>
  <c r="W219" i="15"/>
  <c r="B219" i="15"/>
  <c r="A219" i="15"/>
  <c r="AA219" i="15" s="1"/>
  <c r="W207" i="15"/>
  <c r="B207" i="15"/>
  <c r="A207" i="15"/>
  <c r="AA207" i="15" s="1"/>
  <c r="W206" i="15"/>
  <c r="B206" i="15"/>
  <c r="A206" i="15"/>
  <c r="AA206" i="15" s="1"/>
  <c r="W203" i="15"/>
  <c r="B203" i="15"/>
  <c r="A203" i="15"/>
  <c r="AA203" i="15" s="1"/>
  <c r="W202" i="15"/>
  <c r="B202" i="15"/>
  <c r="A202" i="15"/>
  <c r="AA202" i="15" s="1"/>
  <c r="W205" i="15"/>
  <c r="B205" i="15"/>
  <c r="A205" i="15"/>
  <c r="AA205" i="15" s="1"/>
  <c r="W201" i="15"/>
  <c r="B201" i="15"/>
  <c r="W197" i="15"/>
  <c r="B197" i="15"/>
  <c r="A197" i="15"/>
  <c r="AA197" i="15" s="1"/>
  <c r="W196" i="15"/>
  <c r="B196" i="15"/>
  <c r="A196" i="15"/>
  <c r="AA196" i="15" s="1"/>
  <c r="W195" i="15"/>
  <c r="B195" i="15"/>
  <c r="A195" i="15"/>
  <c r="AA195" i="15" s="1"/>
  <c r="W194" i="15"/>
  <c r="B194" i="15"/>
  <c r="A194" i="15"/>
  <c r="AA194" i="15" s="1"/>
  <c r="W193" i="15"/>
  <c r="B193" i="15"/>
  <c r="A193" i="15"/>
  <c r="AA193" i="15" s="1"/>
  <c r="W192" i="15"/>
  <c r="B192" i="15"/>
  <c r="A192" i="15"/>
  <c r="AA192" i="15" s="1"/>
  <c r="W191" i="15"/>
  <c r="B191" i="15"/>
  <c r="A191" i="15"/>
  <c r="AA191" i="15" s="1"/>
  <c r="W190" i="15"/>
  <c r="B190" i="15"/>
  <c r="A190" i="15"/>
  <c r="AA190" i="15" s="1"/>
  <c r="W189" i="15"/>
  <c r="B189" i="15"/>
  <c r="A189" i="15"/>
  <c r="AA189" i="15" s="1"/>
  <c r="W188" i="15"/>
  <c r="B188" i="15"/>
  <c r="A188" i="15"/>
  <c r="AA188" i="15" s="1"/>
  <c r="W204" i="15"/>
  <c r="B204" i="15"/>
  <c r="A204" i="15"/>
  <c r="AA204" i="15" s="1"/>
  <c r="W187" i="15"/>
  <c r="B187" i="15"/>
  <c r="A187" i="15"/>
  <c r="AA187" i="15" s="1"/>
  <c r="W186" i="15"/>
  <c r="B186" i="15"/>
  <c r="A186" i="15"/>
  <c r="AA186" i="15" s="1"/>
  <c r="W185" i="15"/>
  <c r="B185" i="15"/>
  <c r="A185" i="15"/>
  <c r="AA185" i="15" s="1"/>
  <c r="W184" i="15"/>
  <c r="B184" i="15"/>
  <c r="A184" i="15"/>
  <c r="AA184" i="15" s="1"/>
  <c r="W183" i="15"/>
  <c r="B183" i="15"/>
  <c r="A183" i="15"/>
  <c r="AA183" i="15" s="1"/>
  <c r="W182" i="15"/>
  <c r="B182" i="15"/>
  <c r="A182" i="15"/>
  <c r="AA182" i="15" s="1"/>
  <c r="W181" i="15"/>
  <c r="B181" i="15"/>
  <c r="A181" i="15"/>
  <c r="AA181" i="15" s="1"/>
  <c r="W180" i="15"/>
  <c r="B180" i="15"/>
  <c r="A180" i="15"/>
  <c r="AA180" i="15" s="1"/>
  <c r="W200" i="15"/>
  <c r="B200" i="15"/>
  <c r="A200" i="15"/>
  <c r="AA200" i="15" s="1"/>
  <c r="W173" i="15"/>
  <c r="B173" i="15"/>
  <c r="A173" i="15"/>
  <c r="AA173" i="15" s="1"/>
  <c r="W172" i="15"/>
  <c r="B172" i="15"/>
  <c r="A172" i="15"/>
  <c r="AA172" i="15" s="1"/>
  <c r="W171" i="15"/>
  <c r="B171" i="15"/>
  <c r="A171" i="15"/>
  <c r="AA171" i="15" s="1"/>
  <c r="W170" i="15"/>
  <c r="B170" i="15"/>
  <c r="A170" i="15"/>
  <c r="AA170" i="15" s="1"/>
  <c r="W169" i="15"/>
  <c r="B169" i="15"/>
  <c r="A169" i="15"/>
  <c r="AA169" i="15" s="1"/>
  <c r="W168" i="15"/>
  <c r="B168" i="15"/>
  <c r="A168" i="15"/>
  <c r="AA168" i="15" s="1"/>
  <c r="W167" i="15"/>
  <c r="B167" i="15"/>
  <c r="A167" i="15"/>
  <c r="AA167" i="15" s="1"/>
  <c r="W166" i="15"/>
  <c r="B166" i="15"/>
  <c r="A166" i="15"/>
  <c r="AA166" i="15" s="1"/>
  <c r="W165" i="15"/>
  <c r="B165" i="15"/>
  <c r="A165" i="15"/>
  <c r="AA165" i="15" s="1"/>
  <c r="W164" i="15"/>
  <c r="B164" i="15"/>
  <c r="A164" i="15"/>
  <c r="AA164" i="15" s="1"/>
  <c r="W177" i="15"/>
  <c r="B177" i="15"/>
  <c r="A177" i="15"/>
  <c r="AA177" i="15" s="1"/>
  <c r="W163" i="15"/>
  <c r="B163" i="15"/>
  <c r="A163" i="15"/>
  <c r="AA163" i="15" s="1"/>
  <c r="W162" i="15"/>
  <c r="B162" i="15"/>
  <c r="A162" i="15"/>
  <c r="AA162" i="15" s="1"/>
  <c r="W161" i="15"/>
  <c r="B161" i="15"/>
  <c r="A161" i="15"/>
  <c r="AA161" i="15" s="1"/>
  <c r="W199" i="15"/>
  <c r="B199" i="15"/>
  <c r="A199" i="15"/>
  <c r="AA199" i="15" s="1"/>
  <c r="W160" i="15"/>
  <c r="B160" i="15"/>
  <c r="A160" i="15"/>
  <c r="AA160" i="15" s="1"/>
  <c r="W179" i="15"/>
  <c r="B179" i="15"/>
  <c r="A179" i="15"/>
  <c r="AA179" i="15" s="1"/>
  <c r="W176" i="15"/>
  <c r="B176" i="15"/>
  <c r="A176" i="15"/>
  <c r="AA176" i="15" s="1"/>
  <c r="W178" i="15"/>
  <c r="B178" i="15"/>
  <c r="A178" i="15"/>
  <c r="AA178" i="15" s="1"/>
  <c r="W159" i="15"/>
  <c r="B159" i="15"/>
  <c r="A159" i="15"/>
  <c r="AA159" i="15" s="1"/>
  <c r="W158" i="15"/>
  <c r="B158" i="15"/>
  <c r="A158" i="15"/>
  <c r="AA158" i="15" s="1"/>
  <c r="W198" i="15"/>
  <c r="B198" i="15"/>
  <c r="A198" i="15"/>
  <c r="AA198" i="15" s="1"/>
  <c r="W152" i="15"/>
  <c r="B152" i="15"/>
  <c r="A152" i="15"/>
  <c r="AA152" i="15" s="1"/>
  <c r="W151" i="15"/>
  <c r="B151" i="15"/>
  <c r="A151" i="15"/>
  <c r="AA151" i="15" s="1"/>
  <c r="W150" i="15"/>
  <c r="B150" i="15"/>
  <c r="A150" i="15"/>
  <c r="AA150" i="15" s="1"/>
  <c r="W149" i="15"/>
  <c r="B149" i="15"/>
  <c r="A149" i="15"/>
  <c r="AA149" i="15" s="1"/>
  <c r="W148" i="15"/>
  <c r="B148" i="15"/>
  <c r="A148" i="15"/>
  <c r="AA148" i="15" s="1"/>
  <c r="W142" i="15"/>
  <c r="B142" i="15"/>
  <c r="A142" i="15"/>
  <c r="AA142" i="15" s="1"/>
  <c r="W141" i="15"/>
  <c r="B141" i="15"/>
  <c r="A141" i="15"/>
  <c r="AA141" i="15" s="1"/>
  <c r="W140" i="15"/>
  <c r="B140" i="15"/>
  <c r="A140" i="15"/>
  <c r="AA140" i="15" s="1"/>
  <c r="W147" i="15"/>
  <c r="B147" i="15"/>
  <c r="A147" i="15"/>
  <c r="AA147" i="15" s="1"/>
  <c r="W155" i="15"/>
  <c r="B155" i="15"/>
  <c r="A155" i="15"/>
  <c r="AA155" i="15" s="1"/>
  <c r="W146" i="15"/>
  <c r="B146" i="15"/>
  <c r="A146" i="15"/>
  <c r="AA146" i="15" s="1"/>
  <c r="W157" i="15"/>
  <c r="B157" i="15"/>
  <c r="A157" i="15"/>
  <c r="AA157" i="15" s="1"/>
  <c r="W156" i="15"/>
  <c r="B156" i="15"/>
  <c r="A156" i="15"/>
  <c r="AA156" i="15" s="1"/>
  <c r="W139" i="15"/>
  <c r="B139" i="15"/>
  <c r="A139" i="15"/>
  <c r="AA139" i="15" s="1"/>
  <c r="W175" i="15"/>
  <c r="B175" i="15"/>
  <c r="A175" i="15"/>
  <c r="AA175" i="15" s="1"/>
  <c r="W154" i="15"/>
  <c r="B154" i="15"/>
  <c r="A154" i="15"/>
  <c r="AA154" i="15" s="1"/>
  <c r="W138" i="15"/>
  <c r="B138" i="15"/>
  <c r="A138" i="15"/>
  <c r="AA138" i="15" s="1"/>
  <c r="W137" i="15"/>
  <c r="B137" i="15"/>
  <c r="A137" i="15"/>
  <c r="AA137" i="15" s="1"/>
  <c r="W174" i="15"/>
  <c r="B174" i="15"/>
  <c r="A174" i="15"/>
  <c r="AA174" i="15" s="1"/>
  <c r="W136" i="15"/>
  <c r="B136" i="15"/>
  <c r="A136" i="15"/>
  <c r="AA136" i="15" s="1"/>
  <c r="W135" i="15"/>
  <c r="B135" i="15"/>
  <c r="A135" i="15"/>
  <c r="AA135" i="15" s="1"/>
  <c r="W134" i="15"/>
  <c r="B134" i="15"/>
  <c r="A134" i="15"/>
  <c r="AA134" i="15" s="1"/>
  <c r="W145" i="15"/>
  <c r="B145" i="15"/>
  <c r="A145" i="15"/>
  <c r="AA145" i="15" s="1"/>
  <c r="W133" i="15"/>
  <c r="B133" i="15"/>
  <c r="A133" i="15"/>
  <c r="AA133" i="15" s="1"/>
  <c r="W144" i="15"/>
  <c r="B144" i="15"/>
  <c r="A144" i="15"/>
  <c r="AA144" i="15" s="1"/>
  <c r="W132" i="15"/>
  <c r="B132" i="15"/>
  <c r="A132" i="15"/>
  <c r="AA132" i="15" s="1"/>
  <c r="W125" i="15"/>
  <c r="B125" i="15"/>
  <c r="A125" i="15"/>
  <c r="AA125" i="15" s="1"/>
  <c r="W124" i="15"/>
  <c r="B124" i="15"/>
  <c r="A124" i="15"/>
  <c r="AA124" i="15" s="1"/>
  <c r="W123" i="15"/>
  <c r="B123" i="15"/>
  <c r="A123" i="15"/>
  <c r="AA123" i="15" s="1"/>
  <c r="W122" i="15"/>
  <c r="B122" i="15"/>
  <c r="A122" i="15"/>
  <c r="AA122" i="15" s="1"/>
  <c r="W143" i="15"/>
  <c r="B143" i="15"/>
  <c r="A143" i="15"/>
  <c r="AA143" i="15" s="1"/>
  <c r="W131" i="15"/>
  <c r="B131" i="15"/>
  <c r="A131" i="15"/>
  <c r="AA131" i="15" s="1"/>
  <c r="W116" i="15"/>
  <c r="B116" i="15"/>
  <c r="A116" i="15"/>
  <c r="AA116" i="15" s="1"/>
  <c r="W130" i="15"/>
  <c r="B130" i="15"/>
  <c r="A130" i="15"/>
  <c r="AA130" i="15" s="1"/>
  <c r="W121" i="15"/>
  <c r="B121" i="15"/>
  <c r="A121" i="15"/>
  <c r="AA121" i="15" s="1"/>
  <c r="W115" i="15"/>
  <c r="B115" i="15"/>
  <c r="A115" i="15"/>
  <c r="AA115" i="15" s="1"/>
  <c r="W120" i="15"/>
  <c r="B120" i="15"/>
  <c r="A120" i="15"/>
  <c r="AA120" i="15" s="1"/>
  <c r="W114" i="15"/>
  <c r="B114" i="15"/>
  <c r="A114" i="15"/>
  <c r="AA114" i="15" s="1"/>
  <c r="W113" i="15"/>
  <c r="B113" i="15"/>
  <c r="A113" i="15"/>
  <c r="AA113" i="15" s="1"/>
  <c r="W128" i="15"/>
  <c r="B128" i="15"/>
  <c r="A128" i="15"/>
  <c r="AA128" i="15" s="1"/>
  <c r="W119" i="15"/>
  <c r="B119" i="15"/>
  <c r="A119" i="15"/>
  <c r="AA119" i="15" s="1"/>
  <c r="W129" i="15"/>
  <c r="B129" i="15"/>
  <c r="A129" i="15"/>
  <c r="AA129" i="15" s="1"/>
  <c r="W153" i="15"/>
  <c r="B153" i="15"/>
  <c r="A153" i="15"/>
  <c r="AA153" i="15" s="1"/>
  <c r="W112" i="15"/>
  <c r="B112" i="15"/>
  <c r="A112" i="15"/>
  <c r="AA112" i="15" s="1"/>
  <c r="W111" i="15"/>
  <c r="B111" i="15"/>
  <c r="A111" i="15"/>
  <c r="AA111" i="15" s="1"/>
  <c r="W110" i="15"/>
  <c r="B110" i="15"/>
  <c r="A110" i="15"/>
  <c r="AA110" i="15" s="1"/>
  <c r="W109" i="15"/>
  <c r="B109" i="15"/>
  <c r="A109" i="15"/>
  <c r="AA109" i="15" s="1"/>
  <c r="W108" i="15"/>
  <c r="B108" i="15"/>
  <c r="A108" i="15"/>
  <c r="AA108" i="15" s="1"/>
  <c r="W107" i="15"/>
  <c r="B107" i="15"/>
  <c r="A107" i="15"/>
  <c r="AA107" i="15" s="1"/>
  <c r="W106" i="15"/>
  <c r="B106" i="15"/>
  <c r="A106" i="15"/>
  <c r="AA106" i="15" s="1"/>
  <c r="W105" i="15"/>
  <c r="B105" i="15"/>
  <c r="A105" i="15"/>
  <c r="AA105" i="15" s="1"/>
  <c r="W104" i="15"/>
  <c r="B104" i="15"/>
  <c r="A104" i="15"/>
  <c r="AA104" i="15" s="1"/>
  <c r="W127" i="15"/>
  <c r="B127" i="15"/>
  <c r="A127" i="15"/>
  <c r="AA127" i="15" s="1"/>
  <c r="W118" i="15"/>
  <c r="B118" i="15"/>
  <c r="A118" i="15"/>
  <c r="AA118" i="15" s="1"/>
  <c r="W126" i="15"/>
  <c r="B126" i="15"/>
  <c r="A126" i="15"/>
  <c r="AA126" i="15" s="1"/>
  <c r="W103" i="15"/>
  <c r="B103" i="15"/>
  <c r="A103" i="15"/>
  <c r="AA103" i="15" s="1"/>
  <c r="W102" i="15"/>
  <c r="B102" i="15"/>
  <c r="A102" i="15"/>
  <c r="AA102" i="15" s="1"/>
  <c r="W117" i="15"/>
  <c r="B117" i="15"/>
  <c r="A117" i="15"/>
  <c r="AA117" i="15" s="1"/>
  <c r="W100" i="15"/>
  <c r="B100" i="15"/>
  <c r="A100" i="15"/>
  <c r="AA100" i="15" s="1"/>
  <c r="W98" i="15"/>
  <c r="B98" i="15"/>
  <c r="A98" i="15"/>
  <c r="AA98" i="15" s="1"/>
  <c r="W97" i="15"/>
  <c r="B97" i="15"/>
  <c r="A97" i="15"/>
  <c r="AA97" i="15" s="1"/>
  <c r="W96" i="15"/>
  <c r="B96" i="15"/>
  <c r="A96" i="15"/>
  <c r="AA96" i="15" s="1"/>
  <c r="W95" i="15"/>
  <c r="B95" i="15"/>
  <c r="A95" i="15"/>
  <c r="AA95" i="15" s="1"/>
  <c r="W94" i="15"/>
  <c r="B94" i="15"/>
  <c r="A94" i="15"/>
  <c r="AA94" i="15" s="1"/>
  <c r="W99" i="15"/>
  <c r="B99" i="15"/>
  <c r="A99" i="15"/>
  <c r="AA99" i="15" s="1"/>
  <c r="W87" i="15"/>
  <c r="B87" i="15"/>
  <c r="A87" i="15"/>
  <c r="AA87" i="15" s="1"/>
  <c r="W86" i="15"/>
  <c r="B86" i="15"/>
  <c r="A86" i="15"/>
  <c r="AA86" i="15" s="1"/>
  <c r="W93" i="15"/>
  <c r="B93" i="15"/>
  <c r="A93" i="15"/>
  <c r="AA93" i="15" s="1"/>
  <c r="W92" i="15"/>
  <c r="B92" i="15"/>
  <c r="A92" i="15"/>
  <c r="AA92" i="15" s="1"/>
  <c r="W80" i="15"/>
  <c r="B80" i="15"/>
  <c r="A80" i="15"/>
  <c r="AA80" i="15" s="1"/>
  <c r="W79" i="15"/>
  <c r="B79" i="15"/>
  <c r="A79" i="15"/>
  <c r="AA79" i="15" s="1"/>
  <c r="W78" i="15"/>
  <c r="B78" i="15"/>
  <c r="A78" i="15"/>
  <c r="AA78" i="15" s="1"/>
  <c r="W77" i="15"/>
  <c r="B77" i="15"/>
  <c r="A77" i="15"/>
  <c r="AA77" i="15" s="1"/>
  <c r="W82" i="15"/>
  <c r="B82" i="15"/>
  <c r="A82" i="15"/>
  <c r="AA82" i="15" s="1"/>
  <c r="W101" i="15"/>
  <c r="B101" i="15"/>
  <c r="A101" i="15"/>
  <c r="AA101" i="15" s="1"/>
  <c r="W85" i="15"/>
  <c r="B85" i="15"/>
  <c r="A85" i="15"/>
  <c r="AA85" i="15" s="1"/>
  <c r="W76" i="15"/>
  <c r="B76" i="15"/>
  <c r="A76" i="15"/>
  <c r="AA76" i="15" s="1"/>
  <c r="W84" i="15"/>
  <c r="B84" i="15"/>
  <c r="A84" i="15"/>
  <c r="AA84" i="15" s="1"/>
  <c r="W75" i="15"/>
  <c r="B75" i="15"/>
  <c r="A75" i="15"/>
  <c r="AA75" i="15" s="1"/>
  <c r="W91" i="15"/>
  <c r="B91" i="15"/>
  <c r="A91" i="15"/>
  <c r="AA91" i="15" s="1"/>
  <c r="W74" i="15"/>
  <c r="B74" i="15"/>
  <c r="A74" i="15"/>
  <c r="AA74" i="15" s="1"/>
  <c r="W81" i="15"/>
  <c r="B81" i="15"/>
  <c r="A81" i="15"/>
  <c r="AA81" i="15" s="1"/>
  <c r="W90" i="15"/>
  <c r="B90" i="15"/>
  <c r="A90" i="15"/>
  <c r="AA90" i="15" s="1"/>
  <c r="W89" i="15"/>
  <c r="B89" i="15"/>
  <c r="A89" i="15"/>
  <c r="AA89" i="15" s="1"/>
  <c r="W73" i="15"/>
  <c r="B73" i="15"/>
  <c r="A73" i="15"/>
  <c r="AA73" i="15" s="1"/>
  <c r="W72" i="15"/>
  <c r="B72" i="15"/>
  <c r="A72" i="15"/>
  <c r="AA72" i="15" s="1"/>
  <c r="W88" i="15"/>
  <c r="B88" i="15"/>
  <c r="A88" i="15"/>
  <c r="AA88" i="15" s="1"/>
  <c r="W71" i="15"/>
  <c r="B71" i="15"/>
  <c r="A71" i="15"/>
  <c r="AA71" i="15" s="1"/>
  <c r="W83" i="15"/>
  <c r="B83" i="15"/>
  <c r="A83" i="15"/>
  <c r="AA83" i="15" s="1"/>
  <c r="W68" i="15"/>
  <c r="B68" i="15"/>
  <c r="A68" i="15"/>
  <c r="AA68" i="15" s="1"/>
  <c r="W67" i="15"/>
  <c r="B67" i="15"/>
  <c r="A67" i="15"/>
  <c r="AA67" i="15" s="1"/>
  <c r="W66" i="15"/>
  <c r="B66" i="15"/>
  <c r="A66" i="15"/>
  <c r="AA66" i="15" s="1"/>
  <c r="W70" i="15"/>
  <c r="B70" i="15"/>
  <c r="A70" i="15"/>
  <c r="AA70" i="15" s="1"/>
  <c r="W69" i="15"/>
  <c r="B69" i="15"/>
  <c r="A69" i="15"/>
  <c r="AA69" i="15" s="1"/>
  <c r="W65" i="15"/>
  <c r="B65" i="15"/>
  <c r="A65" i="15"/>
  <c r="AA65" i="15" s="1"/>
  <c r="W59" i="15"/>
  <c r="B59" i="15"/>
  <c r="A59" i="15"/>
  <c r="AA59" i="15" s="1"/>
  <c r="W62" i="15"/>
  <c r="B62" i="15"/>
  <c r="A62" i="15"/>
  <c r="AA62" i="15" s="1"/>
  <c r="W61" i="15"/>
  <c r="B61" i="15"/>
  <c r="A61" i="15"/>
  <c r="AA61" i="15" s="1"/>
  <c r="W58" i="15"/>
  <c r="B58" i="15"/>
  <c r="A58" i="15"/>
  <c r="AA58" i="15" s="1"/>
  <c r="W57" i="15"/>
  <c r="B57" i="15"/>
  <c r="A57" i="15"/>
  <c r="AA57" i="15" s="1"/>
  <c r="W64" i="15"/>
  <c r="B64" i="15"/>
  <c r="A64" i="15"/>
  <c r="AA64" i="15" s="1"/>
  <c r="W56" i="15"/>
  <c r="B56" i="15"/>
  <c r="A56" i="15"/>
  <c r="AA56" i="15" s="1"/>
  <c r="W55" i="15"/>
  <c r="B55" i="15"/>
  <c r="A55" i="15"/>
  <c r="AA55" i="15" s="1"/>
  <c r="W54" i="15"/>
  <c r="B54" i="15"/>
  <c r="A54" i="15"/>
  <c r="AA54" i="15" s="1"/>
  <c r="W63" i="15"/>
  <c r="B63" i="15"/>
  <c r="A63" i="15"/>
  <c r="AA63" i="15" s="1"/>
  <c r="W60" i="15"/>
  <c r="B60" i="15"/>
  <c r="A60" i="15"/>
  <c r="AA60" i="15" s="1"/>
  <c r="W51" i="15"/>
  <c r="B51" i="15"/>
  <c r="A51" i="15"/>
  <c r="AA51" i="15" s="1"/>
  <c r="W50" i="15"/>
  <c r="B50" i="15"/>
  <c r="A50" i="15"/>
  <c r="AA50" i="15" s="1"/>
  <c r="W53" i="15"/>
  <c r="B53" i="15"/>
  <c r="A53" i="15"/>
  <c r="AA53" i="15" s="1"/>
  <c r="W49" i="15"/>
  <c r="B49" i="15"/>
  <c r="A49" i="15"/>
  <c r="AA49" i="15" s="1"/>
  <c r="W48" i="15"/>
  <c r="B48" i="15"/>
  <c r="A48" i="15"/>
  <c r="AA48" i="15" s="1"/>
  <c r="W47" i="15"/>
  <c r="B47" i="15"/>
  <c r="A47" i="15"/>
  <c r="AA47" i="15" s="1"/>
  <c r="W46" i="15"/>
  <c r="B46" i="15"/>
  <c r="A46" i="15"/>
  <c r="AA46" i="15" s="1"/>
  <c r="W45" i="15"/>
  <c r="B45" i="15"/>
  <c r="A45" i="15"/>
  <c r="AA45" i="15" s="1"/>
  <c r="W44" i="15"/>
  <c r="B44" i="15"/>
  <c r="A44" i="15"/>
  <c r="AA44" i="15" s="1"/>
  <c r="W52" i="15"/>
  <c r="B52" i="15"/>
  <c r="A52" i="15"/>
  <c r="AA52" i="15" s="1"/>
  <c r="W43" i="15"/>
  <c r="B43" i="15"/>
  <c r="A43" i="15"/>
  <c r="AA43" i="15" s="1"/>
  <c r="W42" i="15"/>
  <c r="B42" i="15"/>
  <c r="A42" i="15"/>
  <c r="AA42" i="15" s="1"/>
  <c r="W36" i="15"/>
  <c r="B36" i="15"/>
  <c r="A36" i="15"/>
  <c r="AA36" i="15" s="1"/>
  <c r="W40" i="15"/>
  <c r="B40" i="15"/>
  <c r="A40" i="15"/>
  <c r="AA40" i="15" s="1"/>
  <c r="W25" i="15"/>
  <c r="B25" i="15"/>
  <c r="A25" i="15"/>
  <c r="AA25" i="15" s="1"/>
  <c r="W39" i="15"/>
  <c r="B39" i="15"/>
  <c r="A39" i="15"/>
  <c r="AA39" i="15" s="1"/>
  <c r="W38" i="15"/>
  <c r="B38" i="15"/>
  <c r="A38" i="15"/>
  <c r="AA38" i="15" s="1"/>
  <c r="W24" i="15"/>
  <c r="B24" i="15"/>
  <c r="A24" i="15"/>
  <c r="AA24" i="15" s="1"/>
  <c r="W23" i="15"/>
  <c r="B23" i="15"/>
  <c r="A23" i="15"/>
  <c r="AA23" i="15" s="1"/>
  <c r="W22" i="15"/>
  <c r="B22" i="15"/>
  <c r="A22" i="15"/>
  <c r="AA22" i="15" s="1"/>
  <c r="W21" i="15"/>
  <c r="B21" i="15"/>
  <c r="A21" i="15"/>
  <c r="AA21" i="15" s="1"/>
  <c r="W35" i="15"/>
  <c r="B35" i="15"/>
  <c r="A35" i="15"/>
  <c r="AA35" i="15" s="1"/>
  <c r="W41" i="15"/>
  <c r="B41" i="15"/>
  <c r="W20" i="15"/>
  <c r="B20" i="15"/>
  <c r="A20" i="15"/>
  <c r="AA20" i="15" s="1"/>
  <c r="W19" i="15"/>
  <c r="B19" i="15"/>
  <c r="A19" i="15"/>
  <c r="AA19" i="15" s="1"/>
  <c r="W34" i="15"/>
  <c r="B34" i="15"/>
  <c r="A34" i="15"/>
  <c r="AA34" i="15" s="1"/>
  <c r="W18" i="15"/>
  <c r="B18" i="15"/>
  <c r="A18" i="15"/>
  <c r="AA18" i="15" s="1"/>
  <c r="W16" i="15"/>
  <c r="B16" i="15"/>
  <c r="A16" i="15"/>
  <c r="AA16" i="15" s="1"/>
  <c r="W15" i="15"/>
  <c r="B15" i="15"/>
  <c r="A15" i="15"/>
  <c r="AA15" i="15" s="1"/>
  <c r="W33" i="15"/>
  <c r="B33" i="15"/>
  <c r="A33" i="15"/>
  <c r="AA33" i="15" s="1"/>
  <c r="W13" i="15"/>
  <c r="B13" i="15"/>
  <c r="A13" i="15"/>
  <c r="AA13" i="15" s="1"/>
  <c r="W12" i="15"/>
  <c r="B12" i="15"/>
  <c r="A12" i="15"/>
  <c r="AA12" i="15" s="1"/>
  <c r="W11" i="15"/>
  <c r="B11" i="15"/>
  <c r="A11" i="15"/>
  <c r="AA11" i="15" s="1"/>
  <c r="W10" i="15"/>
  <c r="B10" i="15"/>
  <c r="A10" i="15"/>
  <c r="AA10" i="15" s="1"/>
  <c r="W14" i="15"/>
  <c r="B14" i="15"/>
  <c r="A14" i="15"/>
  <c r="AA14" i="15" s="1"/>
  <c r="W17" i="15"/>
  <c r="B17" i="15"/>
  <c r="W32" i="15"/>
  <c r="B32" i="15"/>
  <c r="A32" i="15"/>
  <c r="AA32" i="15" s="1"/>
  <c r="W9" i="15"/>
  <c r="B9" i="15"/>
  <c r="A9" i="15"/>
  <c r="AA9" i="15" s="1"/>
  <c r="W8" i="15"/>
  <c r="B8" i="15"/>
  <c r="A8" i="15"/>
  <c r="AA8" i="15" s="1"/>
  <c r="W7" i="15"/>
  <c r="B7" i="15"/>
  <c r="A7" i="15"/>
  <c r="AA7" i="15" s="1"/>
  <c r="W31" i="15"/>
  <c r="B31" i="15"/>
  <c r="A31" i="15"/>
  <c r="AA31" i="15" s="1"/>
  <c r="W6" i="15"/>
  <c r="B6" i="15"/>
  <c r="A6" i="15"/>
  <c r="AA6" i="15" s="1"/>
  <c r="W5" i="15"/>
  <c r="B5" i="15"/>
  <c r="A5" i="15"/>
  <c r="AA5" i="15" s="1"/>
  <c r="W4" i="15"/>
  <c r="B4" i="15"/>
  <c r="A4" i="15"/>
  <c r="AA4" i="15" s="1"/>
  <c r="W3" i="15"/>
  <c r="B3" i="15"/>
  <c r="A3" i="15"/>
  <c r="AA3" i="15" s="1"/>
  <c r="X2" i="15"/>
  <c r="Y2" i="15" s="1"/>
  <c r="Z2" i="15" s="1"/>
  <c r="W2" i="15"/>
  <c r="B2" i="15"/>
  <c r="A2" i="15"/>
  <c r="AA2" i="15" s="1"/>
  <c r="W30" i="15"/>
  <c r="B30" i="15"/>
  <c r="A30" i="15"/>
  <c r="AA30" i="15" s="1"/>
  <c r="W29" i="15"/>
  <c r="B29" i="15"/>
  <c r="A29" i="15"/>
  <c r="AA29" i="15" s="1"/>
  <c r="W28" i="15"/>
  <c r="B28" i="15"/>
  <c r="A28" i="15"/>
  <c r="AA28" i="15" s="1"/>
  <c r="W27" i="15"/>
  <c r="B27" i="15"/>
  <c r="A27" i="15"/>
  <c r="AA27" i="15" s="1"/>
  <c r="W26" i="15"/>
  <c r="B26" i="15"/>
  <c r="A26" i="15"/>
  <c r="AA26" i="15" s="1"/>
  <c r="W37" i="15"/>
  <c r="B37" i="15"/>
  <c r="A37" i="15"/>
  <c r="AA37" i="15" s="1"/>
  <c r="A46" i="14"/>
  <c r="AA46" i="14" s="1"/>
  <c r="B304" i="14"/>
  <c r="AB304" i="14" s="1"/>
  <c r="A304" i="14"/>
  <c r="AA304" i="14" s="1"/>
  <c r="B303" i="14"/>
  <c r="AB303" i="14" s="1"/>
  <c r="A303" i="14"/>
  <c r="AA303" i="14" s="1"/>
  <c r="B302" i="14"/>
  <c r="AB302" i="14" s="1"/>
  <c r="A302" i="14"/>
  <c r="AA302" i="14" s="1"/>
  <c r="B301" i="14"/>
  <c r="AB301" i="14" s="1"/>
  <c r="A301" i="14"/>
  <c r="AA301" i="14" s="1"/>
  <c r="B297" i="14"/>
  <c r="AB297" i="14" s="1"/>
  <c r="A297" i="14"/>
  <c r="AA297" i="14" s="1"/>
  <c r="B300" i="14"/>
  <c r="AB300" i="14" s="1"/>
  <c r="A300" i="14"/>
  <c r="AA300" i="14" s="1"/>
  <c r="B296" i="14"/>
  <c r="AB296" i="14" s="1"/>
  <c r="A296" i="14"/>
  <c r="AA296" i="14" s="1"/>
  <c r="B299" i="14"/>
  <c r="AB299" i="14" s="1"/>
  <c r="A299" i="14"/>
  <c r="AA299" i="14" s="1"/>
  <c r="B295" i="14"/>
  <c r="AB295" i="14" s="1"/>
  <c r="A295" i="14"/>
  <c r="AA295" i="14" s="1"/>
  <c r="B294" i="14"/>
  <c r="AB294" i="14" s="1"/>
  <c r="A294" i="14"/>
  <c r="AA294" i="14" s="1"/>
  <c r="B306" i="14"/>
  <c r="AB306" i="14" s="1"/>
  <c r="A306" i="14"/>
  <c r="AA306" i="14" s="1"/>
  <c r="B293" i="14"/>
  <c r="AB293" i="14" s="1"/>
  <c r="A293" i="14"/>
  <c r="AA293" i="14" s="1"/>
  <c r="B292" i="14"/>
  <c r="AB292" i="14" s="1"/>
  <c r="A292" i="14"/>
  <c r="AA292" i="14" s="1"/>
  <c r="B305" i="14"/>
  <c r="AB305" i="14" s="1"/>
  <c r="A305" i="14"/>
  <c r="AA305" i="14" s="1"/>
  <c r="B289" i="14"/>
  <c r="AB289" i="14" s="1"/>
  <c r="A289" i="14"/>
  <c r="AA289" i="14" s="1"/>
  <c r="B288" i="14"/>
  <c r="AB288" i="14" s="1"/>
  <c r="A288" i="14"/>
  <c r="AA288" i="14" s="1"/>
  <c r="B291" i="14"/>
  <c r="AB291" i="14" s="1"/>
  <c r="A291" i="14"/>
  <c r="AA291" i="14" s="1"/>
  <c r="B287" i="14"/>
  <c r="AB287" i="14" s="1"/>
  <c r="A287" i="14"/>
  <c r="AA287" i="14" s="1"/>
  <c r="B298" i="14"/>
  <c r="AB298" i="14" s="1"/>
  <c r="A298" i="14"/>
  <c r="AA298" i="14" s="1"/>
  <c r="B286" i="14"/>
  <c r="AB286" i="14" s="1"/>
  <c r="A286" i="14"/>
  <c r="AA286" i="14" s="1"/>
  <c r="B285" i="14"/>
  <c r="AB285" i="14" s="1"/>
  <c r="A285" i="14"/>
  <c r="AA285" i="14" s="1"/>
  <c r="B284" i="14"/>
  <c r="AB284" i="14" s="1"/>
  <c r="A284" i="14"/>
  <c r="AA284" i="14" s="1"/>
  <c r="B283" i="14"/>
  <c r="AB283" i="14" s="1"/>
  <c r="A283" i="14"/>
  <c r="AA283" i="14" s="1"/>
  <c r="B282" i="14"/>
  <c r="AB282" i="14" s="1"/>
  <c r="A282" i="14"/>
  <c r="AA282" i="14" s="1"/>
  <c r="B281" i="14"/>
  <c r="AB281" i="14" s="1"/>
  <c r="A281" i="14"/>
  <c r="AA281" i="14" s="1"/>
  <c r="B290" i="14"/>
  <c r="AB290" i="14" s="1"/>
  <c r="A290" i="14"/>
  <c r="AA290" i="14" s="1"/>
  <c r="B280" i="14"/>
  <c r="AB280" i="14" s="1"/>
  <c r="A280" i="14"/>
  <c r="AA280" i="14" s="1"/>
  <c r="B266" i="14"/>
  <c r="AB266" i="14" s="1"/>
  <c r="A266" i="14"/>
  <c r="AA266" i="14" s="1"/>
  <c r="B265" i="14"/>
  <c r="AB265" i="14" s="1"/>
  <c r="A265" i="14"/>
  <c r="AA265" i="14" s="1"/>
  <c r="B264" i="14"/>
  <c r="AB264" i="14" s="1"/>
  <c r="A264" i="14"/>
  <c r="AA264" i="14" s="1"/>
  <c r="B263" i="14"/>
  <c r="AB263" i="14" s="1"/>
  <c r="A263" i="14"/>
  <c r="AA263" i="14" s="1"/>
  <c r="B274" i="14"/>
  <c r="AB274" i="14" s="1"/>
  <c r="A274" i="14"/>
  <c r="AA274" i="14" s="1"/>
  <c r="B279" i="14"/>
  <c r="AB279" i="14" s="1"/>
  <c r="A279" i="14"/>
  <c r="AA279" i="14" s="1"/>
  <c r="B278" i="14"/>
  <c r="AB278" i="14" s="1"/>
  <c r="A278" i="14"/>
  <c r="AA278" i="14" s="1"/>
  <c r="B261" i="14"/>
  <c r="AB261" i="14" s="1"/>
  <c r="A261" i="14"/>
  <c r="AA261" i="14" s="1"/>
  <c r="B260" i="14"/>
  <c r="AB260" i="14" s="1"/>
  <c r="A260" i="14"/>
  <c r="AA260" i="14" s="1"/>
  <c r="B277" i="14"/>
  <c r="AB277" i="14" s="1"/>
  <c r="A277" i="14"/>
  <c r="AA277" i="14" s="1"/>
  <c r="B259" i="14"/>
  <c r="AB259" i="14" s="1"/>
  <c r="A259" i="14"/>
  <c r="AA259" i="14" s="1"/>
  <c r="B276" i="14"/>
  <c r="AB276" i="14" s="1"/>
  <c r="A276" i="14"/>
  <c r="AA276" i="14" s="1"/>
  <c r="B258" i="14"/>
  <c r="AB258" i="14" s="1"/>
  <c r="A258" i="14"/>
  <c r="AA258" i="14" s="1"/>
  <c r="B257" i="14"/>
  <c r="AB257" i="14" s="1"/>
  <c r="A257" i="14"/>
  <c r="AA257" i="14" s="1"/>
  <c r="B272" i="14"/>
  <c r="AB272" i="14" s="1"/>
  <c r="A272" i="14"/>
  <c r="AA272" i="14" s="1"/>
  <c r="B256" i="14"/>
  <c r="AB256" i="14" s="1"/>
  <c r="A256" i="14"/>
  <c r="AA256" i="14" s="1"/>
  <c r="B255" i="14"/>
  <c r="AB255" i="14" s="1"/>
  <c r="A255" i="14"/>
  <c r="AA255" i="14" s="1"/>
  <c r="B271" i="14"/>
  <c r="AB271" i="14" s="1"/>
  <c r="A271" i="14"/>
  <c r="AA271" i="14" s="1"/>
  <c r="B262" i="14"/>
  <c r="AB262" i="14" s="1"/>
  <c r="A262" i="14"/>
  <c r="AA262" i="14" s="1"/>
  <c r="B254" i="14"/>
  <c r="AB254" i="14" s="1"/>
  <c r="A254" i="14"/>
  <c r="AA254" i="14" s="1"/>
  <c r="B253" i="14"/>
  <c r="AB253" i="14" s="1"/>
  <c r="A253" i="14"/>
  <c r="AA253" i="14" s="1"/>
  <c r="B252" i="14"/>
  <c r="AB252" i="14" s="1"/>
  <c r="A252" i="14"/>
  <c r="AA252" i="14" s="1"/>
  <c r="B251" i="14"/>
  <c r="AB251" i="14" s="1"/>
  <c r="A251" i="14"/>
  <c r="AA251" i="14" s="1"/>
  <c r="B250" i="14"/>
  <c r="AB250" i="14" s="1"/>
  <c r="A250" i="14"/>
  <c r="AA250" i="14" s="1"/>
  <c r="B275" i="14"/>
  <c r="AB275" i="14" s="1"/>
  <c r="A275" i="14"/>
  <c r="AA275" i="14" s="1"/>
  <c r="B270" i="14"/>
  <c r="AB270" i="14" s="1"/>
  <c r="A270" i="14"/>
  <c r="AA270" i="14" s="1"/>
  <c r="B249" i="14"/>
  <c r="AB249" i="14" s="1"/>
  <c r="A249" i="14"/>
  <c r="AA249" i="14" s="1"/>
  <c r="B273" i="14"/>
  <c r="AB273" i="14" s="1"/>
  <c r="A273" i="14"/>
  <c r="AA273" i="14" s="1"/>
  <c r="B269" i="14"/>
  <c r="AB269" i="14" s="1"/>
  <c r="A269" i="14"/>
  <c r="AA269" i="14" s="1"/>
  <c r="B248" i="14"/>
  <c r="AB248" i="14" s="1"/>
  <c r="A248" i="14"/>
  <c r="AA248" i="14" s="1"/>
  <c r="B247" i="14"/>
  <c r="AB247" i="14" s="1"/>
  <c r="A247" i="14"/>
  <c r="AA247" i="14" s="1"/>
  <c r="B246" i="14"/>
  <c r="AB246" i="14" s="1"/>
  <c r="A246" i="14"/>
  <c r="AA246" i="14" s="1"/>
  <c r="B237" i="14"/>
  <c r="AB237" i="14" s="1"/>
  <c r="A237" i="14"/>
  <c r="AA237" i="14" s="1"/>
  <c r="B236" i="14"/>
  <c r="AB236" i="14" s="1"/>
  <c r="A236" i="14"/>
  <c r="AA236" i="14" s="1"/>
  <c r="B245" i="14"/>
  <c r="AB245" i="14" s="1"/>
  <c r="A245" i="14"/>
  <c r="AA245" i="14" s="1"/>
  <c r="B224" i="14"/>
  <c r="AB224" i="14" s="1"/>
  <c r="A224" i="14"/>
  <c r="AA224" i="14" s="1"/>
  <c r="B223" i="14"/>
  <c r="AB223" i="14" s="1"/>
  <c r="A223" i="14"/>
  <c r="AA223" i="14" s="1"/>
  <c r="B244" i="14"/>
  <c r="AB244" i="14" s="1"/>
  <c r="A244" i="14"/>
  <c r="AA244" i="14" s="1"/>
  <c r="B235" i="14"/>
  <c r="AB235" i="14" s="1"/>
  <c r="A235" i="14"/>
  <c r="AA235" i="14" s="1"/>
  <c r="B222" i="14"/>
  <c r="AB222" i="14" s="1"/>
  <c r="A222" i="14"/>
  <c r="AA222" i="14" s="1"/>
  <c r="B221" i="14"/>
  <c r="AB221" i="14" s="1"/>
  <c r="A221" i="14"/>
  <c r="AA221" i="14" s="1"/>
  <c r="B240" i="14"/>
  <c r="AB240" i="14" s="1"/>
  <c r="A240" i="14"/>
  <c r="AA240" i="14" s="1"/>
  <c r="B220" i="14"/>
  <c r="AB220" i="14" s="1"/>
  <c r="A220" i="14"/>
  <c r="AA220" i="14" s="1"/>
  <c r="B219" i="14"/>
  <c r="AB219" i="14" s="1"/>
  <c r="A219" i="14"/>
  <c r="AA219" i="14" s="1"/>
  <c r="B234" i="14"/>
  <c r="A234" i="14"/>
  <c r="AA234" i="14" s="1"/>
  <c r="B239" i="14"/>
  <c r="AB239" i="14" s="1"/>
  <c r="A239" i="14"/>
  <c r="AA239" i="14" s="1"/>
  <c r="B233" i="14"/>
  <c r="A233" i="14"/>
  <c r="AA233" i="14" s="1"/>
  <c r="B243" i="14"/>
  <c r="AB243" i="14" s="1"/>
  <c r="A243" i="14"/>
  <c r="AA243" i="14" s="1"/>
  <c r="B218" i="14"/>
  <c r="AB218" i="14" s="1"/>
  <c r="A218" i="14"/>
  <c r="AA218" i="14" s="1"/>
  <c r="B217" i="14"/>
  <c r="AB217" i="14" s="1"/>
  <c r="A217" i="14"/>
  <c r="AA217" i="14" s="1"/>
  <c r="B232" i="14"/>
  <c r="A232" i="14"/>
  <c r="AA232" i="14" s="1"/>
  <c r="B216" i="14"/>
  <c r="AB216" i="14" s="1"/>
  <c r="A216" i="14"/>
  <c r="AA216" i="14" s="1"/>
  <c r="B215" i="14"/>
  <c r="AB215" i="14" s="1"/>
  <c r="A215" i="14"/>
  <c r="AA215" i="14" s="1"/>
  <c r="B268" i="14"/>
  <c r="AB268" i="14" s="1"/>
  <c r="A268" i="14"/>
  <c r="AA268" i="14" s="1"/>
  <c r="B242" i="14"/>
  <c r="AB242" i="14" s="1"/>
  <c r="A242" i="14"/>
  <c r="AA242" i="14" s="1"/>
  <c r="B214" i="14"/>
  <c r="AB214" i="14" s="1"/>
  <c r="A214" i="14"/>
  <c r="AA214" i="14" s="1"/>
  <c r="B241" i="14"/>
  <c r="AB241" i="14" s="1"/>
  <c r="A241" i="14"/>
  <c r="AA241" i="14" s="1"/>
  <c r="B225" i="14"/>
  <c r="AB225" i="14" s="1"/>
  <c r="A225" i="14"/>
  <c r="AA225" i="14" s="1"/>
  <c r="B267" i="14"/>
  <c r="AB267" i="14" s="1"/>
  <c r="A267" i="14"/>
  <c r="AA267" i="14" s="1"/>
  <c r="B213" i="14"/>
  <c r="AB213" i="14" s="1"/>
  <c r="A213" i="14"/>
  <c r="AA213" i="14" s="1"/>
  <c r="B199" i="14"/>
  <c r="AB199" i="14" s="1"/>
  <c r="A199" i="14"/>
  <c r="AA199" i="14" s="1"/>
  <c r="B198" i="14"/>
  <c r="AB198" i="14" s="1"/>
  <c r="A198" i="14"/>
  <c r="AA198" i="14" s="1"/>
  <c r="B197" i="14"/>
  <c r="A197" i="14"/>
  <c r="AA197" i="14" s="1"/>
  <c r="B196" i="14"/>
  <c r="A196" i="14"/>
  <c r="AA196" i="14" s="1"/>
  <c r="B231" i="14"/>
  <c r="AB231" i="14" s="1"/>
  <c r="A231" i="14"/>
  <c r="AA231" i="14" s="1"/>
  <c r="B226" i="14"/>
  <c r="AB226" i="14" s="1"/>
  <c r="A226" i="14"/>
  <c r="AA226" i="14" s="1"/>
  <c r="B173" i="14"/>
  <c r="AB173" i="14" s="1"/>
  <c r="A173" i="14"/>
  <c r="AA173" i="14" s="1"/>
  <c r="B212" i="14"/>
  <c r="AB212" i="14" s="1"/>
  <c r="A212" i="14"/>
  <c r="AA212" i="14" s="1"/>
  <c r="B172" i="14"/>
  <c r="AB172" i="14" s="1"/>
  <c r="A172" i="14"/>
  <c r="AA172" i="14" s="1"/>
  <c r="B171" i="14"/>
  <c r="AB171" i="14" s="1"/>
  <c r="A171" i="14"/>
  <c r="AA171" i="14" s="1"/>
  <c r="B170" i="14"/>
  <c r="AB170" i="14" s="1"/>
  <c r="A170" i="14"/>
  <c r="AA170" i="14" s="1"/>
  <c r="B211" i="14"/>
  <c r="AB211" i="14" s="1"/>
  <c r="A211" i="14"/>
  <c r="AA211" i="14" s="1"/>
  <c r="B210" i="14"/>
  <c r="AB210" i="14" s="1"/>
  <c r="A210" i="14"/>
  <c r="AA210" i="14" s="1"/>
  <c r="B195" i="14"/>
  <c r="AB195" i="14" s="1"/>
  <c r="A195" i="14"/>
  <c r="AA195" i="14" s="1"/>
  <c r="B194" i="14"/>
  <c r="AB194" i="14" s="1"/>
  <c r="A194" i="14"/>
  <c r="AA194" i="14" s="1"/>
  <c r="B209" i="14"/>
  <c r="AB209" i="14" s="1"/>
  <c r="A209" i="14"/>
  <c r="AA209" i="14" s="1"/>
  <c r="B193" i="14"/>
  <c r="A193" i="14"/>
  <c r="AA193" i="14" s="1"/>
  <c r="B192" i="14"/>
  <c r="A192" i="14"/>
  <c r="AA192" i="14" s="1"/>
  <c r="B191" i="14"/>
  <c r="AB191" i="14" s="1"/>
  <c r="A191" i="14"/>
  <c r="AA191" i="14" s="1"/>
  <c r="B190" i="14"/>
  <c r="A190" i="14"/>
  <c r="AA190" i="14" s="1"/>
  <c r="B208" i="14"/>
  <c r="AB208" i="14" s="1"/>
  <c r="A208" i="14"/>
  <c r="AA208" i="14" s="1"/>
  <c r="B230" i="14"/>
  <c r="AB230" i="14" s="1"/>
  <c r="A230" i="14"/>
  <c r="AA230" i="14" s="1"/>
  <c r="B207" i="14"/>
  <c r="AB207" i="14" s="1"/>
  <c r="A207" i="14"/>
  <c r="AA207" i="14" s="1"/>
  <c r="B189" i="14"/>
  <c r="A189" i="14"/>
  <c r="AA189" i="14" s="1"/>
  <c r="B206" i="14"/>
  <c r="AB206" i="14" s="1"/>
  <c r="A206" i="14"/>
  <c r="AA206" i="14" s="1"/>
  <c r="B188" i="14"/>
  <c r="A188" i="14"/>
  <c r="AA188" i="14" s="1"/>
  <c r="B169" i="14"/>
  <c r="AB169" i="14" s="1"/>
  <c r="A169" i="14"/>
  <c r="AA169" i="14" s="1"/>
  <c r="B229" i="14"/>
  <c r="AB229" i="14" s="1"/>
  <c r="A229" i="14"/>
  <c r="AA229" i="14" s="1"/>
  <c r="B205" i="14"/>
  <c r="AB205" i="14" s="1"/>
  <c r="A205" i="14"/>
  <c r="AA205" i="14" s="1"/>
  <c r="B168" i="14"/>
  <c r="AB168" i="14" s="1"/>
  <c r="A168" i="14"/>
  <c r="AA168" i="14" s="1"/>
  <c r="B167" i="14"/>
  <c r="AB167" i="14" s="1"/>
  <c r="A167" i="14"/>
  <c r="AA167" i="14" s="1"/>
  <c r="B187" i="14"/>
  <c r="AB187" i="14" s="1"/>
  <c r="A187" i="14"/>
  <c r="AA187" i="14" s="1"/>
  <c r="B186" i="14"/>
  <c r="AB186" i="14" s="1"/>
  <c r="A186" i="14"/>
  <c r="AA186" i="14" s="1"/>
  <c r="B166" i="14"/>
  <c r="AB166" i="14" s="1"/>
  <c r="A166" i="14"/>
  <c r="AA166" i="14" s="1"/>
  <c r="B204" i="14"/>
  <c r="AB204" i="14" s="1"/>
  <c r="A204" i="14"/>
  <c r="AA204" i="14" s="1"/>
  <c r="B165" i="14"/>
  <c r="AB165" i="14" s="1"/>
  <c r="A165" i="14"/>
  <c r="AA165" i="14" s="1"/>
  <c r="B228" i="14"/>
  <c r="AB228" i="14" s="1"/>
  <c r="A228" i="14"/>
  <c r="AA228" i="14" s="1"/>
  <c r="B203" i="14"/>
  <c r="AB203" i="14" s="1"/>
  <c r="A203" i="14"/>
  <c r="AA203" i="14" s="1"/>
  <c r="B202" i="14"/>
  <c r="AB202" i="14" s="1"/>
  <c r="A202" i="14"/>
  <c r="AA202" i="14" s="1"/>
  <c r="B238" i="14"/>
  <c r="AB238" i="14" s="1"/>
  <c r="A238" i="14"/>
  <c r="AA238" i="14" s="1"/>
  <c r="B201" i="14"/>
  <c r="AB201" i="14" s="1"/>
  <c r="A201" i="14"/>
  <c r="AA201" i="14" s="1"/>
  <c r="B227" i="14"/>
  <c r="AB227" i="14" s="1"/>
  <c r="A227" i="14"/>
  <c r="AA227" i="14" s="1"/>
  <c r="B185" i="14"/>
  <c r="AB185" i="14" s="1"/>
  <c r="A185" i="14"/>
  <c r="AA185" i="14" s="1"/>
  <c r="B164" i="14"/>
  <c r="AB164" i="14" s="1"/>
  <c r="A164" i="14"/>
  <c r="AA164" i="14" s="1"/>
  <c r="B200" i="14"/>
  <c r="AB200" i="14" s="1"/>
  <c r="A200" i="14"/>
  <c r="AA200" i="14" s="1"/>
  <c r="B184" i="14"/>
  <c r="A184" i="14"/>
  <c r="AA184" i="14" s="1"/>
  <c r="B163" i="14"/>
  <c r="AB163" i="14" s="1"/>
  <c r="A163" i="14"/>
  <c r="AA163" i="14" s="1"/>
  <c r="B162" i="14"/>
  <c r="AB162" i="14" s="1"/>
  <c r="A162" i="14"/>
  <c r="AA162" i="14" s="1"/>
  <c r="B161" i="14"/>
  <c r="AB161" i="14" s="1"/>
  <c r="A161" i="14"/>
  <c r="AA161" i="14" s="1"/>
  <c r="B160" i="14"/>
  <c r="AB160" i="14" s="1"/>
  <c r="A160" i="14"/>
  <c r="AA160" i="14" s="1"/>
  <c r="B151" i="14"/>
  <c r="AB151" i="14" s="1"/>
  <c r="A151" i="14"/>
  <c r="AA151" i="14" s="1"/>
  <c r="B159" i="14"/>
  <c r="AB159" i="14" s="1"/>
  <c r="A159" i="14"/>
  <c r="AA159" i="14" s="1"/>
  <c r="B150" i="14"/>
  <c r="AB150" i="14" s="1"/>
  <c r="A150" i="14"/>
  <c r="AA150" i="14" s="1"/>
  <c r="B179" i="14"/>
  <c r="AB179" i="14" s="1"/>
  <c r="A179" i="14"/>
  <c r="AA179" i="14" s="1"/>
  <c r="B178" i="14"/>
  <c r="AB178" i="14" s="1"/>
  <c r="A178" i="14"/>
  <c r="AA178" i="14" s="1"/>
  <c r="B149" i="14"/>
  <c r="AB149" i="14" s="1"/>
  <c r="A149" i="14"/>
  <c r="AA149" i="14" s="1"/>
  <c r="B148" i="14"/>
  <c r="AB148" i="14" s="1"/>
  <c r="A148" i="14"/>
  <c r="AA148" i="14" s="1"/>
  <c r="B147" i="14"/>
  <c r="AB147" i="14" s="1"/>
  <c r="A147" i="14"/>
  <c r="AA147" i="14" s="1"/>
  <c r="B146" i="14"/>
  <c r="AB146" i="14" s="1"/>
  <c r="A146" i="14"/>
  <c r="AA146" i="14" s="1"/>
  <c r="B158" i="14"/>
  <c r="AB158" i="14" s="1"/>
  <c r="A158" i="14"/>
  <c r="AA158" i="14" s="1"/>
  <c r="B145" i="14"/>
  <c r="AB145" i="14" s="1"/>
  <c r="A145" i="14"/>
  <c r="AA145" i="14" s="1"/>
  <c r="B157" i="14"/>
  <c r="AB157" i="14" s="1"/>
  <c r="A157" i="14"/>
  <c r="AA157" i="14" s="1"/>
  <c r="B177" i="14"/>
  <c r="AB177" i="14" s="1"/>
  <c r="A177" i="14"/>
  <c r="AA177" i="14" s="1"/>
  <c r="B144" i="14"/>
  <c r="AB144" i="14" s="1"/>
  <c r="A144" i="14"/>
  <c r="AA144" i="14" s="1"/>
  <c r="B156" i="14"/>
  <c r="AB156" i="14" s="1"/>
  <c r="A156" i="14"/>
  <c r="AA156" i="14" s="1"/>
  <c r="B183" i="14"/>
  <c r="AB183" i="14" s="1"/>
  <c r="A183" i="14"/>
  <c r="AA183" i="14" s="1"/>
  <c r="B143" i="14"/>
  <c r="AB143" i="14" s="1"/>
  <c r="A143" i="14"/>
  <c r="AA143" i="14" s="1"/>
  <c r="B142" i="14"/>
  <c r="AB142" i="14" s="1"/>
  <c r="A142" i="14"/>
  <c r="AA142" i="14" s="1"/>
  <c r="B141" i="14"/>
  <c r="AB141" i="14" s="1"/>
  <c r="A141" i="14"/>
  <c r="AA141" i="14" s="1"/>
  <c r="B140" i="14"/>
  <c r="AB140" i="14" s="1"/>
  <c r="A140" i="14"/>
  <c r="AA140" i="14" s="1"/>
  <c r="B139" i="14"/>
  <c r="AB139" i="14" s="1"/>
  <c r="A139" i="14"/>
  <c r="AA139" i="14" s="1"/>
  <c r="B176" i="14"/>
  <c r="AB176" i="14" s="1"/>
  <c r="A176" i="14"/>
  <c r="AA176" i="14" s="1"/>
  <c r="B138" i="14"/>
  <c r="AB138" i="14" s="1"/>
  <c r="A138" i="14"/>
  <c r="AA138" i="14" s="1"/>
  <c r="B182" i="14"/>
  <c r="AB182" i="14" s="1"/>
  <c r="A182" i="14"/>
  <c r="AA182" i="14" s="1"/>
  <c r="B174" i="14"/>
  <c r="AB174" i="14" s="1"/>
  <c r="A174" i="14"/>
  <c r="AA174" i="14" s="1"/>
  <c r="B181" i="14"/>
  <c r="AB181" i="14" s="1"/>
  <c r="A181" i="14"/>
  <c r="AA181" i="14" s="1"/>
  <c r="B122" i="14"/>
  <c r="AB122" i="14" s="1"/>
  <c r="A122" i="14"/>
  <c r="AA122" i="14" s="1"/>
  <c r="B155" i="14"/>
  <c r="AB155" i="14" s="1"/>
  <c r="A155" i="14"/>
  <c r="AA155" i="14" s="1"/>
  <c r="B133" i="14"/>
  <c r="AB133" i="14" s="1"/>
  <c r="A133" i="14"/>
  <c r="AA133" i="14" s="1"/>
  <c r="B180" i="14"/>
  <c r="A180" i="14"/>
  <c r="AA180" i="14" s="1"/>
  <c r="B121" i="14"/>
  <c r="AB121" i="14" s="1"/>
  <c r="A121" i="14"/>
  <c r="AA121" i="14" s="1"/>
  <c r="B154" i="14"/>
  <c r="AB154" i="14" s="1"/>
  <c r="A154" i="14"/>
  <c r="AA154" i="14" s="1"/>
  <c r="B153" i="14"/>
  <c r="AB153" i="14" s="1"/>
  <c r="A153" i="14"/>
  <c r="AA153" i="14" s="1"/>
  <c r="B152" i="14"/>
  <c r="AB152" i="14" s="1"/>
  <c r="A152" i="14"/>
  <c r="AA152" i="14" s="1"/>
  <c r="B132" i="14"/>
  <c r="AB132" i="14" s="1"/>
  <c r="A132" i="14"/>
  <c r="AA132" i="14" s="1"/>
  <c r="B113" i="14"/>
  <c r="AB113" i="14" s="1"/>
  <c r="A113" i="14"/>
  <c r="AA113" i="14" s="1"/>
  <c r="B112" i="14"/>
  <c r="AB112" i="14" s="1"/>
  <c r="A112" i="14"/>
  <c r="AA112" i="14" s="1"/>
  <c r="B120" i="14"/>
  <c r="AB120" i="14" s="1"/>
  <c r="A120" i="14"/>
  <c r="AA120" i="14" s="1"/>
  <c r="B131" i="14"/>
  <c r="AB131" i="14" s="1"/>
  <c r="A131" i="14"/>
  <c r="AA131" i="14" s="1"/>
  <c r="B130" i="14"/>
  <c r="AB130" i="14" s="1"/>
  <c r="A130" i="14"/>
  <c r="AA130" i="14" s="1"/>
  <c r="B111" i="14"/>
  <c r="AB111" i="14" s="1"/>
  <c r="A111" i="14"/>
  <c r="AA111" i="14" s="1"/>
  <c r="B110" i="14"/>
  <c r="AB110" i="14" s="1"/>
  <c r="A110" i="14"/>
  <c r="AA110" i="14" s="1"/>
  <c r="B129" i="14"/>
  <c r="AB129" i="14" s="1"/>
  <c r="A129" i="14"/>
  <c r="AA129" i="14" s="1"/>
  <c r="B109" i="14"/>
  <c r="AB109" i="14" s="1"/>
  <c r="A109" i="14"/>
  <c r="AA109" i="14" s="1"/>
  <c r="B119" i="14"/>
  <c r="AB119" i="14" s="1"/>
  <c r="A119" i="14"/>
  <c r="AA119" i="14" s="1"/>
  <c r="B108" i="14"/>
  <c r="AB108" i="14" s="1"/>
  <c r="A108" i="14"/>
  <c r="AA108" i="14" s="1"/>
  <c r="B107" i="14"/>
  <c r="AB107" i="14" s="1"/>
  <c r="A107" i="14"/>
  <c r="AA107" i="14" s="1"/>
  <c r="B128" i="14"/>
  <c r="AB128" i="14" s="1"/>
  <c r="A128" i="14"/>
  <c r="AA128" i="14" s="1"/>
  <c r="B106" i="14"/>
  <c r="AB106" i="14" s="1"/>
  <c r="A106" i="14"/>
  <c r="AA106" i="14" s="1"/>
  <c r="B118" i="14"/>
  <c r="AB118" i="14" s="1"/>
  <c r="A118" i="14"/>
  <c r="AA118" i="14" s="1"/>
  <c r="B137" i="14"/>
  <c r="AB137" i="14" s="1"/>
  <c r="A137" i="14"/>
  <c r="AA137" i="14" s="1"/>
  <c r="B136" i="14"/>
  <c r="AB136" i="14" s="1"/>
  <c r="A136" i="14"/>
  <c r="AA136" i="14" s="1"/>
  <c r="B117" i="14"/>
  <c r="AB117" i="14" s="1"/>
  <c r="A117" i="14"/>
  <c r="AA117" i="14" s="1"/>
  <c r="B105" i="14"/>
  <c r="AB105" i="14" s="1"/>
  <c r="A105" i="14"/>
  <c r="AA105" i="14" s="1"/>
  <c r="B104" i="14"/>
  <c r="AB104" i="14" s="1"/>
  <c r="A104" i="14"/>
  <c r="AA104" i="14" s="1"/>
  <c r="B127" i="14"/>
  <c r="AB127" i="14" s="1"/>
  <c r="A127" i="14"/>
  <c r="AA127" i="14" s="1"/>
  <c r="B103" i="14"/>
  <c r="AB103" i="14" s="1"/>
  <c r="A103" i="14"/>
  <c r="AA103" i="14" s="1"/>
  <c r="B102" i="14"/>
  <c r="AB102" i="14" s="1"/>
  <c r="A102" i="14"/>
  <c r="AA102" i="14" s="1"/>
  <c r="B101" i="14"/>
  <c r="AB101" i="14" s="1"/>
  <c r="A101" i="14"/>
  <c r="AA101" i="14" s="1"/>
  <c r="B126" i="14"/>
  <c r="AB126" i="14" s="1"/>
  <c r="A126" i="14"/>
  <c r="AA126" i="14" s="1"/>
  <c r="B116" i="14"/>
  <c r="AB116" i="14" s="1"/>
  <c r="A116" i="14"/>
  <c r="AA116" i="14" s="1"/>
  <c r="B115" i="14"/>
  <c r="AB115" i="14" s="1"/>
  <c r="A115" i="14"/>
  <c r="AA115" i="14" s="1"/>
  <c r="B100" i="14"/>
  <c r="AB100" i="14" s="1"/>
  <c r="A100" i="14"/>
  <c r="AA100" i="14" s="1"/>
  <c r="B99" i="14"/>
  <c r="AB99" i="14" s="1"/>
  <c r="A99" i="14"/>
  <c r="AA99" i="14" s="1"/>
  <c r="B135" i="14"/>
  <c r="AB135" i="14" s="1"/>
  <c r="A135" i="14"/>
  <c r="AA135" i="14" s="1"/>
  <c r="B98" i="14"/>
  <c r="AB98" i="14" s="1"/>
  <c r="A98" i="14"/>
  <c r="AA98" i="14" s="1"/>
  <c r="B97" i="14"/>
  <c r="AB97" i="14" s="1"/>
  <c r="A97" i="14"/>
  <c r="AA97" i="14" s="1"/>
  <c r="B114" i="14"/>
  <c r="AB114" i="14" s="1"/>
  <c r="A114" i="14"/>
  <c r="AA114" i="14" s="1"/>
  <c r="B96" i="14"/>
  <c r="AB96" i="14" s="1"/>
  <c r="A96" i="14"/>
  <c r="AA96" i="14" s="1"/>
  <c r="B95" i="14"/>
  <c r="AB95" i="14" s="1"/>
  <c r="A95" i="14"/>
  <c r="AA95" i="14" s="1"/>
  <c r="B125" i="14"/>
  <c r="AB125" i="14" s="1"/>
  <c r="A125" i="14"/>
  <c r="AA125" i="14" s="1"/>
  <c r="B134" i="14"/>
  <c r="AB134" i="14" s="1"/>
  <c r="A134" i="14"/>
  <c r="AA134" i="14" s="1"/>
  <c r="B85" i="14"/>
  <c r="AB85" i="14" s="1"/>
  <c r="A85" i="14"/>
  <c r="AA85" i="14" s="1"/>
  <c r="B94" i="14"/>
  <c r="AB94" i="14" s="1"/>
  <c r="A94" i="14"/>
  <c r="AA94" i="14" s="1"/>
  <c r="B124" i="14"/>
  <c r="AB124" i="14" s="1"/>
  <c r="A124" i="14"/>
  <c r="AA124" i="14" s="1"/>
  <c r="B175" i="14"/>
  <c r="AB175" i="14" s="1"/>
  <c r="A175" i="14"/>
  <c r="AA175" i="14" s="1"/>
  <c r="B93" i="14"/>
  <c r="AB93" i="14" s="1"/>
  <c r="A93" i="14"/>
  <c r="AA93" i="14" s="1"/>
  <c r="B84" i="14"/>
  <c r="AB84" i="14" s="1"/>
  <c r="A84" i="14"/>
  <c r="AA84" i="14" s="1"/>
  <c r="B83" i="14"/>
  <c r="AB83" i="14" s="1"/>
  <c r="A83" i="14"/>
  <c r="AA83" i="14" s="1"/>
  <c r="B82" i="14"/>
  <c r="AB82" i="14" s="1"/>
  <c r="A82" i="14"/>
  <c r="AA82" i="14" s="1"/>
  <c r="B91" i="14"/>
  <c r="AB91" i="14" s="1"/>
  <c r="A91" i="14"/>
  <c r="AA91" i="14" s="1"/>
  <c r="B80" i="14"/>
  <c r="AB80" i="14" s="1"/>
  <c r="A80" i="14"/>
  <c r="AA80" i="14" s="1"/>
  <c r="B79" i="14"/>
  <c r="AB79" i="14" s="1"/>
  <c r="A79" i="14"/>
  <c r="AA79" i="14" s="1"/>
  <c r="B78" i="14"/>
  <c r="AB78" i="14" s="1"/>
  <c r="A78" i="14"/>
  <c r="AA78" i="14" s="1"/>
  <c r="B90" i="14"/>
  <c r="AB90" i="14" s="1"/>
  <c r="A90" i="14"/>
  <c r="AA90" i="14" s="1"/>
  <c r="B77" i="14"/>
  <c r="AB77" i="14" s="1"/>
  <c r="A77" i="14"/>
  <c r="AA77" i="14" s="1"/>
  <c r="B92" i="14"/>
  <c r="AB92" i="14" s="1"/>
  <c r="A92" i="14"/>
  <c r="AA92" i="14" s="1"/>
  <c r="B81" i="14"/>
  <c r="AB81" i="14" s="1"/>
  <c r="A81" i="14"/>
  <c r="AA81" i="14" s="1"/>
  <c r="B76" i="14"/>
  <c r="AB76" i="14" s="1"/>
  <c r="A76" i="14"/>
  <c r="AA76" i="14" s="1"/>
  <c r="B75" i="14"/>
  <c r="AB75" i="14" s="1"/>
  <c r="A75" i="14"/>
  <c r="AA75" i="14" s="1"/>
  <c r="B89" i="14"/>
  <c r="AB89" i="14" s="1"/>
  <c r="A89" i="14"/>
  <c r="AA89" i="14" s="1"/>
  <c r="B88" i="14"/>
  <c r="AB88" i="14" s="1"/>
  <c r="A88" i="14"/>
  <c r="AA88" i="14" s="1"/>
  <c r="B74" i="14"/>
  <c r="AB74" i="14" s="1"/>
  <c r="A74" i="14"/>
  <c r="AA74" i="14" s="1"/>
  <c r="B73" i="14"/>
  <c r="AB73" i="14" s="1"/>
  <c r="A73" i="14"/>
  <c r="AA73" i="14" s="1"/>
  <c r="B72" i="14"/>
  <c r="AB72" i="14" s="1"/>
  <c r="A72" i="14"/>
  <c r="AA72" i="14" s="1"/>
  <c r="B71" i="14"/>
  <c r="AB71" i="14" s="1"/>
  <c r="A71" i="14"/>
  <c r="AA71" i="14" s="1"/>
  <c r="B70" i="14"/>
  <c r="AB70" i="14" s="1"/>
  <c r="A70" i="14"/>
  <c r="AA70" i="14" s="1"/>
  <c r="B87" i="14"/>
  <c r="AB87" i="14" s="1"/>
  <c r="A87" i="14"/>
  <c r="AA87" i="14" s="1"/>
  <c r="B69" i="14"/>
  <c r="AB69" i="14" s="1"/>
  <c r="A69" i="14"/>
  <c r="AA69" i="14" s="1"/>
  <c r="B68" i="14"/>
  <c r="AB68" i="14" s="1"/>
  <c r="A68" i="14"/>
  <c r="AA68" i="14" s="1"/>
  <c r="B65" i="14"/>
  <c r="AB65" i="14" s="1"/>
  <c r="A65" i="14"/>
  <c r="AA65" i="14" s="1"/>
  <c r="B86" i="14"/>
  <c r="AB86" i="14" s="1"/>
  <c r="A86" i="14"/>
  <c r="AA86" i="14" s="1"/>
  <c r="B67" i="14"/>
  <c r="AB67" i="14" s="1"/>
  <c r="A67" i="14"/>
  <c r="AA67" i="14" s="1"/>
  <c r="B123" i="14"/>
  <c r="AB123" i="14" s="1"/>
  <c r="A123" i="14"/>
  <c r="AA123" i="14" s="1"/>
  <c r="B64" i="14"/>
  <c r="AB64" i="14" s="1"/>
  <c r="A64" i="14"/>
  <c r="AA64" i="14" s="1"/>
  <c r="B63" i="14"/>
  <c r="AB63" i="14" s="1"/>
  <c r="A63" i="14"/>
  <c r="AA63" i="14" s="1"/>
  <c r="B62" i="14"/>
  <c r="AB62" i="14" s="1"/>
  <c r="A62" i="14"/>
  <c r="AA62" i="14" s="1"/>
  <c r="B61" i="14"/>
  <c r="AB61" i="14" s="1"/>
  <c r="A61" i="14"/>
  <c r="AA61" i="14" s="1"/>
  <c r="B60" i="14"/>
  <c r="AB60" i="14" s="1"/>
  <c r="A60" i="14"/>
  <c r="AA60" i="14" s="1"/>
  <c r="B59" i="14"/>
  <c r="AB59" i="14" s="1"/>
  <c r="A59" i="14"/>
  <c r="AA59" i="14" s="1"/>
  <c r="B58" i="14"/>
  <c r="AB58" i="14" s="1"/>
  <c r="A58" i="14"/>
  <c r="AA58" i="14" s="1"/>
  <c r="B55" i="14"/>
  <c r="AB55" i="14" s="1"/>
  <c r="A55" i="14"/>
  <c r="AA55" i="14" s="1"/>
  <c r="B54" i="14"/>
  <c r="AB54" i="14" s="1"/>
  <c r="A54" i="14"/>
  <c r="AA54" i="14" s="1"/>
  <c r="B53" i="14"/>
  <c r="AB53" i="14" s="1"/>
  <c r="A53" i="14"/>
  <c r="AA53" i="14" s="1"/>
  <c r="B52" i="14"/>
  <c r="AB52" i="14" s="1"/>
  <c r="A52" i="14"/>
  <c r="AA52" i="14" s="1"/>
  <c r="B51" i="14"/>
  <c r="AB51" i="14" s="1"/>
  <c r="A51" i="14"/>
  <c r="AA51" i="14" s="1"/>
  <c r="B50" i="14"/>
  <c r="AB50" i="14" s="1"/>
  <c r="A50" i="14"/>
  <c r="AA50" i="14" s="1"/>
  <c r="B49" i="14"/>
  <c r="AB49" i="14" s="1"/>
  <c r="A49" i="14"/>
  <c r="AA49" i="14" s="1"/>
  <c r="B48" i="14"/>
  <c r="AB48" i="14" s="1"/>
  <c r="A48" i="14"/>
  <c r="AA48" i="14" s="1"/>
  <c r="B47" i="14"/>
  <c r="AB47" i="14" s="1"/>
  <c r="A47" i="14"/>
  <c r="AA47" i="14" s="1"/>
  <c r="B66" i="14"/>
  <c r="AB66" i="14" s="1"/>
  <c r="A66" i="14"/>
  <c r="AA66" i="14" s="1"/>
  <c r="B44" i="14"/>
  <c r="AB44" i="14" s="1"/>
  <c r="A44" i="14"/>
  <c r="AA44" i="14" s="1"/>
  <c r="B43" i="14"/>
  <c r="AB43" i="14" s="1"/>
  <c r="A43" i="14"/>
  <c r="AA43" i="14" s="1"/>
  <c r="B42" i="14"/>
  <c r="AB42" i="14" s="1"/>
  <c r="A42" i="14"/>
  <c r="AA42" i="14" s="1"/>
  <c r="B41" i="14"/>
  <c r="AB41" i="14" s="1"/>
  <c r="A41" i="14"/>
  <c r="AA41" i="14" s="1"/>
  <c r="B56" i="14"/>
  <c r="AB56" i="14" s="1"/>
  <c r="A56" i="14"/>
  <c r="AA56" i="14" s="1"/>
  <c r="B40" i="14"/>
  <c r="AB40" i="14" s="1"/>
  <c r="A40" i="14"/>
  <c r="AA40" i="14" s="1"/>
  <c r="B46" i="14"/>
  <c r="AB46" i="14" s="1"/>
  <c r="B57" i="14"/>
  <c r="AB57" i="14" s="1"/>
  <c r="A57" i="14"/>
  <c r="AA57" i="14" s="1"/>
  <c r="B39" i="14"/>
  <c r="AB39" i="14" s="1"/>
  <c r="A39" i="14"/>
  <c r="AA39" i="14" s="1"/>
  <c r="B38" i="14"/>
  <c r="AB38" i="14" s="1"/>
  <c r="A38" i="14"/>
  <c r="AA38" i="14" s="1"/>
  <c r="B37" i="14"/>
  <c r="AB37" i="14" s="1"/>
  <c r="A37" i="14"/>
  <c r="AA37" i="14" s="1"/>
  <c r="B28" i="14"/>
  <c r="AB28" i="14" s="1"/>
  <c r="A28" i="14"/>
  <c r="AA28" i="14" s="1"/>
  <c r="B27" i="14"/>
  <c r="AB27" i="14" s="1"/>
  <c r="A27" i="14"/>
  <c r="AA27" i="14" s="1"/>
  <c r="B26" i="14"/>
  <c r="AB26" i="14" s="1"/>
  <c r="A26" i="14"/>
  <c r="AA26" i="14" s="1"/>
  <c r="B25" i="14"/>
  <c r="AB25" i="14" s="1"/>
  <c r="A25" i="14"/>
  <c r="AA25" i="14" s="1"/>
  <c r="B45" i="14"/>
  <c r="AB45" i="14" s="1"/>
  <c r="A45" i="14"/>
  <c r="AA45" i="14" s="1"/>
  <c r="B17" i="14"/>
  <c r="AB17" i="14" s="1"/>
  <c r="A17" i="14"/>
  <c r="AA17" i="14" s="1"/>
  <c r="B24" i="14"/>
  <c r="AB24" i="14" s="1"/>
  <c r="A24" i="14"/>
  <c r="AA24" i="14" s="1"/>
  <c r="B16" i="14"/>
  <c r="AB16" i="14" s="1"/>
  <c r="A16" i="14"/>
  <c r="AA16" i="14" s="1"/>
  <c r="B34" i="14"/>
  <c r="AB34" i="14" s="1"/>
  <c r="A34" i="14"/>
  <c r="AA34" i="14" s="1"/>
  <c r="B15" i="14"/>
  <c r="AB15" i="14" s="1"/>
  <c r="A15" i="14"/>
  <c r="AA15" i="14" s="1"/>
  <c r="B14" i="14"/>
  <c r="AB14" i="14" s="1"/>
  <c r="A14" i="14"/>
  <c r="AA14" i="14" s="1"/>
  <c r="B13" i="14"/>
  <c r="AB13" i="14" s="1"/>
  <c r="A13" i="14"/>
  <c r="AA13" i="14" s="1"/>
  <c r="B12" i="14"/>
  <c r="AB12" i="14" s="1"/>
  <c r="A12" i="14"/>
  <c r="AA12" i="14" s="1"/>
  <c r="B11" i="14"/>
  <c r="AB11" i="14" s="1"/>
  <c r="A11" i="14"/>
  <c r="AA11" i="14" s="1"/>
  <c r="B33" i="14"/>
  <c r="AB33" i="14" s="1"/>
  <c r="A33" i="14"/>
  <c r="AA33" i="14" s="1"/>
  <c r="B10" i="14"/>
  <c r="AB10" i="14" s="1"/>
  <c r="A10" i="14"/>
  <c r="AA10" i="14" s="1"/>
  <c r="B9" i="14"/>
  <c r="AB9" i="14" s="1"/>
  <c r="A9" i="14"/>
  <c r="AA9" i="14" s="1"/>
  <c r="B8" i="14"/>
  <c r="AB8" i="14" s="1"/>
  <c r="A8" i="14"/>
  <c r="AA8" i="14" s="1"/>
  <c r="B7" i="14"/>
  <c r="AB7" i="14" s="1"/>
  <c r="A7" i="14"/>
  <c r="AA7" i="14" s="1"/>
  <c r="B36" i="14"/>
  <c r="AB36" i="14" s="1"/>
  <c r="A36" i="14"/>
  <c r="AA36" i="14" s="1"/>
  <c r="B32" i="14"/>
  <c r="AB32" i="14" s="1"/>
  <c r="A32" i="14"/>
  <c r="AA32" i="14" s="1"/>
  <c r="B31" i="14"/>
  <c r="AB31" i="14" s="1"/>
  <c r="A31" i="14"/>
  <c r="AA31" i="14" s="1"/>
  <c r="B6" i="14"/>
  <c r="AB6" i="14" s="1"/>
  <c r="A6" i="14"/>
  <c r="AA6" i="14" s="1"/>
  <c r="B23" i="14"/>
  <c r="AB23" i="14" s="1"/>
  <c r="A23" i="14"/>
  <c r="AA23" i="14" s="1"/>
  <c r="B30" i="14"/>
  <c r="AB30" i="14" s="1"/>
  <c r="A30" i="14"/>
  <c r="AA30" i="14" s="1"/>
  <c r="B5" i="14"/>
  <c r="AB5" i="14" s="1"/>
  <c r="A5" i="14"/>
  <c r="AA5" i="14" s="1"/>
  <c r="B22" i="14"/>
  <c r="AB22" i="14" s="1"/>
  <c r="A22" i="14"/>
  <c r="AA22" i="14" s="1"/>
  <c r="B21" i="14"/>
  <c r="AB21" i="14" s="1"/>
  <c r="A21" i="14"/>
  <c r="AA21" i="14" s="1"/>
  <c r="B4" i="14"/>
  <c r="AB4" i="14" s="1"/>
  <c r="A4" i="14"/>
  <c r="AA4" i="14" s="1"/>
  <c r="B35" i="14"/>
  <c r="AB35" i="14" s="1"/>
  <c r="A35" i="14"/>
  <c r="AA35" i="14" s="1"/>
  <c r="B20" i="14"/>
  <c r="AB20" i="14" s="1"/>
  <c r="A20" i="14"/>
  <c r="AA20" i="14" s="1"/>
  <c r="B3" i="14"/>
  <c r="AB3" i="14" s="1"/>
  <c r="A3" i="14"/>
  <c r="AA3" i="14" s="1"/>
  <c r="B2" i="14"/>
  <c r="A2" i="14"/>
  <c r="AA2" i="14" s="1"/>
  <c r="B19" i="14"/>
  <c r="AB19" i="14" s="1"/>
  <c r="A19" i="14"/>
  <c r="AA19" i="14" s="1"/>
  <c r="B18" i="14"/>
  <c r="AB18" i="14" s="1"/>
  <c r="A18" i="14"/>
  <c r="AA18" i="14" s="1"/>
  <c r="B29" i="14"/>
  <c r="AB29" i="14" s="1"/>
  <c r="A29" i="14"/>
  <c r="AA29" i="14" s="1"/>
  <c r="B309" i="13"/>
  <c r="AB309" i="13" s="1"/>
  <c r="A309" i="13"/>
  <c r="AA309" i="13" s="1"/>
  <c r="B308" i="13"/>
  <c r="AB308" i="13" s="1"/>
  <c r="A308" i="13"/>
  <c r="AA308" i="13" s="1"/>
  <c r="B307" i="13"/>
  <c r="AB307" i="13" s="1"/>
  <c r="A307" i="13"/>
  <c r="AA307" i="13" s="1"/>
  <c r="B277" i="13"/>
  <c r="AB277" i="13" s="1"/>
  <c r="A277" i="13"/>
  <c r="AA277" i="13" s="1"/>
  <c r="B266" i="13"/>
  <c r="AB266" i="13" s="1"/>
  <c r="A266" i="13"/>
  <c r="AA266" i="13" s="1"/>
  <c r="B265" i="13"/>
  <c r="AB265" i="13" s="1"/>
  <c r="A265" i="13"/>
  <c r="AA265" i="13" s="1"/>
  <c r="B264" i="13"/>
  <c r="AB264" i="13" s="1"/>
  <c r="A264" i="13"/>
  <c r="AA264" i="13" s="1"/>
  <c r="B273" i="13"/>
  <c r="AB273" i="13" s="1"/>
  <c r="A273" i="13"/>
  <c r="AA273" i="13" s="1"/>
  <c r="B279" i="13"/>
  <c r="AB279" i="13" s="1"/>
  <c r="A279" i="13"/>
  <c r="AA279" i="13" s="1"/>
  <c r="B263" i="13"/>
  <c r="AB263" i="13" s="1"/>
  <c r="A263" i="13"/>
  <c r="AA263" i="13" s="1"/>
  <c r="B272" i="13"/>
  <c r="AB272" i="13" s="1"/>
  <c r="A272" i="13"/>
  <c r="AA272" i="13" s="1"/>
  <c r="B262" i="13"/>
  <c r="AB262" i="13" s="1"/>
  <c r="A262" i="13"/>
  <c r="AA262" i="13" s="1"/>
  <c r="B271" i="13"/>
  <c r="AB271" i="13" s="1"/>
  <c r="A271" i="13"/>
  <c r="AA271" i="13" s="1"/>
  <c r="B261" i="13"/>
  <c r="AB261" i="13" s="1"/>
  <c r="A261" i="13"/>
  <c r="AA261" i="13" s="1"/>
  <c r="B310" i="13"/>
  <c r="A310" i="13"/>
  <c r="AA310" i="13" s="1"/>
  <c r="B260" i="13"/>
  <c r="AB260" i="13" s="1"/>
  <c r="A260" i="13"/>
  <c r="AA260" i="13" s="1"/>
  <c r="B278" i="13"/>
  <c r="AB278" i="13" s="1"/>
  <c r="A278" i="13"/>
  <c r="AA278" i="13" s="1"/>
  <c r="B258" i="13"/>
  <c r="AB258" i="13" s="1"/>
  <c r="A258" i="13"/>
  <c r="AA258" i="13" s="1"/>
  <c r="B257" i="13"/>
  <c r="AB257" i="13" s="1"/>
  <c r="A257" i="13"/>
  <c r="AA257" i="13" s="1"/>
  <c r="B256" i="13"/>
  <c r="AB256" i="13" s="1"/>
  <c r="A256" i="13"/>
  <c r="AA256" i="13" s="1"/>
  <c r="B275" i="13"/>
  <c r="AB275" i="13" s="1"/>
  <c r="A275" i="13"/>
  <c r="AA275" i="13" s="1"/>
  <c r="B274" i="13"/>
  <c r="AB274" i="13" s="1"/>
  <c r="A274" i="13"/>
  <c r="AA274" i="13" s="1"/>
  <c r="B255" i="13"/>
  <c r="AB255" i="13" s="1"/>
  <c r="A255" i="13"/>
  <c r="AA255" i="13" s="1"/>
  <c r="B254" i="13"/>
  <c r="AB254" i="13" s="1"/>
  <c r="A254" i="13"/>
  <c r="AA254" i="13" s="1"/>
  <c r="B253" i="13"/>
  <c r="AB253" i="13" s="1"/>
  <c r="A253" i="13"/>
  <c r="AA253" i="13" s="1"/>
  <c r="B252" i="13"/>
  <c r="AB252" i="13" s="1"/>
  <c r="A252" i="13"/>
  <c r="AA252" i="13" s="1"/>
  <c r="B251" i="13"/>
  <c r="AB251" i="13" s="1"/>
  <c r="A251" i="13"/>
  <c r="AA251" i="13" s="1"/>
  <c r="B250" i="13"/>
  <c r="AB250" i="13" s="1"/>
  <c r="A250" i="13"/>
  <c r="AA250" i="13" s="1"/>
  <c r="B259" i="13"/>
  <c r="AB259" i="13" s="1"/>
  <c r="A259" i="13"/>
  <c r="AA259" i="13" s="1"/>
  <c r="B276" i="13"/>
  <c r="AB276" i="13" s="1"/>
  <c r="A276" i="13"/>
  <c r="AA276" i="13" s="1"/>
  <c r="B249" i="13"/>
  <c r="AB249" i="13" s="1"/>
  <c r="A249" i="13"/>
  <c r="AA249" i="13" s="1"/>
  <c r="B248" i="13"/>
  <c r="AB248" i="13" s="1"/>
  <c r="A248" i="13"/>
  <c r="AA248" i="13" s="1"/>
  <c r="B247" i="13"/>
  <c r="AB247" i="13" s="1"/>
  <c r="A247" i="13"/>
  <c r="AA247" i="13" s="1"/>
  <c r="B246" i="13"/>
  <c r="AB246" i="13" s="1"/>
  <c r="A246" i="13"/>
  <c r="AA246" i="13" s="1"/>
  <c r="B245" i="13"/>
  <c r="AB245" i="13" s="1"/>
  <c r="A245" i="13"/>
  <c r="AA245" i="13" s="1"/>
  <c r="B244" i="13"/>
  <c r="AB244" i="13" s="1"/>
  <c r="A244" i="13"/>
  <c r="AA244" i="13" s="1"/>
  <c r="B243" i="13"/>
  <c r="AB243" i="13" s="1"/>
  <c r="A243" i="13"/>
  <c r="AA243" i="13" s="1"/>
  <c r="B242" i="13"/>
  <c r="AB242" i="13" s="1"/>
  <c r="A242" i="13"/>
  <c r="AA242" i="13" s="1"/>
  <c r="B270" i="13"/>
  <c r="AB270" i="13" s="1"/>
  <c r="A270" i="13"/>
  <c r="AA270" i="13" s="1"/>
  <c r="B228" i="13"/>
  <c r="AB228" i="13" s="1"/>
  <c r="A228" i="13"/>
  <c r="AA228" i="13" s="1"/>
  <c r="B227" i="13"/>
  <c r="AB227" i="13" s="1"/>
  <c r="A227" i="13"/>
  <c r="AA227" i="13" s="1"/>
  <c r="B226" i="13"/>
  <c r="AB226" i="13" s="1"/>
  <c r="A226" i="13"/>
  <c r="AA226" i="13" s="1"/>
  <c r="B225" i="13"/>
  <c r="AB225" i="13" s="1"/>
  <c r="A225" i="13"/>
  <c r="AA225" i="13" s="1"/>
  <c r="B224" i="13"/>
  <c r="AB224" i="13" s="1"/>
  <c r="A224" i="13"/>
  <c r="AA224" i="13" s="1"/>
  <c r="B241" i="13"/>
  <c r="AB241" i="13" s="1"/>
  <c r="A241" i="13"/>
  <c r="AA241" i="13" s="1"/>
  <c r="B223" i="13"/>
  <c r="AB223" i="13" s="1"/>
  <c r="A223" i="13"/>
  <c r="AA223" i="13" s="1"/>
  <c r="B222" i="13"/>
  <c r="AB222" i="13" s="1"/>
  <c r="A222" i="13"/>
  <c r="AA222" i="13" s="1"/>
  <c r="X310" i="13"/>
  <c r="Y310" i="13" s="1"/>
  <c r="Z274" i="13" s="1"/>
  <c r="B269" i="13"/>
  <c r="AB269" i="13" s="1"/>
  <c r="A269" i="13"/>
  <c r="AA269" i="13" s="1"/>
  <c r="B221" i="13"/>
  <c r="AB221" i="13" s="1"/>
  <c r="A221" i="13"/>
  <c r="AA221" i="13" s="1"/>
  <c r="B220" i="13"/>
  <c r="AB220" i="13" s="1"/>
  <c r="A220" i="13"/>
  <c r="AA220" i="13" s="1"/>
  <c r="B239" i="13"/>
  <c r="AB239" i="13" s="1"/>
  <c r="A239" i="13"/>
  <c r="AA239" i="13" s="1"/>
  <c r="B240" i="13"/>
  <c r="AB240" i="13" s="1"/>
  <c r="A240" i="13"/>
  <c r="AA240" i="13" s="1"/>
  <c r="B219" i="13"/>
  <c r="AB219" i="13" s="1"/>
  <c r="A219" i="13"/>
  <c r="AA219" i="13" s="1"/>
  <c r="B230" i="13"/>
  <c r="AB230" i="13" s="1"/>
  <c r="A230" i="13"/>
  <c r="AA230" i="13" s="1"/>
  <c r="B229" i="13"/>
  <c r="AB229" i="13" s="1"/>
  <c r="A229" i="13"/>
  <c r="AA229" i="13" s="1"/>
  <c r="B268" i="13"/>
  <c r="AB268" i="13" s="1"/>
  <c r="A268" i="13"/>
  <c r="AA268" i="13" s="1"/>
  <c r="B238" i="13"/>
  <c r="AB238" i="13" s="1"/>
  <c r="A238" i="13"/>
  <c r="AA238" i="13" s="1"/>
  <c r="B237" i="13"/>
  <c r="AB237" i="13" s="1"/>
  <c r="A237" i="13"/>
  <c r="AA237" i="13" s="1"/>
  <c r="B236" i="13"/>
  <c r="AB236" i="13" s="1"/>
  <c r="A236" i="13"/>
  <c r="AA236" i="13" s="1"/>
  <c r="B218" i="13"/>
  <c r="AB218" i="13" s="1"/>
  <c r="A218" i="13"/>
  <c r="AA218" i="13" s="1"/>
  <c r="B217" i="13"/>
  <c r="AB217" i="13" s="1"/>
  <c r="A217" i="13"/>
  <c r="AA217" i="13" s="1"/>
  <c r="B216" i="13"/>
  <c r="AB216" i="13" s="1"/>
  <c r="A216" i="13"/>
  <c r="AA216" i="13" s="1"/>
  <c r="B235" i="13"/>
  <c r="AB235" i="13" s="1"/>
  <c r="A235" i="13"/>
  <c r="AA235" i="13" s="1"/>
  <c r="B212" i="13"/>
  <c r="AB212" i="13" s="1"/>
  <c r="A212" i="13"/>
  <c r="AA212" i="13" s="1"/>
  <c r="B234" i="13"/>
  <c r="AB234" i="13" s="1"/>
  <c r="A234" i="13"/>
  <c r="AA234" i="13" s="1"/>
  <c r="B211" i="13"/>
  <c r="AB211" i="13" s="1"/>
  <c r="A211" i="13"/>
  <c r="AA211" i="13" s="1"/>
  <c r="B210" i="13"/>
  <c r="AB210" i="13" s="1"/>
  <c r="A210" i="13"/>
  <c r="AA210" i="13" s="1"/>
  <c r="B209" i="13"/>
  <c r="AB209" i="13" s="1"/>
  <c r="A209" i="13"/>
  <c r="AA209" i="13" s="1"/>
  <c r="B208" i="13"/>
  <c r="AB208" i="13" s="1"/>
  <c r="A208" i="13"/>
  <c r="AA208" i="13" s="1"/>
  <c r="B207" i="13"/>
  <c r="AB207" i="13" s="1"/>
  <c r="A207" i="13"/>
  <c r="AA207" i="13" s="1"/>
  <c r="B206" i="13"/>
  <c r="AB206" i="13" s="1"/>
  <c r="A206" i="13"/>
  <c r="AA206" i="13" s="1"/>
  <c r="B205" i="13"/>
  <c r="AB205" i="13" s="1"/>
  <c r="A205" i="13"/>
  <c r="AA205" i="13" s="1"/>
  <c r="B204" i="13"/>
  <c r="AB204" i="13" s="1"/>
  <c r="A204" i="13"/>
  <c r="AA204" i="13" s="1"/>
  <c r="B203" i="13"/>
  <c r="AB203" i="13" s="1"/>
  <c r="A203" i="13"/>
  <c r="AA203" i="13" s="1"/>
  <c r="B202" i="13"/>
  <c r="AB202" i="13" s="1"/>
  <c r="A202" i="13"/>
  <c r="AA202" i="13" s="1"/>
  <c r="W201" i="13"/>
  <c r="B201" i="13"/>
  <c r="A201" i="13"/>
  <c r="AA201" i="13" s="1"/>
  <c r="B233" i="13"/>
  <c r="AB233" i="13" s="1"/>
  <c r="A233" i="13"/>
  <c r="AA233" i="13" s="1"/>
  <c r="W200" i="13"/>
  <c r="B200" i="13"/>
  <c r="A200" i="13"/>
  <c r="AA200" i="13" s="1"/>
  <c r="W199" i="13"/>
  <c r="B199" i="13"/>
  <c r="A199" i="13"/>
  <c r="AA199" i="13" s="1"/>
  <c r="W198" i="13"/>
  <c r="B198" i="13"/>
  <c r="A198" i="13"/>
  <c r="AA198" i="13" s="1"/>
  <c r="B215" i="13"/>
  <c r="AB215" i="13" s="1"/>
  <c r="A215" i="13"/>
  <c r="AA215" i="13" s="1"/>
  <c r="W197" i="13"/>
  <c r="B197" i="13"/>
  <c r="A197" i="13"/>
  <c r="AA197" i="13" s="1"/>
  <c r="B232" i="13"/>
  <c r="AB232" i="13" s="1"/>
  <c r="A232" i="13"/>
  <c r="AA232" i="13" s="1"/>
  <c r="W196" i="13"/>
  <c r="B196" i="13"/>
  <c r="A196" i="13"/>
  <c r="AA196" i="13" s="1"/>
  <c r="B214" i="13"/>
  <c r="AB214" i="13" s="1"/>
  <c r="A214" i="13"/>
  <c r="AA214" i="13" s="1"/>
  <c r="B231" i="13"/>
  <c r="AB231" i="13" s="1"/>
  <c r="A231" i="13"/>
  <c r="AA231" i="13" s="1"/>
  <c r="W191" i="13"/>
  <c r="B191" i="13"/>
  <c r="A191" i="13"/>
  <c r="AA191" i="13" s="1"/>
  <c r="W190" i="13"/>
  <c r="B190" i="13"/>
  <c r="A190" i="13"/>
  <c r="AA190" i="13" s="1"/>
  <c r="B213" i="13"/>
  <c r="AB213" i="13" s="1"/>
  <c r="A213" i="13"/>
  <c r="AA213" i="13" s="1"/>
  <c r="W189" i="13"/>
  <c r="B189" i="13"/>
  <c r="A189" i="13"/>
  <c r="AA189" i="13" s="1"/>
  <c r="B267" i="13"/>
  <c r="AB267" i="13" s="1"/>
  <c r="A267" i="13"/>
  <c r="AA267" i="13" s="1"/>
  <c r="X188" i="13"/>
  <c r="Y188" i="13" s="1"/>
  <c r="W188" i="13"/>
  <c r="B188" i="13"/>
  <c r="A188" i="13"/>
  <c r="AA188" i="13" s="1"/>
  <c r="X180" i="13"/>
  <c r="Y180" i="13" s="1"/>
  <c r="W180" i="13"/>
  <c r="B180" i="13"/>
  <c r="A180" i="13"/>
  <c r="AA180" i="13" s="1"/>
  <c r="X187" i="13"/>
  <c r="Y187" i="13" s="1"/>
  <c r="W187" i="13"/>
  <c r="B187" i="13"/>
  <c r="A187" i="13"/>
  <c r="AA187" i="13" s="1"/>
  <c r="X179" i="13"/>
  <c r="Y179" i="13" s="1"/>
  <c r="W179" i="13"/>
  <c r="B179" i="13"/>
  <c r="A179" i="13"/>
  <c r="AA179" i="13" s="1"/>
  <c r="X178" i="13"/>
  <c r="Y178" i="13" s="1"/>
  <c r="W178" i="13"/>
  <c r="B178" i="13"/>
  <c r="A178" i="13"/>
  <c r="AA178" i="13" s="1"/>
  <c r="X186" i="13"/>
  <c r="Y186" i="13" s="1"/>
  <c r="W186" i="13"/>
  <c r="B186" i="13"/>
  <c r="A186" i="13"/>
  <c r="AA186" i="13" s="1"/>
  <c r="W195" i="13"/>
  <c r="B195" i="13"/>
  <c r="A195" i="13"/>
  <c r="AA195" i="13" s="1"/>
  <c r="X177" i="13"/>
  <c r="Y177" i="13" s="1"/>
  <c r="W177" i="13"/>
  <c r="B177" i="13"/>
  <c r="A177" i="13"/>
  <c r="AA177" i="13" s="1"/>
  <c r="W194" i="13"/>
  <c r="B194" i="13"/>
  <c r="A194" i="13"/>
  <c r="AA194" i="13" s="1"/>
  <c r="X176" i="13"/>
  <c r="Y176" i="13" s="1"/>
  <c r="W176" i="13"/>
  <c r="B176" i="13"/>
  <c r="A176" i="13"/>
  <c r="AA176" i="13" s="1"/>
  <c r="X185" i="13"/>
  <c r="Y185" i="13" s="1"/>
  <c r="W185" i="13"/>
  <c r="B185" i="13"/>
  <c r="A185" i="13"/>
  <c r="AA185" i="13" s="1"/>
  <c r="X175" i="13"/>
  <c r="Y175" i="13" s="1"/>
  <c r="W175" i="13"/>
  <c r="B175" i="13"/>
  <c r="A175" i="13"/>
  <c r="AA175" i="13" s="1"/>
  <c r="X184" i="13"/>
  <c r="Y184" i="13" s="1"/>
  <c r="W184" i="13"/>
  <c r="B184" i="13"/>
  <c r="A184" i="13"/>
  <c r="AA184" i="13" s="1"/>
  <c r="X183" i="13"/>
  <c r="Y183" i="13" s="1"/>
  <c r="W183" i="13"/>
  <c r="B183" i="13"/>
  <c r="A183" i="13"/>
  <c r="AA183" i="13" s="1"/>
  <c r="X174" i="13"/>
  <c r="Y174" i="13" s="1"/>
  <c r="W174" i="13"/>
  <c r="B174" i="13"/>
  <c r="A174" i="13"/>
  <c r="AA174" i="13" s="1"/>
  <c r="X173" i="13"/>
  <c r="Y173" i="13" s="1"/>
  <c r="W173" i="13"/>
  <c r="B173" i="13"/>
  <c r="A173" i="13"/>
  <c r="AA173" i="13" s="1"/>
  <c r="X172" i="13"/>
  <c r="Y172" i="13" s="1"/>
  <c r="W172" i="13"/>
  <c r="B172" i="13"/>
  <c r="A172" i="13"/>
  <c r="AA172" i="13" s="1"/>
  <c r="X171" i="13"/>
  <c r="Y171" i="13" s="1"/>
  <c r="W171" i="13"/>
  <c r="B171" i="13"/>
  <c r="A171" i="13"/>
  <c r="AA171" i="13" s="1"/>
  <c r="W193" i="13"/>
  <c r="B193" i="13"/>
  <c r="A193" i="13"/>
  <c r="AA193" i="13" s="1"/>
  <c r="X170" i="13"/>
  <c r="Y170" i="13" s="1"/>
  <c r="W170" i="13"/>
  <c r="B170" i="13"/>
  <c r="A170" i="13"/>
  <c r="AA170" i="13" s="1"/>
  <c r="X182" i="13"/>
  <c r="Y182" i="13" s="1"/>
  <c r="W182" i="13"/>
  <c r="B182" i="13"/>
  <c r="A182" i="13"/>
  <c r="AA182" i="13" s="1"/>
  <c r="X169" i="13"/>
  <c r="Y169" i="13" s="1"/>
  <c r="W169" i="13"/>
  <c r="B169" i="13"/>
  <c r="A169" i="13"/>
  <c r="AA169" i="13" s="1"/>
  <c r="X168" i="13"/>
  <c r="Y168" i="13" s="1"/>
  <c r="W168" i="13"/>
  <c r="B168" i="13"/>
  <c r="A168" i="13"/>
  <c r="AA168" i="13" s="1"/>
  <c r="X167" i="13"/>
  <c r="Y167" i="13" s="1"/>
  <c r="W167" i="13"/>
  <c r="B167" i="13"/>
  <c r="A167" i="13"/>
  <c r="AA167" i="13" s="1"/>
  <c r="X166" i="13"/>
  <c r="Y166" i="13" s="1"/>
  <c r="W166" i="13"/>
  <c r="B166" i="13"/>
  <c r="A166" i="13"/>
  <c r="AA166" i="13" s="1"/>
  <c r="X165" i="13"/>
  <c r="Y165" i="13" s="1"/>
  <c r="W165" i="13"/>
  <c r="B165" i="13"/>
  <c r="A165" i="13"/>
  <c r="AA165" i="13" s="1"/>
  <c r="X164" i="13"/>
  <c r="Y164" i="13" s="1"/>
  <c r="W164" i="13"/>
  <c r="B164" i="13"/>
  <c r="A164" i="13"/>
  <c r="AA164" i="13" s="1"/>
  <c r="X163" i="13"/>
  <c r="Y163" i="13" s="1"/>
  <c r="W163" i="13"/>
  <c r="B163" i="13"/>
  <c r="A163" i="13"/>
  <c r="AA163" i="13" s="1"/>
  <c r="X162" i="13"/>
  <c r="Y162" i="13" s="1"/>
  <c r="W162" i="13"/>
  <c r="B162" i="13"/>
  <c r="A162" i="13"/>
  <c r="AA162" i="13" s="1"/>
  <c r="X181" i="13"/>
  <c r="Y181" i="13" s="1"/>
  <c r="W181" i="13"/>
  <c r="B181" i="13"/>
  <c r="A181" i="13"/>
  <c r="AA181" i="13" s="1"/>
  <c r="X161" i="13"/>
  <c r="Y161" i="13" s="1"/>
  <c r="W161" i="13"/>
  <c r="B161" i="13"/>
  <c r="A161" i="13"/>
  <c r="AA161" i="13" s="1"/>
  <c r="X145" i="13"/>
  <c r="Y145" i="13" s="1"/>
  <c r="W145" i="13"/>
  <c r="B145" i="13"/>
  <c r="A145" i="13"/>
  <c r="AA145" i="13" s="1"/>
  <c r="X160" i="13"/>
  <c r="Y160" i="13" s="1"/>
  <c r="W160" i="13"/>
  <c r="B160" i="13"/>
  <c r="A160" i="13"/>
  <c r="AA160" i="13" s="1"/>
  <c r="X144" i="13"/>
  <c r="Y144" i="13" s="1"/>
  <c r="W144" i="13"/>
  <c r="B144" i="13"/>
  <c r="A144" i="13"/>
  <c r="AA144" i="13" s="1"/>
  <c r="X153" i="13"/>
  <c r="Y153" i="13" s="1"/>
  <c r="W153" i="13"/>
  <c r="B153" i="13"/>
  <c r="A153" i="13"/>
  <c r="AA153" i="13" s="1"/>
  <c r="X159" i="13"/>
  <c r="Y159" i="13" s="1"/>
  <c r="W159" i="13"/>
  <c r="B159" i="13"/>
  <c r="A159" i="13"/>
  <c r="AA159" i="13" s="1"/>
  <c r="X143" i="13"/>
  <c r="Y143" i="13" s="1"/>
  <c r="W143" i="13"/>
  <c r="B143" i="13"/>
  <c r="A143" i="13"/>
  <c r="AA143" i="13" s="1"/>
  <c r="X142" i="13"/>
  <c r="Y142" i="13" s="1"/>
  <c r="W142" i="13"/>
  <c r="B142" i="13"/>
  <c r="A142" i="13"/>
  <c r="AA142" i="13" s="1"/>
  <c r="X152" i="13"/>
  <c r="Y152" i="13" s="1"/>
  <c r="W152" i="13"/>
  <c r="B152" i="13"/>
  <c r="A152" i="13"/>
  <c r="AA152" i="13" s="1"/>
  <c r="X141" i="13"/>
  <c r="Y141" i="13" s="1"/>
  <c r="W141" i="13"/>
  <c r="B141" i="13"/>
  <c r="A141" i="13"/>
  <c r="AA141" i="13" s="1"/>
  <c r="X140" i="13"/>
  <c r="Y140" i="13" s="1"/>
  <c r="W140" i="13"/>
  <c r="B140" i="13"/>
  <c r="A140" i="13"/>
  <c r="AA140" i="13" s="1"/>
  <c r="X139" i="13"/>
  <c r="Y139" i="13" s="1"/>
  <c r="W139" i="13"/>
  <c r="B139" i="13"/>
  <c r="A139" i="13"/>
  <c r="AA139" i="13" s="1"/>
  <c r="X151" i="13"/>
  <c r="Y151" i="13" s="1"/>
  <c r="W151" i="13"/>
  <c r="B151" i="13"/>
  <c r="A151" i="13"/>
  <c r="AA151" i="13" s="1"/>
  <c r="X158" i="13"/>
  <c r="Y158" i="13" s="1"/>
  <c r="W158" i="13"/>
  <c r="B158" i="13"/>
  <c r="A158" i="13"/>
  <c r="AA158" i="13" s="1"/>
  <c r="X157" i="13"/>
  <c r="Y157" i="13" s="1"/>
  <c r="W157" i="13"/>
  <c r="B157" i="13"/>
  <c r="A157" i="13"/>
  <c r="AA157" i="13" s="1"/>
  <c r="X192" i="13"/>
  <c r="Y192" i="13" s="1"/>
  <c r="W192" i="13"/>
  <c r="B192" i="13"/>
  <c r="A192" i="13"/>
  <c r="AA192" i="13" s="1"/>
  <c r="X138" i="13"/>
  <c r="Y138" i="13" s="1"/>
  <c r="W138" i="13"/>
  <c r="B138" i="13"/>
  <c r="A138" i="13"/>
  <c r="AA138" i="13" s="1"/>
  <c r="X137" i="13"/>
  <c r="Y137" i="13" s="1"/>
  <c r="W137" i="13"/>
  <c r="B137" i="13"/>
  <c r="A137" i="13"/>
  <c r="AA137" i="13" s="1"/>
  <c r="X136" i="13"/>
  <c r="Y136" i="13" s="1"/>
  <c r="W136" i="13"/>
  <c r="B136" i="13"/>
  <c r="A136" i="13"/>
  <c r="AA136" i="13" s="1"/>
  <c r="X135" i="13"/>
  <c r="Y135" i="13" s="1"/>
  <c r="W135" i="13"/>
  <c r="B135" i="13"/>
  <c r="A135" i="13"/>
  <c r="AA135" i="13" s="1"/>
  <c r="X134" i="13"/>
  <c r="Y134" i="13" s="1"/>
  <c r="W134" i="13"/>
  <c r="B134" i="13"/>
  <c r="A134" i="13"/>
  <c r="AA134" i="13" s="1"/>
  <c r="X150" i="13"/>
  <c r="Y150" i="13" s="1"/>
  <c r="W150" i="13"/>
  <c r="B150" i="13"/>
  <c r="A150" i="13"/>
  <c r="AA150" i="13" s="1"/>
  <c r="X156" i="13"/>
  <c r="Y156" i="13" s="1"/>
  <c r="W156" i="13"/>
  <c r="B156" i="13"/>
  <c r="A156" i="13"/>
  <c r="AA156" i="13" s="1"/>
  <c r="X133" i="13"/>
  <c r="Y133" i="13" s="1"/>
  <c r="W133" i="13"/>
  <c r="B133" i="13"/>
  <c r="A133" i="13"/>
  <c r="AA133" i="13" s="1"/>
  <c r="X155" i="13"/>
  <c r="Y155" i="13" s="1"/>
  <c r="W155" i="13"/>
  <c r="B155" i="13"/>
  <c r="A155" i="13"/>
  <c r="AA155" i="13" s="1"/>
  <c r="X154" i="13"/>
  <c r="Y154" i="13" s="1"/>
  <c r="W154" i="13"/>
  <c r="B154" i="13"/>
  <c r="A154" i="13"/>
  <c r="AA154" i="13" s="1"/>
  <c r="X132" i="13"/>
  <c r="Y132" i="13" s="1"/>
  <c r="W132" i="13"/>
  <c r="B132" i="13"/>
  <c r="A132" i="13"/>
  <c r="AA132" i="13" s="1"/>
  <c r="X131" i="13"/>
  <c r="Y131" i="13" s="1"/>
  <c r="W131" i="13"/>
  <c r="B131" i="13"/>
  <c r="A131" i="13"/>
  <c r="AA131" i="13" s="1"/>
  <c r="X130" i="13"/>
  <c r="Y130" i="13" s="1"/>
  <c r="W130" i="13"/>
  <c r="B130" i="13"/>
  <c r="A130" i="13"/>
  <c r="AA130" i="13" s="1"/>
  <c r="X129" i="13"/>
  <c r="Y129" i="13" s="1"/>
  <c r="W129" i="13"/>
  <c r="B129" i="13"/>
  <c r="A129" i="13"/>
  <c r="AA129" i="13" s="1"/>
  <c r="X128" i="13"/>
  <c r="Y128" i="13" s="1"/>
  <c r="W128" i="13"/>
  <c r="B128" i="13"/>
  <c r="A128" i="13"/>
  <c r="AA128" i="13" s="1"/>
  <c r="X148" i="13"/>
  <c r="Y148" i="13" s="1"/>
  <c r="W148" i="13"/>
  <c r="B148" i="13"/>
  <c r="A148" i="13"/>
  <c r="AA148" i="13" s="1"/>
  <c r="X127" i="13"/>
  <c r="Y127" i="13" s="1"/>
  <c r="W127" i="13"/>
  <c r="B127" i="13"/>
  <c r="A127" i="13"/>
  <c r="AA127" i="13" s="1"/>
  <c r="X126" i="13"/>
  <c r="Y126" i="13" s="1"/>
  <c r="W126" i="13"/>
  <c r="B126" i="13"/>
  <c r="A126" i="13"/>
  <c r="AA126" i="13" s="1"/>
  <c r="X125" i="13"/>
  <c r="Y125" i="13" s="1"/>
  <c r="W125" i="13"/>
  <c r="B125" i="13"/>
  <c r="A125" i="13"/>
  <c r="AA125" i="13" s="1"/>
  <c r="X147" i="13"/>
  <c r="Y147" i="13" s="1"/>
  <c r="W147" i="13"/>
  <c r="B147" i="13"/>
  <c r="A147" i="13"/>
  <c r="AA147" i="13" s="1"/>
  <c r="X146" i="13"/>
  <c r="Y146" i="13" s="1"/>
  <c r="W146" i="13"/>
  <c r="B146" i="13"/>
  <c r="A146" i="13"/>
  <c r="AA146" i="13" s="1"/>
  <c r="X124" i="13"/>
  <c r="Y124" i="13" s="1"/>
  <c r="W124" i="13"/>
  <c r="B124" i="13"/>
  <c r="A124" i="13"/>
  <c r="AA124" i="13" s="1"/>
  <c r="X123" i="13"/>
  <c r="Y123" i="13" s="1"/>
  <c r="W123" i="13"/>
  <c r="B123" i="13"/>
  <c r="A123" i="13"/>
  <c r="AA123" i="13" s="1"/>
  <c r="X114" i="13"/>
  <c r="Y114" i="13" s="1"/>
  <c r="W114" i="13"/>
  <c r="B114" i="13"/>
  <c r="A114" i="13"/>
  <c r="AA114" i="13" s="1"/>
  <c r="X113" i="13"/>
  <c r="Y113" i="13" s="1"/>
  <c r="W113" i="13"/>
  <c r="B113" i="13"/>
  <c r="A113" i="13"/>
  <c r="AA113" i="13" s="1"/>
  <c r="X112" i="13"/>
  <c r="Y112" i="13" s="1"/>
  <c r="W112" i="13"/>
  <c r="B112" i="13"/>
  <c r="A112" i="13"/>
  <c r="AA112" i="13" s="1"/>
  <c r="X111" i="13"/>
  <c r="Y111" i="13" s="1"/>
  <c r="W111" i="13"/>
  <c r="B111" i="13"/>
  <c r="A111" i="13"/>
  <c r="AA111" i="13" s="1"/>
  <c r="X110" i="13"/>
  <c r="Y110" i="13" s="1"/>
  <c r="W110" i="13"/>
  <c r="B110" i="13"/>
  <c r="A110" i="13"/>
  <c r="AA110" i="13" s="1"/>
  <c r="X122" i="13"/>
  <c r="Y122" i="13" s="1"/>
  <c r="W122" i="13"/>
  <c r="B122" i="13"/>
  <c r="A122" i="13"/>
  <c r="AA122" i="13" s="1"/>
  <c r="X109" i="13"/>
  <c r="Y109" i="13" s="1"/>
  <c r="W109" i="13"/>
  <c r="B109" i="13"/>
  <c r="A109" i="13"/>
  <c r="AA109" i="13" s="1"/>
  <c r="X108" i="13"/>
  <c r="Y108" i="13" s="1"/>
  <c r="W108" i="13"/>
  <c r="B108" i="13"/>
  <c r="A108" i="13"/>
  <c r="AA108" i="13" s="1"/>
  <c r="X107" i="13"/>
  <c r="Y107" i="13" s="1"/>
  <c r="W107" i="13"/>
  <c r="B107" i="13"/>
  <c r="A107" i="13"/>
  <c r="AA107" i="13" s="1"/>
  <c r="X121" i="13"/>
  <c r="Y121" i="13" s="1"/>
  <c r="W121" i="13"/>
  <c r="B121" i="13"/>
  <c r="A121" i="13"/>
  <c r="AA121" i="13" s="1"/>
  <c r="X106" i="13"/>
  <c r="Y106" i="13" s="1"/>
  <c r="W106" i="13"/>
  <c r="B106" i="13"/>
  <c r="A106" i="13"/>
  <c r="AA106" i="13" s="1"/>
  <c r="X105" i="13"/>
  <c r="Y105" i="13" s="1"/>
  <c r="W105" i="13"/>
  <c r="B105" i="13"/>
  <c r="A105" i="13"/>
  <c r="AA105" i="13" s="1"/>
  <c r="X104" i="13"/>
  <c r="Y104" i="13" s="1"/>
  <c r="W104" i="13"/>
  <c r="B104" i="13"/>
  <c r="A104" i="13"/>
  <c r="AA104" i="13" s="1"/>
  <c r="X103" i="13"/>
  <c r="Y103" i="13" s="1"/>
  <c r="W103" i="13"/>
  <c r="B103" i="13"/>
  <c r="A103" i="13"/>
  <c r="AA103" i="13" s="1"/>
  <c r="X102" i="13"/>
  <c r="Y102" i="13" s="1"/>
  <c r="W102" i="13"/>
  <c r="B102" i="13"/>
  <c r="A102" i="13"/>
  <c r="AA102" i="13" s="1"/>
  <c r="X120" i="13"/>
  <c r="Y120" i="13" s="1"/>
  <c r="W120" i="13"/>
  <c r="B120" i="13"/>
  <c r="A120" i="13"/>
  <c r="AA120" i="13" s="1"/>
  <c r="X149" i="13"/>
  <c r="Y149" i="13" s="1"/>
  <c r="W149" i="13"/>
  <c r="B149" i="13"/>
  <c r="A149" i="13"/>
  <c r="AA149" i="13" s="1"/>
  <c r="X119" i="13"/>
  <c r="Y119" i="13" s="1"/>
  <c r="Z119" i="13" s="1"/>
  <c r="W119" i="13"/>
  <c r="B119" i="13"/>
  <c r="A119" i="13"/>
  <c r="AA119" i="13" s="1"/>
  <c r="X116" i="13"/>
  <c r="Y116" i="13" s="1"/>
  <c r="W116" i="13"/>
  <c r="B116" i="13"/>
  <c r="A116" i="13"/>
  <c r="AA116" i="13" s="1"/>
  <c r="X101" i="13"/>
  <c r="Y101" i="13" s="1"/>
  <c r="W101" i="13"/>
  <c r="B101" i="13"/>
  <c r="A101" i="13"/>
  <c r="AA101" i="13" s="1"/>
  <c r="X100" i="13"/>
  <c r="Y100" i="13" s="1"/>
  <c r="W100" i="13"/>
  <c r="B100" i="13"/>
  <c r="A100" i="13"/>
  <c r="AA100" i="13" s="1"/>
  <c r="X99" i="13"/>
  <c r="Y99" i="13" s="1"/>
  <c r="W99" i="13"/>
  <c r="B99" i="13"/>
  <c r="A99" i="13"/>
  <c r="AA99" i="13" s="1"/>
  <c r="X118" i="13"/>
  <c r="Y118" i="13" s="1"/>
  <c r="W118" i="13"/>
  <c r="B118" i="13"/>
  <c r="A118" i="13"/>
  <c r="AA118" i="13" s="1"/>
  <c r="X98" i="13"/>
  <c r="Y98" i="13" s="1"/>
  <c r="W98" i="13"/>
  <c r="B98" i="13"/>
  <c r="A98" i="13"/>
  <c r="AA98" i="13" s="1"/>
  <c r="X115" i="13"/>
  <c r="Y115" i="13" s="1"/>
  <c r="W115" i="13"/>
  <c r="B115" i="13"/>
  <c r="A115" i="13"/>
  <c r="AA115" i="13" s="1"/>
  <c r="X97" i="13"/>
  <c r="Y97" i="13" s="1"/>
  <c r="W97" i="13"/>
  <c r="B97" i="13"/>
  <c r="A97" i="13"/>
  <c r="AA97" i="13" s="1"/>
  <c r="X96" i="13"/>
  <c r="Y96" i="13" s="1"/>
  <c r="W96" i="13"/>
  <c r="B96" i="13"/>
  <c r="A96" i="13"/>
  <c r="AA96" i="13" s="1"/>
  <c r="X95" i="13"/>
  <c r="Y95" i="13" s="1"/>
  <c r="W95" i="13"/>
  <c r="B95" i="13"/>
  <c r="A95" i="13"/>
  <c r="AA95" i="13" s="1"/>
  <c r="X94" i="13"/>
  <c r="Y94" i="13" s="1"/>
  <c r="W94" i="13"/>
  <c r="B94" i="13"/>
  <c r="A94" i="13"/>
  <c r="AA94" i="13" s="1"/>
  <c r="X93" i="13"/>
  <c r="Y93" i="13" s="1"/>
  <c r="W93" i="13"/>
  <c r="B93" i="13"/>
  <c r="A93" i="13"/>
  <c r="AA93" i="13" s="1"/>
  <c r="X92" i="13"/>
  <c r="Y92" i="13" s="1"/>
  <c r="W92" i="13"/>
  <c r="B92" i="13"/>
  <c r="A92" i="13"/>
  <c r="AA92" i="13" s="1"/>
  <c r="X91" i="13"/>
  <c r="Y91" i="13" s="1"/>
  <c r="W91" i="13"/>
  <c r="B91" i="13"/>
  <c r="A91" i="13"/>
  <c r="AA91" i="13" s="1"/>
  <c r="X90" i="13"/>
  <c r="Y90" i="13" s="1"/>
  <c r="W90" i="13"/>
  <c r="B90" i="13"/>
  <c r="A90" i="13"/>
  <c r="AA90" i="13" s="1"/>
  <c r="X89" i="13"/>
  <c r="Y89" i="13" s="1"/>
  <c r="W89" i="13"/>
  <c r="B89" i="13"/>
  <c r="A89" i="13"/>
  <c r="AA89" i="13" s="1"/>
  <c r="X80" i="13"/>
  <c r="Y80" i="13" s="1"/>
  <c r="W80" i="13"/>
  <c r="B80" i="13"/>
  <c r="A80" i="13"/>
  <c r="AA80" i="13" s="1"/>
  <c r="X79" i="13"/>
  <c r="Y79" i="13" s="1"/>
  <c r="W79" i="13"/>
  <c r="B79" i="13"/>
  <c r="A79" i="13"/>
  <c r="AA79" i="13" s="1"/>
  <c r="X78" i="13"/>
  <c r="Y78" i="13" s="1"/>
  <c r="W78" i="13"/>
  <c r="B78" i="13"/>
  <c r="A78" i="13"/>
  <c r="AA78" i="13" s="1"/>
  <c r="X77" i="13"/>
  <c r="Y77" i="13" s="1"/>
  <c r="W77" i="13"/>
  <c r="B77" i="13"/>
  <c r="A77" i="13"/>
  <c r="AA77" i="13" s="1"/>
  <c r="X76" i="13"/>
  <c r="Y76" i="13" s="1"/>
  <c r="W76" i="13"/>
  <c r="B76" i="13"/>
  <c r="A76" i="13"/>
  <c r="AA76" i="13" s="1"/>
  <c r="X88" i="13"/>
  <c r="Y88" i="13" s="1"/>
  <c r="W88" i="13"/>
  <c r="B88" i="13"/>
  <c r="A88" i="13"/>
  <c r="AA88" i="13" s="1"/>
  <c r="X75" i="13"/>
  <c r="Y75" i="13" s="1"/>
  <c r="W75" i="13"/>
  <c r="B75" i="13"/>
  <c r="A75" i="13"/>
  <c r="AA75" i="13" s="1"/>
  <c r="X74" i="13"/>
  <c r="Y74" i="13" s="1"/>
  <c r="W74" i="13"/>
  <c r="B74" i="13"/>
  <c r="A74" i="13"/>
  <c r="AA74" i="13" s="1"/>
  <c r="X87" i="13"/>
  <c r="Y87" i="13" s="1"/>
  <c r="W87" i="13"/>
  <c r="B87" i="13"/>
  <c r="A87" i="13"/>
  <c r="AA87" i="13" s="1"/>
  <c r="X73" i="13"/>
  <c r="Y73" i="13" s="1"/>
  <c r="W73" i="13"/>
  <c r="B73" i="13"/>
  <c r="A73" i="13"/>
  <c r="AA73" i="13" s="1"/>
  <c r="X86" i="13"/>
  <c r="Y86" i="13" s="1"/>
  <c r="W86" i="13"/>
  <c r="B86" i="13"/>
  <c r="A86" i="13"/>
  <c r="AA86" i="13" s="1"/>
  <c r="X72" i="13"/>
  <c r="Y72" i="13" s="1"/>
  <c r="W72" i="13"/>
  <c r="B72" i="13"/>
  <c r="A72" i="13"/>
  <c r="AA72" i="13" s="1"/>
  <c r="X71" i="13"/>
  <c r="Y71" i="13" s="1"/>
  <c r="W71" i="13"/>
  <c r="B71" i="13"/>
  <c r="A71" i="13"/>
  <c r="AA71" i="13" s="1"/>
  <c r="X117" i="13"/>
  <c r="Y117" i="13" s="1"/>
  <c r="W117" i="13"/>
  <c r="B117" i="13"/>
  <c r="A117" i="13"/>
  <c r="AA117" i="13" s="1"/>
  <c r="X70" i="13"/>
  <c r="Y70" i="13" s="1"/>
  <c r="W70" i="13"/>
  <c r="B70" i="13"/>
  <c r="A70" i="13"/>
  <c r="AA70" i="13" s="1"/>
  <c r="X69" i="13"/>
  <c r="Y69" i="13" s="1"/>
  <c r="W69" i="13"/>
  <c r="B69" i="13"/>
  <c r="A69" i="13"/>
  <c r="AA69" i="13" s="1"/>
  <c r="X68" i="13"/>
  <c r="Y68" i="13" s="1"/>
  <c r="W68" i="13"/>
  <c r="B68" i="13"/>
  <c r="A68" i="13"/>
  <c r="AA68" i="13" s="1"/>
  <c r="X67" i="13"/>
  <c r="Y67" i="13" s="1"/>
  <c r="W67" i="13"/>
  <c r="B67" i="13"/>
  <c r="A67" i="13"/>
  <c r="AA67" i="13" s="1"/>
  <c r="X66" i="13"/>
  <c r="Y66" i="13" s="1"/>
  <c r="W66" i="13"/>
  <c r="B66" i="13"/>
  <c r="A66" i="13"/>
  <c r="AA66" i="13" s="1"/>
  <c r="X65" i="13"/>
  <c r="Y65" i="13" s="1"/>
  <c r="W65" i="13"/>
  <c r="B65" i="13"/>
  <c r="A65" i="13"/>
  <c r="AA65" i="13" s="1"/>
  <c r="X85" i="13"/>
  <c r="Y85" i="13" s="1"/>
  <c r="W85" i="13"/>
  <c r="B85" i="13"/>
  <c r="A85" i="13"/>
  <c r="AA85" i="13" s="1"/>
  <c r="X64" i="13"/>
  <c r="Y64" i="13" s="1"/>
  <c r="W64" i="13"/>
  <c r="B64" i="13"/>
  <c r="A64" i="13"/>
  <c r="AA64" i="13" s="1"/>
  <c r="X84" i="13"/>
  <c r="Y84" i="13" s="1"/>
  <c r="Z84" i="13" s="1"/>
  <c r="W84" i="13"/>
  <c r="B84" i="13"/>
  <c r="A84" i="13"/>
  <c r="AA84" i="13" s="1"/>
  <c r="X63" i="13"/>
  <c r="Y63" i="13" s="1"/>
  <c r="W63" i="13"/>
  <c r="B63" i="13"/>
  <c r="A63" i="13"/>
  <c r="AA63" i="13" s="1"/>
  <c r="X83" i="13"/>
  <c r="Y83" i="13" s="1"/>
  <c r="W83" i="13"/>
  <c r="B83" i="13"/>
  <c r="A83" i="13"/>
  <c r="AA83" i="13" s="1"/>
  <c r="X82" i="13"/>
  <c r="Y82" i="13" s="1"/>
  <c r="W82" i="13"/>
  <c r="B82" i="13"/>
  <c r="A82" i="13"/>
  <c r="AA82" i="13" s="1"/>
  <c r="X62" i="13"/>
  <c r="Y62" i="13" s="1"/>
  <c r="W62" i="13"/>
  <c r="B62" i="13"/>
  <c r="A62" i="13"/>
  <c r="AA62" i="13" s="1"/>
  <c r="X81" i="13"/>
  <c r="Y81" i="13" s="1"/>
  <c r="W81" i="13"/>
  <c r="B81" i="13"/>
  <c r="A81" i="13"/>
  <c r="AA81" i="13" s="1"/>
  <c r="X61" i="13"/>
  <c r="Y61" i="13" s="1"/>
  <c r="W61" i="13"/>
  <c r="B61" i="13"/>
  <c r="A61" i="13"/>
  <c r="AA61" i="13" s="1"/>
  <c r="X60" i="13"/>
  <c r="Y60" i="13" s="1"/>
  <c r="W60" i="13"/>
  <c r="B60" i="13"/>
  <c r="A60" i="13"/>
  <c r="AA60" i="13" s="1"/>
  <c r="X56" i="13"/>
  <c r="Y56" i="13" s="1"/>
  <c r="W56" i="13"/>
  <c r="B56" i="13"/>
  <c r="A56" i="13"/>
  <c r="AA56" i="13" s="1"/>
  <c r="X51" i="13"/>
  <c r="Y51" i="13" s="1"/>
  <c r="W51" i="13"/>
  <c r="B51" i="13"/>
  <c r="A51" i="13"/>
  <c r="AA51" i="13" s="1"/>
  <c r="X49" i="13"/>
  <c r="Y49" i="13" s="1"/>
  <c r="W49" i="13"/>
  <c r="B49" i="13"/>
  <c r="A49" i="13"/>
  <c r="AA49" i="13" s="1"/>
  <c r="X50" i="13"/>
  <c r="Y50" i="13" s="1"/>
  <c r="W50" i="13"/>
  <c r="B50" i="13"/>
  <c r="A50" i="13"/>
  <c r="AA50" i="13" s="1"/>
  <c r="X59" i="13"/>
  <c r="Y59" i="13" s="1"/>
  <c r="W59" i="13"/>
  <c r="B59" i="13"/>
  <c r="A59" i="13"/>
  <c r="AA59" i="13" s="1"/>
  <c r="X48" i="13"/>
  <c r="Y48" i="13" s="1"/>
  <c r="W48" i="13"/>
  <c r="B48" i="13"/>
  <c r="A48" i="13"/>
  <c r="AA48" i="13" s="1"/>
  <c r="X47" i="13"/>
  <c r="Y47" i="13" s="1"/>
  <c r="W47" i="13"/>
  <c r="B47" i="13"/>
  <c r="A47" i="13"/>
  <c r="AA47" i="13" s="1"/>
  <c r="X58" i="13"/>
  <c r="Y58" i="13" s="1"/>
  <c r="W58" i="13"/>
  <c r="B58" i="13"/>
  <c r="A58" i="13"/>
  <c r="AA58" i="13" s="1"/>
  <c r="X57" i="13"/>
  <c r="Y57" i="13" s="1"/>
  <c r="Z57" i="13" s="1"/>
  <c r="W57" i="13"/>
  <c r="B57" i="13"/>
  <c r="A57" i="13"/>
  <c r="AA57" i="13" s="1"/>
  <c r="X55" i="13"/>
  <c r="Y55" i="13" s="1"/>
  <c r="W55" i="13"/>
  <c r="B55" i="13"/>
  <c r="A55" i="13"/>
  <c r="AA55" i="13" s="1"/>
  <c r="X46" i="13"/>
  <c r="Y46" i="13" s="1"/>
  <c r="W46" i="13"/>
  <c r="B46" i="13"/>
  <c r="A46" i="13"/>
  <c r="AA46" i="13" s="1"/>
  <c r="X45" i="13"/>
  <c r="Y45" i="13" s="1"/>
  <c r="W45" i="13"/>
  <c r="B45" i="13"/>
  <c r="A45" i="13"/>
  <c r="AA45" i="13" s="1"/>
  <c r="X44" i="13"/>
  <c r="Y44" i="13" s="1"/>
  <c r="W44" i="13"/>
  <c r="B44" i="13"/>
  <c r="A44" i="13"/>
  <c r="AA44" i="13" s="1"/>
  <c r="X43" i="13"/>
  <c r="Y43" i="13" s="1"/>
  <c r="W43" i="13"/>
  <c r="B43" i="13"/>
  <c r="A43" i="13"/>
  <c r="AA43" i="13" s="1"/>
  <c r="X40" i="13"/>
  <c r="Y40" i="13" s="1"/>
  <c r="W40" i="13"/>
  <c r="B40" i="13"/>
  <c r="A40" i="13"/>
  <c r="AA40" i="13" s="1"/>
  <c r="X53" i="13"/>
  <c r="Y53" i="13" s="1"/>
  <c r="W53" i="13"/>
  <c r="B53" i="13"/>
  <c r="A53" i="13"/>
  <c r="AA53" i="13" s="1"/>
  <c r="X39" i="13"/>
  <c r="Y39" i="13" s="1"/>
  <c r="W39" i="13"/>
  <c r="B39" i="13"/>
  <c r="A39" i="13"/>
  <c r="AA39" i="13" s="1"/>
  <c r="X54" i="13"/>
  <c r="Y54" i="13" s="1"/>
  <c r="W54" i="13"/>
  <c r="B54" i="13"/>
  <c r="A54" i="13"/>
  <c r="AA54" i="13" s="1"/>
  <c r="X42" i="13"/>
  <c r="Y42" i="13" s="1"/>
  <c r="W42" i="13"/>
  <c r="B42" i="13"/>
  <c r="A42" i="13"/>
  <c r="AA42" i="13" s="1"/>
  <c r="X38" i="13"/>
  <c r="Y38" i="13" s="1"/>
  <c r="W38" i="13"/>
  <c r="B38" i="13"/>
  <c r="A38" i="13"/>
  <c r="AA38" i="13" s="1"/>
  <c r="X41" i="13"/>
  <c r="Y41" i="13" s="1"/>
  <c r="W41" i="13"/>
  <c r="B41" i="13"/>
  <c r="A41" i="13"/>
  <c r="AA41" i="13" s="1"/>
  <c r="X52" i="13"/>
  <c r="Y52" i="13" s="1"/>
  <c r="W52" i="13"/>
  <c r="B52" i="13"/>
  <c r="A52" i="13"/>
  <c r="AA52" i="13" s="1"/>
  <c r="X37" i="13"/>
  <c r="Y37" i="13" s="1"/>
  <c r="W37" i="13"/>
  <c r="B37" i="13"/>
  <c r="A37" i="13"/>
  <c r="AA37" i="13" s="1"/>
  <c r="X36" i="13"/>
  <c r="Y36" i="13" s="1"/>
  <c r="W36" i="13"/>
  <c r="B36" i="13"/>
  <c r="A36" i="13"/>
  <c r="AA36" i="13" s="1"/>
  <c r="X35" i="13"/>
  <c r="Y35" i="13" s="1"/>
  <c r="W35" i="13"/>
  <c r="B35" i="13"/>
  <c r="A35" i="13"/>
  <c r="AA35" i="13" s="1"/>
  <c r="X34" i="13"/>
  <c r="Y34" i="13" s="1"/>
  <c r="Z34" i="13" s="1"/>
  <c r="W34" i="13"/>
  <c r="B34" i="13"/>
  <c r="A34" i="13"/>
  <c r="AA34" i="13" s="1"/>
  <c r="X23" i="13"/>
  <c r="Y23" i="13" s="1"/>
  <c r="W23" i="13"/>
  <c r="B23" i="13"/>
  <c r="A23" i="13"/>
  <c r="AA23" i="13" s="1"/>
  <c r="X33" i="13"/>
  <c r="Y33" i="13" s="1"/>
  <c r="W33" i="13"/>
  <c r="B33" i="13"/>
  <c r="A33" i="13"/>
  <c r="AA33" i="13" s="1"/>
  <c r="X22" i="13"/>
  <c r="Y22" i="13" s="1"/>
  <c r="W22" i="13"/>
  <c r="B22" i="13"/>
  <c r="A22" i="13"/>
  <c r="AA22" i="13" s="1"/>
  <c r="X15" i="13"/>
  <c r="Y15" i="13" s="1"/>
  <c r="W15" i="13"/>
  <c r="B15" i="13"/>
  <c r="A15" i="13"/>
  <c r="AA15" i="13" s="1"/>
  <c r="X14" i="13"/>
  <c r="Y14" i="13" s="1"/>
  <c r="W14" i="13"/>
  <c r="B14" i="13"/>
  <c r="A14" i="13"/>
  <c r="AA14" i="13" s="1"/>
  <c r="X13" i="13"/>
  <c r="Y13" i="13" s="1"/>
  <c r="W13" i="13"/>
  <c r="B13" i="13"/>
  <c r="A13" i="13"/>
  <c r="AA13" i="13" s="1"/>
  <c r="X21" i="13"/>
  <c r="Y21" i="13" s="1"/>
  <c r="W21" i="13"/>
  <c r="B21" i="13"/>
  <c r="A21" i="13"/>
  <c r="AA21" i="13" s="1"/>
  <c r="X12" i="13"/>
  <c r="Y12" i="13" s="1"/>
  <c r="W12" i="13"/>
  <c r="B12" i="13"/>
  <c r="A12" i="13"/>
  <c r="AA12" i="13" s="1"/>
  <c r="X11" i="13"/>
  <c r="Y11" i="13" s="1"/>
  <c r="W11" i="13"/>
  <c r="B11" i="13"/>
  <c r="A11" i="13"/>
  <c r="AA11" i="13" s="1"/>
  <c r="X30" i="13"/>
  <c r="Y30" i="13" s="1"/>
  <c r="W30" i="13"/>
  <c r="B30" i="13"/>
  <c r="A30" i="13"/>
  <c r="AA30" i="13" s="1"/>
  <c r="X32" i="13"/>
  <c r="Y32" i="13" s="1"/>
  <c r="W32" i="13"/>
  <c r="B32" i="13"/>
  <c r="A32" i="13"/>
  <c r="AA32" i="13" s="1"/>
  <c r="X10" i="13"/>
  <c r="Y10" i="13" s="1"/>
  <c r="W10" i="13"/>
  <c r="B10" i="13"/>
  <c r="A10" i="13"/>
  <c r="AA10" i="13" s="1"/>
  <c r="X9" i="13"/>
  <c r="Y9" i="13" s="1"/>
  <c r="W9" i="13"/>
  <c r="B9" i="13"/>
  <c r="A9" i="13"/>
  <c r="AA9" i="13" s="1"/>
  <c r="W29" i="13"/>
  <c r="B29" i="13"/>
  <c r="A29" i="13"/>
  <c r="AA29" i="13" s="1"/>
  <c r="X20" i="13"/>
  <c r="Y20" i="13" s="1"/>
  <c r="W20" i="13"/>
  <c r="B20" i="13"/>
  <c r="A20" i="13"/>
  <c r="AA20" i="13" s="1"/>
  <c r="X19" i="13"/>
  <c r="Y19" i="13" s="1"/>
  <c r="W19" i="13"/>
  <c r="B19" i="13"/>
  <c r="A19" i="13"/>
  <c r="AA19" i="13" s="1"/>
  <c r="X31" i="13"/>
  <c r="Y31" i="13" s="1"/>
  <c r="W31" i="13"/>
  <c r="B31" i="13"/>
  <c r="A31" i="13"/>
  <c r="AA31" i="13" s="1"/>
  <c r="X18" i="13"/>
  <c r="Y18" i="13" s="1"/>
  <c r="W18" i="13"/>
  <c r="B18" i="13"/>
  <c r="A18" i="13"/>
  <c r="AA18" i="13" s="1"/>
  <c r="X8" i="13"/>
  <c r="Y8" i="13" s="1"/>
  <c r="W8" i="13"/>
  <c r="B8" i="13"/>
  <c r="A8" i="13"/>
  <c r="AA8" i="13" s="1"/>
  <c r="X28" i="13"/>
  <c r="Y28" i="13" s="1"/>
  <c r="W28" i="13"/>
  <c r="B28" i="13"/>
  <c r="A28" i="13"/>
  <c r="AA28" i="13" s="1"/>
  <c r="X27" i="13"/>
  <c r="Y27" i="13" s="1"/>
  <c r="W27" i="13"/>
  <c r="B27" i="13"/>
  <c r="A27" i="13"/>
  <c r="AA27" i="13" s="1"/>
  <c r="X7" i="13"/>
  <c r="Y7" i="13" s="1"/>
  <c r="W7" i="13"/>
  <c r="B7" i="13"/>
  <c r="A7" i="13"/>
  <c r="AA7" i="13" s="1"/>
  <c r="X6" i="13"/>
  <c r="Y6" i="13" s="1"/>
  <c r="W6" i="13"/>
  <c r="B6" i="13"/>
  <c r="A6" i="13"/>
  <c r="AA6" i="13" s="1"/>
  <c r="X5" i="13"/>
  <c r="Y5" i="13" s="1"/>
  <c r="W5" i="13"/>
  <c r="B5" i="13"/>
  <c r="A5" i="13"/>
  <c r="AA5" i="13" s="1"/>
  <c r="X4" i="13"/>
  <c r="Y4" i="13" s="1"/>
  <c r="W4" i="13"/>
  <c r="B4" i="13"/>
  <c r="A4" i="13"/>
  <c r="AA4" i="13" s="1"/>
  <c r="X3" i="13"/>
  <c r="Y3" i="13" s="1"/>
  <c r="W3" i="13"/>
  <c r="B3" i="13"/>
  <c r="A3" i="13"/>
  <c r="AA3" i="13" s="1"/>
  <c r="X17" i="13"/>
  <c r="Y17" i="13" s="1"/>
  <c r="W17" i="13"/>
  <c r="B17" i="13"/>
  <c r="A17" i="13"/>
  <c r="AA17" i="13" s="1"/>
  <c r="W26" i="13"/>
  <c r="B26" i="13"/>
  <c r="A26" i="13"/>
  <c r="AA26" i="13" s="1"/>
  <c r="X2" i="13"/>
  <c r="Y2" i="13" s="1"/>
  <c r="W2" i="13"/>
  <c r="B2" i="13"/>
  <c r="A2" i="13"/>
  <c r="AA2" i="13" s="1"/>
  <c r="X25" i="13"/>
  <c r="Y25" i="13" s="1"/>
  <c r="W25" i="13"/>
  <c r="B25" i="13"/>
  <c r="A25" i="13"/>
  <c r="AA25" i="13" s="1"/>
  <c r="X16" i="13"/>
  <c r="Y16" i="13" s="1"/>
  <c r="W16" i="13"/>
  <c r="B16" i="13"/>
  <c r="A16" i="13"/>
  <c r="AA16" i="13" s="1"/>
  <c r="X24" i="13"/>
  <c r="Y24" i="13" s="1"/>
  <c r="W24" i="13"/>
  <c r="B24" i="13"/>
  <c r="A24" i="13"/>
  <c r="AA24" i="13" s="1"/>
  <c r="Z2" i="13" l="1"/>
  <c r="AC240" i="13"/>
  <c r="AD240" i="13"/>
  <c r="AC274" i="13"/>
  <c r="AD274" i="13"/>
  <c r="Z154" i="13"/>
  <c r="AB189" i="13"/>
  <c r="AD201" i="14"/>
  <c r="AD275" i="14"/>
  <c r="AD36" i="14"/>
  <c r="AC36" i="14"/>
  <c r="AD134" i="14"/>
  <c r="AC134" i="14"/>
  <c r="AC238" i="14"/>
  <c r="AD238" i="14"/>
  <c r="AC201" i="14"/>
  <c r="AC275" i="14"/>
  <c r="AD298" i="14"/>
  <c r="AC298" i="14"/>
  <c r="AD58" i="14"/>
  <c r="AC58" i="14"/>
  <c r="AC93" i="14"/>
  <c r="AD93" i="14"/>
  <c r="AB44" i="15"/>
  <c r="AB48" i="15"/>
  <c r="AB51" i="15"/>
  <c r="AB55" i="15"/>
  <c r="AB58" i="15"/>
  <c r="AB65" i="15"/>
  <c r="AB67" i="15"/>
  <c r="AB88" i="15"/>
  <c r="AB90" i="15"/>
  <c r="AB75" i="15"/>
  <c r="AB101" i="15"/>
  <c r="AB79" i="15"/>
  <c r="AB86" i="15"/>
  <c r="AB95" i="15"/>
  <c r="AB100" i="15"/>
  <c r="AB126" i="15"/>
  <c r="AB105" i="15"/>
  <c r="AB109" i="15"/>
  <c r="AB153" i="15"/>
  <c r="AB113" i="15"/>
  <c r="AB121" i="15"/>
  <c r="AB143" i="15"/>
  <c r="AB125" i="15"/>
  <c r="AB145" i="15"/>
  <c r="AB174" i="15"/>
  <c r="AB175" i="15"/>
  <c r="AB146" i="15"/>
  <c r="AB141" i="15"/>
  <c r="AB150" i="15"/>
  <c r="AB158" i="15"/>
  <c r="AB179" i="15"/>
  <c r="AB162" i="15"/>
  <c r="AB165" i="15"/>
  <c r="AB169" i="15"/>
  <c r="AB173" i="15"/>
  <c r="AB182" i="15"/>
  <c r="AB186" i="15"/>
  <c r="AB189" i="15"/>
  <c r="AB193" i="15"/>
  <c r="AB197" i="15"/>
  <c r="AB202" i="15"/>
  <c r="AB219" i="15"/>
  <c r="AB213" i="15"/>
  <c r="AB214" i="15"/>
  <c r="AB216" i="15"/>
  <c r="AB225" i="15"/>
  <c r="AD44" i="16"/>
  <c r="AC44" i="16"/>
  <c r="AD243" i="16"/>
  <c r="AD192" i="16"/>
  <c r="AD29" i="16"/>
  <c r="AD212" i="16"/>
  <c r="AD86" i="16"/>
  <c r="AD62" i="16"/>
  <c r="AC243" i="16"/>
  <c r="AD139" i="16"/>
  <c r="AC139" i="16"/>
  <c r="AC62" i="16"/>
  <c r="AC212" i="16"/>
  <c r="AC29" i="16"/>
  <c r="AD2" i="16"/>
  <c r="AC2" i="16"/>
  <c r="AD165" i="16"/>
  <c r="AC165" i="16"/>
  <c r="AC114" i="16"/>
  <c r="AD114" i="16"/>
  <c r="AC192" i="16"/>
  <c r="AC86" i="16"/>
  <c r="AB191" i="13"/>
  <c r="AB197" i="13"/>
  <c r="AB195" i="13"/>
  <c r="AB194" i="13"/>
  <c r="AB199" i="13"/>
  <c r="AB201" i="13"/>
  <c r="AB196" i="13"/>
  <c r="AB200" i="13"/>
  <c r="AB193" i="13"/>
  <c r="AB190" i="13"/>
  <c r="AB198" i="13"/>
  <c r="AD2" i="14"/>
  <c r="AC2" i="14"/>
  <c r="AB26" i="15"/>
  <c r="AB30" i="15"/>
  <c r="AB6" i="15"/>
  <c r="AB9" i="15"/>
  <c r="AB14" i="15"/>
  <c r="AB13" i="15"/>
  <c r="AB18" i="15"/>
  <c r="AB22" i="15"/>
  <c r="AB39" i="15"/>
  <c r="AB42" i="15"/>
  <c r="AB45" i="15"/>
  <c r="AB49" i="15"/>
  <c r="AB60" i="15"/>
  <c r="AB56" i="15"/>
  <c r="AB61" i="15"/>
  <c r="AB69" i="15"/>
  <c r="AB68" i="15"/>
  <c r="AB72" i="15"/>
  <c r="AB81" i="15"/>
  <c r="AB84" i="15"/>
  <c r="AB82" i="15"/>
  <c r="AB80" i="15"/>
  <c r="AB87" i="15"/>
  <c r="AB96" i="15"/>
  <c r="AB117" i="15"/>
  <c r="AB118" i="15"/>
  <c r="AB106" i="15"/>
  <c r="AB110" i="15"/>
  <c r="AB129" i="15"/>
  <c r="AB114" i="15"/>
  <c r="AB130" i="15"/>
  <c r="AB122" i="15"/>
  <c r="AB132" i="15"/>
  <c r="AB134" i="15"/>
  <c r="AB137" i="15"/>
  <c r="AB139" i="15"/>
  <c r="AB155" i="15"/>
  <c r="AB142" i="15"/>
  <c r="AB151" i="15"/>
  <c r="AB159" i="15"/>
  <c r="AB160" i="15"/>
  <c r="AB163" i="15"/>
  <c r="AB166" i="15"/>
  <c r="AB170" i="15"/>
  <c r="AB200" i="15"/>
  <c r="AB183" i="15"/>
  <c r="AB187" i="15"/>
  <c r="AB190" i="15"/>
  <c r="AB194" i="15"/>
  <c r="AB203" i="15"/>
  <c r="AB208" i="15"/>
  <c r="AB220" i="15"/>
  <c r="AB212" i="15"/>
  <c r="AB223" i="15"/>
  <c r="AB217" i="15"/>
  <c r="AB37" i="15"/>
  <c r="AB29" i="15"/>
  <c r="AB5" i="15"/>
  <c r="AB8" i="15"/>
  <c r="AB17" i="15"/>
  <c r="AB12" i="15"/>
  <c r="AB16" i="15"/>
  <c r="AB20" i="15"/>
  <c r="AB21" i="15"/>
  <c r="AB38" i="15"/>
  <c r="AB36" i="15"/>
  <c r="AB28" i="15"/>
  <c r="AB7" i="15"/>
  <c r="AB11" i="15"/>
  <c r="AB15" i="15"/>
  <c r="AB19" i="15"/>
  <c r="AB35" i="15"/>
  <c r="AB24" i="15"/>
  <c r="AB40" i="15"/>
  <c r="AB52" i="15"/>
  <c r="AB47" i="15"/>
  <c r="AB50" i="15"/>
  <c r="AB54" i="15"/>
  <c r="AB57" i="15"/>
  <c r="AB59" i="15"/>
  <c r="AB66" i="15"/>
  <c r="AB71" i="15"/>
  <c r="AB89" i="15"/>
  <c r="AB91" i="15"/>
  <c r="AB85" i="15"/>
  <c r="AB78" i="15"/>
  <c r="AB93" i="15"/>
  <c r="AB94" i="15"/>
  <c r="AB98" i="15"/>
  <c r="AB103" i="15"/>
  <c r="AB104" i="15"/>
  <c r="AB108" i="15"/>
  <c r="AB112" i="15"/>
  <c r="AB128" i="15"/>
  <c r="AB115" i="15"/>
  <c r="AB131" i="15"/>
  <c r="AB124" i="15"/>
  <c r="AB133" i="15"/>
  <c r="AB136" i="15"/>
  <c r="AB154" i="15"/>
  <c r="AB157" i="15"/>
  <c r="AB140" i="15"/>
  <c r="AB149" i="15"/>
  <c r="AB198" i="15"/>
  <c r="AB176" i="15"/>
  <c r="AB161" i="15"/>
  <c r="AB164" i="15"/>
  <c r="AB168" i="15"/>
  <c r="AB172" i="15"/>
  <c r="AB181" i="15"/>
  <c r="AB185" i="15"/>
  <c r="AB188" i="15"/>
  <c r="AB192" i="15"/>
  <c r="AB196" i="15"/>
  <c r="AB205" i="15"/>
  <c r="AB207" i="15"/>
  <c r="AB210" i="15"/>
  <c r="AB211" i="15"/>
  <c r="AB222" i="15"/>
  <c r="AB27" i="15"/>
  <c r="AB31" i="15"/>
  <c r="AB32" i="15"/>
  <c r="AB10" i="15"/>
  <c r="AB33" i="15"/>
  <c r="AB34" i="15"/>
  <c r="AB41" i="15"/>
  <c r="AB23" i="15"/>
  <c r="AB25" i="15"/>
  <c r="AB43" i="15"/>
  <c r="AB46" i="15"/>
  <c r="AB53" i="15"/>
  <c r="AB63" i="15"/>
  <c r="AB64" i="15"/>
  <c r="AB62" i="15"/>
  <c r="AB70" i="15"/>
  <c r="AB83" i="15"/>
  <c r="AB73" i="15"/>
  <c r="AB74" i="15"/>
  <c r="AB76" i="15"/>
  <c r="AB77" i="15"/>
  <c r="AB92" i="15"/>
  <c r="AB99" i="15"/>
  <c r="AB97" i="15"/>
  <c r="AB102" i="15"/>
  <c r="AB127" i="15"/>
  <c r="AB107" i="15"/>
  <c r="AB111" i="15"/>
  <c r="AB119" i="15"/>
  <c r="AB120" i="15"/>
  <c r="AB116" i="15"/>
  <c r="AB123" i="15"/>
  <c r="AB144" i="15"/>
  <c r="AB135" i="15"/>
  <c r="AB138" i="15"/>
  <c r="AB156" i="15"/>
  <c r="AB147" i="15"/>
  <c r="AB148" i="15"/>
  <c r="AB152" i="15"/>
  <c r="AB178" i="15"/>
  <c r="AB199" i="15"/>
  <c r="AB177" i="15"/>
  <c r="AB167" i="15"/>
  <c r="AB171" i="15"/>
  <c r="AB180" i="15"/>
  <c r="AB184" i="15"/>
  <c r="AB204" i="15"/>
  <c r="AB191" i="15"/>
  <c r="AB195" i="15"/>
  <c r="AB201" i="15"/>
  <c r="AB206" i="15"/>
  <c r="AB209" i="15"/>
  <c r="AB221" i="15"/>
  <c r="AB215" i="15"/>
  <c r="AB224" i="15"/>
  <c r="AB3" i="13"/>
  <c r="AB155" i="13"/>
  <c r="AB133" i="13"/>
  <c r="AB156" i="13"/>
  <c r="AB188" i="13"/>
  <c r="AB38" i="13"/>
  <c r="AB97" i="13"/>
  <c r="AB182" i="13"/>
  <c r="AB48" i="13"/>
  <c r="AB51" i="13"/>
  <c r="AB117" i="13"/>
  <c r="AB71" i="13"/>
  <c r="AB98" i="13"/>
  <c r="AB122" i="13"/>
  <c r="AB110" i="13"/>
  <c r="AB111" i="13"/>
  <c r="AB106" i="13"/>
  <c r="AB57" i="13"/>
  <c r="AB19" i="13"/>
  <c r="AB70" i="13"/>
  <c r="AB129" i="13"/>
  <c r="AB68" i="13"/>
  <c r="AB22" i="13"/>
  <c r="AB35" i="13"/>
  <c r="AB77" i="13"/>
  <c r="AB153" i="13"/>
  <c r="AB144" i="13"/>
  <c r="AB26" i="13"/>
  <c r="AB7" i="13"/>
  <c r="AB12" i="13"/>
  <c r="AB21" i="13"/>
  <c r="AB14" i="13"/>
  <c r="AB40" i="13"/>
  <c r="AB43" i="13"/>
  <c r="AB45" i="13"/>
  <c r="AB72" i="13"/>
  <c r="AB87" i="13"/>
  <c r="AB99" i="13"/>
  <c r="AB120" i="13"/>
  <c r="AB104" i="13"/>
  <c r="AB158" i="13"/>
  <c r="AB152" i="13"/>
  <c r="AB142" i="13"/>
  <c r="AB172" i="13"/>
  <c r="AB178" i="13"/>
  <c r="AB179" i="13"/>
  <c r="AB24" i="13"/>
  <c r="AB29" i="13"/>
  <c r="AB36" i="13"/>
  <c r="AB50" i="13"/>
  <c r="AB56" i="13"/>
  <c r="AB64" i="13"/>
  <c r="AB65" i="13"/>
  <c r="AB92" i="13"/>
  <c r="AB126" i="13"/>
  <c r="AB148" i="13"/>
  <c r="AB161" i="13"/>
  <c r="AB168" i="13"/>
  <c r="AB16" i="13"/>
  <c r="AB27" i="13"/>
  <c r="AB8" i="13"/>
  <c r="AB13" i="13"/>
  <c r="AB23" i="13"/>
  <c r="AB34" i="13"/>
  <c r="AB41" i="13"/>
  <c r="AB44" i="13"/>
  <c r="AB49" i="13"/>
  <c r="AB69" i="13"/>
  <c r="AB74" i="13"/>
  <c r="AB78" i="13"/>
  <c r="AB79" i="13"/>
  <c r="AB95" i="13"/>
  <c r="AB96" i="13"/>
  <c r="AB102" i="13"/>
  <c r="AB121" i="13"/>
  <c r="AB107" i="13"/>
  <c r="AB128" i="13"/>
  <c r="AB130" i="13"/>
  <c r="AB131" i="13"/>
  <c r="AB143" i="13"/>
  <c r="AB169" i="13"/>
  <c r="AB170" i="13"/>
  <c r="AB187" i="13"/>
  <c r="AB160" i="13"/>
  <c r="AB145" i="13"/>
  <c r="AB181" i="13"/>
  <c r="AB162" i="13"/>
  <c r="AB171" i="13"/>
  <c r="AB173" i="13"/>
  <c r="AB174" i="13"/>
  <c r="AB18" i="13"/>
  <c r="AB30" i="13"/>
  <c r="AB39" i="13"/>
  <c r="AB55" i="13"/>
  <c r="AB47" i="13"/>
  <c r="AB82" i="13"/>
  <c r="AB83" i="13"/>
  <c r="AB63" i="13"/>
  <c r="AB86" i="13"/>
  <c r="AB89" i="13"/>
  <c r="AB90" i="13"/>
  <c r="AB91" i="13"/>
  <c r="AB100" i="13"/>
  <c r="AB101" i="13"/>
  <c r="AB113" i="13"/>
  <c r="AB114" i="13"/>
  <c r="AB123" i="13"/>
  <c r="AB134" i="13"/>
  <c r="AB135" i="13"/>
  <c r="AB136" i="13"/>
  <c r="AB192" i="13"/>
  <c r="AB157" i="13"/>
  <c r="AB151" i="13"/>
  <c r="AB139" i="13"/>
  <c r="AB165" i="13"/>
  <c r="AB175" i="13"/>
  <c r="AB4" i="13"/>
  <c r="AB28" i="13"/>
  <c r="AB2" i="13"/>
  <c r="AB5" i="13"/>
  <c r="AB6" i="13"/>
  <c r="AB31" i="13"/>
  <c r="AB10" i="13"/>
  <c r="AB33" i="13"/>
  <c r="AB37" i="13"/>
  <c r="AB52" i="13"/>
  <c r="AB53" i="13"/>
  <c r="AB46" i="13"/>
  <c r="AB141" i="13"/>
  <c r="AB164" i="13"/>
  <c r="AB184" i="13"/>
  <c r="AB186" i="13"/>
  <c r="AB17" i="13"/>
  <c r="AB20" i="13"/>
  <c r="AB84" i="13"/>
  <c r="AB11" i="13"/>
  <c r="AB15" i="13"/>
  <c r="AB42" i="13"/>
  <c r="AB54" i="13"/>
  <c r="AB58" i="13"/>
  <c r="AB62" i="13"/>
  <c r="AB85" i="13"/>
  <c r="AB75" i="13"/>
  <c r="AB149" i="13"/>
  <c r="AB109" i="13"/>
  <c r="AB154" i="13"/>
  <c r="AB176" i="13"/>
  <c r="AB73" i="13"/>
  <c r="AB88" i="13"/>
  <c r="AB76" i="13"/>
  <c r="AB93" i="13"/>
  <c r="AB94" i="13"/>
  <c r="AB118" i="13"/>
  <c r="AB116" i="13"/>
  <c r="AB119" i="13"/>
  <c r="AB105" i="13"/>
  <c r="AB112" i="13"/>
  <c r="AB125" i="13"/>
  <c r="AB150" i="13"/>
  <c r="AB159" i="13"/>
  <c r="AB180" i="13"/>
  <c r="AB59" i="13"/>
  <c r="AB60" i="13"/>
  <c r="AB61" i="13"/>
  <c r="AB81" i="13"/>
  <c r="AB66" i="13"/>
  <c r="AB67" i="13"/>
  <c r="AB80" i="13"/>
  <c r="AB115" i="13"/>
  <c r="AB103" i="13"/>
  <c r="AB108" i="13"/>
  <c r="AB124" i="13"/>
  <c r="AB146" i="13"/>
  <c r="AB127" i="13"/>
  <c r="AB132" i="13"/>
  <c r="AB137" i="13"/>
  <c r="AB138" i="13"/>
  <c r="AB140" i="13"/>
  <c r="AB163" i="13"/>
  <c r="AB166" i="13"/>
  <c r="AB167" i="13"/>
  <c r="AB183" i="13"/>
  <c r="AB177" i="13"/>
  <c r="AB147" i="13"/>
  <c r="AB185" i="13"/>
  <c r="AC119" i="13" l="1"/>
  <c r="AD119" i="13"/>
  <c r="AD154" i="13"/>
  <c r="AC154" i="13"/>
  <c r="AD57" i="13"/>
  <c r="AC57" i="13"/>
  <c r="AD196" i="13"/>
  <c r="AC196" i="13"/>
  <c r="AD84" i="13"/>
  <c r="AC84" i="13"/>
  <c r="AD101" i="15"/>
  <c r="AC101" i="15"/>
  <c r="AD178" i="15"/>
  <c r="AD201" i="15"/>
  <c r="AC157" i="15"/>
  <c r="AD157" i="15"/>
  <c r="AC38" i="15"/>
  <c r="AD38" i="15"/>
  <c r="AD129" i="15"/>
  <c r="AC129" i="15"/>
  <c r="AD83" i="15"/>
  <c r="AC83" i="15"/>
  <c r="AC63" i="15"/>
  <c r="AD63" i="15"/>
  <c r="AD17" i="15"/>
  <c r="AC17" i="15"/>
  <c r="AD2" i="13"/>
  <c r="AC2" i="13"/>
  <c r="AD34" i="13"/>
  <c r="AC34" i="13"/>
  <c r="AC201" i="15"/>
  <c r="AC178" i="15"/>
  <c r="AD50" i="15"/>
  <c r="AC50" i="15"/>
  <c r="AC2" i="15"/>
  <c r="AD2" i="15"/>
  <c r="A221" i="12"/>
  <c r="AA221" i="12" s="1"/>
  <c r="B221" i="12"/>
  <c r="AB221" i="12" s="1"/>
  <c r="B234" i="12"/>
  <c r="AB234" i="12" s="1"/>
  <c r="A234" i="12"/>
  <c r="AA234" i="12" s="1"/>
  <c r="B233" i="12"/>
  <c r="AB233" i="12" s="1"/>
  <c r="A233" i="12"/>
  <c r="AA233" i="12" s="1"/>
  <c r="B232" i="12"/>
  <c r="AB232" i="12" s="1"/>
  <c r="A232" i="12"/>
  <c r="AA232" i="12" s="1"/>
  <c r="B231" i="12"/>
  <c r="AB231" i="12" s="1"/>
  <c r="A231" i="12"/>
  <c r="AA231" i="12" s="1"/>
  <c r="B230" i="12"/>
  <c r="AB230" i="12" s="1"/>
  <c r="A230" i="12"/>
  <c r="AA230" i="12" s="1"/>
  <c r="B229" i="12"/>
  <c r="AB229" i="12" s="1"/>
  <c r="A229" i="12"/>
  <c r="AA229" i="12" s="1"/>
  <c r="B228" i="12"/>
  <c r="AB228" i="12" s="1"/>
  <c r="A228" i="12"/>
  <c r="AA228" i="12" s="1"/>
  <c r="B227" i="12"/>
  <c r="AB227" i="12" s="1"/>
  <c r="A227" i="12"/>
  <c r="AA227" i="12" s="1"/>
  <c r="B226" i="12"/>
  <c r="AB226" i="12" s="1"/>
  <c r="A226" i="12"/>
  <c r="AA226" i="12" s="1"/>
  <c r="B225" i="12"/>
  <c r="AB225" i="12" s="1"/>
  <c r="A225" i="12"/>
  <c r="AA225" i="12" s="1"/>
  <c r="B219" i="12"/>
  <c r="AB219" i="12" s="1"/>
  <c r="A219" i="12"/>
  <c r="AA219" i="12" s="1"/>
  <c r="B218" i="12"/>
  <c r="AB218" i="12" s="1"/>
  <c r="A218" i="12"/>
  <c r="AA218" i="12" s="1"/>
  <c r="B240" i="12"/>
  <c r="AB240" i="12" s="1"/>
  <c r="A240" i="12"/>
  <c r="AA240" i="12" s="1"/>
  <c r="B224" i="12"/>
  <c r="AB224" i="12" s="1"/>
  <c r="A224" i="12"/>
  <c r="AA224" i="12" s="1"/>
  <c r="B239" i="12"/>
  <c r="AB239" i="12" s="1"/>
  <c r="A239" i="12"/>
  <c r="AA239" i="12" s="1"/>
  <c r="B217" i="12"/>
  <c r="AB217" i="12" s="1"/>
  <c r="A217" i="12"/>
  <c r="AA217" i="12" s="1"/>
  <c r="B238" i="12"/>
  <c r="AB238" i="12" s="1"/>
  <c r="A238" i="12"/>
  <c r="AA238" i="12" s="1"/>
  <c r="B237" i="12"/>
  <c r="AB237" i="12" s="1"/>
  <c r="A237" i="12"/>
  <c r="AA237" i="12" s="1"/>
  <c r="B236" i="12"/>
  <c r="AB236" i="12" s="1"/>
  <c r="A236" i="12"/>
  <c r="AA236" i="12" s="1"/>
  <c r="B235" i="12"/>
  <c r="AB235" i="12" s="1"/>
  <c r="A235" i="12"/>
  <c r="AA235" i="12" s="1"/>
  <c r="B241" i="12"/>
  <c r="AB241" i="12" s="1"/>
  <c r="A241" i="12"/>
  <c r="AA241" i="12" s="1"/>
  <c r="B213" i="12"/>
  <c r="AB213" i="12" s="1"/>
  <c r="A213" i="12"/>
  <c r="AA213" i="12" s="1"/>
  <c r="B212" i="12"/>
  <c r="AB212" i="12" s="1"/>
  <c r="A212" i="12"/>
  <c r="AA212" i="12" s="1"/>
  <c r="B211" i="12"/>
  <c r="AB211" i="12" s="1"/>
  <c r="A211" i="12"/>
  <c r="AA211" i="12" s="1"/>
  <c r="B210" i="12"/>
  <c r="AB210" i="12" s="1"/>
  <c r="A210" i="12"/>
  <c r="AA210" i="12" s="1"/>
  <c r="B216" i="12"/>
  <c r="AB216" i="12" s="1"/>
  <c r="A216" i="12"/>
  <c r="AA216" i="12" s="1"/>
  <c r="B209" i="12"/>
  <c r="AB209" i="12" s="1"/>
  <c r="A209" i="12"/>
  <c r="AA209" i="12" s="1"/>
  <c r="B208" i="12"/>
  <c r="AB208" i="12" s="1"/>
  <c r="A208" i="12"/>
  <c r="AA208" i="12" s="1"/>
  <c r="B215" i="12"/>
  <c r="AB215" i="12" s="1"/>
  <c r="A215" i="12"/>
  <c r="AA215" i="12" s="1"/>
  <c r="B207" i="12"/>
  <c r="AB207" i="12" s="1"/>
  <c r="A207" i="12"/>
  <c r="AA207" i="12" s="1"/>
  <c r="B206" i="12"/>
  <c r="AB206" i="12" s="1"/>
  <c r="A206" i="12"/>
  <c r="AA206" i="12" s="1"/>
  <c r="B205" i="12"/>
  <c r="AB205" i="12" s="1"/>
  <c r="A205" i="12"/>
  <c r="AA205" i="12" s="1"/>
  <c r="B204" i="12"/>
  <c r="AB204" i="12" s="1"/>
  <c r="A204" i="12"/>
  <c r="AA204" i="12" s="1"/>
  <c r="B200" i="12"/>
  <c r="AB200" i="12" s="1"/>
  <c r="A200" i="12"/>
  <c r="AA200" i="12" s="1"/>
  <c r="B199" i="12"/>
  <c r="AB199" i="12" s="1"/>
  <c r="A199" i="12"/>
  <c r="AA199" i="12" s="1"/>
  <c r="B198" i="12"/>
  <c r="AB198" i="12" s="1"/>
  <c r="A198" i="12"/>
  <c r="AA198" i="12" s="1"/>
  <c r="B197" i="12"/>
  <c r="AB197" i="12" s="1"/>
  <c r="A197" i="12"/>
  <c r="AA197" i="12" s="1"/>
  <c r="B220" i="12"/>
  <c r="AB220" i="12" s="1"/>
  <c r="A220" i="12"/>
  <c r="AA220" i="12" s="1"/>
  <c r="B196" i="12"/>
  <c r="AB196" i="12" s="1"/>
  <c r="A196" i="12"/>
  <c r="AA196" i="12" s="1"/>
  <c r="B195" i="12"/>
  <c r="AB195" i="12" s="1"/>
  <c r="A195" i="12"/>
  <c r="AA195" i="12" s="1"/>
  <c r="B203" i="12"/>
  <c r="AB203" i="12" s="1"/>
  <c r="A203" i="12"/>
  <c r="AA203" i="12" s="1"/>
  <c r="B194" i="12"/>
  <c r="AB194" i="12" s="1"/>
  <c r="A194" i="12"/>
  <c r="AA194" i="12" s="1"/>
  <c r="B193" i="12"/>
  <c r="AB193" i="12" s="1"/>
  <c r="A193" i="12"/>
  <c r="AA193" i="12" s="1"/>
  <c r="B222" i="12"/>
  <c r="AB222" i="12" s="1"/>
  <c r="A222" i="12"/>
  <c r="AA222" i="12" s="1"/>
  <c r="B192" i="12"/>
  <c r="AB192" i="12" s="1"/>
  <c r="A192" i="12"/>
  <c r="AA192" i="12" s="1"/>
  <c r="B223" i="12"/>
  <c r="AB223" i="12" s="1"/>
  <c r="A223" i="12"/>
  <c r="AA223" i="12" s="1"/>
  <c r="B214" i="12"/>
  <c r="AB214" i="12" s="1"/>
  <c r="A214" i="12"/>
  <c r="AA214" i="12" s="1"/>
  <c r="B191" i="12"/>
  <c r="AB191" i="12" s="1"/>
  <c r="A191" i="12"/>
  <c r="AA191" i="12" s="1"/>
  <c r="B187" i="12"/>
  <c r="AB187" i="12" s="1"/>
  <c r="A187" i="12"/>
  <c r="AA187" i="12" s="1"/>
  <c r="B186" i="12"/>
  <c r="AB186" i="12" s="1"/>
  <c r="A186" i="12"/>
  <c r="AA186" i="12" s="1"/>
  <c r="B185" i="12"/>
  <c r="AB185" i="12" s="1"/>
  <c r="A185" i="12"/>
  <c r="AA185" i="12" s="1"/>
  <c r="B184" i="12"/>
  <c r="AB184" i="12" s="1"/>
  <c r="A184" i="12"/>
  <c r="AA184" i="12" s="1"/>
  <c r="B183" i="12"/>
  <c r="AB183" i="12" s="1"/>
  <c r="A183" i="12"/>
  <c r="AA183" i="12" s="1"/>
  <c r="B190" i="12"/>
  <c r="AB190" i="12" s="1"/>
  <c r="A190" i="12"/>
  <c r="AA190" i="12" s="1"/>
  <c r="B202" i="12"/>
  <c r="AB202" i="12" s="1"/>
  <c r="A202" i="12"/>
  <c r="AA202" i="12" s="1"/>
  <c r="B182" i="12"/>
  <c r="AB182" i="12" s="1"/>
  <c r="A182" i="12"/>
  <c r="AA182" i="12" s="1"/>
  <c r="B181" i="12"/>
  <c r="AB181" i="12" s="1"/>
  <c r="A181" i="12"/>
  <c r="AA181" i="12" s="1"/>
  <c r="B201" i="12"/>
  <c r="AB201" i="12" s="1"/>
  <c r="A201" i="12"/>
  <c r="AA201" i="12" s="1"/>
  <c r="B180" i="12"/>
  <c r="AB180" i="12" s="1"/>
  <c r="A180" i="12"/>
  <c r="AA180" i="12" s="1"/>
  <c r="B179" i="12"/>
  <c r="AB179" i="12" s="1"/>
  <c r="A179" i="12"/>
  <c r="AA179" i="12" s="1"/>
  <c r="B178" i="12"/>
  <c r="AB178" i="12" s="1"/>
  <c r="A178" i="12"/>
  <c r="AA178" i="12" s="1"/>
  <c r="B177" i="12"/>
  <c r="AB177" i="12" s="1"/>
  <c r="A177" i="12"/>
  <c r="AA177" i="12" s="1"/>
  <c r="B169" i="12"/>
  <c r="AB169" i="12" s="1"/>
  <c r="A169" i="12"/>
  <c r="AA169" i="12" s="1"/>
  <c r="B175" i="12"/>
  <c r="AB175" i="12" s="1"/>
  <c r="A175" i="12"/>
  <c r="AA175" i="12" s="1"/>
  <c r="B168" i="12"/>
  <c r="AB168" i="12" s="1"/>
  <c r="A168" i="12"/>
  <c r="AA168" i="12" s="1"/>
  <c r="B167" i="12"/>
  <c r="AB167" i="12" s="1"/>
  <c r="A167" i="12"/>
  <c r="AA167" i="12" s="1"/>
  <c r="B166" i="12"/>
  <c r="AB166" i="12" s="1"/>
  <c r="A166" i="12"/>
  <c r="AA166" i="12" s="1"/>
  <c r="B165" i="12"/>
  <c r="AB165" i="12" s="1"/>
  <c r="A165" i="12"/>
  <c r="AA165" i="12" s="1"/>
  <c r="B164" i="12"/>
  <c r="AB164" i="12" s="1"/>
  <c r="A164" i="12"/>
  <c r="AA164" i="12" s="1"/>
  <c r="B163" i="12"/>
  <c r="AB163" i="12" s="1"/>
  <c r="A163" i="12"/>
  <c r="AA163" i="12" s="1"/>
  <c r="B162" i="12"/>
  <c r="AB162" i="12" s="1"/>
  <c r="A162" i="12"/>
  <c r="AA162" i="12" s="1"/>
  <c r="B189" i="12"/>
  <c r="AB189" i="12" s="1"/>
  <c r="A189" i="12"/>
  <c r="AA189" i="12" s="1"/>
  <c r="B161" i="12"/>
  <c r="AB161" i="12" s="1"/>
  <c r="A161" i="12"/>
  <c r="AA161" i="12" s="1"/>
  <c r="B160" i="12"/>
  <c r="AB160" i="12" s="1"/>
  <c r="A160" i="12"/>
  <c r="AA160" i="12" s="1"/>
  <c r="B174" i="12"/>
  <c r="AB174" i="12" s="1"/>
  <c r="A174" i="12"/>
  <c r="AA174" i="12" s="1"/>
  <c r="B188" i="12"/>
  <c r="AB188" i="12" s="1"/>
  <c r="A188" i="12"/>
  <c r="AA188" i="12" s="1"/>
  <c r="B159" i="12"/>
  <c r="AB159" i="12" s="1"/>
  <c r="A159" i="12"/>
  <c r="AA159" i="12" s="1"/>
  <c r="B155" i="12"/>
  <c r="AB155" i="12" s="1"/>
  <c r="A155" i="12"/>
  <c r="AA155" i="12" s="1"/>
  <c r="B158" i="12"/>
  <c r="AB158" i="12" s="1"/>
  <c r="A158" i="12"/>
  <c r="AA158" i="12" s="1"/>
  <c r="B172" i="12"/>
  <c r="AB172" i="12" s="1"/>
  <c r="A172" i="12"/>
  <c r="AA172" i="12" s="1"/>
  <c r="B154" i="12"/>
  <c r="AB154" i="12" s="1"/>
  <c r="A154" i="12"/>
  <c r="AA154" i="12" s="1"/>
  <c r="B176" i="12"/>
  <c r="AB176" i="12" s="1"/>
  <c r="A176" i="12"/>
  <c r="AA176" i="12" s="1"/>
  <c r="B153" i="12"/>
  <c r="AB153" i="12" s="1"/>
  <c r="A153" i="12"/>
  <c r="AA153" i="12" s="1"/>
  <c r="B152" i="12"/>
  <c r="AB152" i="12" s="1"/>
  <c r="A152" i="12"/>
  <c r="AA152" i="12" s="1"/>
  <c r="B151" i="12"/>
  <c r="AB151" i="12" s="1"/>
  <c r="A151" i="12"/>
  <c r="AA151" i="12" s="1"/>
  <c r="B150" i="12"/>
  <c r="AB150" i="12" s="1"/>
  <c r="A150" i="12"/>
  <c r="AA150" i="12" s="1"/>
  <c r="B149" i="12"/>
  <c r="AB149" i="12" s="1"/>
  <c r="A149" i="12"/>
  <c r="AA149" i="12" s="1"/>
  <c r="B148" i="12"/>
  <c r="AB148" i="12" s="1"/>
  <c r="A148" i="12"/>
  <c r="AA148" i="12" s="1"/>
  <c r="B147" i="12"/>
  <c r="AB147" i="12" s="1"/>
  <c r="A147" i="12"/>
  <c r="AA147" i="12" s="1"/>
  <c r="B146" i="12"/>
  <c r="AB146" i="12" s="1"/>
  <c r="A146" i="12"/>
  <c r="AA146" i="12" s="1"/>
  <c r="B145" i="12"/>
  <c r="AB145" i="12" s="1"/>
  <c r="A145" i="12"/>
  <c r="AA145" i="12" s="1"/>
  <c r="B144" i="12"/>
  <c r="AB144" i="12" s="1"/>
  <c r="A144" i="12"/>
  <c r="AA144" i="12" s="1"/>
  <c r="B143" i="12"/>
  <c r="AB143" i="12" s="1"/>
  <c r="A143" i="12"/>
  <c r="AA143" i="12" s="1"/>
  <c r="B142" i="12"/>
  <c r="AB142" i="12" s="1"/>
  <c r="A142" i="12"/>
  <c r="AA142" i="12" s="1"/>
  <c r="B157" i="12"/>
  <c r="AB157" i="12" s="1"/>
  <c r="A157" i="12"/>
  <c r="AA157" i="12" s="1"/>
  <c r="B134" i="12"/>
  <c r="AB134" i="12" s="1"/>
  <c r="A134" i="12"/>
  <c r="AA134" i="12" s="1"/>
  <c r="B156" i="12"/>
  <c r="AB156" i="12" s="1"/>
  <c r="A156" i="12"/>
  <c r="AA156" i="12" s="1"/>
  <c r="B141" i="12"/>
  <c r="AB141" i="12" s="1"/>
  <c r="A141" i="12"/>
  <c r="AA141" i="12" s="1"/>
  <c r="B138" i="12"/>
  <c r="AB138" i="12" s="1"/>
  <c r="A138" i="12"/>
  <c r="AA138" i="12" s="1"/>
  <c r="B133" i="12"/>
  <c r="AB133" i="12" s="1"/>
  <c r="A133" i="12"/>
  <c r="AA133" i="12" s="1"/>
  <c r="B132" i="12"/>
  <c r="AB132" i="12" s="1"/>
  <c r="A132" i="12"/>
  <c r="AA132" i="12" s="1"/>
  <c r="B173" i="12"/>
  <c r="A173" i="12"/>
  <c r="AA173" i="12" s="1"/>
  <c r="B131" i="12"/>
  <c r="AB131" i="12" s="1"/>
  <c r="A131" i="12"/>
  <c r="AA131" i="12" s="1"/>
  <c r="B130" i="12"/>
  <c r="AB130" i="12" s="1"/>
  <c r="A130" i="12"/>
  <c r="AA130" i="12" s="1"/>
  <c r="B171" i="12"/>
  <c r="AB171" i="12" s="1"/>
  <c r="A171" i="12"/>
  <c r="AA171" i="12" s="1"/>
  <c r="B137" i="12"/>
  <c r="AB137" i="12" s="1"/>
  <c r="A137" i="12"/>
  <c r="AA137" i="12" s="1"/>
  <c r="B129" i="12"/>
  <c r="AB129" i="12" s="1"/>
  <c r="A129" i="12"/>
  <c r="AA129" i="12" s="1"/>
  <c r="B128" i="12"/>
  <c r="AB128" i="12" s="1"/>
  <c r="A128" i="12"/>
  <c r="AA128" i="12" s="1"/>
  <c r="B127" i="12"/>
  <c r="AB127" i="12" s="1"/>
  <c r="A127" i="12"/>
  <c r="AA127" i="12" s="1"/>
  <c r="B126" i="12"/>
  <c r="AB126" i="12" s="1"/>
  <c r="A126" i="12"/>
  <c r="AA126" i="12" s="1"/>
  <c r="B125" i="12"/>
  <c r="AB125" i="12" s="1"/>
  <c r="A125" i="12"/>
  <c r="AA125" i="12" s="1"/>
  <c r="B124" i="12"/>
  <c r="AB124" i="12" s="1"/>
  <c r="A124" i="12"/>
  <c r="AA124" i="12" s="1"/>
  <c r="B136" i="12"/>
  <c r="AB136" i="12" s="1"/>
  <c r="A136" i="12"/>
  <c r="AA136" i="12" s="1"/>
  <c r="B123" i="12"/>
  <c r="AB123" i="12" s="1"/>
  <c r="A123" i="12"/>
  <c r="AA123" i="12" s="1"/>
  <c r="B170" i="12"/>
  <c r="AB170" i="12" s="1"/>
  <c r="A170" i="12"/>
  <c r="AA170" i="12" s="1"/>
  <c r="B140" i="12"/>
  <c r="AB140" i="12" s="1"/>
  <c r="A140" i="12"/>
  <c r="AA140" i="12" s="1"/>
  <c r="B122" i="12"/>
  <c r="AB122" i="12" s="1"/>
  <c r="A122" i="12"/>
  <c r="AA122" i="12" s="1"/>
  <c r="B121" i="12"/>
  <c r="AB121" i="12" s="1"/>
  <c r="A121" i="12"/>
  <c r="AA121" i="12" s="1"/>
  <c r="B120" i="12"/>
  <c r="AB120" i="12" s="1"/>
  <c r="A120" i="12"/>
  <c r="AA120" i="12" s="1"/>
  <c r="B119" i="12"/>
  <c r="AB119" i="12" s="1"/>
  <c r="A119" i="12"/>
  <c r="AA119" i="12" s="1"/>
  <c r="B139" i="12"/>
  <c r="AB139" i="12" s="1"/>
  <c r="A139" i="12"/>
  <c r="AA139" i="12" s="1"/>
  <c r="B118" i="12"/>
  <c r="AB118" i="12" s="1"/>
  <c r="A118" i="12"/>
  <c r="AA118" i="12" s="1"/>
  <c r="B117" i="12"/>
  <c r="AB117" i="12" s="1"/>
  <c r="A117" i="12"/>
  <c r="AA117" i="12" s="1"/>
  <c r="B108" i="12"/>
  <c r="AB108" i="12" s="1"/>
  <c r="A108" i="12"/>
  <c r="AA108" i="12" s="1"/>
  <c r="B107" i="12"/>
  <c r="AB107" i="12" s="1"/>
  <c r="A107" i="12"/>
  <c r="AA107" i="12" s="1"/>
  <c r="B106" i="12"/>
  <c r="AB106" i="12" s="1"/>
  <c r="A106" i="12"/>
  <c r="AA106" i="12" s="1"/>
  <c r="B116" i="12"/>
  <c r="AB116" i="12" s="1"/>
  <c r="A116" i="12"/>
  <c r="AA116" i="12" s="1"/>
  <c r="B115" i="12"/>
  <c r="AB115" i="12" s="1"/>
  <c r="A115" i="12"/>
  <c r="AA115" i="12" s="1"/>
  <c r="B105" i="12"/>
  <c r="AB105" i="12" s="1"/>
  <c r="A105" i="12"/>
  <c r="AA105" i="12" s="1"/>
  <c r="B113" i="12"/>
  <c r="AB113" i="12" s="1"/>
  <c r="A113" i="12"/>
  <c r="AA113" i="12" s="1"/>
  <c r="B104" i="12"/>
  <c r="AB104" i="12" s="1"/>
  <c r="A104" i="12"/>
  <c r="AA104" i="12" s="1"/>
  <c r="B103" i="12"/>
  <c r="AB103" i="12" s="1"/>
  <c r="A103" i="12"/>
  <c r="AA103" i="12" s="1"/>
  <c r="B102" i="12"/>
  <c r="AB102" i="12" s="1"/>
  <c r="A102" i="12"/>
  <c r="AA102" i="12" s="1"/>
  <c r="B101" i="12"/>
  <c r="AB101" i="12" s="1"/>
  <c r="A101" i="12"/>
  <c r="AA101" i="12" s="1"/>
  <c r="B114" i="12"/>
  <c r="AB114" i="12" s="1"/>
  <c r="A114" i="12"/>
  <c r="AA114" i="12" s="1"/>
  <c r="B100" i="12"/>
  <c r="AB100" i="12" s="1"/>
  <c r="A100" i="12"/>
  <c r="AA100" i="12" s="1"/>
  <c r="B99" i="12"/>
  <c r="AB99" i="12" s="1"/>
  <c r="A99" i="12"/>
  <c r="AA99" i="12" s="1"/>
  <c r="B135" i="12"/>
  <c r="AB135" i="12" s="1"/>
  <c r="A135" i="12"/>
  <c r="AA135" i="12" s="1"/>
  <c r="B98" i="12"/>
  <c r="AB98" i="12" s="1"/>
  <c r="A98" i="12"/>
  <c r="AA98" i="12" s="1"/>
  <c r="B97" i="12"/>
  <c r="AB97" i="12" s="1"/>
  <c r="A97" i="12"/>
  <c r="AA97" i="12" s="1"/>
  <c r="B96" i="12"/>
  <c r="AB96" i="12" s="1"/>
  <c r="A96" i="12"/>
  <c r="AA96" i="12" s="1"/>
  <c r="B95" i="12"/>
  <c r="AB95" i="12" s="1"/>
  <c r="A95" i="12"/>
  <c r="AA95" i="12" s="1"/>
  <c r="B94" i="12"/>
  <c r="AB94" i="12" s="1"/>
  <c r="A94" i="12"/>
  <c r="AA94" i="12" s="1"/>
  <c r="B110" i="12"/>
  <c r="AB110" i="12" s="1"/>
  <c r="A110" i="12"/>
  <c r="AA110" i="12" s="1"/>
  <c r="B93" i="12"/>
  <c r="AB93" i="12" s="1"/>
  <c r="A93" i="12"/>
  <c r="AA93" i="12" s="1"/>
  <c r="B92" i="12"/>
  <c r="AB92" i="12" s="1"/>
  <c r="A92" i="12"/>
  <c r="AA92" i="12" s="1"/>
  <c r="B109" i="12"/>
  <c r="AB109" i="12" s="1"/>
  <c r="A109" i="12"/>
  <c r="AA109" i="12" s="1"/>
  <c r="B91" i="12"/>
  <c r="AB91" i="12" s="1"/>
  <c r="A91" i="12"/>
  <c r="AA91" i="12" s="1"/>
  <c r="B90" i="12"/>
  <c r="AB90" i="12" s="1"/>
  <c r="A90" i="12"/>
  <c r="AA90" i="12" s="1"/>
  <c r="B111" i="12"/>
  <c r="AB111" i="12" s="1"/>
  <c r="A111" i="12"/>
  <c r="AA111" i="12" s="1"/>
  <c r="B89" i="12"/>
  <c r="AB89" i="12" s="1"/>
  <c r="A89" i="12"/>
  <c r="AA89" i="12" s="1"/>
  <c r="B88" i="12"/>
  <c r="AB88" i="12" s="1"/>
  <c r="A88" i="12"/>
  <c r="AA88" i="12" s="1"/>
  <c r="B87" i="12"/>
  <c r="AB87" i="12" s="1"/>
  <c r="A87" i="12"/>
  <c r="AA87" i="12" s="1"/>
  <c r="B86" i="12"/>
  <c r="AB86" i="12" s="1"/>
  <c r="A86" i="12"/>
  <c r="AA86" i="12" s="1"/>
  <c r="B85" i="12"/>
  <c r="AB85" i="12" s="1"/>
  <c r="A85" i="12"/>
  <c r="AA85" i="12" s="1"/>
  <c r="B84" i="12"/>
  <c r="AB84" i="12" s="1"/>
  <c r="A84" i="12"/>
  <c r="AA84" i="12" s="1"/>
  <c r="B76" i="12"/>
  <c r="AB76" i="12" s="1"/>
  <c r="A76" i="12"/>
  <c r="AA76" i="12" s="1"/>
  <c r="B75" i="12"/>
  <c r="AB75" i="12" s="1"/>
  <c r="A75" i="12"/>
  <c r="AA75" i="12" s="1"/>
  <c r="B74" i="12"/>
  <c r="AB74" i="12" s="1"/>
  <c r="A74" i="12"/>
  <c r="AA74" i="12" s="1"/>
  <c r="B73" i="12"/>
  <c r="AB73" i="12" s="1"/>
  <c r="A73" i="12"/>
  <c r="AA73" i="12" s="1"/>
  <c r="B72" i="12"/>
  <c r="AB72" i="12" s="1"/>
  <c r="A72" i="12"/>
  <c r="AA72" i="12" s="1"/>
  <c r="B71" i="12"/>
  <c r="AB71" i="12" s="1"/>
  <c r="A71" i="12"/>
  <c r="AA71" i="12" s="1"/>
  <c r="B83" i="12"/>
  <c r="AB83" i="12" s="1"/>
  <c r="A83" i="12"/>
  <c r="AA83" i="12" s="1"/>
  <c r="B70" i="12"/>
  <c r="AB70" i="12" s="1"/>
  <c r="A70" i="12"/>
  <c r="AA70" i="12" s="1"/>
  <c r="B69" i="12"/>
  <c r="AB69" i="12" s="1"/>
  <c r="A69" i="12"/>
  <c r="AA69" i="12" s="1"/>
  <c r="B82" i="12"/>
  <c r="AB82" i="12" s="1"/>
  <c r="A82" i="12"/>
  <c r="AA82" i="12" s="1"/>
  <c r="B68" i="12"/>
  <c r="AB68" i="12" s="1"/>
  <c r="A68" i="12"/>
  <c r="AA68" i="12" s="1"/>
  <c r="B67" i="12"/>
  <c r="AB67" i="12" s="1"/>
  <c r="A67" i="12"/>
  <c r="AA67" i="12" s="1"/>
  <c r="B66" i="12"/>
  <c r="AB66" i="12" s="1"/>
  <c r="A66" i="12"/>
  <c r="AA66" i="12" s="1"/>
  <c r="B80" i="12"/>
  <c r="AB80" i="12" s="1"/>
  <c r="A80" i="12"/>
  <c r="AA80" i="12" s="1"/>
  <c r="B65" i="12"/>
  <c r="AB65" i="12" s="1"/>
  <c r="A65" i="12"/>
  <c r="AA65" i="12" s="1"/>
  <c r="B64" i="12"/>
  <c r="AB64" i="12" s="1"/>
  <c r="A64" i="12"/>
  <c r="AA64" i="12" s="1"/>
  <c r="B63" i="12"/>
  <c r="AB63" i="12" s="1"/>
  <c r="A63" i="12"/>
  <c r="AA63" i="12" s="1"/>
  <c r="B79" i="12"/>
  <c r="AB79" i="12" s="1"/>
  <c r="A79" i="12"/>
  <c r="AA79" i="12" s="1"/>
  <c r="B78" i="12"/>
  <c r="AB78" i="12" s="1"/>
  <c r="A78" i="12"/>
  <c r="AA78" i="12" s="1"/>
  <c r="B62" i="12"/>
  <c r="AB62" i="12" s="1"/>
  <c r="A62" i="12"/>
  <c r="AA62" i="12" s="1"/>
  <c r="B61" i="12"/>
  <c r="AB61" i="12" s="1"/>
  <c r="A61" i="12"/>
  <c r="AA61" i="12" s="1"/>
  <c r="B60" i="12"/>
  <c r="AB60" i="12" s="1"/>
  <c r="A60" i="12"/>
  <c r="AA60" i="12" s="1"/>
  <c r="B77" i="12"/>
  <c r="AB77" i="12" s="1"/>
  <c r="A77" i="12"/>
  <c r="AA77" i="12" s="1"/>
  <c r="B59" i="12"/>
  <c r="AB59" i="12" s="1"/>
  <c r="A59" i="12"/>
  <c r="AA59" i="12" s="1"/>
  <c r="B57" i="12"/>
  <c r="AB57" i="12" s="1"/>
  <c r="A57" i="12"/>
  <c r="AA57" i="12" s="1"/>
  <c r="B52" i="12"/>
  <c r="AB52" i="12" s="1"/>
  <c r="A52" i="12"/>
  <c r="AA52" i="12" s="1"/>
  <c r="B81" i="12"/>
  <c r="AB81" i="12" s="1"/>
  <c r="A81" i="12"/>
  <c r="AA81" i="12" s="1"/>
  <c r="B51" i="12"/>
  <c r="AB51" i="12" s="1"/>
  <c r="A51" i="12"/>
  <c r="AA51" i="12" s="1"/>
  <c r="B50" i="12"/>
  <c r="AB50" i="12" s="1"/>
  <c r="A50" i="12"/>
  <c r="AA50" i="12" s="1"/>
  <c r="B49" i="12"/>
  <c r="AB49" i="12" s="1"/>
  <c r="A49" i="12"/>
  <c r="AA49" i="12" s="1"/>
  <c r="B48" i="12"/>
  <c r="AB48" i="12" s="1"/>
  <c r="A48" i="12"/>
  <c r="AA48" i="12" s="1"/>
  <c r="B58" i="12"/>
  <c r="AB58" i="12" s="1"/>
  <c r="A58" i="12"/>
  <c r="AA58" i="12" s="1"/>
  <c r="B47" i="12"/>
  <c r="AB47" i="12" s="1"/>
  <c r="A47" i="12"/>
  <c r="AA47" i="12" s="1"/>
  <c r="B46" i="12"/>
  <c r="AB46" i="12" s="1"/>
  <c r="A46" i="12"/>
  <c r="AA46" i="12" s="1"/>
  <c r="B45" i="12"/>
  <c r="AB45" i="12" s="1"/>
  <c r="A45" i="12"/>
  <c r="AA45" i="12" s="1"/>
  <c r="X44" i="12"/>
  <c r="Y44" i="12" s="1"/>
  <c r="B44" i="12"/>
  <c r="AB44" i="12" s="1"/>
  <c r="A44" i="12"/>
  <c r="AA44" i="12" s="1"/>
  <c r="X37" i="12"/>
  <c r="Y37" i="12" s="1"/>
  <c r="B37" i="12"/>
  <c r="AB37" i="12" s="1"/>
  <c r="A37" i="12"/>
  <c r="AA37" i="12" s="1"/>
  <c r="X36" i="12"/>
  <c r="Y36" i="12" s="1"/>
  <c r="B36" i="12"/>
  <c r="AB36" i="12" s="1"/>
  <c r="A36" i="12"/>
  <c r="AA36" i="12" s="1"/>
  <c r="B56" i="12"/>
  <c r="AB56" i="12" s="1"/>
  <c r="A56" i="12"/>
  <c r="AA56" i="12" s="1"/>
  <c r="X35" i="12"/>
  <c r="Y35" i="12" s="1"/>
  <c r="B35" i="12"/>
  <c r="AB35" i="12" s="1"/>
  <c r="A35" i="12"/>
  <c r="AA35" i="12" s="1"/>
  <c r="B55" i="12"/>
  <c r="AB55" i="12" s="1"/>
  <c r="A55" i="12"/>
  <c r="AA55" i="12" s="1"/>
  <c r="X43" i="12"/>
  <c r="Y43" i="12" s="1"/>
  <c r="B43" i="12"/>
  <c r="AB43" i="12" s="1"/>
  <c r="A43" i="12"/>
  <c r="AA43" i="12" s="1"/>
  <c r="X34" i="12"/>
  <c r="Y34" i="12" s="1"/>
  <c r="B34" i="12"/>
  <c r="AB34" i="12" s="1"/>
  <c r="A34" i="12"/>
  <c r="AA34" i="12" s="1"/>
  <c r="X42" i="12"/>
  <c r="Y42" i="12" s="1"/>
  <c r="Z42" i="12" s="1"/>
  <c r="B42" i="12"/>
  <c r="AB42" i="12" s="1"/>
  <c r="A42" i="12"/>
  <c r="AA42" i="12" s="1"/>
  <c r="X33" i="12"/>
  <c r="Y33" i="12" s="1"/>
  <c r="B33" i="12"/>
  <c r="AB33" i="12" s="1"/>
  <c r="A33" i="12"/>
  <c r="AA33" i="12" s="1"/>
  <c r="X32" i="12"/>
  <c r="Y32" i="12" s="1"/>
  <c r="B32" i="12"/>
  <c r="AB32" i="12" s="1"/>
  <c r="A32" i="12"/>
  <c r="AA32" i="12" s="1"/>
  <c r="X112" i="12"/>
  <c r="Y112" i="12" s="1"/>
  <c r="Z112" i="12" s="1"/>
  <c r="B112" i="12"/>
  <c r="AB112" i="12" s="1"/>
  <c r="A112" i="12"/>
  <c r="AA112" i="12" s="1"/>
  <c r="B54" i="12"/>
  <c r="AB54" i="12" s="1"/>
  <c r="A54" i="12"/>
  <c r="AA54" i="12" s="1"/>
  <c r="B53" i="12"/>
  <c r="AB53" i="12" s="1"/>
  <c r="A53" i="12"/>
  <c r="AA53" i="12" s="1"/>
  <c r="X23" i="12"/>
  <c r="Y23" i="12" s="1"/>
  <c r="B23" i="12"/>
  <c r="AB23" i="12" s="1"/>
  <c r="A23" i="12"/>
  <c r="AA23" i="12" s="1"/>
  <c r="X12" i="12"/>
  <c r="Y12" i="12" s="1"/>
  <c r="B12" i="12"/>
  <c r="AB12" i="12" s="1"/>
  <c r="A12" i="12"/>
  <c r="AA12" i="12" s="1"/>
  <c r="X25" i="12"/>
  <c r="Y25" i="12" s="1"/>
  <c r="B25" i="12"/>
  <c r="A25" i="12"/>
  <c r="AA25" i="12" s="1"/>
  <c r="X11" i="12"/>
  <c r="Y11" i="12" s="1"/>
  <c r="B11" i="12"/>
  <c r="A11" i="12"/>
  <c r="AA11" i="12" s="1"/>
  <c r="X31" i="12"/>
  <c r="Y31" i="12" s="1"/>
  <c r="B31" i="12"/>
  <c r="AB31" i="12" s="1"/>
  <c r="A31" i="12"/>
  <c r="AA31" i="12" s="1"/>
  <c r="X30" i="12"/>
  <c r="Y30" i="12" s="1"/>
  <c r="B30" i="12"/>
  <c r="AB30" i="12" s="1"/>
  <c r="A30" i="12"/>
  <c r="AA30" i="12" s="1"/>
  <c r="X10" i="12"/>
  <c r="Y10" i="12" s="1"/>
  <c r="B10" i="12"/>
  <c r="A10" i="12"/>
  <c r="AA10" i="12" s="1"/>
  <c r="X9" i="12"/>
  <c r="Y9" i="12" s="1"/>
  <c r="B9" i="12"/>
  <c r="A9" i="12"/>
  <c r="AA9" i="12" s="1"/>
  <c r="X41" i="12"/>
  <c r="Y41" i="12" s="1"/>
  <c r="B41" i="12"/>
  <c r="AB41" i="12" s="1"/>
  <c r="A41" i="12"/>
  <c r="AA41" i="12" s="1"/>
  <c r="X8" i="12"/>
  <c r="Y8" i="12" s="1"/>
  <c r="B8" i="12"/>
  <c r="A8" i="12"/>
  <c r="AA8" i="12" s="1"/>
  <c r="X29" i="12"/>
  <c r="Y29" i="12" s="1"/>
  <c r="B29" i="12"/>
  <c r="AB29" i="12" s="1"/>
  <c r="A29" i="12"/>
  <c r="AA29" i="12" s="1"/>
  <c r="X28" i="12"/>
  <c r="Y28" i="12" s="1"/>
  <c r="B28" i="12"/>
  <c r="AB28" i="12" s="1"/>
  <c r="A28" i="12"/>
  <c r="AA28" i="12" s="1"/>
  <c r="X40" i="12"/>
  <c r="Y40" i="12" s="1"/>
  <c r="B40" i="12"/>
  <c r="AB40" i="12" s="1"/>
  <c r="A40" i="12"/>
  <c r="AA40" i="12" s="1"/>
  <c r="X27" i="12"/>
  <c r="Y27" i="12" s="1"/>
  <c r="B27" i="12"/>
  <c r="AB27" i="12" s="1"/>
  <c r="A27" i="12"/>
  <c r="AA27" i="12" s="1"/>
  <c r="X7" i="12"/>
  <c r="Y7" i="12" s="1"/>
  <c r="B7" i="12"/>
  <c r="AB7" i="12" s="1"/>
  <c r="A7" i="12"/>
  <c r="AA7" i="12" s="1"/>
  <c r="X6" i="12"/>
  <c r="Y6" i="12" s="1"/>
  <c r="B6" i="12"/>
  <c r="A6" i="12"/>
  <c r="AA6" i="12" s="1"/>
  <c r="X5" i="12"/>
  <c r="Y5" i="12" s="1"/>
  <c r="B5" i="12"/>
  <c r="A5" i="12"/>
  <c r="AA5" i="12" s="1"/>
  <c r="X39" i="12"/>
  <c r="Y39" i="12" s="1"/>
  <c r="B39" i="12"/>
  <c r="AB39" i="12" s="1"/>
  <c r="A39" i="12"/>
  <c r="AA39" i="12" s="1"/>
  <c r="X4" i="12"/>
  <c r="Y4" i="12" s="1"/>
  <c r="B4" i="12"/>
  <c r="A4" i="12"/>
  <c r="AA4" i="12" s="1"/>
  <c r="X3" i="12"/>
  <c r="Y3" i="12" s="1"/>
  <c r="B3" i="12"/>
  <c r="A3" i="12"/>
  <c r="AA3" i="12" s="1"/>
  <c r="X22" i="12"/>
  <c r="Y22" i="12" s="1"/>
  <c r="B22" i="12"/>
  <c r="A22" i="12"/>
  <c r="AA22" i="12" s="1"/>
  <c r="X21" i="12"/>
  <c r="Y21" i="12" s="1"/>
  <c r="B21" i="12"/>
  <c r="A21" i="12"/>
  <c r="AA21" i="12" s="1"/>
  <c r="X26" i="12"/>
  <c r="Y26" i="12" s="1"/>
  <c r="B26" i="12"/>
  <c r="AB26" i="12" s="1"/>
  <c r="A26" i="12"/>
  <c r="AA26" i="12" s="1"/>
  <c r="X38" i="12"/>
  <c r="Y38" i="12" s="1"/>
  <c r="B38" i="12"/>
  <c r="AB38" i="12" s="1"/>
  <c r="A38" i="12"/>
  <c r="AA38" i="12" s="1"/>
  <c r="X20" i="12"/>
  <c r="Y20" i="12" s="1"/>
  <c r="B20" i="12"/>
  <c r="AB20" i="12" s="1"/>
  <c r="A20" i="12"/>
  <c r="AA20" i="12" s="1"/>
  <c r="X18" i="12"/>
  <c r="Y18" i="12" s="1"/>
  <c r="B18" i="12"/>
  <c r="AB18" i="12" s="1"/>
  <c r="A18" i="12"/>
  <c r="AA18" i="12" s="1"/>
  <c r="X24" i="12"/>
  <c r="Y24" i="12" s="1"/>
  <c r="B24" i="12"/>
  <c r="AB24" i="12" s="1"/>
  <c r="A24" i="12"/>
  <c r="AA24" i="12" s="1"/>
  <c r="X17" i="12"/>
  <c r="Y17" i="12" s="1"/>
  <c r="B17" i="12"/>
  <c r="AB17" i="12" s="1"/>
  <c r="A17" i="12"/>
  <c r="AA17" i="12" s="1"/>
  <c r="X16" i="12"/>
  <c r="Y16" i="12" s="1"/>
  <c r="B16" i="12"/>
  <c r="AB16" i="12" s="1"/>
  <c r="A16" i="12"/>
  <c r="AA16" i="12" s="1"/>
  <c r="X2" i="12"/>
  <c r="Y2" i="12" s="1"/>
  <c r="B2" i="12"/>
  <c r="A2" i="12"/>
  <c r="AA2" i="12" s="1"/>
  <c r="X15" i="12"/>
  <c r="Y15" i="12" s="1"/>
  <c r="B15" i="12"/>
  <c r="AB15" i="12" s="1"/>
  <c r="A15" i="12"/>
  <c r="AA15" i="12" s="1"/>
  <c r="X14" i="12"/>
  <c r="Y14" i="12" s="1"/>
  <c r="B14" i="12"/>
  <c r="AB14" i="12" s="1"/>
  <c r="A14" i="12"/>
  <c r="AA14" i="12" s="1"/>
  <c r="X13" i="12"/>
  <c r="Y13" i="12" s="1"/>
  <c r="B13" i="12"/>
  <c r="AB13" i="12" s="1"/>
  <c r="A13" i="12"/>
  <c r="AA13" i="12" s="1"/>
  <c r="X19" i="12"/>
  <c r="Y19" i="12" s="1"/>
  <c r="B19" i="12"/>
  <c r="AB19" i="12" s="1"/>
  <c r="AA19" i="12"/>
  <c r="AC139" i="12" l="1"/>
  <c r="AD139" i="12"/>
  <c r="Z2" i="12"/>
  <c r="AD42" i="12"/>
  <c r="AC42" i="12"/>
  <c r="Z25" i="12"/>
  <c r="AD112" i="12"/>
  <c r="AC112" i="12"/>
  <c r="AC59" i="12"/>
  <c r="AD59" i="12"/>
  <c r="AD82" i="12"/>
  <c r="AD101" i="12"/>
  <c r="AD176" i="12"/>
  <c r="AC176" i="12"/>
  <c r="AD223" i="12"/>
  <c r="AC223" i="12"/>
  <c r="AC82" i="12"/>
  <c r="AC101" i="12"/>
  <c r="AD204" i="12"/>
  <c r="AC204" i="12"/>
  <c r="AB4" i="12"/>
  <c r="AB11" i="12"/>
  <c r="AB2" i="12"/>
  <c r="AB3" i="12"/>
  <c r="AB6" i="12"/>
  <c r="AB9" i="12"/>
  <c r="AB25" i="12"/>
  <c r="AB5" i="12"/>
  <c r="AB8" i="12"/>
  <c r="AB10" i="12"/>
  <c r="AC25" i="12" l="1"/>
  <c r="AD25" i="12"/>
  <c r="AC2" i="12"/>
  <c r="AD2" i="12"/>
</calcChain>
</file>

<file path=xl/sharedStrings.xml><?xml version="1.0" encoding="utf-8"?>
<sst xmlns="http://schemas.openxmlformats.org/spreadsheetml/2006/main" count="10648" uniqueCount="159">
  <si>
    <t>日時</t>
  </si>
  <si>
    <t>デマンドID</t>
  </si>
  <si>
    <t>予約種別</t>
  </si>
  <si>
    <t>乗客ユニークID</t>
  </si>
  <si>
    <t>車両ID</t>
  </si>
  <si>
    <t>乗車人数</t>
  </si>
  <si>
    <t>キャンセル時刻</t>
  </si>
  <si>
    <t>乗車時刻</t>
  </si>
  <si>
    <t>降車時刻</t>
  </si>
  <si>
    <t>乗車位置（緯度、経度）</t>
  </si>
  <si>
    <t>乗車乗降ポイント</t>
  </si>
  <si>
    <t>降車位置（緯度、経度）</t>
  </si>
  <si>
    <t>降車乗降ポイント</t>
  </si>
  <si>
    <t>乗車予定時間（初回）</t>
  </si>
  <si>
    <t>乗車予定時間（最終）</t>
  </si>
  <si>
    <t>降車予定時間（初回）</t>
  </si>
  <si>
    <t>降車予定時間（最終）</t>
  </si>
  <si>
    <t>希望乗車時間</t>
  </si>
  <si>
    <t>乗客アプリ（目的地から）</t>
  </si>
  <si>
    <t>35.450681 139.632446</t>
  </si>
  <si>
    <t>横浜桜木町ワシントンホテル</t>
  </si>
  <si>
    <t>35.454211 139.642721</t>
  </si>
  <si>
    <t>MARINE &amp; WALK YOKOHAMA</t>
  </si>
  <si>
    <t>35.462896 139.63236</t>
  </si>
  <si>
    <t>ホテルビスタプレミオみなとみらい</t>
  </si>
  <si>
    <t>35.453715 139.638133</t>
  </si>
  <si>
    <t>横浜ワールドポーターズ</t>
  </si>
  <si>
    <t>35.443908 139.635249</t>
  </si>
  <si>
    <t>イセザキ・モール</t>
  </si>
  <si>
    <t>35.458187 139.636985</t>
  </si>
  <si>
    <t>ヨコハマ グランド インターコンチネンタル ホテル／パシフィコ横浜</t>
  </si>
  <si>
    <t>35.452963 139.642093</t>
  </si>
  <si>
    <t>横浜赤レンガ倉庫</t>
  </si>
  <si>
    <t>乗客アプリ（地図から）</t>
  </si>
  <si>
    <t>35.45256 139.630848</t>
  </si>
  <si>
    <t>ニューオータニイン横浜プレミアム</t>
  </si>
  <si>
    <t>横浜開港資料館</t>
  </si>
  <si>
    <t>35.456605 139.635327</t>
  </si>
  <si>
    <t>横浜ベイホテル東急</t>
  </si>
  <si>
    <t>35.44291 139.650404</t>
  </si>
  <si>
    <t>みなとみらい線　元町・中華街駅</t>
  </si>
  <si>
    <t>35.451031 139.647069</t>
  </si>
  <si>
    <t>横浜港大さん橋国際客船ターミナル</t>
  </si>
  <si>
    <t>35.443073 139.651914</t>
  </si>
  <si>
    <t>横浜人形の家</t>
  </si>
  <si>
    <t>35.443863 139.64702</t>
  </si>
  <si>
    <t>35.454425 139.64064</t>
  </si>
  <si>
    <t>ＪＩＣＡ横浜 （海外移住資料館）</t>
  </si>
  <si>
    <t>35.454389 139.630904</t>
  </si>
  <si>
    <t>横浜ランドマークタワー</t>
  </si>
  <si>
    <t>35.443569 139.641792</t>
  </si>
  <si>
    <t>ダイワロイネットホテル横浜公園</t>
  </si>
  <si>
    <t>乗客アプリWeb（目的地から）</t>
  </si>
  <si>
    <t>35.447541 139.644914</t>
  </si>
  <si>
    <t>シルク博物館</t>
  </si>
  <si>
    <t>35.441002 139.650809</t>
  </si>
  <si>
    <t>横浜元町ショッピングストリート</t>
  </si>
  <si>
    <t>35.445783 139.642958</t>
  </si>
  <si>
    <t>横浜情報文化センター</t>
  </si>
  <si>
    <t>35.45435 139.631762</t>
  </si>
  <si>
    <t>横浜ロイヤルパークホテル</t>
  </si>
  <si>
    <t>35.443704 139.651332</t>
  </si>
  <si>
    <t>ホテルメルパルク横浜</t>
  </si>
  <si>
    <t>35.4587 139.625091</t>
  </si>
  <si>
    <t>横浜アンパンマンこどもミュージアム</t>
  </si>
  <si>
    <t>35.458507 139.628741</t>
  </si>
  <si>
    <t>みなとみらいグランドセントラルタワー</t>
  </si>
  <si>
    <t>乗客アプリ（簡単予約）</t>
  </si>
  <si>
    <t>35.448801 139.636702</t>
  </si>
  <si>
    <t>ホテルルートイン横浜馬車道</t>
  </si>
  <si>
    <t>35.441441 139.648505</t>
  </si>
  <si>
    <t>横浜中華街朱雀門</t>
  </si>
  <si>
    <t>35.450447 139.635947</t>
  </si>
  <si>
    <t>みなとみらい線　馬車道駅</t>
  </si>
  <si>
    <t>35.448676 139.635696</t>
  </si>
  <si>
    <t>横浜平和プラザホテル</t>
  </si>
  <si>
    <t>35.455715 139.638114</t>
  </si>
  <si>
    <t>横浜みなとみらい万葉倶楽部</t>
  </si>
  <si>
    <t>35.443659 139.650847</t>
  </si>
  <si>
    <t>横浜マリンタワー</t>
  </si>
  <si>
    <t>35.445857 139.647636</t>
  </si>
  <si>
    <t>ホテルモントレ横浜</t>
  </si>
  <si>
    <t>乗車時間</t>
    <rPh sb="0" eb="2">
      <t>ジョウシャ</t>
    </rPh>
    <rPh sb="2" eb="4">
      <t>ジカン</t>
    </rPh>
    <phoneticPr fontId="18"/>
  </si>
  <si>
    <t>のべ乗車時間</t>
    <rPh sb="2" eb="4">
      <t>ジョウシャ</t>
    </rPh>
    <rPh sb="4" eb="6">
      <t>ジカン</t>
    </rPh>
    <phoneticPr fontId="18"/>
  </si>
  <si>
    <t>待ち時間</t>
    <rPh sb="0" eb="1">
      <t>マ</t>
    </rPh>
    <rPh sb="2" eb="4">
      <t>ジカン</t>
    </rPh>
    <phoneticPr fontId="18"/>
  </si>
  <si>
    <t>時間帯合計・分(秒切捨）</t>
    <rPh sb="0" eb="3">
      <t>ジカンタイ</t>
    </rPh>
    <rPh sb="3" eb="5">
      <t>ゴウケイ</t>
    </rPh>
    <rPh sb="6" eb="7">
      <t>フン</t>
    </rPh>
    <rPh sb="8" eb="9">
      <t>ビョウ</t>
    </rPh>
    <rPh sb="9" eb="10">
      <t>キ</t>
    </rPh>
    <rPh sb="10" eb="11">
      <t>ス</t>
    </rPh>
    <phoneticPr fontId="18"/>
  </si>
  <si>
    <t>待ち時間（平均）</t>
    <rPh sb="0" eb="1">
      <t>マ</t>
    </rPh>
    <rPh sb="2" eb="4">
      <t>ジカン</t>
    </rPh>
    <rPh sb="5" eb="7">
      <t>ヘイキン</t>
    </rPh>
    <phoneticPr fontId="18"/>
  </si>
  <si>
    <t>passengerID</t>
  </si>
  <si>
    <t>遅れ時間</t>
    <rPh sb="0" eb="1">
      <t>オク</t>
    </rPh>
    <rPh sb="2" eb="4">
      <t>ジカン</t>
    </rPh>
    <phoneticPr fontId="18"/>
  </si>
  <si>
    <t>希望時間（理論値）</t>
    <rPh sb="0" eb="2">
      <t>キボウ</t>
    </rPh>
    <rPh sb="2" eb="4">
      <t>ジカン</t>
    </rPh>
    <rPh sb="5" eb="8">
      <t>リロンチ</t>
    </rPh>
    <phoneticPr fontId="18"/>
  </si>
  <si>
    <t>待ち時間（中央値）</t>
    <rPh sb="0" eb="1">
      <t>マ</t>
    </rPh>
    <rPh sb="2" eb="4">
      <t>ジカン</t>
    </rPh>
    <rPh sb="5" eb="7">
      <t>チュウオウ</t>
    </rPh>
    <rPh sb="7" eb="8">
      <t>チ</t>
    </rPh>
    <phoneticPr fontId="18"/>
  </si>
  <si>
    <t>35.447546 139.64358</t>
  </si>
  <si>
    <t>ローズホテル横浜（横浜中華街内）</t>
  </si>
  <si>
    <t>まちかど設置端末（店舗から）</t>
  </si>
  <si>
    <t>まちかど設置端末（地図から）</t>
  </si>
  <si>
    <t>計算用ダミー</t>
    <rPh sb="0" eb="3">
      <t>ケイサンヨウ</t>
    </rPh>
    <phoneticPr fontId="18"/>
  </si>
  <si>
    <t>※10時以前に予約しているため</t>
    <rPh sb="3" eb="6">
      <t>ジイゼン</t>
    </rPh>
    <rPh sb="7" eb="9">
      <t>ヨヤク</t>
    </rPh>
    <phoneticPr fontId="18"/>
  </si>
  <si>
    <t>※同一人物と思われるため一番短いものを採用</t>
    <rPh sb="1" eb="3">
      <t>ドウイツ</t>
    </rPh>
    <rPh sb="3" eb="5">
      <t>ジンブツ</t>
    </rPh>
    <rPh sb="6" eb="7">
      <t>オモ</t>
    </rPh>
    <rPh sb="12" eb="14">
      <t>イチバン</t>
    </rPh>
    <rPh sb="14" eb="15">
      <t>ミジカ</t>
    </rPh>
    <rPh sb="19" eb="21">
      <t>サイヨウ</t>
    </rPh>
    <phoneticPr fontId="18"/>
  </si>
  <si>
    <t>※10時以前に予約しているため</t>
  </si>
  <si>
    <t>※乗車予定時間より前のため</t>
    <rPh sb="1" eb="3">
      <t>ジョウシャ</t>
    </rPh>
    <rPh sb="3" eb="5">
      <t>ヨテイ</t>
    </rPh>
    <rPh sb="5" eb="7">
      <t>ジカン</t>
    </rPh>
    <rPh sb="9" eb="10">
      <t>マエ</t>
    </rPh>
    <phoneticPr fontId="18"/>
  </si>
  <si>
    <t>※323行と同一人物と思われるため一番短いものを採用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</si>
  <si>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※33行と同一人物と思われるため一番短いものを採用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</si>
  <si>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※32行と同一人物と思われるため一番短いものを採用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</si>
  <si>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※24,25行と同一人物と思われるため一番短いものを採用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</si>
  <si>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※23,25行と同一人物と思われるため一番短いものを採用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</si>
  <si>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※23,24行と同一人物と思われるため一番短いものを採用</t>
    <rPh sb="6" eb="7">
      <t>ギョウ</t>
    </rPh>
    <rPh sb="8" eb="10">
      <t>ドウイツ</t>
    </rPh>
    <rPh sb="10" eb="12">
      <t>ジンブツ</t>
    </rPh>
    <rPh sb="13" eb="14">
      <t>オモ</t>
    </rPh>
    <rPh sb="19" eb="21">
      <t>イチバン</t>
    </rPh>
    <rPh sb="21" eb="22">
      <t>ミジカ</t>
    </rPh>
    <rPh sb="26" eb="28">
      <t>サイヨウ</t>
    </rPh>
    <phoneticPr fontId="18"/>
  </si>
  <si>
    <t>※173行と同一人物と思われるため一番短いものを採用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</si>
  <si>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※185行と同一人物と思われるため一番短いものを採用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</si>
  <si>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</si>
  <si>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※191行と同一人物と思われるため一番短いものを採用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</si>
  <si>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※189行と同一人物と思われるため一番短いものを採用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</si>
  <si>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※180.,183,190,193,197行と同一人物と思われるため一番短いものを採用</t>
    <rPh sb="21" eb="22">
      <t>ギョウ</t>
    </rPh>
    <rPh sb="23" eb="25">
      <t>ドウイツ</t>
    </rPh>
    <rPh sb="25" eb="27">
      <t>ジンブツ</t>
    </rPh>
    <rPh sb="28" eb="29">
      <t>オモ</t>
    </rPh>
    <rPh sb="34" eb="36">
      <t>イチバン</t>
    </rPh>
    <rPh sb="36" eb="37">
      <t>ミジカ</t>
    </rPh>
    <rPh sb="41" eb="43">
      <t>サイヨウ</t>
    </rPh>
    <phoneticPr fontId="18"/>
  </si>
  <si>
    <t>※183,190,193,197,198行と同一人物と思われるため一番短いものを採用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</si>
  <si>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※180,190,193,197,198行と同一人物と思われるため一番短いものを採用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</si>
  <si>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※180,183,193,197,198行と同一人物と思われるため一番短いものを採用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</si>
  <si>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※180,183,190,197,198行と同一人物と思われるため一番短いものを採用</t>
    <rPh sb="20" eb="21">
      <t>ギョウ</t>
    </rPh>
    <rPh sb="22" eb="24">
      <t>ドウイツ</t>
    </rPh>
    <rPh sb="24" eb="26">
      <t>ジンブツ</t>
    </rPh>
    <rPh sb="27" eb="28">
      <t>オモ</t>
    </rPh>
    <rPh sb="33" eb="35">
      <t>イチバン</t>
    </rPh>
    <rPh sb="35" eb="36">
      <t>ミジカ</t>
    </rPh>
    <rPh sb="40" eb="42">
      <t>サイヨウ</t>
    </rPh>
    <phoneticPr fontId="18"/>
  </si>
  <si>
    <t>※180.,183,190,193,198行と同一人物と思われるため一番短いものを採用</t>
    <rPh sb="21" eb="22">
      <t>ギョウ</t>
    </rPh>
    <rPh sb="23" eb="25">
      <t>ドウイツ</t>
    </rPh>
    <rPh sb="25" eb="27">
      <t>ジンブツ</t>
    </rPh>
    <rPh sb="28" eb="29">
      <t>オモ</t>
    </rPh>
    <rPh sb="34" eb="36">
      <t>イチバン</t>
    </rPh>
    <rPh sb="36" eb="37">
      <t>ミジカ</t>
    </rPh>
    <rPh sb="41" eb="43">
      <t>サイヨウ</t>
    </rPh>
    <phoneticPr fontId="18"/>
  </si>
  <si>
    <t>※187,188行と同一人物と思われるため一番短いものを採用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</si>
  <si>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※188,192行と同一人物と思われるため一番短いものを採用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</si>
  <si>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※187,192行と同一人物と思われるため一番短いものを採用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8" eb="30">
      <t>サイヨウ</t>
    </rPh>
    <phoneticPr fontId="18"/>
  </si>
  <si>
    <t>※235,236,237行と同一人物と思われるため一番短いものを採用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</si>
  <si>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※235,237,238行と同一人物と思われるため一番短いものを採用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</si>
  <si>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※236,237,238行と同一人物と思われるため一番短いものを採用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</si>
  <si>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※235,236,238行と同一人物と思われるため一番短いものを採用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32" eb="34">
      <t>サイヨウ</t>
    </rPh>
    <phoneticPr fontId="18"/>
  </si>
  <si>
    <t>乗客アプリWeb（地図から）</t>
  </si>
  <si>
    <t>※131行と同一人物と思われるため一番短いものを採用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</si>
  <si>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</si>
  <si>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</si>
  <si>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※132行と同一人物と思われるため一番短いものを採用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</si>
  <si>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※90行と同一人物と思われるため一番短いものを採用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</si>
  <si>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※89行と同一人物と思われるため一番短いものを採用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3" eb="25">
      <t>サイヨウ</t>
    </rPh>
    <phoneticPr fontId="18"/>
  </si>
  <si>
    <t>※311行と同一人物と思われるため一番短いものを採用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</si>
  <si>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※310行と同一人物と思われるため一番短いものを採用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</si>
  <si>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※321行と同一人物と思われるため一番短いものを採用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</si>
  <si>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※316行と同一人物と思われるため一番短いものを採用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</si>
  <si>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※324行と同一人物と思われるため一番短いものを採用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</si>
  <si>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※172行と同一人物と思われるため一番短いものを採用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</si>
  <si>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※210行と同一人物と思われるため一番短い待ち時間を採用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</si>
  <si>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※209行と同一人物と思われるため一番短い待ち時間を採用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</si>
  <si>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※239,240行と同一人物と思われるため一番短い待ち時間を採用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</si>
  <si>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※238,240行と同一人物と思われるため一番短い待ち時間を採用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</si>
  <si>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※238,239行と同一人物と思われるため一番短い待ち時間を採用</t>
    <rPh sb="8" eb="9">
      <t>ギョウ</t>
    </rPh>
    <rPh sb="10" eb="12">
      <t>ドウイツ</t>
    </rPh>
    <rPh sb="12" eb="14">
      <t>ジンブツ</t>
    </rPh>
    <rPh sb="15" eb="16">
      <t>オモ</t>
    </rPh>
    <rPh sb="21" eb="23">
      <t>イチバン</t>
    </rPh>
    <rPh sb="23" eb="24">
      <t>ミジカ</t>
    </rPh>
    <rPh sb="25" eb="26">
      <t>マ</t>
    </rPh>
    <rPh sb="27" eb="29">
      <t>ジカン</t>
    </rPh>
    <rPh sb="30" eb="32">
      <t>サイヨウ</t>
    </rPh>
    <phoneticPr fontId="18"/>
  </si>
  <si>
    <t>※73行と同一人物と思われるため一番短い待ち時間を採用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</si>
  <si>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※72行と同一人物と思われるため一番短い待ち時間を採用</t>
    <rPh sb="3" eb="4">
      <t>ギョウ</t>
    </rPh>
    <rPh sb="5" eb="7">
      <t>ドウイツ</t>
    </rPh>
    <rPh sb="7" eb="9">
      <t>ジンブツ</t>
    </rPh>
    <rPh sb="10" eb="11">
      <t>オモ</t>
    </rPh>
    <rPh sb="16" eb="18">
      <t>イチバン</t>
    </rPh>
    <rPh sb="18" eb="19">
      <t>ミジカ</t>
    </rPh>
    <rPh sb="20" eb="21">
      <t>マ</t>
    </rPh>
    <rPh sb="22" eb="24">
      <t>ジカン</t>
    </rPh>
    <rPh sb="25" eb="27">
      <t>サイヨウ</t>
    </rPh>
    <phoneticPr fontId="18"/>
  </si>
  <si>
    <t>※152行と同一人物と思われるため一番短い待ち時間を採用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</si>
  <si>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</si>
  <si>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※153-155行、157行-169行と同一人物と思われるため一番短い待ち時間を採用</t>
    <rPh sb="8" eb="9">
      <t>ギョウ</t>
    </rPh>
    <rPh sb="13" eb="14">
      <t>ギョウ</t>
    </rPh>
    <rPh sb="18" eb="19">
      <t>ギョウ</t>
    </rPh>
    <rPh sb="20" eb="22">
      <t>ドウイツ</t>
    </rPh>
    <rPh sb="22" eb="24">
      <t>ジンブツ</t>
    </rPh>
    <rPh sb="25" eb="26">
      <t>オモ</t>
    </rPh>
    <rPh sb="31" eb="33">
      <t>イチバン</t>
    </rPh>
    <rPh sb="33" eb="34">
      <t>ミジカ</t>
    </rPh>
    <rPh sb="35" eb="36">
      <t>マ</t>
    </rPh>
    <rPh sb="37" eb="39">
      <t>ジカン</t>
    </rPh>
    <rPh sb="40" eb="42">
      <t>サイヨウ</t>
    </rPh>
    <phoneticPr fontId="18"/>
  </si>
  <si>
    <t>※241行と同一人物と思われるため一番短い待ち時間を採用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</si>
  <si>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※242行と同一人物と思われるため一番短い待ち時間を採用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</si>
  <si>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※152行と同一人物と思われるため一番短い待ち時間を採用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</si>
  <si>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※151行と同一人物と思われるため一番短い待ち時間を採用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1" eb="22">
      <t>マ</t>
    </rPh>
    <rPh sb="23" eb="25">
      <t>ジカン</t>
    </rPh>
    <rPh sb="26" eb="28">
      <t>サイヨウ</t>
    </rPh>
    <phoneticPr fontId="18"/>
  </si>
  <si>
    <t>※188,216,217行と同一人物と思われるため一番短い待ち時間を採用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</si>
  <si>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※187,216,217行と同一人物と思われるため一番短い待ち時間を採用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</si>
  <si>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※187,188,218行と同一人物と思われるため一番短い待ち時間を採用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</si>
  <si>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※187,188,217行と同一人物と思われるため一番短い待ち時間を採用</t>
    <rPh sb="12" eb="13">
      <t>ギョウ</t>
    </rPh>
    <rPh sb="14" eb="16">
      <t>ドウイツ</t>
    </rPh>
    <rPh sb="16" eb="18">
      <t>ジンブツ</t>
    </rPh>
    <rPh sb="19" eb="20">
      <t>オモ</t>
    </rPh>
    <rPh sb="25" eb="27">
      <t>イチバン</t>
    </rPh>
    <rPh sb="27" eb="28">
      <t>ミジカ</t>
    </rPh>
    <rPh sb="29" eb="30">
      <t>マ</t>
    </rPh>
    <rPh sb="31" eb="33">
      <t>ジカン</t>
    </rPh>
    <rPh sb="34" eb="36">
      <t>サイヨウ</t>
    </rPh>
    <phoneticPr fontId="18"/>
  </si>
  <si>
    <t>※254行と同一人物と思われるため一番短いものを採用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</si>
  <si>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※253行と同一人物と思われるため一番短いものを採用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</si>
  <si>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※257行と同一人物と思われるため一番短いものを採用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</si>
  <si>
    <t>※256行と同一人物と思われるため一番短いものを採用</t>
    <rPh sb="4" eb="5">
      <t>ギョウ</t>
    </rPh>
    <rPh sb="6" eb="8">
      <t>ドウイツ</t>
    </rPh>
    <rPh sb="8" eb="10">
      <t>ジンブツ</t>
    </rPh>
    <rPh sb="11" eb="12">
      <t>オモ</t>
    </rPh>
    <rPh sb="17" eb="19">
      <t>イチバン</t>
    </rPh>
    <rPh sb="19" eb="20">
      <t>ミジカ</t>
    </rPh>
    <rPh sb="24" eb="26">
      <t>サイヨウ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</si>
</sst>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[mm]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0" borderId="0" xfId="0" applyNumberFormat="1" applyBorder="1">
      <alignment vertical="center"/>
    </xf>
    <xf numFmtId="0" fontId="0" fillId="0" borderId="0" xfId="0" applyBorder="1">
      <alignment vertical="center"/>
    </xf>
    <xf numFmtId="22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7" fontId="0" fillId="0" borderId="0" xfId="0" applyNumberFormat="1">
      <alignment vertical="center"/>
    </xf>
    <xf numFmtId="0" fontId="0" fillId="0" borderId="0" xfId="0" applyFill="1" applyBorder="1">
      <alignment vertical="center"/>
    </xf>
    <xf numFmtId="22" fontId="0" fillId="0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0" xfId="0" applyFill="1" applyBorder="1">
      <alignment vertical="center"/>
    </xf>
    <xf numFmtId="22" fontId="0" fillId="0" borderId="10" xfId="0" applyNumberFormat="1" applyFill="1" applyBorder="1">
      <alignment vertical="center"/>
    </xf>
    <xf numFmtId="0" fontId="14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>
      <alignment vertical="center"/>
    </xf>
    <xf numFmtId="177" fontId="0" fillId="0" borderId="10" xfId="0" applyNumberForma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Border="1">
      <alignment vertical="center"/>
    </xf>
    <xf numFmtId="22" fontId="0" fillId="0" borderId="11" xfId="0" applyNumberFormat="1" applyBorder="1">
      <alignment vertical="center"/>
    </xf>
    <xf numFmtId="0" fontId="0" fillId="0" borderId="11" xfId="0" applyFill="1" applyBorder="1">
      <alignment vertical="center"/>
    </xf>
    <xf numFmtId="22" fontId="0" fillId="0" borderId="11" xfId="0" applyNumberFormat="1" applyFill="1" applyBorder="1">
      <alignment vertical="center"/>
    </xf>
    <xf numFmtId="176" fontId="0" fillId="0" borderId="11" xfId="0" applyNumberFormat="1" applyFill="1" applyBorder="1">
      <alignment vertical="center"/>
    </xf>
    <xf numFmtId="177" fontId="0" fillId="0" borderId="11" xfId="0" applyNumberFormat="1" applyFill="1" applyBorder="1">
      <alignment vertical="center"/>
    </xf>
    <xf numFmtId="0" fontId="0" fillId="34" borderId="0" xfId="0" applyFill="1">
      <alignment vertical="center"/>
    </xf>
    <xf numFmtId="177" fontId="0" fillId="0" borderId="11" xfId="1" applyNumberFormat="1" applyFont="1" applyFill="1" applyBorder="1">
      <alignment vertical="center"/>
    </xf>
    <xf numFmtId="177" fontId="0" fillId="0" borderId="0" xfId="1" applyNumberFormat="1" applyFont="1" applyFill="1" applyBorder="1">
      <alignment vertical="center"/>
    </xf>
    <xf numFmtId="177" fontId="0" fillId="0" borderId="10" xfId="1" applyNumberFormat="1" applyFont="1" applyFill="1" applyBorder="1">
      <alignment vertical="center"/>
    </xf>
    <xf numFmtId="177" fontId="20" fillId="0" borderId="0" xfId="0" applyNumberFormat="1" applyFont="1" applyFill="1" applyBorder="1">
      <alignment vertical="center"/>
    </xf>
    <xf numFmtId="177" fontId="0" fillId="0" borderId="0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1" fillId="0" borderId="0" xfId="0" applyNumberFormat="1" applyFont="1" applyFill="1" applyBorder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43"/>
  <sheetViews>
    <sheetView zoomScale="80" zoomScaleNormal="80" workbookViewId="0">
      <pane ySplit="1" topLeftCell="A3" activePane="bottomLeft" state="frozen"/>
      <selection activeCell="O1" sqref="O1"/>
      <selection pane="bottomLeft" activeCell="G3" sqref="G3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1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1" s="23" customFormat="1" x14ac:dyDescent="0.4">
      <c r="A2" s="20" t="str">
        <f t="shared" ref="A2:A62" si="0">IF(V2&gt;0, "★", "-")</f>
        <v>★</v>
      </c>
      <c r="B2" s="20" t="str">
        <f t="shared" ref="B2:B62" si="1">IF(K2&gt;0, "☆", "-")</f>
        <v>-</v>
      </c>
      <c r="C2" s="23">
        <v>10</v>
      </c>
      <c r="D2" s="22">
        <v>43392.388298611113</v>
      </c>
      <c r="E2" s="21">
        <v>4496</v>
      </c>
      <c r="F2" s="21" t="s">
        <v>33</v>
      </c>
      <c r="G2" s="21">
        <v>3252</v>
      </c>
      <c r="H2" s="21">
        <v>1196</v>
      </c>
      <c r="I2" s="21">
        <v>4</v>
      </c>
      <c r="J2" s="21">
        <v>1</v>
      </c>
      <c r="K2" s="21"/>
      <c r="L2" s="22">
        <v>43392.428738425922</v>
      </c>
      <c r="M2" s="22">
        <v>43392.43922453704</v>
      </c>
      <c r="N2" s="21" t="s">
        <v>29</v>
      </c>
      <c r="O2" s="21" t="s">
        <v>30</v>
      </c>
      <c r="P2" s="21" t="s">
        <v>27</v>
      </c>
      <c r="Q2" s="21" t="s">
        <v>28</v>
      </c>
      <c r="R2" s="22">
        <v>43392.429861111108</v>
      </c>
      <c r="S2" s="22">
        <v>43392.429861111108</v>
      </c>
      <c r="T2" s="22">
        <v>43392.438738425924</v>
      </c>
      <c r="U2" s="22">
        <v>43392.445243055554</v>
      </c>
      <c r="V2" s="22">
        <v>43392.429861111108</v>
      </c>
      <c r="W2" s="24">
        <f t="shared" ref="W2:W62" si="2">IF(V2&gt;0,V2,D2)</f>
        <v>43392.429861111108</v>
      </c>
      <c r="X2" s="25">
        <f t="shared" ref="X2:X63" si="3">M2-L2</f>
        <v>1.0486111117643304E-2</v>
      </c>
      <c r="Y2" s="25">
        <f t="shared" ref="Y2:Y63" si="4">X2*J2</f>
        <v>1.0486111117643304E-2</v>
      </c>
      <c r="Z2" s="26">
        <f>SUM(Y2:Y24)</f>
        <v>0.1803356481686933</v>
      </c>
      <c r="AA2" s="26">
        <f t="shared" ref="AA2:AA62" si="5">IF(IF(A2="☆",K2-R2,L2-R2)&lt;0,0,IF(A2="☆",K2-R2,L2-R2))</f>
        <v>0</v>
      </c>
      <c r="AB2" s="26">
        <f t="shared" ref="AB2:AB63" si="6">IF(IF(B2="☆",(IF(K2&gt;R2,K2-W2,R2-W2)),L2-W2)&lt;0,0,IF(B2="☆",(IF(K2&gt;R2,K2-W2,R2-W2)),L2-W2))</f>
        <v>0</v>
      </c>
      <c r="AC2" s="26">
        <f>AVERAGE(AB2:AB24)</f>
        <v>3.4082892421533222E-3</v>
      </c>
      <c r="AD2" s="26">
        <f>MEDIAN(AB2:AB24)</f>
        <v>3.4027777728624642E-3</v>
      </c>
    </row>
    <row r="3" spans="1:31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43392.40997685185</v>
      </c>
      <c r="E3" s="3">
        <v>4500</v>
      </c>
      <c r="F3" s="3" t="s">
        <v>33</v>
      </c>
      <c r="G3" s="3">
        <v>2435</v>
      </c>
      <c r="H3" s="3">
        <v>549</v>
      </c>
      <c r="I3" s="3">
        <v>2</v>
      </c>
      <c r="J3" s="3">
        <v>1</v>
      </c>
      <c r="K3" s="3"/>
      <c r="L3" s="2">
        <v>43392.420532407406</v>
      </c>
      <c r="M3" s="2">
        <v>43392.431064814817</v>
      </c>
      <c r="N3" s="3" t="s">
        <v>63</v>
      </c>
      <c r="O3" s="3" t="s">
        <v>64</v>
      </c>
      <c r="P3" s="3" t="s">
        <v>41</v>
      </c>
      <c r="Q3" s="3" t="s">
        <v>42</v>
      </c>
      <c r="R3" s="2">
        <v>43392.419374999998</v>
      </c>
      <c r="S3" s="2">
        <v>43392.420891203707</v>
      </c>
      <c r="T3" s="2">
        <v>43392.430046296293</v>
      </c>
      <c r="U3" s="2">
        <v>43392.435624999998</v>
      </c>
      <c r="V3" s="3"/>
      <c r="W3" s="8">
        <f t="shared" si="2"/>
        <v>43392.40997685185</v>
      </c>
      <c r="X3" s="9">
        <f t="shared" si="3"/>
        <v>1.0532407410209998E-2</v>
      </c>
      <c r="Y3" s="9">
        <f t="shared" si="4"/>
        <v>1.0532407410209998E-2</v>
      </c>
      <c r="Z3" s="10"/>
      <c r="AA3" s="10">
        <f t="shared" si="5"/>
        <v>1.157407408754807E-3</v>
      </c>
      <c r="AB3" s="10">
        <f t="shared" si="6"/>
        <v>1.0555555556493346E-2</v>
      </c>
      <c r="AC3" s="10"/>
      <c r="AD3" s="10"/>
    </row>
    <row r="4" spans="1:31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43392.416909722226</v>
      </c>
      <c r="E4" s="3">
        <v>4501</v>
      </c>
      <c r="F4" s="3" t="s">
        <v>18</v>
      </c>
      <c r="G4" s="3">
        <v>1885</v>
      </c>
      <c r="H4" s="3">
        <v>566</v>
      </c>
      <c r="I4" s="3">
        <v>2</v>
      </c>
      <c r="J4" s="3">
        <v>1</v>
      </c>
      <c r="K4" s="3"/>
      <c r="L4" s="2">
        <v>43392.420312499999</v>
      </c>
      <c r="M4" s="2">
        <v>43392.434293981481</v>
      </c>
      <c r="N4" s="3" t="s">
        <v>63</v>
      </c>
      <c r="O4" s="3" t="s">
        <v>64</v>
      </c>
      <c r="P4" s="3" t="s">
        <v>78</v>
      </c>
      <c r="Q4" s="3" t="s">
        <v>79</v>
      </c>
      <c r="R4" s="2">
        <v>43392.419942129629</v>
      </c>
      <c r="S4" s="2">
        <v>43392.422280092593</v>
      </c>
      <c r="T4" s="2">
        <v>43392.435173611113</v>
      </c>
      <c r="U4" s="2">
        <v>43392.440185185187</v>
      </c>
      <c r="V4" s="3"/>
      <c r="W4" s="8">
        <f t="shared" si="2"/>
        <v>43392.416909722226</v>
      </c>
      <c r="X4" s="9">
        <f t="shared" si="3"/>
        <v>1.3981481482915115E-2</v>
      </c>
      <c r="Y4" s="9">
        <f t="shared" si="4"/>
        <v>1.3981481482915115E-2</v>
      </c>
      <c r="Z4" s="10"/>
      <c r="AA4" s="10">
        <f t="shared" si="5"/>
        <v>3.7037036963738501E-4</v>
      </c>
      <c r="AB4" s="10">
        <f t="shared" si="6"/>
        <v>3.4027777728624642E-3</v>
      </c>
      <c r="AC4" s="10"/>
      <c r="AD4" s="10"/>
    </row>
    <row r="5" spans="1:31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43392.417129629626</v>
      </c>
      <c r="E5" s="3">
        <v>4503</v>
      </c>
      <c r="F5" s="3" t="s">
        <v>18</v>
      </c>
      <c r="G5" s="3">
        <v>1663</v>
      </c>
      <c r="H5" s="3">
        <v>470</v>
      </c>
      <c r="I5" s="3">
        <v>2</v>
      </c>
      <c r="J5" s="3">
        <v>1</v>
      </c>
      <c r="K5" s="3"/>
      <c r="L5" s="2">
        <v>43392.420208333337</v>
      </c>
      <c r="M5" s="2">
        <v>43392.430902777778</v>
      </c>
      <c r="N5" s="3" t="s">
        <v>63</v>
      </c>
      <c r="O5" s="3" t="s">
        <v>64</v>
      </c>
      <c r="P5" s="3" t="s">
        <v>41</v>
      </c>
      <c r="Q5" s="3" t="s">
        <v>42</v>
      </c>
      <c r="R5" s="2">
        <v>43392.420162037037</v>
      </c>
      <c r="S5" s="2">
        <v>43392.421932870369</v>
      </c>
      <c r="T5" s="2">
        <v>43392.431180555555</v>
      </c>
      <c r="U5" s="2">
        <v>43392.435277777775</v>
      </c>
      <c r="V5" s="3"/>
      <c r="W5" s="8">
        <f t="shared" si="2"/>
        <v>43392.417129629626</v>
      </c>
      <c r="X5" s="9">
        <f t="shared" si="3"/>
        <v>1.0694444441469386E-2</v>
      </c>
      <c r="Y5" s="9">
        <f t="shared" si="4"/>
        <v>1.0694444441469386E-2</v>
      </c>
      <c r="Z5" s="10"/>
      <c r="AA5" s="10">
        <f t="shared" si="5"/>
        <v>4.6296299842651933E-5</v>
      </c>
      <c r="AB5" s="10">
        <f t="shared" si="6"/>
        <v>3.0787037103436887E-3</v>
      </c>
      <c r="AC5" s="10"/>
      <c r="AD5" s="10"/>
    </row>
    <row r="6" spans="1:31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43392.418043981481</v>
      </c>
      <c r="E6" s="3">
        <v>4504</v>
      </c>
      <c r="F6" s="3" t="s">
        <v>18</v>
      </c>
      <c r="G6" s="3">
        <v>2225</v>
      </c>
      <c r="H6" s="3">
        <v>462</v>
      </c>
      <c r="I6" s="3">
        <v>2</v>
      </c>
      <c r="J6" s="3">
        <v>1</v>
      </c>
      <c r="K6" s="3"/>
      <c r="L6" s="2">
        <v>43392.420613425929</v>
      </c>
      <c r="M6" s="2">
        <v>43392.425775462965</v>
      </c>
      <c r="N6" s="3" t="s">
        <v>63</v>
      </c>
      <c r="O6" s="3" t="s">
        <v>64</v>
      </c>
      <c r="P6" s="3" t="s">
        <v>76</v>
      </c>
      <c r="Q6" s="3" t="s">
        <v>77</v>
      </c>
      <c r="R6" s="2">
        <v>43392.421099537038</v>
      </c>
      <c r="S6" s="2">
        <v>43392.421585648146</v>
      </c>
      <c r="T6" s="2">
        <v>43392.428287037037</v>
      </c>
      <c r="U6" s="2">
        <v>43392.429340277777</v>
      </c>
      <c r="V6" s="3"/>
      <c r="W6" s="8">
        <f t="shared" si="2"/>
        <v>43392.418043981481</v>
      </c>
      <c r="X6" s="9">
        <f t="shared" si="3"/>
        <v>5.1620370359160006E-3</v>
      </c>
      <c r="Y6" s="9">
        <f t="shared" si="4"/>
        <v>5.1620370359160006E-3</v>
      </c>
      <c r="AA6" s="10">
        <f t="shared" si="5"/>
        <v>0</v>
      </c>
      <c r="AB6" s="10">
        <f t="shared" si="6"/>
        <v>2.5694444484543055E-3</v>
      </c>
    </row>
    <row r="7" spans="1:31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43392.418171296296</v>
      </c>
      <c r="E7" s="3">
        <v>4505</v>
      </c>
      <c r="F7" s="3" t="s">
        <v>93</v>
      </c>
      <c r="G7" s="3">
        <v>0</v>
      </c>
      <c r="H7" s="3">
        <v>1101</v>
      </c>
      <c r="I7" s="3">
        <v>2</v>
      </c>
      <c r="J7" s="3">
        <v>1</v>
      </c>
      <c r="K7" s="3"/>
      <c r="L7" s="2">
        <v>43392.420682870368</v>
      </c>
      <c r="M7" s="2">
        <v>43392.423483796294</v>
      </c>
      <c r="N7" s="3" t="s">
        <v>63</v>
      </c>
      <c r="O7" s="3" t="s">
        <v>64</v>
      </c>
      <c r="P7" s="3" t="s">
        <v>48</v>
      </c>
      <c r="Q7" s="3" t="s">
        <v>49</v>
      </c>
      <c r="R7" s="2">
        <v>43392.421238425923</v>
      </c>
      <c r="S7" s="2">
        <v>43392.421238425923</v>
      </c>
      <c r="T7" s="2">
        <v>43392.425810185188</v>
      </c>
      <c r="U7" s="2">
        <v>43392.425810185188</v>
      </c>
      <c r="V7" s="3"/>
      <c r="W7" s="8">
        <f t="shared" si="2"/>
        <v>43392.418171296296</v>
      </c>
      <c r="X7" s="9">
        <f t="shared" si="3"/>
        <v>2.8009259258396924E-3</v>
      </c>
      <c r="Y7" s="9">
        <f t="shared" si="4"/>
        <v>2.8009259258396924E-3</v>
      </c>
      <c r="Z7" s="29"/>
      <c r="AA7" s="29">
        <f t="shared" si="5"/>
        <v>0</v>
      </c>
      <c r="AB7" s="10">
        <f t="shared" si="6"/>
        <v>2.5115740718320012E-3</v>
      </c>
      <c r="AC7" s="10"/>
      <c r="AD7" s="10"/>
    </row>
    <row r="8" spans="1:31" s="7" customFormat="1" hidden="1" x14ac:dyDescent="0.4">
      <c r="A8" s="16" t="str">
        <f t="shared" si="0"/>
        <v>★</v>
      </c>
      <c r="B8" s="16" t="str">
        <f t="shared" si="1"/>
        <v>-</v>
      </c>
      <c r="C8" s="7">
        <v>10</v>
      </c>
      <c r="D8" s="2">
        <v>43392.420289351852</v>
      </c>
      <c r="E8" s="3">
        <v>4506</v>
      </c>
      <c r="F8" s="3" t="s">
        <v>94</v>
      </c>
      <c r="G8" s="3">
        <v>0</v>
      </c>
      <c r="H8" s="3">
        <v>839</v>
      </c>
      <c r="I8" s="3">
        <v>4</v>
      </c>
      <c r="J8" s="3">
        <v>1</v>
      </c>
      <c r="K8" s="3"/>
      <c r="L8" s="2">
        <v>43392.434710648151</v>
      </c>
      <c r="M8" s="2">
        <v>43392.446898148148</v>
      </c>
      <c r="N8" s="3" t="s">
        <v>72</v>
      </c>
      <c r="O8" s="3" t="s">
        <v>73</v>
      </c>
      <c r="P8" s="3" t="s">
        <v>23</v>
      </c>
      <c r="Q8" s="3" t="s">
        <v>24</v>
      </c>
      <c r="R8" s="2">
        <v>43392.440844907411</v>
      </c>
      <c r="S8" s="2">
        <v>43392.440844907411</v>
      </c>
      <c r="T8" s="2">
        <v>43392.455324074072</v>
      </c>
      <c r="U8" s="2">
        <v>43392.455324074072</v>
      </c>
      <c r="V8" s="2">
        <v>43392.440844907411</v>
      </c>
      <c r="W8" s="8">
        <f t="shared" si="2"/>
        <v>43392.440844907411</v>
      </c>
      <c r="X8" s="9">
        <f t="shared" si="3"/>
        <v>1.2187499996798579E-2</v>
      </c>
      <c r="Y8" s="9">
        <f t="shared" si="4"/>
        <v>1.2187499996798579E-2</v>
      </c>
      <c r="Z8" s="10"/>
      <c r="AA8" s="10">
        <f t="shared" si="5"/>
        <v>0</v>
      </c>
      <c r="AB8" s="10">
        <f t="shared" ref="AB8:AB9" si="7">IF(IF(B8="☆",(IF(K8&gt;R8,K8-W8,R8-W8)),L8-W8)&lt;0,0,IF(B8="☆",(IF(K8&gt;R8,K8-W8,R8-W8)),L8-W8))</f>
        <v>0</v>
      </c>
      <c r="AC8" s="10"/>
      <c r="AD8" s="10"/>
    </row>
    <row r="9" spans="1:31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43392.421863425923</v>
      </c>
      <c r="E9" s="3">
        <v>4507</v>
      </c>
      <c r="F9" s="3" t="s">
        <v>93</v>
      </c>
      <c r="G9" s="3">
        <v>0</v>
      </c>
      <c r="H9" s="3">
        <v>1151</v>
      </c>
      <c r="I9" s="3">
        <v>1</v>
      </c>
      <c r="J9" s="3">
        <v>1</v>
      </c>
      <c r="K9" s="3"/>
      <c r="L9" s="2">
        <v>43392.426168981481</v>
      </c>
      <c r="M9" s="2">
        <v>43392.438113425924</v>
      </c>
      <c r="N9" s="3" t="s">
        <v>53</v>
      </c>
      <c r="O9" s="3" t="s">
        <v>54</v>
      </c>
      <c r="P9" s="3" t="s">
        <v>65</v>
      </c>
      <c r="Q9" s="3" t="s">
        <v>66</v>
      </c>
      <c r="R9" s="2">
        <v>43392.42597222222</v>
      </c>
      <c r="S9" s="2">
        <v>43392.42597222222</v>
      </c>
      <c r="T9" s="2">
        <v>43392.435428240744</v>
      </c>
      <c r="U9" s="2">
        <v>43392.439050925925</v>
      </c>
      <c r="V9" s="3"/>
      <c r="W9" s="8">
        <f t="shared" si="2"/>
        <v>43392.421863425923</v>
      </c>
      <c r="X9" s="9">
        <f t="shared" si="3"/>
        <v>1.1944444442633539E-2</v>
      </c>
      <c r="Y9" s="9">
        <f t="shared" si="4"/>
        <v>1.1944444442633539E-2</v>
      </c>
      <c r="Z9" s="10"/>
      <c r="AA9" s="10">
        <f t="shared" si="5"/>
        <v>1.9675926159834489E-4</v>
      </c>
      <c r="AB9" s="10">
        <f t="shared" si="7"/>
        <v>4.3055555579485372E-3</v>
      </c>
      <c r="AC9" s="10"/>
      <c r="AD9" s="10"/>
    </row>
    <row r="10" spans="1:31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43392.425358796296</v>
      </c>
      <c r="E10" s="3">
        <v>4508</v>
      </c>
      <c r="F10" s="3" t="s">
        <v>94</v>
      </c>
      <c r="G10" s="3">
        <v>0</v>
      </c>
      <c r="H10" s="3">
        <v>393</v>
      </c>
      <c r="I10" s="3">
        <v>9</v>
      </c>
      <c r="J10" s="3">
        <v>1</v>
      </c>
      <c r="K10" s="3"/>
      <c r="L10" s="2">
        <v>43392.430219907408</v>
      </c>
      <c r="M10" s="2">
        <v>43392.437696759262</v>
      </c>
      <c r="N10" s="3" t="s">
        <v>63</v>
      </c>
      <c r="O10" s="3" t="s">
        <v>64</v>
      </c>
      <c r="P10" s="3" t="s">
        <v>72</v>
      </c>
      <c r="Q10" s="3" t="s">
        <v>73</v>
      </c>
      <c r="R10" s="2">
        <v>43392.429942129631</v>
      </c>
      <c r="S10" s="2">
        <v>43392.429942129631</v>
      </c>
      <c r="T10" s="2">
        <v>43392.435740740744</v>
      </c>
      <c r="U10" s="2">
        <v>43392.435740740744</v>
      </c>
      <c r="V10" s="3"/>
      <c r="W10" s="8">
        <f t="shared" si="2"/>
        <v>43392.425358796296</v>
      </c>
      <c r="X10" s="9">
        <f t="shared" si="3"/>
        <v>7.4768518534256145E-3</v>
      </c>
      <c r="Y10" s="9">
        <f t="shared" si="4"/>
        <v>7.4768518534256145E-3</v>
      </c>
      <c r="Z10" s="10"/>
      <c r="AA10" s="10">
        <f t="shared" si="5"/>
        <v>2.7777777722803876E-4</v>
      </c>
      <c r="AB10" s="10">
        <f t="shared" si="6"/>
        <v>4.8611111124046147E-3</v>
      </c>
      <c r="AC10" s="10"/>
      <c r="AD10" s="10"/>
    </row>
    <row r="11" spans="1:31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43392.426249999997</v>
      </c>
      <c r="E11" s="3">
        <v>4509</v>
      </c>
      <c r="F11" s="3" t="s">
        <v>93</v>
      </c>
      <c r="G11" s="3">
        <v>0</v>
      </c>
      <c r="H11" s="3">
        <v>750</v>
      </c>
      <c r="I11" s="3">
        <v>1</v>
      </c>
      <c r="J11" s="3">
        <v>2</v>
      </c>
      <c r="K11" s="3"/>
      <c r="L11" s="2">
        <v>43392.43476851852</v>
      </c>
      <c r="M11" s="2">
        <v>43392.446203703701</v>
      </c>
      <c r="N11" s="3" t="s">
        <v>29</v>
      </c>
      <c r="O11" s="3" t="s">
        <v>30</v>
      </c>
      <c r="P11" s="3" t="s">
        <v>50</v>
      </c>
      <c r="Q11" s="3" t="s">
        <v>51</v>
      </c>
      <c r="R11" s="2">
        <v>43392.433680555558</v>
      </c>
      <c r="S11" s="2">
        <v>43392.433680555558</v>
      </c>
      <c r="T11" s="2">
        <v>43392.448252314818</v>
      </c>
      <c r="U11" s="2">
        <v>43392.448252314818</v>
      </c>
      <c r="V11" s="3"/>
      <c r="W11" s="8">
        <f t="shared" si="2"/>
        <v>43392.426249999997</v>
      </c>
      <c r="X11" s="9">
        <f t="shared" si="3"/>
        <v>1.1435185180744156E-2</v>
      </c>
      <c r="Y11" s="9">
        <f t="shared" si="4"/>
        <v>2.2870370361488312E-2</v>
      </c>
      <c r="Z11" s="10"/>
      <c r="AA11" s="10">
        <f t="shared" si="5"/>
        <v>1.0879629626288079E-3</v>
      </c>
      <c r="AB11" s="10">
        <f t="shared" si="6"/>
        <v>8.5185185234877281E-3</v>
      </c>
      <c r="AC11" s="10"/>
      <c r="AD11" s="10"/>
    </row>
    <row r="12" spans="1:31" s="7" customFormat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43392.431805555556</v>
      </c>
      <c r="E12" s="3">
        <v>4511</v>
      </c>
      <c r="F12" s="3" t="s">
        <v>33</v>
      </c>
      <c r="G12" s="3">
        <v>1666</v>
      </c>
      <c r="H12" s="3">
        <v>498</v>
      </c>
      <c r="I12" s="3">
        <v>9</v>
      </c>
      <c r="J12" s="3">
        <v>1</v>
      </c>
      <c r="K12" s="3"/>
      <c r="L12" s="2">
        <v>43392.432071759256</v>
      </c>
      <c r="M12" s="2">
        <v>43392.436006944445</v>
      </c>
      <c r="N12" s="3" t="s">
        <v>63</v>
      </c>
      <c r="O12" s="3" t="s">
        <v>64</v>
      </c>
      <c r="P12" s="3" t="s">
        <v>48</v>
      </c>
      <c r="Q12" s="3" t="s">
        <v>49</v>
      </c>
      <c r="R12" s="2">
        <v>43392.435740740744</v>
      </c>
      <c r="S12" s="2">
        <v>43392.435740740744</v>
      </c>
      <c r="T12" s="2">
        <v>43392.439270833333</v>
      </c>
      <c r="U12" s="2">
        <v>43392.439270833333</v>
      </c>
      <c r="V12" s="3"/>
      <c r="W12" s="8">
        <f t="shared" si="2"/>
        <v>43392.431805555556</v>
      </c>
      <c r="X12" s="9">
        <f t="shared" si="3"/>
        <v>3.9351851883111522E-3</v>
      </c>
      <c r="Y12" s="9">
        <f t="shared" si="4"/>
        <v>3.9351851883111522E-3</v>
      </c>
      <c r="Z12" s="10"/>
      <c r="AA12" s="10">
        <f t="shared" si="5"/>
        <v>0</v>
      </c>
      <c r="AB12" s="10">
        <f t="shared" si="6"/>
        <v>2.6620370044838637E-4</v>
      </c>
      <c r="AC12" s="10"/>
      <c r="AD12" s="10"/>
    </row>
    <row r="13" spans="1:31" s="7" customFormat="1" hidden="1" x14ac:dyDescent="0.4">
      <c r="A13" s="16" t="str">
        <f t="shared" ref="A13:A31" si="8">IF(V13&gt;0, "★", "-")</f>
        <v>-</v>
      </c>
      <c r="B13" s="16" t="str">
        <f t="shared" ref="B13:B31" si="9">IF(K13&gt;0, "☆", "-")</f>
        <v>-</v>
      </c>
      <c r="C13" s="7">
        <v>10</v>
      </c>
      <c r="D13" s="2">
        <v>43392.44222222222</v>
      </c>
      <c r="E13" s="3">
        <v>4513</v>
      </c>
      <c r="F13" s="3" t="s">
        <v>94</v>
      </c>
      <c r="G13" s="3">
        <v>0</v>
      </c>
      <c r="H13" s="3">
        <v>830</v>
      </c>
      <c r="I13" s="3">
        <v>5</v>
      </c>
      <c r="J13" s="3">
        <v>2</v>
      </c>
      <c r="K13" s="3"/>
      <c r="L13" s="2">
        <v>43392.444467592592</v>
      </c>
      <c r="M13" s="2">
        <v>43392.452048611114</v>
      </c>
      <c r="N13" s="3" t="s">
        <v>48</v>
      </c>
      <c r="O13" s="3" t="s">
        <v>49</v>
      </c>
      <c r="P13" s="3" t="s">
        <v>57</v>
      </c>
      <c r="Q13" s="3" t="s">
        <v>58</v>
      </c>
      <c r="R13" s="2">
        <v>43392.444050925929</v>
      </c>
      <c r="S13" s="2">
        <v>43392.444108796299</v>
      </c>
      <c r="T13" s="2">
        <v>43392.450856481482</v>
      </c>
      <c r="U13" s="2">
        <v>43392.452314814815</v>
      </c>
      <c r="V13" s="3"/>
      <c r="W13" s="8">
        <f t="shared" ref="W13:W31" si="10">IF(V13&gt;0,V13,D13)</f>
        <v>43392.44222222222</v>
      </c>
      <c r="X13" s="9">
        <f t="shared" ref="X13:X31" si="11">M13-L13</f>
        <v>7.5810185226146132E-3</v>
      </c>
      <c r="Y13" s="9">
        <f t="shared" ref="Y13:Y31" si="12">X13*J13</f>
        <v>1.5162037045229226E-2</v>
      </c>
      <c r="Z13" s="10"/>
      <c r="AA13" s="10">
        <f t="shared" ref="AA13:AA31" si="13">IF(IF(A13="☆",K13-R13,L13-R13)&lt;0,0,IF(A13="☆",K13-R13,L13-R13))</f>
        <v>4.1666666220407933E-4</v>
      </c>
      <c r="AB13" s="10">
        <f t="shared" si="6"/>
        <v>2.2453703713836148E-3</v>
      </c>
      <c r="AC13" s="10"/>
      <c r="AD13" s="10"/>
    </row>
    <row r="14" spans="1:31" s="7" customFormat="1" x14ac:dyDescent="0.4">
      <c r="A14" s="16" t="str">
        <f t="shared" si="8"/>
        <v>-</v>
      </c>
      <c r="B14" s="16" t="str">
        <f t="shared" si="9"/>
        <v>-</v>
      </c>
      <c r="C14" s="7">
        <v>10</v>
      </c>
      <c r="D14" s="2">
        <v>43392.44327546296</v>
      </c>
      <c r="E14" s="3">
        <v>4514</v>
      </c>
      <c r="F14" s="3" t="s">
        <v>33</v>
      </c>
      <c r="G14" s="3">
        <v>1666</v>
      </c>
      <c r="H14" s="3">
        <v>880</v>
      </c>
      <c r="I14" s="3">
        <v>5</v>
      </c>
      <c r="J14" s="3">
        <v>1</v>
      </c>
      <c r="K14" s="3"/>
      <c r="L14" s="2">
        <v>43392.444548611114</v>
      </c>
      <c r="M14" s="2">
        <v>43392.447662037041</v>
      </c>
      <c r="N14" s="3" t="s">
        <v>48</v>
      </c>
      <c r="O14" s="3" t="s">
        <v>49</v>
      </c>
      <c r="P14" s="3" t="s">
        <v>19</v>
      </c>
      <c r="Q14" s="3" t="s">
        <v>20</v>
      </c>
      <c r="R14" s="2">
        <v>43392.444803240738</v>
      </c>
      <c r="S14" s="2">
        <v>43392.444803240738</v>
      </c>
      <c r="T14" s="2">
        <v>43392.447141203702</v>
      </c>
      <c r="U14" s="2">
        <v>43392.447141203702</v>
      </c>
      <c r="V14" s="3"/>
      <c r="W14" s="8">
        <f t="shared" si="10"/>
        <v>43392.44327546296</v>
      </c>
      <c r="X14" s="9">
        <f t="shared" si="11"/>
        <v>3.1134259261307307E-3</v>
      </c>
      <c r="Y14" s="9">
        <f t="shared" si="12"/>
        <v>3.1134259261307307E-3</v>
      </c>
      <c r="Z14" s="10"/>
      <c r="AA14" s="10">
        <f t="shared" si="13"/>
        <v>0</v>
      </c>
      <c r="AB14" s="10">
        <f t="shared" si="6"/>
        <v>1.273148154723458E-3</v>
      </c>
      <c r="AC14" s="10"/>
      <c r="AD14" s="10"/>
    </row>
    <row r="15" spans="1:31" s="7" customFormat="1" hidden="1" x14ac:dyDescent="0.4">
      <c r="A15" s="16" t="str">
        <f t="shared" si="8"/>
        <v>-</v>
      </c>
      <c r="B15" s="16" t="str">
        <f t="shared" si="9"/>
        <v>-</v>
      </c>
      <c r="C15" s="7">
        <v>10</v>
      </c>
      <c r="D15" s="2">
        <v>43392.445694444446</v>
      </c>
      <c r="E15" s="3">
        <v>4515</v>
      </c>
      <c r="F15" s="3" t="s">
        <v>94</v>
      </c>
      <c r="G15" s="3">
        <v>0</v>
      </c>
      <c r="H15" s="3">
        <v>841</v>
      </c>
      <c r="I15" s="3">
        <v>5</v>
      </c>
      <c r="J15" s="3">
        <v>1</v>
      </c>
      <c r="K15" s="3"/>
      <c r="L15" s="2">
        <v>43392.449502314812</v>
      </c>
      <c r="M15" s="2">
        <v>43392.453888888886</v>
      </c>
      <c r="N15" s="3" t="s">
        <v>72</v>
      </c>
      <c r="O15" s="3" t="s">
        <v>73</v>
      </c>
      <c r="P15" s="3" t="s">
        <v>53</v>
      </c>
      <c r="Q15" s="3" t="s">
        <v>54</v>
      </c>
      <c r="R15" s="2">
        <v>43392.450532407405</v>
      </c>
      <c r="S15" s="2">
        <v>43392.450532407405</v>
      </c>
      <c r="T15" s="2">
        <v>43392.456967592596</v>
      </c>
      <c r="U15" s="2">
        <v>43392.456967592596</v>
      </c>
      <c r="V15" s="3"/>
      <c r="W15" s="8">
        <f t="shared" si="10"/>
        <v>43392.445694444446</v>
      </c>
      <c r="X15" s="9">
        <f t="shared" si="11"/>
        <v>4.386574073578231E-3</v>
      </c>
      <c r="Y15" s="9">
        <f t="shared" si="12"/>
        <v>4.386574073578231E-3</v>
      </c>
      <c r="Z15" s="10"/>
      <c r="AA15" s="10">
        <f t="shared" si="13"/>
        <v>0</v>
      </c>
      <c r="AB15" s="10">
        <f t="shared" si="6"/>
        <v>3.8078703655628487E-3</v>
      </c>
      <c r="AC15" s="10"/>
      <c r="AD15" s="10"/>
    </row>
    <row r="16" spans="1:31" s="7" customFormat="1" x14ac:dyDescent="0.4">
      <c r="A16" s="16" t="str">
        <f t="shared" si="8"/>
        <v>-</v>
      </c>
      <c r="B16" s="16" t="str">
        <f t="shared" si="9"/>
        <v>-</v>
      </c>
      <c r="C16" s="7">
        <v>10</v>
      </c>
      <c r="D16" s="2">
        <v>43392.446585648147</v>
      </c>
      <c r="E16" s="3">
        <v>4516</v>
      </c>
      <c r="F16" s="3" t="s">
        <v>18</v>
      </c>
      <c r="G16" s="3">
        <v>3359</v>
      </c>
      <c r="H16" s="3">
        <v>353</v>
      </c>
      <c r="I16" s="3">
        <v>10</v>
      </c>
      <c r="J16" s="3">
        <v>2</v>
      </c>
      <c r="K16" s="3"/>
      <c r="L16" s="2">
        <v>43392.450439814813</v>
      </c>
      <c r="M16" s="2">
        <v>43392.454328703701</v>
      </c>
      <c r="N16" s="3" t="s">
        <v>37</v>
      </c>
      <c r="O16" s="3" t="s">
        <v>38</v>
      </c>
      <c r="P16" s="3" t="s">
        <v>45</v>
      </c>
      <c r="Q16" s="3" t="s">
        <v>92</v>
      </c>
      <c r="R16" s="2">
        <v>43392.450289351851</v>
      </c>
      <c r="S16" s="2">
        <v>43392.450289351851</v>
      </c>
      <c r="T16" s="2">
        <v>43392.459085648145</v>
      </c>
      <c r="U16" s="2">
        <v>43392.459085648145</v>
      </c>
      <c r="V16" s="3"/>
      <c r="W16" s="8">
        <f t="shared" si="10"/>
        <v>43392.446585648147</v>
      </c>
      <c r="X16" s="9">
        <f t="shared" si="11"/>
        <v>3.8888888884685002E-3</v>
      </c>
      <c r="Y16" s="9">
        <f t="shared" si="12"/>
        <v>7.7777777769370005E-3</v>
      </c>
      <c r="Z16" s="10"/>
      <c r="AA16" s="10">
        <f t="shared" si="13"/>
        <v>1.5046296175569296E-4</v>
      </c>
      <c r="AB16" s="10">
        <f t="shared" si="6"/>
        <v>3.8541666654055007E-3</v>
      </c>
      <c r="AC16" s="10"/>
      <c r="AD16" s="10"/>
    </row>
    <row r="17" spans="1:34" s="7" customFormat="1" hidden="1" x14ac:dyDescent="0.4">
      <c r="A17" s="16" t="str">
        <f t="shared" si="8"/>
        <v>-</v>
      </c>
      <c r="B17" s="16" t="str">
        <f t="shared" si="9"/>
        <v>-</v>
      </c>
      <c r="C17" s="7">
        <v>10</v>
      </c>
      <c r="D17" s="2">
        <v>43392.450416666667</v>
      </c>
      <c r="E17" s="3">
        <v>4517</v>
      </c>
      <c r="F17" s="3" t="s">
        <v>93</v>
      </c>
      <c r="G17" s="3">
        <v>0</v>
      </c>
      <c r="H17" s="3">
        <v>1120</v>
      </c>
      <c r="I17" s="3">
        <v>6</v>
      </c>
      <c r="J17" s="3">
        <v>5</v>
      </c>
      <c r="K17" s="3"/>
      <c r="L17" s="2">
        <v>43392.455266203702</v>
      </c>
      <c r="M17" s="2">
        <v>43392.460729166669</v>
      </c>
      <c r="N17" s="3" t="s">
        <v>80</v>
      </c>
      <c r="O17" s="3" t="s">
        <v>81</v>
      </c>
      <c r="P17" s="3" t="s">
        <v>31</v>
      </c>
      <c r="Q17" s="3" t="s">
        <v>32</v>
      </c>
      <c r="R17" s="2">
        <v>43392.456655092596</v>
      </c>
      <c r="S17" s="2">
        <v>43392.456655092596</v>
      </c>
      <c r="T17" s="2">
        <v>43392.465833333335</v>
      </c>
      <c r="U17" s="2">
        <v>43392.465833333335</v>
      </c>
      <c r="V17" s="3"/>
      <c r="W17" s="8">
        <f t="shared" si="10"/>
        <v>43392.450416666667</v>
      </c>
      <c r="X17" s="9">
        <f t="shared" si="11"/>
        <v>5.4629629667033441E-3</v>
      </c>
      <c r="Y17" s="9">
        <f t="shared" si="12"/>
        <v>2.7314814833516721E-2</v>
      </c>
      <c r="Z17" s="10"/>
      <c r="AA17" s="10">
        <f t="shared" si="13"/>
        <v>0</v>
      </c>
      <c r="AB17" s="10">
        <f t="shared" si="6"/>
        <v>4.8495370356249623E-3</v>
      </c>
      <c r="AC17" s="10"/>
      <c r="AD17" s="10"/>
    </row>
    <row r="18" spans="1:34" s="7" customFormat="1" x14ac:dyDescent="0.4">
      <c r="A18" s="16" t="str">
        <f t="shared" si="8"/>
        <v>-</v>
      </c>
      <c r="B18" s="16" t="str">
        <f t="shared" si="9"/>
        <v>-</v>
      </c>
      <c r="C18" s="7">
        <v>10</v>
      </c>
      <c r="D18" s="2">
        <v>43392.451284722221</v>
      </c>
      <c r="E18" s="3">
        <v>4519</v>
      </c>
      <c r="F18" s="3" t="s">
        <v>33</v>
      </c>
      <c r="G18" s="3">
        <v>3175</v>
      </c>
      <c r="H18" s="3">
        <v>1237</v>
      </c>
      <c r="I18" s="3">
        <v>2</v>
      </c>
      <c r="J18" s="3">
        <v>1</v>
      </c>
      <c r="K18" s="3"/>
      <c r="L18" s="2">
        <v>43392.454687500001</v>
      </c>
      <c r="M18" s="2">
        <v>43392.465196759258</v>
      </c>
      <c r="N18" s="3" t="s">
        <v>34</v>
      </c>
      <c r="O18" s="3" t="s">
        <v>35</v>
      </c>
      <c r="P18" s="3" t="s">
        <v>23</v>
      </c>
      <c r="Q18" s="3" t="s">
        <v>24</v>
      </c>
      <c r="R18" s="2">
        <v>43392.453877314816</v>
      </c>
      <c r="S18" s="2">
        <v>43392.453877314816</v>
      </c>
      <c r="T18" s="2">
        <v>43392.461087962962</v>
      </c>
      <c r="U18" s="2">
        <v>43392.461087962962</v>
      </c>
      <c r="V18" s="3"/>
      <c r="W18" s="8">
        <f t="shared" si="10"/>
        <v>43392.451284722221</v>
      </c>
      <c r="X18" s="9">
        <f t="shared" si="11"/>
        <v>1.0509259256650694E-2</v>
      </c>
      <c r="Y18" s="9">
        <f t="shared" si="12"/>
        <v>1.0509259256650694E-2</v>
      </c>
      <c r="Z18" s="10"/>
      <c r="AA18" s="10">
        <f t="shared" si="13"/>
        <v>8.1018518540076911E-4</v>
      </c>
      <c r="AB18" s="10">
        <f t="shared" si="6"/>
        <v>3.4027777801384218E-3</v>
      </c>
      <c r="AC18" s="10"/>
      <c r="AD18" s="10"/>
    </row>
    <row r="19" spans="1:34" s="7" customFormat="1" hidden="1" x14ac:dyDescent="0.4">
      <c r="A19" s="16" t="str">
        <f t="shared" ref="A19:A24" si="14">IF(V19&gt;0, "★", "-")</f>
        <v>★</v>
      </c>
      <c r="B19" s="16" t="str">
        <f t="shared" ref="B19:B24" si="15">IF(K19&gt;0, "☆", "-")</f>
        <v>☆</v>
      </c>
      <c r="C19" s="7">
        <v>10</v>
      </c>
      <c r="D19" s="2">
        <v>43392.37740740741</v>
      </c>
      <c r="E19" s="3">
        <v>4495</v>
      </c>
      <c r="F19" s="3" t="s">
        <v>33</v>
      </c>
      <c r="G19" s="3">
        <v>3252</v>
      </c>
      <c r="H19" s="3">
        <v>1280</v>
      </c>
      <c r="I19" s="3">
        <v>4</v>
      </c>
      <c r="J19" s="3">
        <v>1</v>
      </c>
      <c r="K19" s="2">
        <v>43392.377650462964</v>
      </c>
      <c r="L19" s="3"/>
      <c r="M19" s="3"/>
      <c r="N19" s="3" t="s">
        <v>29</v>
      </c>
      <c r="O19" s="3" t="s">
        <v>30</v>
      </c>
      <c r="P19" s="3" t="s">
        <v>27</v>
      </c>
      <c r="Q19" s="3" t="s">
        <v>28</v>
      </c>
      <c r="R19" s="2">
        <v>43392.420682870368</v>
      </c>
      <c r="S19" s="3"/>
      <c r="T19" s="2">
        <v>43392.429560185185</v>
      </c>
      <c r="U19" s="3"/>
      <c r="V19" s="2">
        <v>43392.418749999997</v>
      </c>
      <c r="W19" s="8">
        <f t="shared" ref="W19:W24" si="16">IF(V19&gt;0,V19,D19)</f>
        <v>43392.418749999997</v>
      </c>
      <c r="X19" s="9">
        <f t="shared" ref="X19:X24" si="17">M19-L19</f>
        <v>0</v>
      </c>
      <c r="Y19" s="9">
        <f t="shared" ref="Y19:Y24" si="18">X19*J19</f>
        <v>0</v>
      </c>
      <c r="Z19" s="10"/>
      <c r="AA19" s="10">
        <f t="shared" ref="AA19:AA24" si="19">IF(IF(A19="☆",K19-R19,L19-R19)&lt;0,0,IF(A19="☆",K19-R19,L19-R19))</f>
        <v>0</v>
      </c>
      <c r="AB19" s="10">
        <f t="shared" si="6"/>
        <v>1.9328703710925765E-3</v>
      </c>
      <c r="AC19" s="10"/>
      <c r="AD19" s="10"/>
    </row>
    <row r="20" spans="1:34" s="7" customFormat="1" hidden="1" x14ac:dyDescent="0.4">
      <c r="A20" s="16" t="str">
        <f t="shared" si="14"/>
        <v>★</v>
      </c>
      <c r="B20" s="16" t="str">
        <f t="shared" si="15"/>
        <v>☆</v>
      </c>
      <c r="C20" s="7">
        <v>10</v>
      </c>
      <c r="D20" s="2">
        <v>43392.401030092595</v>
      </c>
      <c r="E20" s="3">
        <v>4497</v>
      </c>
      <c r="F20" s="3" t="s">
        <v>18</v>
      </c>
      <c r="G20" s="3">
        <v>3091</v>
      </c>
      <c r="H20" s="3">
        <v>1257</v>
      </c>
      <c r="I20" s="3">
        <v>3</v>
      </c>
      <c r="J20" s="3">
        <v>1</v>
      </c>
      <c r="K20" s="2">
        <v>43392.401296296295</v>
      </c>
      <c r="L20" s="3"/>
      <c r="M20" s="3"/>
      <c r="N20" s="3" t="s">
        <v>23</v>
      </c>
      <c r="O20" s="3" t="s">
        <v>24</v>
      </c>
      <c r="P20" s="3" t="s">
        <v>29</v>
      </c>
      <c r="Q20" s="3" t="s">
        <v>30</v>
      </c>
      <c r="R20" s="2">
        <v>43392.442361111112</v>
      </c>
      <c r="S20" s="3"/>
      <c r="T20" s="2">
        <v>43392.445925925924</v>
      </c>
      <c r="U20" s="3"/>
      <c r="V20" s="2">
        <v>43392.442361111112</v>
      </c>
      <c r="W20" s="8">
        <f t="shared" si="16"/>
        <v>43392.442361111112</v>
      </c>
      <c r="X20" s="9">
        <f t="shared" si="17"/>
        <v>0</v>
      </c>
      <c r="Y20" s="9">
        <f t="shared" si="18"/>
        <v>0</v>
      </c>
      <c r="Z20" s="10"/>
      <c r="AA20" s="10">
        <f t="shared" si="19"/>
        <v>0</v>
      </c>
      <c r="AB20" s="10">
        <f t="shared" si="6"/>
        <v>0</v>
      </c>
      <c r="AC20" s="10"/>
      <c r="AD20" s="10"/>
    </row>
    <row r="21" spans="1:34" s="7" customFormat="1" hidden="1" x14ac:dyDescent="0.4">
      <c r="A21" s="16" t="str">
        <f t="shared" si="14"/>
        <v>★</v>
      </c>
      <c r="B21" s="16" t="str">
        <f t="shared" si="15"/>
        <v>☆</v>
      </c>
      <c r="C21" s="7">
        <v>10</v>
      </c>
      <c r="D21" s="2">
        <v>43392.402627314812</v>
      </c>
      <c r="E21" s="3">
        <v>4498</v>
      </c>
      <c r="F21" s="3" t="s">
        <v>67</v>
      </c>
      <c r="G21" s="3">
        <v>988</v>
      </c>
      <c r="H21" s="3">
        <v>1106</v>
      </c>
      <c r="I21" s="3">
        <v>4</v>
      </c>
      <c r="J21" s="3">
        <v>1</v>
      </c>
      <c r="K21" s="2">
        <v>43392.403657407405</v>
      </c>
      <c r="L21" s="3"/>
      <c r="M21" s="3"/>
      <c r="N21" s="3" t="s">
        <v>41</v>
      </c>
      <c r="O21" s="3" t="s">
        <v>42</v>
      </c>
      <c r="P21" s="3" t="s">
        <v>25</v>
      </c>
      <c r="Q21" s="3" t="s">
        <v>26</v>
      </c>
      <c r="R21" s="2">
        <v>43392.426655092589</v>
      </c>
      <c r="S21" s="3"/>
      <c r="T21" s="2">
        <v>43392.432430555556</v>
      </c>
      <c r="U21" s="3"/>
      <c r="V21" s="2">
        <v>43392.423449074071</v>
      </c>
      <c r="W21" s="8">
        <f t="shared" si="16"/>
        <v>43392.423449074071</v>
      </c>
      <c r="X21" s="9">
        <f t="shared" si="17"/>
        <v>0</v>
      </c>
      <c r="Y21" s="9">
        <f t="shared" si="18"/>
        <v>0</v>
      </c>
      <c r="Z21" s="10"/>
      <c r="AA21" s="10">
        <f t="shared" si="19"/>
        <v>0</v>
      </c>
      <c r="AB21" s="10"/>
      <c r="AC21" s="10"/>
      <c r="AD21" s="10"/>
      <c r="AH21" s="3" t="s">
        <v>103</v>
      </c>
    </row>
    <row r="22" spans="1:34" s="7" customFormat="1" hidden="1" x14ac:dyDescent="0.4">
      <c r="A22" s="16" t="str">
        <f t="shared" si="14"/>
        <v>-</v>
      </c>
      <c r="B22" s="16" t="str">
        <f t="shared" si="15"/>
        <v>☆</v>
      </c>
      <c r="C22" s="7">
        <v>10</v>
      </c>
      <c r="D22" s="2">
        <v>43392.404270833336</v>
      </c>
      <c r="E22" s="3">
        <v>4499</v>
      </c>
      <c r="F22" s="3" t="s">
        <v>33</v>
      </c>
      <c r="G22" s="3">
        <v>988</v>
      </c>
      <c r="H22" s="3">
        <v>674</v>
      </c>
      <c r="I22" s="3">
        <v>3</v>
      </c>
      <c r="J22" s="3">
        <v>1</v>
      </c>
      <c r="K22" s="2">
        <v>43392.404687499999</v>
      </c>
      <c r="L22" s="3"/>
      <c r="M22" s="3"/>
      <c r="N22" s="3" t="s">
        <v>23</v>
      </c>
      <c r="O22" s="3" t="s">
        <v>24</v>
      </c>
      <c r="P22" s="3" t="s">
        <v>55</v>
      </c>
      <c r="Q22" s="3" t="s">
        <v>56</v>
      </c>
      <c r="R22" s="2">
        <v>43392.420439814814</v>
      </c>
      <c r="S22" s="3"/>
      <c r="T22" s="2">
        <v>43392.433194444442</v>
      </c>
      <c r="U22" s="3"/>
      <c r="V22" s="3"/>
      <c r="W22" s="8">
        <f t="shared" si="16"/>
        <v>43392.404270833336</v>
      </c>
      <c r="X22" s="9">
        <f t="shared" si="17"/>
        <v>0</v>
      </c>
      <c r="Y22" s="9">
        <f t="shared" si="18"/>
        <v>0</v>
      </c>
      <c r="Z22" s="10"/>
      <c r="AA22" s="10">
        <f t="shared" si="19"/>
        <v>0</v>
      </c>
      <c r="AB22" s="10"/>
      <c r="AC22" s="10"/>
      <c r="AD22" s="10"/>
      <c r="AF22" s="8">
        <v>43392.416666666664</v>
      </c>
      <c r="AG22" s="7" t="s">
        <v>96</v>
      </c>
      <c r="AH22" s="3" t="s">
        <v>104</v>
      </c>
    </row>
    <row r="23" spans="1:34" s="7" customFormat="1" hidden="1" x14ac:dyDescent="0.4">
      <c r="A23" s="16" t="str">
        <f t="shared" si="14"/>
        <v>-</v>
      </c>
      <c r="B23" s="16" t="str">
        <f t="shared" si="15"/>
        <v>☆</v>
      </c>
      <c r="C23" s="7">
        <v>10</v>
      </c>
      <c r="D23" s="2">
        <v>43392.440335648149</v>
      </c>
      <c r="E23" s="3">
        <v>4512</v>
      </c>
      <c r="F23" s="3" t="s">
        <v>33</v>
      </c>
      <c r="G23" s="3">
        <v>1657</v>
      </c>
      <c r="H23" s="3">
        <v>665</v>
      </c>
      <c r="I23" s="3">
        <v>4</v>
      </c>
      <c r="J23" s="3">
        <v>1</v>
      </c>
      <c r="K23" s="2">
        <v>43392.440671296295</v>
      </c>
      <c r="L23" s="3"/>
      <c r="M23" s="3"/>
      <c r="N23" s="3" t="s">
        <v>46</v>
      </c>
      <c r="O23" s="3" t="s">
        <v>47</v>
      </c>
      <c r="P23" s="3" t="s">
        <v>65</v>
      </c>
      <c r="Q23" s="3" t="s">
        <v>66</v>
      </c>
      <c r="R23" s="2">
        <v>43392.446284722224</v>
      </c>
      <c r="S23" s="3"/>
      <c r="T23" s="2">
        <v>43392.456724537034</v>
      </c>
      <c r="U23" s="3"/>
      <c r="V23" s="3"/>
      <c r="W23" s="8">
        <f t="shared" si="16"/>
        <v>43392.440335648149</v>
      </c>
      <c r="X23" s="9">
        <f t="shared" si="17"/>
        <v>0</v>
      </c>
      <c r="Y23" s="9">
        <f t="shared" si="18"/>
        <v>0</v>
      </c>
      <c r="Z23" s="10"/>
      <c r="AA23" s="10">
        <f t="shared" si="19"/>
        <v>0</v>
      </c>
      <c r="AB23" s="10">
        <f t="shared" si="6"/>
        <v>5.9490740750334226E-3</v>
      </c>
      <c r="AC23" s="10"/>
      <c r="AD23" s="10"/>
    </row>
    <row r="24" spans="1:34" s="12" customFormat="1" hidden="1" x14ac:dyDescent="0.4">
      <c r="A24" s="17" t="str">
        <f t="shared" si="14"/>
        <v>-</v>
      </c>
      <c r="B24" s="17" t="str">
        <f t="shared" si="15"/>
        <v>☆</v>
      </c>
      <c r="C24" s="12">
        <v>10</v>
      </c>
      <c r="D24" s="4">
        <v>43392.451111111113</v>
      </c>
      <c r="E24" s="5">
        <v>4518</v>
      </c>
      <c r="F24" s="5" t="s">
        <v>93</v>
      </c>
      <c r="G24" s="5">
        <v>0</v>
      </c>
      <c r="H24" s="5">
        <v>427</v>
      </c>
      <c r="I24" s="5">
        <v>4</v>
      </c>
      <c r="J24" s="5">
        <v>1</v>
      </c>
      <c r="K24" s="4">
        <v>43392.455300925925</v>
      </c>
      <c r="L24" s="5"/>
      <c r="M24" s="5"/>
      <c r="N24" s="5" t="s">
        <v>65</v>
      </c>
      <c r="O24" s="5" t="s">
        <v>66</v>
      </c>
      <c r="P24" s="5" t="s">
        <v>68</v>
      </c>
      <c r="Q24" s="5" t="s">
        <v>69</v>
      </c>
      <c r="R24" s="4">
        <v>43392.4533912037</v>
      </c>
      <c r="S24" s="5"/>
      <c r="T24" s="4">
        <v>43392.459340277775</v>
      </c>
      <c r="U24" s="5"/>
      <c r="V24" s="5"/>
      <c r="W24" s="13">
        <f t="shared" si="16"/>
        <v>43392.451111111113</v>
      </c>
      <c r="X24" s="18">
        <f t="shared" si="17"/>
        <v>0</v>
      </c>
      <c r="Y24" s="18">
        <f t="shared" si="18"/>
        <v>0</v>
      </c>
      <c r="Z24" s="19"/>
      <c r="AA24" s="19">
        <f t="shared" si="19"/>
        <v>0</v>
      </c>
      <c r="AB24" s="19">
        <f t="shared" si="6"/>
        <v>4.1898148119798861E-3</v>
      </c>
      <c r="AC24" s="19"/>
      <c r="AD24" s="19"/>
    </row>
    <row r="25" spans="1:34" s="23" customFormat="1" x14ac:dyDescent="0.4">
      <c r="A25" s="20" t="str">
        <f>IF(V25&gt;0, "★", "-")</f>
        <v>★</v>
      </c>
      <c r="B25" s="20" t="str">
        <f>IF(K25&gt;0, "☆", "-")</f>
        <v>-</v>
      </c>
      <c r="C25" s="23">
        <v>11</v>
      </c>
      <c r="D25" s="22">
        <v>43392.429398148146</v>
      </c>
      <c r="E25" s="21">
        <v>4510</v>
      </c>
      <c r="F25" s="21" t="s">
        <v>52</v>
      </c>
      <c r="G25" s="21">
        <v>1946</v>
      </c>
      <c r="H25" s="21">
        <v>425</v>
      </c>
      <c r="I25" s="21">
        <v>7</v>
      </c>
      <c r="J25" s="21">
        <v>1</v>
      </c>
      <c r="K25" s="21"/>
      <c r="L25" s="22">
        <v>43392.468726851854</v>
      </c>
      <c r="M25" s="22">
        <v>43392.472534722219</v>
      </c>
      <c r="N25" s="21" t="s">
        <v>53</v>
      </c>
      <c r="O25" s="21" t="s">
        <v>54</v>
      </c>
      <c r="P25" s="21" t="s">
        <v>59</v>
      </c>
      <c r="Q25" s="21" t="s">
        <v>60</v>
      </c>
      <c r="R25" s="22">
        <v>43392.470833333333</v>
      </c>
      <c r="S25" s="22">
        <v>43392.470833333333</v>
      </c>
      <c r="T25" s="22">
        <v>43392.477662037039</v>
      </c>
      <c r="U25" s="22">
        <v>43392.477662037039</v>
      </c>
      <c r="V25" s="22">
        <v>43392.470833333333</v>
      </c>
      <c r="W25" s="24">
        <f>IF(V25&gt;0,V25,D25)</f>
        <v>43392.470833333333</v>
      </c>
      <c r="X25" s="25">
        <f>M25-L25</f>
        <v>3.8078703655628487E-3</v>
      </c>
      <c r="Y25" s="25">
        <f>X25*J25</f>
        <v>3.8078703655628487E-3</v>
      </c>
      <c r="Z25" s="26">
        <f>SUM(Y25:Y41)</f>
        <v>0.11924768518656492</v>
      </c>
      <c r="AA25" s="26">
        <f>IF(IF(A25="☆",K25-R25,L25-R25)&lt;0,0,IF(A25="☆",K25-R25,L25-R25))</f>
        <v>0</v>
      </c>
      <c r="AB25" s="26">
        <f>IF(IF(B25="☆",(IF(K25&gt;R25,K25-W25,R25-W25)),L25-W25)&lt;0,0,IF(B25="☆",(IF(K25&gt;R25,K25-W25,R25-W25)),L25-W25))</f>
        <v>0</v>
      </c>
      <c r="AC25" s="26">
        <f>AVERAGE(AB25:AB41)</f>
        <v>4.2565359480624251E-3</v>
      </c>
      <c r="AD25" s="26">
        <f>MEDIAN(AB25:AB41)</f>
        <v>3.6342592575238086E-3</v>
      </c>
    </row>
    <row r="26" spans="1:34" s="7" customFormat="1" hidden="1" x14ac:dyDescent="0.4">
      <c r="A26" s="16" t="str">
        <f t="shared" si="8"/>
        <v>-</v>
      </c>
      <c r="B26" s="16" t="str">
        <f t="shared" si="9"/>
        <v>-</v>
      </c>
      <c r="C26" s="7">
        <v>11</v>
      </c>
      <c r="D26" s="2">
        <v>43392.458379629628</v>
      </c>
      <c r="E26" s="3">
        <v>4521</v>
      </c>
      <c r="F26" s="3" t="s">
        <v>93</v>
      </c>
      <c r="G26" s="3">
        <v>0</v>
      </c>
      <c r="H26" s="3">
        <v>803</v>
      </c>
      <c r="I26" s="3">
        <v>4</v>
      </c>
      <c r="J26" s="3">
        <v>2</v>
      </c>
      <c r="K26" s="3"/>
      <c r="L26" s="2">
        <v>43392.461273148147</v>
      </c>
      <c r="M26" s="2">
        <v>43392.473090277781</v>
      </c>
      <c r="N26" s="3" t="s">
        <v>63</v>
      </c>
      <c r="O26" s="3" t="s">
        <v>64</v>
      </c>
      <c r="P26" s="3" t="s">
        <v>37</v>
      </c>
      <c r="Q26" s="3" t="s">
        <v>38</v>
      </c>
      <c r="R26" s="2">
        <v>43392.462175925924</v>
      </c>
      <c r="S26" s="2">
        <v>43392.462175925924</v>
      </c>
      <c r="T26" s="2">
        <v>43392.468460648146</v>
      </c>
      <c r="U26" s="2">
        <v>43392.469386574077</v>
      </c>
      <c r="V26" s="3"/>
      <c r="W26" s="8">
        <f t="shared" si="10"/>
        <v>43392.458379629628</v>
      </c>
      <c r="X26" s="9">
        <f t="shared" si="11"/>
        <v>1.1817129634437151E-2</v>
      </c>
      <c r="Y26" s="9">
        <f t="shared" si="12"/>
        <v>2.3634259268874303E-2</v>
      </c>
      <c r="Z26" s="10"/>
      <c r="AA26" s="10">
        <f t="shared" si="13"/>
        <v>0</v>
      </c>
      <c r="AB26" s="10">
        <f t="shared" si="6"/>
        <v>2.8935185182490386E-3</v>
      </c>
      <c r="AC26" s="10"/>
      <c r="AD26" s="10"/>
    </row>
    <row r="27" spans="1:34" s="7" customFormat="1" hidden="1" x14ac:dyDescent="0.4">
      <c r="A27" s="16" t="str">
        <f t="shared" si="8"/>
        <v>-</v>
      </c>
      <c r="B27" s="16" t="str">
        <f t="shared" si="9"/>
        <v>-</v>
      </c>
      <c r="C27" s="7">
        <v>11</v>
      </c>
      <c r="D27" s="2">
        <v>43392.459699074076</v>
      </c>
      <c r="E27" s="3">
        <v>4522</v>
      </c>
      <c r="F27" s="3" t="s">
        <v>94</v>
      </c>
      <c r="G27" s="3">
        <v>0</v>
      </c>
      <c r="H27" s="3">
        <v>878</v>
      </c>
      <c r="I27" s="3">
        <v>10</v>
      </c>
      <c r="J27" s="3">
        <v>1</v>
      </c>
      <c r="K27" s="3"/>
      <c r="L27" s="2">
        <v>43392.462789351855</v>
      </c>
      <c r="M27" s="2">
        <v>43392.466099537036</v>
      </c>
      <c r="N27" s="3" t="s">
        <v>53</v>
      </c>
      <c r="O27" s="3" t="s">
        <v>54</v>
      </c>
      <c r="P27" s="3" t="s">
        <v>39</v>
      </c>
      <c r="Q27" s="3" t="s">
        <v>40</v>
      </c>
      <c r="R27" s="2">
        <v>43392.462812500002</v>
      </c>
      <c r="S27" s="2">
        <v>43392.462812500002</v>
      </c>
      <c r="T27" s="2">
        <v>43392.466527777775</v>
      </c>
      <c r="U27" s="2">
        <v>43392.466527777775</v>
      </c>
      <c r="V27" s="3"/>
      <c r="W27" s="8">
        <f t="shared" si="10"/>
        <v>43392.459699074076</v>
      </c>
      <c r="X27" s="9">
        <f t="shared" si="11"/>
        <v>3.3101851804531179E-3</v>
      </c>
      <c r="Y27" s="9">
        <f t="shared" si="12"/>
        <v>3.3101851804531179E-3</v>
      </c>
      <c r="Z27" s="10"/>
      <c r="AA27" s="10">
        <f t="shared" si="13"/>
        <v>0</v>
      </c>
      <c r="AB27" s="10">
        <f t="shared" si="6"/>
        <v>3.0902777798473835E-3</v>
      </c>
      <c r="AC27" s="10"/>
      <c r="AD27" s="10"/>
    </row>
    <row r="28" spans="1:34" s="7" customFormat="1" x14ac:dyDescent="0.4">
      <c r="A28" s="16" t="str">
        <f t="shared" si="8"/>
        <v>-</v>
      </c>
      <c r="B28" s="16" t="str">
        <f t="shared" si="9"/>
        <v>-</v>
      </c>
      <c r="C28" s="7">
        <v>11</v>
      </c>
      <c r="D28" s="2">
        <v>43392.461921296293</v>
      </c>
      <c r="E28" s="3">
        <v>4524</v>
      </c>
      <c r="F28" s="3" t="s">
        <v>33</v>
      </c>
      <c r="G28" s="3">
        <v>3338</v>
      </c>
      <c r="H28" s="3">
        <v>968</v>
      </c>
      <c r="I28" s="3">
        <v>2</v>
      </c>
      <c r="J28" s="3">
        <v>2</v>
      </c>
      <c r="K28" s="3"/>
      <c r="L28" s="2">
        <v>43392.468217592592</v>
      </c>
      <c r="M28" s="2">
        <v>43392.478148148148</v>
      </c>
      <c r="N28" s="3" t="s">
        <v>29</v>
      </c>
      <c r="O28" s="3" t="s">
        <v>30</v>
      </c>
      <c r="P28" s="3" t="s">
        <v>45</v>
      </c>
      <c r="Q28" s="3" t="s">
        <v>92</v>
      </c>
      <c r="R28" s="2">
        <v>43392.467731481483</v>
      </c>
      <c r="S28" s="2">
        <v>43392.467731481483</v>
      </c>
      <c r="T28" s="2">
        <v>43392.477407407408</v>
      </c>
      <c r="U28" s="2">
        <v>43392.480949074074</v>
      </c>
      <c r="V28" s="3"/>
      <c r="W28" s="8">
        <f t="shared" si="10"/>
        <v>43392.461921296293</v>
      </c>
      <c r="X28" s="9">
        <f t="shared" si="11"/>
        <v>9.930555555911269E-3</v>
      </c>
      <c r="Y28" s="9">
        <f t="shared" si="12"/>
        <v>1.9861111111822538E-2</v>
      </c>
      <c r="Z28" s="10"/>
      <c r="AA28" s="10">
        <f t="shared" si="13"/>
        <v>4.8611110833007842E-4</v>
      </c>
      <c r="AB28" s="10">
        <f t="shared" si="6"/>
        <v>6.2962962983874604E-3</v>
      </c>
      <c r="AC28" s="10"/>
      <c r="AD28" s="10"/>
    </row>
    <row r="29" spans="1:34" s="7" customFormat="1" x14ac:dyDescent="0.4">
      <c r="A29" s="16" t="str">
        <f t="shared" si="8"/>
        <v>-</v>
      </c>
      <c r="B29" s="16" t="str">
        <f t="shared" si="9"/>
        <v>-</v>
      </c>
      <c r="C29" s="7">
        <v>11</v>
      </c>
      <c r="D29" s="2">
        <v>43392.461956018517</v>
      </c>
      <c r="E29" s="3">
        <v>4525</v>
      </c>
      <c r="F29" s="3" t="s">
        <v>33</v>
      </c>
      <c r="G29" s="3">
        <v>1666</v>
      </c>
      <c r="H29" s="3">
        <v>1064</v>
      </c>
      <c r="I29" s="3">
        <v>4</v>
      </c>
      <c r="J29" s="3">
        <v>1</v>
      </c>
      <c r="K29" s="3"/>
      <c r="L29" s="2">
        <v>43392.470208333332</v>
      </c>
      <c r="M29" s="2">
        <v>43392.473807870374</v>
      </c>
      <c r="N29" s="3" t="s">
        <v>19</v>
      </c>
      <c r="O29" s="3" t="s">
        <v>20</v>
      </c>
      <c r="P29" s="3" t="s">
        <v>76</v>
      </c>
      <c r="Q29" s="3" t="s">
        <v>77</v>
      </c>
      <c r="R29" s="2">
        <v>43392.4690162037</v>
      </c>
      <c r="S29" s="2">
        <v>43392.4690162037</v>
      </c>
      <c r="T29" s="2">
        <v>43392.475462962961</v>
      </c>
      <c r="U29" s="2">
        <v>43392.475891203707</v>
      </c>
      <c r="V29" s="3"/>
      <c r="W29" s="8">
        <f t="shared" si="10"/>
        <v>43392.461956018517</v>
      </c>
      <c r="X29" s="9">
        <f t="shared" si="11"/>
        <v>3.5995370417367667E-3</v>
      </c>
      <c r="Y29" s="9">
        <f t="shared" si="12"/>
        <v>3.5995370417367667E-3</v>
      </c>
      <c r="Z29" s="10"/>
      <c r="AA29" s="10">
        <f t="shared" si="13"/>
        <v>1.1921296318178065E-3</v>
      </c>
      <c r="AB29" s="10">
        <f t="shared" si="6"/>
        <v>8.2523148157633841E-3</v>
      </c>
      <c r="AC29" s="10"/>
      <c r="AD29" s="10"/>
    </row>
    <row r="30" spans="1:34" s="7" customFormat="1" hidden="1" x14ac:dyDescent="0.4">
      <c r="A30" s="16" t="str">
        <f t="shared" si="8"/>
        <v>-</v>
      </c>
      <c r="B30" s="16" t="str">
        <f t="shared" si="9"/>
        <v>-</v>
      </c>
      <c r="C30" s="7">
        <v>11</v>
      </c>
      <c r="D30" s="2">
        <v>43392.464004629626</v>
      </c>
      <c r="E30" s="3">
        <v>4527</v>
      </c>
      <c r="F30" s="3" t="s">
        <v>94</v>
      </c>
      <c r="G30" s="3">
        <v>0</v>
      </c>
      <c r="H30" s="3">
        <v>562</v>
      </c>
      <c r="I30" s="3">
        <v>8</v>
      </c>
      <c r="J30" s="3">
        <v>2</v>
      </c>
      <c r="K30" s="3"/>
      <c r="L30" s="2">
        <v>43392.470011574071</v>
      </c>
      <c r="M30" s="2">
        <v>43392.474212962959</v>
      </c>
      <c r="N30" s="3" t="s">
        <v>63</v>
      </c>
      <c r="O30" s="3" t="s">
        <v>64</v>
      </c>
      <c r="P30" s="3" t="s">
        <v>74</v>
      </c>
      <c r="Q30" s="3" t="s">
        <v>75</v>
      </c>
      <c r="R30" s="2">
        <v>43392.471400462964</v>
      </c>
      <c r="S30" s="2">
        <v>43392.471400462964</v>
      </c>
      <c r="T30" s="2">
        <v>43392.479259259257</v>
      </c>
      <c r="U30" s="2">
        <v>43392.479259259257</v>
      </c>
      <c r="V30" s="3"/>
      <c r="W30" s="8">
        <f t="shared" si="10"/>
        <v>43392.464004629626</v>
      </c>
      <c r="X30" s="9">
        <f t="shared" si="11"/>
        <v>4.2013888887595385E-3</v>
      </c>
      <c r="Y30" s="9">
        <f t="shared" si="12"/>
        <v>8.4027777775190771E-3</v>
      </c>
      <c r="Z30" s="10"/>
      <c r="AA30" s="10">
        <f t="shared" si="13"/>
        <v>0</v>
      </c>
      <c r="AB30" s="10">
        <f t="shared" si="6"/>
        <v>6.0069444443797693E-3</v>
      </c>
      <c r="AC30" s="10"/>
      <c r="AD30" s="10"/>
    </row>
    <row r="31" spans="1:34" s="7" customFormat="1" x14ac:dyDescent="0.4">
      <c r="A31" s="16" t="str">
        <f t="shared" si="8"/>
        <v>-</v>
      </c>
      <c r="B31" s="16" t="str">
        <f t="shared" si="9"/>
        <v>-</v>
      </c>
      <c r="C31" s="7">
        <v>11</v>
      </c>
      <c r="D31" s="2">
        <v>43392.468414351853</v>
      </c>
      <c r="E31" s="3">
        <v>4528</v>
      </c>
      <c r="F31" s="3" t="s">
        <v>18</v>
      </c>
      <c r="G31" s="3">
        <v>3311</v>
      </c>
      <c r="H31" s="3">
        <v>1001</v>
      </c>
      <c r="I31" s="3">
        <v>2</v>
      </c>
      <c r="J31" s="3">
        <v>2</v>
      </c>
      <c r="K31" s="3"/>
      <c r="L31" s="2">
        <v>43392.472048611111</v>
      </c>
      <c r="M31" s="2">
        <v>43392.480416666665</v>
      </c>
      <c r="N31" s="3" t="s">
        <v>48</v>
      </c>
      <c r="O31" s="3" t="s">
        <v>49</v>
      </c>
      <c r="P31" s="3" t="s">
        <v>78</v>
      </c>
      <c r="Q31" s="3" t="s">
        <v>79</v>
      </c>
      <c r="R31" s="2">
        <v>43392.472696759258</v>
      </c>
      <c r="S31" s="2">
        <v>43392.472696759258</v>
      </c>
      <c r="T31" s="2">
        <v>43392.483217592591</v>
      </c>
      <c r="U31" s="2">
        <v>43392.483217592591</v>
      </c>
      <c r="V31" s="3"/>
      <c r="W31" s="8">
        <f t="shared" si="10"/>
        <v>43392.468414351853</v>
      </c>
      <c r="X31" s="9">
        <f t="shared" si="11"/>
        <v>8.3680555544560775E-3</v>
      </c>
      <c r="Y31" s="9">
        <f t="shared" si="12"/>
        <v>1.6736111108912155E-2</v>
      </c>
      <c r="Z31" s="10"/>
      <c r="AA31" s="10">
        <f t="shared" si="13"/>
        <v>0</v>
      </c>
      <c r="AB31" s="10">
        <f t="shared" si="6"/>
        <v>3.6342592575238086E-3</v>
      </c>
      <c r="AC31" s="10"/>
      <c r="AD31" s="10"/>
    </row>
    <row r="32" spans="1:34" s="7" customFormat="1" hidden="1" x14ac:dyDescent="0.4">
      <c r="A32" s="16" t="str">
        <f t="shared" si="0"/>
        <v>★</v>
      </c>
      <c r="B32" s="16" t="str">
        <f t="shared" si="1"/>
        <v>-</v>
      </c>
      <c r="C32" s="7">
        <v>11</v>
      </c>
      <c r="D32" s="2">
        <v>43392.470694444448</v>
      </c>
      <c r="E32" s="3">
        <v>4530</v>
      </c>
      <c r="F32" s="3" t="s">
        <v>93</v>
      </c>
      <c r="G32" s="3">
        <v>0</v>
      </c>
      <c r="H32" s="3">
        <v>1120</v>
      </c>
      <c r="I32" s="3">
        <v>5</v>
      </c>
      <c r="J32" s="3">
        <v>1</v>
      </c>
      <c r="K32" s="3"/>
      <c r="L32" s="2">
        <v>43392.486134259256</v>
      </c>
      <c r="M32" s="2">
        <v>43392.48940972222</v>
      </c>
      <c r="N32" s="3" t="s">
        <v>63</v>
      </c>
      <c r="O32" s="3" t="s">
        <v>64</v>
      </c>
      <c r="P32" s="3" t="s">
        <v>19</v>
      </c>
      <c r="Q32" s="3" t="s">
        <v>20</v>
      </c>
      <c r="R32" s="2">
        <v>43392.491157407407</v>
      </c>
      <c r="S32" s="2">
        <v>43392.491157407407</v>
      </c>
      <c r="T32" s="2">
        <v>43392.496331018519</v>
      </c>
      <c r="U32" s="2">
        <v>43392.496331018519</v>
      </c>
      <c r="V32" s="2">
        <v>43392.491157407407</v>
      </c>
      <c r="W32" s="8">
        <f t="shared" si="2"/>
        <v>43392.491157407407</v>
      </c>
      <c r="X32" s="9">
        <f t="shared" si="3"/>
        <v>3.275462964666076E-3</v>
      </c>
      <c r="Y32" s="9">
        <f t="shared" si="4"/>
        <v>3.275462964666076E-3</v>
      </c>
      <c r="Z32" s="10"/>
      <c r="AA32" s="10">
        <f t="shared" si="5"/>
        <v>0</v>
      </c>
      <c r="AB32" s="10">
        <f t="shared" si="6"/>
        <v>0</v>
      </c>
      <c r="AC32" s="10"/>
      <c r="AD32" s="10"/>
    </row>
    <row r="33" spans="1:34" s="7" customFormat="1" x14ac:dyDescent="0.4">
      <c r="A33" s="16" t="str">
        <f t="shared" si="0"/>
        <v>-</v>
      </c>
      <c r="B33" s="16" t="str">
        <f t="shared" si="1"/>
        <v>-</v>
      </c>
      <c r="C33" s="7">
        <v>11</v>
      </c>
      <c r="D33" s="2">
        <v>43392.487187500003</v>
      </c>
      <c r="E33" s="3">
        <v>4531</v>
      </c>
      <c r="F33" s="3" t="s">
        <v>33</v>
      </c>
      <c r="G33" s="3">
        <v>2137</v>
      </c>
      <c r="H33" s="3">
        <v>325</v>
      </c>
      <c r="I33" s="3">
        <v>10</v>
      </c>
      <c r="J33" s="3">
        <v>1</v>
      </c>
      <c r="K33" s="3"/>
      <c r="L33" s="2">
        <v>43392.496030092596</v>
      </c>
      <c r="M33" s="2">
        <v>43392.504282407404</v>
      </c>
      <c r="N33" s="3" t="s">
        <v>70</v>
      </c>
      <c r="O33" s="3" t="s">
        <v>71</v>
      </c>
      <c r="P33" s="3" t="s">
        <v>27</v>
      </c>
      <c r="Q33" s="3" t="s">
        <v>28</v>
      </c>
      <c r="R33" s="2">
        <v>43392.495000000003</v>
      </c>
      <c r="S33" s="2">
        <v>43392.496064814812</v>
      </c>
      <c r="T33" s="2">
        <v>43392.506944444445</v>
      </c>
      <c r="U33" s="2">
        <v>43392.506944444445</v>
      </c>
      <c r="V33" s="3"/>
      <c r="W33" s="8">
        <f t="shared" si="2"/>
        <v>43392.487187500003</v>
      </c>
      <c r="X33" s="9">
        <f t="shared" si="3"/>
        <v>8.2523148084874265E-3</v>
      </c>
      <c r="Y33" s="9">
        <f t="shared" si="4"/>
        <v>8.2523148084874265E-3</v>
      </c>
      <c r="Z33" s="10"/>
      <c r="AA33" s="10">
        <f t="shared" si="5"/>
        <v>1.0300925932824612E-3</v>
      </c>
      <c r="AB33" s="10">
        <f t="shared" si="6"/>
        <v>8.8425925932824612E-3</v>
      </c>
      <c r="AC33" s="10"/>
      <c r="AD33" s="10"/>
    </row>
    <row r="34" spans="1:34" s="7" customFormat="1" hidden="1" x14ac:dyDescent="0.4">
      <c r="A34" s="16" t="str">
        <f t="shared" si="0"/>
        <v>-</v>
      </c>
      <c r="B34" s="16" t="str">
        <f t="shared" si="1"/>
        <v>-</v>
      </c>
      <c r="C34" s="7">
        <v>11</v>
      </c>
      <c r="D34" s="2">
        <v>43392.492835648147</v>
      </c>
      <c r="E34" s="3">
        <v>4533</v>
      </c>
      <c r="F34" s="3" t="s">
        <v>94</v>
      </c>
      <c r="G34" s="3">
        <v>0</v>
      </c>
      <c r="H34" s="3">
        <v>446</v>
      </c>
      <c r="I34" s="3">
        <v>7</v>
      </c>
      <c r="J34" s="3">
        <v>1</v>
      </c>
      <c r="K34" s="3"/>
      <c r="L34" s="2">
        <v>43392.494872685187</v>
      </c>
      <c r="M34" s="2">
        <v>43392.503912037035</v>
      </c>
      <c r="N34" s="3" t="s">
        <v>19</v>
      </c>
      <c r="O34" s="3" t="s">
        <v>20</v>
      </c>
      <c r="P34" s="3" t="s">
        <v>27</v>
      </c>
      <c r="Q34" s="3" t="s">
        <v>28</v>
      </c>
      <c r="R34" s="2">
        <v>43392.493877314817</v>
      </c>
      <c r="S34" s="2">
        <v>43392.493877314817</v>
      </c>
      <c r="T34" s="2">
        <v>43392.499351851853</v>
      </c>
      <c r="U34" s="2">
        <v>43392.506018518521</v>
      </c>
      <c r="V34" s="3"/>
      <c r="W34" s="8">
        <f t="shared" si="2"/>
        <v>43392.492835648147</v>
      </c>
      <c r="X34" s="9">
        <f t="shared" si="3"/>
        <v>9.0393518476048484E-3</v>
      </c>
      <c r="Y34" s="9">
        <f t="shared" si="4"/>
        <v>9.0393518476048484E-3</v>
      </c>
      <c r="Z34" s="29"/>
      <c r="AA34" s="29">
        <f t="shared" si="5"/>
        <v>9.9537037021946162E-4</v>
      </c>
      <c r="AB34" s="10">
        <f t="shared" si="6"/>
        <v>2.0370370402815752E-3</v>
      </c>
      <c r="AC34" s="10"/>
      <c r="AD34" s="10"/>
    </row>
    <row r="35" spans="1:34" s="7" customFormat="1" x14ac:dyDescent="0.4">
      <c r="A35" s="16" t="str">
        <f t="shared" si="0"/>
        <v>-</v>
      </c>
      <c r="B35" s="16" t="str">
        <f>IF(K35&gt;0, "☆", "-")</f>
        <v>-</v>
      </c>
      <c r="C35" s="7">
        <v>11</v>
      </c>
      <c r="D35" s="2">
        <v>43392.494270833333</v>
      </c>
      <c r="E35" s="3">
        <v>4535</v>
      </c>
      <c r="F35" s="3" t="s">
        <v>33</v>
      </c>
      <c r="G35" s="3">
        <v>3351</v>
      </c>
      <c r="H35" s="3">
        <v>1014</v>
      </c>
      <c r="I35" s="3">
        <v>9</v>
      </c>
      <c r="J35" s="3">
        <v>2</v>
      </c>
      <c r="K35" s="3"/>
      <c r="L35" s="2">
        <v>43392.503460648149</v>
      </c>
      <c r="M35" s="2">
        <v>43392.508287037039</v>
      </c>
      <c r="N35" s="3" t="s">
        <v>37</v>
      </c>
      <c r="O35" s="3" t="s">
        <v>38</v>
      </c>
      <c r="P35" s="3" t="s">
        <v>63</v>
      </c>
      <c r="Q35" s="3" t="s">
        <v>64</v>
      </c>
      <c r="R35" s="2">
        <v>43392.50099537037</v>
      </c>
      <c r="S35" s="2">
        <v>43392.50099537037</v>
      </c>
      <c r="T35" s="2">
        <v>43392.507789351854</v>
      </c>
      <c r="U35" s="2">
        <v>43392.507789351854</v>
      </c>
      <c r="V35" s="3"/>
      <c r="W35" s="8">
        <f>IF(V35&gt;0,V35,D35)</f>
        <v>43392.494270833333</v>
      </c>
      <c r="X35" s="9">
        <f>M35-L35</f>
        <v>4.8263888893416151E-3</v>
      </c>
      <c r="Y35" s="9">
        <f>X35*J35</f>
        <v>9.6527777786832303E-3</v>
      </c>
      <c r="Z35" s="10"/>
      <c r="AA35" s="10">
        <f t="shared" si="5"/>
        <v>2.4652777792653069E-3</v>
      </c>
      <c r="AB35" s="10">
        <f t="shared" si="6"/>
        <v>9.189814816636499E-3</v>
      </c>
      <c r="AC35" s="10"/>
      <c r="AD35" s="10"/>
    </row>
    <row r="36" spans="1:34" s="7" customFormat="1" x14ac:dyDescent="0.4">
      <c r="A36" s="16" t="str">
        <f t="shared" si="0"/>
        <v>-</v>
      </c>
      <c r="B36" s="16" t="str">
        <f>IF(K36&gt;0, "☆", "-")</f>
        <v>-</v>
      </c>
      <c r="C36" s="7">
        <v>11</v>
      </c>
      <c r="D36" s="2">
        <v>43392.495925925927</v>
      </c>
      <c r="E36" s="3">
        <v>4536</v>
      </c>
      <c r="F36" s="3" t="s">
        <v>33</v>
      </c>
      <c r="G36" s="3">
        <v>1620</v>
      </c>
      <c r="H36" s="3">
        <v>860</v>
      </c>
      <c r="I36" s="3">
        <v>7</v>
      </c>
      <c r="J36" s="3">
        <v>1</v>
      </c>
      <c r="K36" s="3"/>
      <c r="L36" s="2">
        <v>43392.500208333331</v>
      </c>
      <c r="M36" s="2">
        <v>43392.503842592596</v>
      </c>
      <c r="N36" s="3" t="s">
        <v>91</v>
      </c>
      <c r="O36" s="3" t="s">
        <v>36</v>
      </c>
      <c r="P36" s="3" t="s">
        <v>27</v>
      </c>
      <c r="Q36" s="3" t="s">
        <v>28</v>
      </c>
      <c r="R36" s="2">
        <v>43392.500613425924</v>
      </c>
      <c r="S36" s="2">
        <v>43392.500613425924</v>
      </c>
      <c r="T36" s="2">
        <v>43392.505671296298</v>
      </c>
      <c r="U36" s="2">
        <v>43392.505671296298</v>
      </c>
      <c r="V36" s="3"/>
      <c r="W36" s="8">
        <f>IF(V36&gt;0,V36,D36)</f>
        <v>43392.495925925927</v>
      </c>
      <c r="X36" s="9">
        <f>M36-L36</f>
        <v>3.6342592647997662E-3</v>
      </c>
      <c r="Y36" s="9">
        <f>X36*J36</f>
        <v>3.6342592647997662E-3</v>
      </c>
      <c r="Z36" s="10"/>
      <c r="AA36" s="10">
        <f t="shared" si="5"/>
        <v>0</v>
      </c>
      <c r="AB36" s="10">
        <f t="shared" si="6"/>
        <v>4.2824074043892324E-3</v>
      </c>
      <c r="AC36" s="10"/>
      <c r="AD36" s="10"/>
    </row>
    <row r="37" spans="1:34" s="7" customFormat="1" x14ac:dyDescent="0.4">
      <c r="A37" s="16" t="str">
        <f t="shared" si="0"/>
        <v>-</v>
      </c>
      <c r="B37" s="16" t="str">
        <f t="shared" si="1"/>
        <v>-</v>
      </c>
      <c r="C37" s="7">
        <v>11</v>
      </c>
      <c r="D37" s="2">
        <v>43392.499259259261</v>
      </c>
      <c r="E37" s="3">
        <v>4537</v>
      </c>
      <c r="F37" s="3" t="s">
        <v>18</v>
      </c>
      <c r="G37" s="3">
        <v>3181</v>
      </c>
      <c r="H37" s="3">
        <v>435</v>
      </c>
      <c r="I37" s="3">
        <v>6</v>
      </c>
      <c r="J37" s="3">
        <v>2</v>
      </c>
      <c r="K37" s="3"/>
      <c r="L37" s="2">
        <v>43392.501307870371</v>
      </c>
      <c r="M37" s="2">
        <v>43392.504328703704</v>
      </c>
      <c r="N37" s="3" t="s">
        <v>19</v>
      </c>
      <c r="O37" s="3" t="s">
        <v>20</v>
      </c>
      <c r="P37" s="3" t="s">
        <v>31</v>
      </c>
      <c r="Q37" s="3" t="s">
        <v>32</v>
      </c>
      <c r="R37" s="2">
        <v>43392.501851851855</v>
      </c>
      <c r="S37" s="2">
        <v>43392.501851851855</v>
      </c>
      <c r="T37" s="2">
        <v>43392.508067129631</v>
      </c>
      <c r="U37" s="2">
        <v>43392.508067129631</v>
      </c>
      <c r="V37" s="3"/>
      <c r="W37" s="8">
        <f t="shared" si="2"/>
        <v>43392.499259259261</v>
      </c>
      <c r="X37" s="9">
        <f t="shared" si="3"/>
        <v>3.0208333337213844E-3</v>
      </c>
      <c r="Y37" s="9">
        <f t="shared" si="4"/>
        <v>6.0416666674427688E-3</v>
      </c>
      <c r="Z37" s="10"/>
      <c r="AA37" s="10">
        <f t="shared" si="5"/>
        <v>0</v>
      </c>
      <c r="AB37" s="10">
        <f t="shared" si="6"/>
        <v>2.0486111097852699E-3</v>
      </c>
      <c r="AC37" s="10"/>
      <c r="AD37" s="10"/>
    </row>
    <row r="38" spans="1:34" s="7" customFormat="1" hidden="1" x14ac:dyDescent="0.4">
      <c r="A38" s="16" t="str">
        <f t="shared" ref="A38:A43" si="20">IF(V38&gt;0, "★", "-")</f>
        <v>★</v>
      </c>
      <c r="B38" s="16" t="str">
        <f t="shared" ref="B38:B43" si="21">IF(K38&gt;0, "☆", "-")</f>
        <v>☆</v>
      </c>
      <c r="C38" s="7">
        <v>11</v>
      </c>
      <c r="D38" s="2">
        <v>43392.457349537035</v>
      </c>
      <c r="E38" s="3">
        <v>4520</v>
      </c>
      <c r="F38" s="3" t="s">
        <v>18</v>
      </c>
      <c r="G38" s="3">
        <v>3377</v>
      </c>
      <c r="H38" s="3">
        <v>838</v>
      </c>
      <c r="I38" s="3">
        <v>10</v>
      </c>
      <c r="J38" s="3">
        <v>1</v>
      </c>
      <c r="K38" s="2">
        <v>43392.499849537038</v>
      </c>
      <c r="L38" s="3"/>
      <c r="M38" s="3"/>
      <c r="N38" s="3" t="s">
        <v>61</v>
      </c>
      <c r="O38" s="3" t="s">
        <v>62</v>
      </c>
      <c r="P38" s="3" t="s">
        <v>31</v>
      </c>
      <c r="Q38" s="3" t="s">
        <v>32</v>
      </c>
      <c r="R38" s="2">
        <v>43392.49900462963</v>
      </c>
      <c r="S38" s="3"/>
      <c r="T38" s="2">
        <v>43392.506666666668</v>
      </c>
      <c r="U38" s="3"/>
      <c r="V38" s="2">
        <v>43392.49900462963</v>
      </c>
      <c r="W38" s="8">
        <f t="shared" ref="W38:W43" si="22">IF(V38&gt;0,V38,D38)</f>
        <v>43392.49900462963</v>
      </c>
      <c r="X38" s="9">
        <f t="shared" ref="X38:X43" si="23">M38-L38</f>
        <v>0</v>
      </c>
      <c r="Y38" s="9">
        <f t="shared" ref="Y38:Y43" si="24">X38*J38</f>
        <v>0</v>
      </c>
      <c r="Z38" s="10"/>
      <c r="AA38" s="10">
        <f t="shared" ref="AA38:AA43" si="25">IF(IF(A38="☆",K38-R38,L38-R38)&lt;0,0,IF(A38="☆",K38-R38,L38-R38))</f>
        <v>0</v>
      </c>
      <c r="AB38" s="10">
        <f>IF(IF(B38="☆",(IF(K38&gt;R38,K38-W38,R38-W38)),L38-W38)&lt;0,0,IF(B38="☆",(IF(K38&gt;R38,K38-W38,R38-W38)),L38-W38))</f>
        <v>8.4490740846376866E-4</v>
      </c>
      <c r="AC38" s="10"/>
      <c r="AD38" s="10"/>
    </row>
    <row r="39" spans="1:34" s="7" customFormat="1" hidden="1" x14ac:dyDescent="0.4">
      <c r="A39" s="16" t="str">
        <f t="shared" si="20"/>
        <v>★</v>
      </c>
      <c r="B39" s="16" t="str">
        <f t="shared" si="21"/>
        <v>☆</v>
      </c>
      <c r="C39" s="7">
        <v>11</v>
      </c>
      <c r="D39" s="2">
        <v>43392.416921296295</v>
      </c>
      <c r="E39" s="3">
        <v>4502</v>
      </c>
      <c r="F39" s="3" t="s">
        <v>18</v>
      </c>
      <c r="G39" s="3">
        <v>988</v>
      </c>
      <c r="H39" s="3">
        <v>364</v>
      </c>
      <c r="I39" s="3">
        <v>4</v>
      </c>
      <c r="J39" s="3">
        <v>1</v>
      </c>
      <c r="K39" s="2">
        <v>43392.417060185187</v>
      </c>
      <c r="L39" s="3"/>
      <c r="M39" s="3"/>
      <c r="N39" s="3" t="s">
        <v>50</v>
      </c>
      <c r="O39" s="3" t="s">
        <v>51</v>
      </c>
      <c r="P39" s="3" t="s">
        <v>31</v>
      </c>
      <c r="Q39" s="3" t="s">
        <v>32</v>
      </c>
      <c r="R39" s="2">
        <v>43392.45857638889</v>
      </c>
      <c r="S39" s="3"/>
      <c r="T39" s="2">
        <v>43392.46665509259</v>
      </c>
      <c r="U39" s="3"/>
      <c r="V39" s="2">
        <v>43392.45857638889</v>
      </c>
      <c r="W39" s="8">
        <f t="shared" si="22"/>
        <v>43392.45857638889</v>
      </c>
      <c r="X39" s="9">
        <f t="shared" si="23"/>
        <v>0</v>
      </c>
      <c r="Y39" s="9">
        <f t="shared" si="24"/>
        <v>0</v>
      </c>
      <c r="Z39" s="29"/>
      <c r="AA39" s="29">
        <f t="shared" si="25"/>
        <v>0</v>
      </c>
      <c r="AB39" s="10">
        <f>IF(IF(B39="☆",(IF(K39&gt;R39,K39-W39,R39-W39)),L39-W39)&lt;0,0,IF(B39="☆",(IF(K39&gt;R39,K39-W39,R39-W39)),L39-W39))</f>
        <v>0</v>
      </c>
      <c r="AC39" s="10"/>
      <c r="AD39" s="10"/>
      <c r="AH39" s="3" t="s">
        <v>105</v>
      </c>
    </row>
    <row r="40" spans="1:34" s="7" customFormat="1" hidden="1" x14ac:dyDescent="0.4">
      <c r="A40" s="16" t="str">
        <f t="shared" si="20"/>
        <v>-</v>
      </c>
      <c r="B40" s="16" t="str">
        <f t="shared" si="21"/>
        <v>☆</v>
      </c>
      <c r="C40" s="7">
        <v>11</v>
      </c>
      <c r="D40" s="2">
        <v>43392.45994212963</v>
      </c>
      <c r="E40" s="3">
        <v>4523</v>
      </c>
      <c r="F40" s="3" t="s">
        <v>18</v>
      </c>
      <c r="G40" s="3">
        <v>3311</v>
      </c>
      <c r="H40" s="3">
        <v>702</v>
      </c>
      <c r="I40" s="3">
        <v>4</v>
      </c>
      <c r="J40" s="3">
        <v>2</v>
      </c>
      <c r="K40" s="2">
        <v>43392.467731481483</v>
      </c>
      <c r="L40" s="3"/>
      <c r="M40" s="3"/>
      <c r="N40" s="3" t="s">
        <v>59</v>
      </c>
      <c r="O40" s="3" t="s">
        <v>60</v>
      </c>
      <c r="P40" s="3" t="s">
        <v>78</v>
      </c>
      <c r="Q40" s="3" t="s">
        <v>79</v>
      </c>
      <c r="R40" s="2">
        <v>43392.466446759259</v>
      </c>
      <c r="S40" s="3"/>
      <c r="T40" s="2">
        <v>43392.477997685186</v>
      </c>
      <c r="U40" s="3"/>
      <c r="V40" s="3"/>
      <c r="W40" s="8">
        <f t="shared" si="22"/>
        <v>43392.45994212963</v>
      </c>
      <c r="X40" s="9">
        <f t="shared" si="23"/>
        <v>0</v>
      </c>
      <c r="Y40" s="9">
        <f t="shared" si="24"/>
        <v>0</v>
      </c>
      <c r="Z40" s="10"/>
      <c r="AA40" s="10">
        <f t="shared" si="25"/>
        <v>0</v>
      </c>
      <c r="AB40" s="10">
        <f t="shared" si="6"/>
        <v>7.7893518537166528E-3</v>
      </c>
      <c r="AC40" s="10"/>
      <c r="AD40" s="10"/>
    </row>
    <row r="41" spans="1:34" s="12" customFormat="1" hidden="1" x14ac:dyDescent="0.4">
      <c r="A41" s="17" t="str">
        <f t="shared" si="20"/>
        <v>-</v>
      </c>
      <c r="B41" s="17" t="str">
        <f t="shared" si="21"/>
        <v>☆</v>
      </c>
      <c r="C41" s="12">
        <v>11</v>
      </c>
      <c r="D41" s="4">
        <v>43392.462523148148</v>
      </c>
      <c r="E41" s="5">
        <v>4526</v>
      </c>
      <c r="F41" s="5" t="s">
        <v>93</v>
      </c>
      <c r="G41" s="5">
        <v>0</v>
      </c>
      <c r="H41" s="5">
        <v>901</v>
      </c>
      <c r="I41" s="5">
        <v>5</v>
      </c>
      <c r="J41" s="5">
        <v>1</v>
      </c>
      <c r="K41" s="4">
        <v>43392.469675925924</v>
      </c>
      <c r="L41" s="5"/>
      <c r="M41" s="5"/>
      <c r="N41" s="5" t="s">
        <v>65</v>
      </c>
      <c r="O41" s="5" t="s">
        <v>66</v>
      </c>
      <c r="P41" s="5" t="s">
        <v>68</v>
      </c>
      <c r="Q41" s="5" t="s">
        <v>69</v>
      </c>
      <c r="R41" s="4">
        <v>43392.468668981484</v>
      </c>
      <c r="S41" s="5"/>
      <c r="T41" s="4">
        <v>43392.474618055552</v>
      </c>
      <c r="U41" s="5"/>
      <c r="V41" s="5"/>
      <c r="W41" s="13">
        <f t="shared" si="22"/>
        <v>43392.462523148148</v>
      </c>
      <c r="X41" s="18">
        <f t="shared" si="23"/>
        <v>0</v>
      </c>
      <c r="Y41" s="18">
        <f t="shared" si="24"/>
        <v>0</v>
      </c>
      <c r="Z41" s="19"/>
      <c r="AA41" s="19">
        <f t="shared" si="25"/>
        <v>0</v>
      </c>
      <c r="AB41" s="19">
        <f t="shared" si="6"/>
        <v>7.1527777763549238E-3</v>
      </c>
      <c r="AC41" s="19"/>
      <c r="AD41" s="19"/>
    </row>
    <row r="42" spans="1:34" s="23" customFormat="1" x14ac:dyDescent="0.4">
      <c r="A42" s="20" t="str">
        <f t="shared" si="20"/>
        <v>★</v>
      </c>
      <c r="B42" s="20" t="str">
        <f t="shared" si="21"/>
        <v>-</v>
      </c>
      <c r="C42" s="23">
        <v>12</v>
      </c>
      <c r="D42" s="22">
        <v>43392.491284722222</v>
      </c>
      <c r="E42" s="21">
        <v>4532</v>
      </c>
      <c r="F42" s="21" t="s">
        <v>33</v>
      </c>
      <c r="G42" s="21">
        <v>3135</v>
      </c>
      <c r="H42" s="21">
        <v>1259</v>
      </c>
      <c r="I42" s="21">
        <v>2</v>
      </c>
      <c r="J42" s="21">
        <v>2</v>
      </c>
      <c r="K42" s="21"/>
      <c r="L42" s="22">
        <v>43392.529606481483</v>
      </c>
      <c r="M42" s="22">
        <v>43392.551400462966</v>
      </c>
      <c r="N42" s="21" t="s">
        <v>65</v>
      </c>
      <c r="O42" s="21" t="s">
        <v>66</v>
      </c>
      <c r="P42" s="21" t="s">
        <v>43</v>
      </c>
      <c r="Q42" s="21" t="s">
        <v>44</v>
      </c>
      <c r="R42" s="22">
        <v>43392.532939814817</v>
      </c>
      <c r="S42" s="22">
        <v>43392.532939814817</v>
      </c>
      <c r="T42" s="22">
        <v>43392.544791666667</v>
      </c>
      <c r="U42" s="22">
        <v>43392.544791666667</v>
      </c>
      <c r="V42" s="22">
        <v>43392.532939814817</v>
      </c>
      <c r="W42" s="24">
        <f t="shared" si="22"/>
        <v>43392.532939814817</v>
      </c>
      <c r="X42" s="25">
        <f t="shared" si="23"/>
        <v>2.1793981482915115E-2</v>
      </c>
      <c r="Y42" s="25">
        <f t="shared" si="24"/>
        <v>4.3587962965830229E-2</v>
      </c>
      <c r="Z42" s="26">
        <f>SUM(Y42:Y58)</f>
        <v>0.21100694445340196</v>
      </c>
      <c r="AA42" s="26">
        <f t="shared" si="25"/>
        <v>0</v>
      </c>
      <c r="AB42" s="26">
        <f>IF(IF(B42="☆",(IF(K42&gt;R42,K42-W42,R42-W42)),L42-W42)&lt;0,0,IF(B42="☆",(IF(K42&gt;R42,K42-W42,R42-W42)),L42-W42))</f>
        <v>0</v>
      </c>
      <c r="AC42" s="26">
        <f>AVERAGE(AB42:AB58)</f>
        <v>3.0848311533405006E-3</v>
      </c>
      <c r="AD42" s="26">
        <f>MEDIAN(AB42:AB58)</f>
        <v>3.0324074032250792E-3</v>
      </c>
    </row>
    <row r="43" spans="1:34" s="7" customFormat="1" x14ac:dyDescent="0.4">
      <c r="A43" s="16" t="str">
        <f t="shared" si="20"/>
        <v>★</v>
      </c>
      <c r="B43" s="16" t="str">
        <f t="shared" si="21"/>
        <v>-</v>
      </c>
      <c r="C43" s="7">
        <v>12</v>
      </c>
      <c r="D43" s="2">
        <v>43392.493877314817</v>
      </c>
      <c r="E43" s="3">
        <v>4534</v>
      </c>
      <c r="F43" s="3" t="s">
        <v>18</v>
      </c>
      <c r="G43" s="3">
        <v>3380</v>
      </c>
      <c r="H43" s="3">
        <v>1119</v>
      </c>
      <c r="I43" s="3">
        <v>10</v>
      </c>
      <c r="J43" s="3">
        <v>4</v>
      </c>
      <c r="K43" s="3"/>
      <c r="L43" s="2">
        <v>43392.533125000002</v>
      </c>
      <c r="M43" s="2">
        <v>43392.540150462963</v>
      </c>
      <c r="N43" s="3" t="s">
        <v>46</v>
      </c>
      <c r="O43" s="3" t="s">
        <v>47</v>
      </c>
      <c r="P43" s="3" t="s">
        <v>57</v>
      </c>
      <c r="Q43" s="3" t="s">
        <v>58</v>
      </c>
      <c r="R43" s="2">
        <v>43392.535532407404</v>
      </c>
      <c r="S43" s="2">
        <v>43392.535532407404</v>
      </c>
      <c r="T43" s="2">
        <v>43392.542627314811</v>
      </c>
      <c r="U43" s="2">
        <v>43392.547777777778</v>
      </c>
      <c r="V43" s="2">
        <v>43392.535532407404</v>
      </c>
      <c r="W43" s="8">
        <f t="shared" si="22"/>
        <v>43392.535532407404</v>
      </c>
      <c r="X43" s="9">
        <f t="shared" si="23"/>
        <v>7.025462960882578E-3</v>
      </c>
      <c r="Y43" s="9">
        <f t="shared" si="24"/>
        <v>2.8101851843530312E-2</v>
      </c>
      <c r="Z43" s="10"/>
      <c r="AA43" s="10">
        <f t="shared" si="25"/>
        <v>0</v>
      </c>
      <c r="AB43" s="10">
        <f>IF(IF(B43="☆",(IF(K43&gt;R43,K43-W43,R43-W43)),L43-W43)&lt;0,0,IF(B43="☆",(IF(K43&gt;R43,K43-W43,R43-W43)),L43-W43))</f>
        <v>0</v>
      </c>
      <c r="AC43" s="10"/>
      <c r="AD43" s="10"/>
    </row>
    <row r="44" spans="1:34" s="7" customFormat="1" x14ac:dyDescent="0.4">
      <c r="A44" s="16" t="str">
        <f t="shared" si="0"/>
        <v>-</v>
      </c>
      <c r="B44" s="16" t="str">
        <f t="shared" si="1"/>
        <v>-</v>
      </c>
      <c r="C44" s="7">
        <v>12</v>
      </c>
      <c r="D44" s="2">
        <v>43392.506145833337</v>
      </c>
      <c r="E44" s="3">
        <v>4538</v>
      </c>
      <c r="F44" s="3" t="s">
        <v>33</v>
      </c>
      <c r="G44" s="3">
        <v>3377</v>
      </c>
      <c r="H44" s="3">
        <v>870</v>
      </c>
      <c r="I44" s="3">
        <v>6</v>
      </c>
      <c r="J44" s="3">
        <v>1</v>
      </c>
      <c r="K44" s="3"/>
      <c r="L44" s="2">
        <v>43392.50917824074</v>
      </c>
      <c r="M44" s="2">
        <v>43392.512499999997</v>
      </c>
      <c r="N44" s="3" t="s">
        <v>61</v>
      </c>
      <c r="O44" s="3" t="s">
        <v>62</v>
      </c>
      <c r="P44" s="3" t="s">
        <v>31</v>
      </c>
      <c r="Q44" s="3" t="s">
        <v>32</v>
      </c>
      <c r="R44" s="2">
        <v>43392.510069444441</v>
      </c>
      <c r="S44" s="2">
        <v>43392.510069444441</v>
      </c>
      <c r="T44" s="2">
        <v>43392.517731481479</v>
      </c>
      <c r="U44" s="2">
        <v>43392.517731481479</v>
      </c>
      <c r="V44" s="3"/>
      <c r="W44" s="8">
        <f t="shared" si="2"/>
        <v>43392.506145833337</v>
      </c>
      <c r="X44" s="9">
        <f t="shared" si="3"/>
        <v>3.3217592572327703E-3</v>
      </c>
      <c r="Y44" s="9">
        <f t="shared" si="4"/>
        <v>3.3217592572327703E-3</v>
      </c>
      <c r="Z44" s="29"/>
      <c r="AA44" s="29">
        <f t="shared" si="5"/>
        <v>0</v>
      </c>
      <c r="AB44" s="10">
        <f t="shared" si="6"/>
        <v>3.0324074032250792E-3</v>
      </c>
      <c r="AC44" s="10"/>
      <c r="AD44" s="10"/>
    </row>
    <row r="45" spans="1:34" s="7" customFormat="1" hidden="1" x14ac:dyDescent="0.4">
      <c r="A45" s="16" t="str">
        <f t="shared" si="0"/>
        <v>-</v>
      </c>
      <c r="B45" s="16" t="str">
        <f t="shared" si="1"/>
        <v>-</v>
      </c>
      <c r="C45" s="7">
        <v>12</v>
      </c>
      <c r="D45" s="2">
        <v>43392.509837962964</v>
      </c>
      <c r="E45" s="3">
        <v>4539</v>
      </c>
      <c r="F45" s="3" t="s">
        <v>94</v>
      </c>
      <c r="G45" s="3">
        <v>0</v>
      </c>
      <c r="H45" s="3">
        <v>1173</v>
      </c>
      <c r="I45" s="3">
        <v>7</v>
      </c>
      <c r="J45" s="3">
        <v>2</v>
      </c>
      <c r="K45" s="3"/>
      <c r="L45" s="2">
        <v>43392.511643518519</v>
      </c>
      <c r="M45" s="2">
        <v>43392.516377314816</v>
      </c>
      <c r="N45" s="3" t="s">
        <v>74</v>
      </c>
      <c r="O45" s="3" t="s">
        <v>75</v>
      </c>
      <c r="P45" s="3" t="s">
        <v>63</v>
      </c>
      <c r="Q45" s="3" t="s">
        <v>64</v>
      </c>
      <c r="R45" s="2">
        <v>43392.510972222219</v>
      </c>
      <c r="S45" s="2">
        <v>43392.510972222219</v>
      </c>
      <c r="T45" s="2">
        <v>43392.519780092596</v>
      </c>
      <c r="U45" s="2">
        <v>43392.519780092596</v>
      </c>
      <c r="V45" s="3"/>
      <c r="W45" s="8">
        <f t="shared" si="2"/>
        <v>43392.509837962964</v>
      </c>
      <c r="X45" s="9">
        <f t="shared" si="3"/>
        <v>4.7337962969322689E-3</v>
      </c>
      <c r="Y45" s="9">
        <f t="shared" si="4"/>
        <v>9.4675925938645378E-3</v>
      </c>
      <c r="Z45" s="10"/>
      <c r="AA45" s="10">
        <f t="shared" si="5"/>
        <v>6.7129630042472854E-4</v>
      </c>
      <c r="AB45" s="10">
        <f t="shared" si="6"/>
        <v>1.8055555556202307E-3</v>
      </c>
      <c r="AC45" s="10"/>
      <c r="AD45" s="10"/>
    </row>
    <row r="46" spans="1:34" s="7" customFormat="1" hidden="1" x14ac:dyDescent="0.4">
      <c r="A46" s="16" t="str">
        <f t="shared" si="0"/>
        <v>-</v>
      </c>
      <c r="B46" s="16" t="str">
        <f t="shared" si="1"/>
        <v>-</v>
      </c>
      <c r="C46" s="7">
        <v>12</v>
      </c>
      <c r="D46" s="2">
        <v>43392.515115740738</v>
      </c>
      <c r="E46" s="3">
        <v>4540</v>
      </c>
      <c r="F46" s="3" t="s">
        <v>94</v>
      </c>
      <c r="G46" s="3">
        <v>0</v>
      </c>
      <c r="H46" s="3">
        <v>950</v>
      </c>
      <c r="I46" s="3">
        <v>8</v>
      </c>
      <c r="J46" s="3">
        <v>1</v>
      </c>
      <c r="K46" s="3"/>
      <c r="L46" s="2">
        <v>43392.517152777778</v>
      </c>
      <c r="M46" s="2">
        <v>43392.518912037034</v>
      </c>
      <c r="N46" s="3" t="s">
        <v>80</v>
      </c>
      <c r="O46" s="3" t="s">
        <v>81</v>
      </c>
      <c r="P46" s="3" t="s">
        <v>50</v>
      </c>
      <c r="Q46" s="3" t="s">
        <v>51</v>
      </c>
      <c r="R46" s="2">
        <v>43392.517685185187</v>
      </c>
      <c r="S46" s="2">
        <v>43392.517685185187</v>
      </c>
      <c r="T46" s="2">
        <v>43392.521168981482</v>
      </c>
      <c r="U46" s="2">
        <v>43392.521168981482</v>
      </c>
      <c r="V46" s="3"/>
      <c r="W46" s="8">
        <f t="shared" si="2"/>
        <v>43392.515115740738</v>
      </c>
      <c r="X46" s="9">
        <f t="shared" si="3"/>
        <v>1.7592592557775788E-3</v>
      </c>
      <c r="Y46" s="9">
        <f t="shared" si="4"/>
        <v>1.7592592557775788E-3</v>
      </c>
      <c r="Z46" s="10"/>
      <c r="AA46" s="10">
        <f t="shared" si="5"/>
        <v>0</v>
      </c>
      <c r="AB46" s="10">
        <f t="shared" si="6"/>
        <v>2.0370370402815752E-3</v>
      </c>
      <c r="AC46" s="10"/>
      <c r="AD46" s="10"/>
    </row>
    <row r="47" spans="1:34" s="7" customFormat="1" x14ac:dyDescent="0.4">
      <c r="A47" s="16" t="str">
        <f t="shared" si="0"/>
        <v>-</v>
      </c>
      <c r="B47" s="16" t="str">
        <f t="shared" si="1"/>
        <v>-</v>
      </c>
      <c r="C47" s="7">
        <v>12</v>
      </c>
      <c r="D47" s="2">
        <v>43392.518738425926</v>
      </c>
      <c r="E47" s="3">
        <v>4541</v>
      </c>
      <c r="F47" s="3" t="s">
        <v>18</v>
      </c>
      <c r="G47" s="3">
        <v>2370</v>
      </c>
      <c r="H47" s="3">
        <v>596</v>
      </c>
      <c r="I47" s="3">
        <v>7</v>
      </c>
      <c r="J47" s="3">
        <v>2</v>
      </c>
      <c r="K47" s="3"/>
      <c r="L47" s="2">
        <v>43392.52065972222</v>
      </c>
      <c r="M47" s="2">
        <v>43392.523657407408</v>
      </c>
      <c r="N47" s="3" t="s">
        <v>31</v>
      </c>
      <c r="O47" s="3" t="s">
        <v>32</v>
      </c>
      <c r="P47" s="3" t="s">
        <v>29</v>
      </c>
      <c r="Q47" s="3" t="s">
        <v>30</v>
      </c>
      <c r="R47" s="2">
        <v>43392.521261574075</v>
      </c>
      <c r="S47" s="2">
        <v>43392.521261574075</v>
      </c>
      <c r="T47" s="2">
        <v>43392.527222222219</v>
      </c>
      <c r="U47" s="2">
        <v>43392.527222222219</v>
      </c>
      <c r="V47" s="3"/>
      <c r="W47" s="8">
        <f t="shared" si="2"/>
        <v>43392.518738425926</v>
      </c>
      <c r="X47" s="9">
        <f t="shared" si="3"/>
        <v>2.9976851874380372E-3</v>
      </c>
      <c r="Y47" s="9">
        <f t="shared" si="4"/>
        <v>5.9953703748760745E-3</v>
      </c>
      <c r="Z47" s="10"/>
      <c r="AA47" s="10">
        <f t="shared" si="5"/>
        <v>0</v>
      </c>
      <c r="AB47" s="10">
        <f t="shared" si="6"/>
        <v>1.9212962943129241E-3</v>
      </c>
      <c r="AC47" s="10"/>
      <c r="AD47" s="10"/>
    </row>
    <row r="48" spans="1:34" s="7" customFormat="1" hidden="1" x14ac:dyDescent="0.4">
      <c r="A48" s="16" t="str">
        <f t="shared" si="0"/>
        <v>-</v>
      </c>
      <c r="B48" s="16" t="str">
        <f t="shared" si="1"/>
        <v>-</v>
      </c>
      <c r="C48" s="7">
        <v>12</v>
      </c>
      <c r="D48" s="2">
        <v>43392.524942129632</v>
      </c>
      <c r="E48" s="3">
        <v>4543</v>
      </c>
      <c r="F48" s="3" t="s">
        <v>94</v>
      </c>
      <c r="G48" s="3">
        <v>0</v>
      </c>
      <c r="H48" s="3">
        <v>957</v>
      </c>
      <c r="I48" s="3">
        <v>8</v>
      </c>
      <c r="J48" s="3">
        <v>1</v>
      </c>
      <c r="K48" s="3"/>
      <c r="L48" s="2">
        <v>43392.527974537035</v>
      </c>
      <c r="M48" s="2">
        <v>43392.53465277778</v>
      </c>
      <c r="N48" s="3" t="s">
        <v>50</v>
      </c>
      <c r="O48" s="3" t="s">
        <v>51</v>
      </c>
      <c r="P48" s="3" t="s">
        <v>68</v>
      </c>
      <c r="Q48" s="3" t="s">
        <v>69</v>
      </c>
      <c r="R48" s="2">
        <v>43392.527824074074</v>
      </c>
      <c r="S48" s="2">
        <v>43392.528287037036</v>
      </c>
      <c r="T48" s="2">
        <v>43392.533495370371</v>
      </c>
      <c r="U48" s="2">
        <v>43392.533958333333</v>
      </c>
      <c r="V48" s="3"/>
      <c r="W48" s="8">
        <f t="shared" si="2"/>
        <v>43392.524942129632</v>
      </c>
      <c r="X48" s="9">
        <f t="shared" si="3"/>
        <v>6.6782407448044978E-3</v>
      </c>
      <c r="Y48" s="9">
        <f t="shared" si="4"/>
        <v>6.6782407448044978E-3</v>
      </c>
      <c r="Z48" s="10"/>
      <c r="AA48" s="10">
        <f t="shared" si="5"/>
        <v>1.5046296175569296E-4</v>
      </c>
      <c r="AB48" s="10">
        <f t="shared" si="6"/>
        <v>3.0324074032250792E-3</v>
      </c>
      <c r="AC48" s="10"/>
      <c r="AD48" s="10"/>
    </row>
    <row r="49" spans="1:30" s="7" customFormat="1" hidden="1" x14ac:dyDescent="0.4">
      <c r="A49" s="16" t="str">
        <f t="shared" si="0"/>
        <v>-</v>
      </c>
      <c r="B49" s="16" t="str">
        <f t="shared" si="1"/>
        <v>-</v>
      </c>
      <c r="C49" s="7">
        <v>12</v>
      </c>
      <c r="D49" s="2">
        <v>43392.526712962965</v>
      </c>
      <c r="E49" s="3">
        <v>4544</v>
      </c>
      <c r="F49" s="3" t="s">
        <v>94</v>
      </c>
      <c r="G49" s="3">
        <v>0</v>
      </c>
      <c r="H49" s="3">
        <v>764</v>
      </c>
      <c r="I49" s="3">
        <v>8</v>
      </c>
      <c r="J49" s="3">
        <v>1</v>
      </c>
      <c r="K49" s="3"/>
      <c r="L49" s="2">
        <v>43392.53020833333</v>
      </c>
      <c r="M49" s="2">
        <v>43392.537997685184</v>
      </c>
      <c r="N49" s="3" t="s">
        <v>50</v>
      </c>
      <c r="O49" s="3" t="s">
        <v>51</v>
      </c>
      <c r="P49" s="3" t="s">
        <v>25</v>
      </c>
      <c r="Q49" s="3" t="s">
        <v>26</v>
      </c>
      <c r="R49" s="2">
        <v>43392.527939814812</v>
      </c>
      <c r="S49" s="2">
        <v>43392.530486111114</v>
      </c>
      <c r="T49" s="2">
        <v>43392.53733796296</v>
      </c>
      <c r="U49" s="2">
        <v>43392.539537037039</v>
      </c>
      <c r="V49" s="3"/>
      <c r="W49" s="8">
        <f t="shared" si="2"/>
        <v>43392.526712962965</v>
      </c>
      <c r="X49" s="9">
        <f t="shared" si="3"/>
        <v>7.7893518537166528E-3</v>
      </c>
      <c r="Y49" s="9">
        <f t="shared" si="4"/>
        <v>7.7893518537166528E-3</v>
      </c>
      <c r="Z49" s="10"/>
      <c r="AA49" s="10">
        <f t="shared" si="5"/>
        <v>2.268518517666962E-3</v>
      </c>
      <c r="AB49" s="10">
        <f t="shared" si="6"/>
        <v>3.4953703652718104E-3</v>
      </c>
      <c r="AC49" s="10"/>
      <c r="AD49" s="10"/>
    </row>
    <row r="50" spans="1:30" s="7" customFormat="1" hidden="1" x14ac:dyDescent="0.4">
      <c r="A50" s="16" t="str">
        <f t="shared" si="0"/>
        <v>-</v>
      </c>
      <c r="B50" s="16" t="str">
        <f t="shared" si="1"/>
        <v>-</v>
      </c>
      <c r="C50" s="7">
        <v>12</v>
      </c>
      <c r="D50" s="2">
        <v>43392.528923611113</v>
      </c>
      <c r="E50" s="3">
        <v>4545</v>
      </c>
      <c r="F50" s="3" t="s">
        <v>93</v>
      </c>
      <c r="G50" s="3">
        <v>0</v>
      </c>
      <c r="H50" s="3">
        <v>1153</v>
      </c>
      <c r="I50" s="3">
        <v>8</v>
      </c>
      <c r="J50" s="3">
        <v>5</v>
      </c>
      <c r="K50" s="3"/>
      <c r="L50" s="2">
        <v>43392.540798611109</v>
      </c>
      <c r="M50" s="2">
        <v>43392.546469907407</v>
      </c>
      <c r="N50" s="3" t="s">
        <v>31</v>
      </c>
      <c r="O50" s="3" t="s">
        <v>32</v>
      </c>
      <c r="P50" s="3" t="s">
        <v>45</v>
      </c>
      <c r="Q50" s="3" t="s">
        <v>92</v>
      </c>
      <c r="R50" s="2">
        <v>43392.542337962965</v>
      </c>
      <c r="S50" s="2">
        <v>43392.542337962965</v>
      </c>
      <c r="T50" s="2">
        <v>43392.550937499997</v>
      </c>
      <c r="U50" s="2">
        <v>43392.550937499997</v>
      </c>
      <c r="V50" s="3"/>
      <c r="W50" s="8">
        <f t="shared" si="2"/>
        <v>43392.528923611113</v>
      </c>
      <c r="X50" s="9">
        <f t="shared" si="3"/>
        <v>5.6712962978053838E-3</v>
      </c>
      <c r="Y50" s="9">
        <f t="shared" si="4"/>
        <v>2.8356481489026919E-2</v>
      </c>
      <c r="Z50" s="10"/>
      <c r="AA50" s="10">
        <f t="shared" si="5"/>
        <v>0</v>
      </c>
      <c r="AB50" s="10">
        <f t="shared" si="6"/>
        <v>1.187499999650754E-2</v>
      </c>
      <c r="AC50" s="10"/>
      <c r="AD50" s="10"/>
    </row>
    <row r="51" spans="1:30" s="7" customFormat="1" hidden="1" x14ac:dyDescent="0.4">
      <c r="A51" s="16" t="str">
        <f t="shared" si="0"/>
        <v>-</v>
      </c>
      <c r="B51" s="16" t="str">
        <f t="shared" si="1"/>
        <v>-</v>
      </c>
      <c r="C51" s="7">
        <v>12</v>
      </c>
      <c r="D51" s="2">
        <v>43392.529062499998</v>
      </c>
      <c r="E51" s="3">
        <v>4546</v>
      </c>
      <c r="F51" s="3" t="s">
        <v>94</v>
      </c>
      <c r="G51" s="3">
        <v>0</v>
      </c>
      <c r="H51" s="3">
        <v>706</v>
      </c>
      <c r="I51" s="3">
        <v>10</v>
      </c>
      <c r="J51" s="3">
        <v>1</v>
      </c>
      <c r="K51" s="3"/>
      <c r="L51" s="2">
        <v>43392.532210648147</v>
      </c>
      <c r="M51" s="2">
        <v>43392.536805555559</v>
      </c>
      <c r="N51" s="3" t="s">
        <v>46</v>
      </c>
      <c r="O51" s="3" t="s">
        <v>47</v>
      </c>
      <c r="P51" s="3" t="s">
        <v>19</v>
      </c>
      <c r="Q51" s="3" t="s">
        <v>20</v>
      </c>
      <c r="R51" s="2">
        <v>43392.531400462962</v>
      </c>
      <c r="S51" s="2">
        <v>43392.531400462962</v>
      </c>
      <c r="T51" s="2">
        <v>43392.541909722226</v>
      </c>
      <c r="U51" s="2">
        <v>43392.541909722226</v>
      </c>
      <c r="V51" s="3"/>
      <c r="W51" s="8">
        <f t="shared" si="2"/>
        <v>43392.529062499998</v>
      </c>
      <c r="X51" s="9">
        <f t="shared" si="3"/>
        <v>4.5949074119562283E-3</v>
      </c>
      <c r="Y51" s="9">
        <f t="shared" si="4"/>
        <v>4.5949074119562283E-3</v>
      </c>
      <c r="Z51" s="10"/>
      <c r="AA51" s="10">
        <f t="shared" si="5"/>
        <v>8.1018518540076911E-4</v>
      </c>
      <c r="AB51" s="10">
        <f t="shared" si="6"/>
        <v>3.1481481491937302E-3</v>
      </c>
      <c r="AC51" s="10"/>
      <c r="AD51" s="10"/>
    </row>
    <row r="52" spans="1:30" s="7" customFormat="1" hidden="1" x14ac:dyDescent="0.4">
      <c r="A52" s="16" t="str">
        <f t="shared" ref="A52:A59" si="26">IF(V52&gt;0, "★", "-")</f>
        <v>-</v>
      </c>
      <c r="B52" s="16" t="str">
        <f t="shared" ref="B52:B57" si="27">IF(K52&gt;0, "☆", "-")</f>
        <v>-</v>
      </c>
      <c r="C52" s="7">
        <v>12</v>
      </c>
      <c r="D52" s="2">
        <v>43392.529490740744</v>
      </c>
      <c r="E52" s="3">
        <v>4548</v>
      </c>
      <c r="F52" s="3" t="s">
        <v>93</v>
      </c>
      <c r="G52" s="3">
        <v>0</v>
      </c>
      <c r="H52" s="3">
        <v>424</v>
      </c>
      <c r="I52" s="3">
        <v>9</v>
      </c>
      <c r="J52" s="3">
        <v>1</v>
      </c>
      <c r="K52" s="3"/>
      <c r="L52" s="2">
        <v>43392.531134259261</v>
      </c>
      <c r="M52" s="2">
        <v>43392.533831018518</v>
      </c>
      <c r="N52" s="3" t="s">
        <v>46</v>
      </c>
      <c r="O52" s="3" t="s">
        <v>47</v>
      </c>
      <c r="P52" s="3" t="s">
        <v>37</v>
      </c>
      <c r="Q52" s="3" t="s">
        <v>38</v>
      </c>
      <c r="R52" s="2">
        <v>43392.531157407408</v>
      </c>
      <c r="S52" s="2">
        <v>43392.531157407408</v>
      </c>
      <c r="T52" s="2">
        <v>43392.537847222222</v>
      </c>
      <c r="U52" s="2">
        <v>43392.537847222222</v>
      </c>
      <c r="V52" s="3"/>
      <c r="W52" s="8">
        <f t="shared" ref="W52:W57" si="28">IF(V52&gt;0,V52,D52)</f>
        <v>43392.529490740744</v>
      </c>
      <c r="X52" s="9">
        <f t="shared" si="3"/>
        <v>2.6967592566506937E-3</v>
      </c>
      <c r="Y52" s="9">
        <f t="shared" si="4"/>
        <v>2.6967592566506937E-3</v>
      </c>
      <c r="Z52" s="10"/>
      <c r="AA52" s="10">
        <f t="shared" si="5"/>
        <v>0</v>
      </c>
      <c r="AB52" s="10">
        <f t="shared" si="6"/>
        <v>1.6435185170848854E-3</v>
      </c>
      <c r="AC52" s="10"/>
      <c r="AD52" s="10"/>
    </row>
    <row r="53" spans="1:30" s="7" customFormat="1" hidden="1" x14ac:dyDescent="0.4">
      <c r="A53" s="16" t="str">
        <f t="shared" si="26"/>
        <v>-</v>
      </c>
      <c r="B53" s="16" t="str">
        <f t="shared" si="27"/>
        <v>-</v>
      </c>
      <c r="C53" s="7">
        <v>12</v>
      </c>
      <c r="D53" s="2">
        <v>43392.531354166669</v>
      </c>
      <c r="E53" s="3">
        <v>4549</v>
      </c>
      <c r="F53" s="3" t="s">
        <v>93</v>
      </c>
      <c r="G53" s="3">
        <v>0</v>
      </c>
      <c r="H53" s="3">
        <v>324</v>
      </c>
      <c r="I53" s="3">
        <v>2</v>
      </c>
      <c r="J53" s="3">
        <v>2</v>
      </c>
      <c r="K53" s="3"/>
      <c r="L53" s="2">
        <v>43392.534456018519</v>
      </c>
      <c r="M53" s="2">
        <v>43392.545092592591</v>
      </c>
      <c r="N53" s="3" t="s">
        <v>37</v>
      </c>
      <c r="O53" s="3" t="s">
        <v>38</v>
      </c>
      <c r="P53" s="3" t="s">
        <v>45</v>
      </c>
      <c r="Q53" s="3" t="s">
        <v>92</v>
      </c>
      <c r="R53" s="2">
        <v>43392.534710648149</v>
      </c>
      <c r="S53" s="2">
        <v>43392.534710648149</v>
      </c>
      <c r="T53" s="2">
        <v>43392.543506944443</v>
      </c>
      <c r="U53" s="2">
        <v>43392.543506944443</v>
      </c>
      <c r="V53" s="3"/>
      <c r="W53" s="8">
        <f t="shared" si="28"/>
        <v>43392.531354166669</v>
      </c>
      <c r="X53" s="9">
        <f t="shared" si="3"/>
        <v>1.063657407212304E-2</v>
      </c>
      <c r="Y53" s="9">
        <f t="shared" si="4"/>
        <v>2.1273148144246079E-2</v>
      </c>
      <c r="Z53" s="10"/>
      <c r="AA53" s="10">
        <f>IF(IF(A53="☆",K53-R53,L53-R53)&lt;0,0,IF(A53="☆",K53-R53,L53-R53))</f>
        <v>0</v>
      </c>
      <c r="AB53" s="10">
        <f t="shared" si="6"/>
        <v>3.1018518493510783E-3</v>
      </c>
      <c r="AC53" s="10"/>
      <c r="AD53" s="10"/>
    </row>
    <row r="54" spans="1:30" s="7" customFormat="1" x14ac:dyDescent="0.4">
      <c r="A54" s="16" t="str">
        <f t="shared" si="26"/>
        <v>-</v>
      </c>
      <c r="B54" s="16" t="str">
        <f t="shared" si="27"/>
        <v>-</v>
      </c>
      <c r="C54" s="7">
        <v>12</v>
      </c>
      <c r="D54" s="2">
        <v>43392.532789351855</v>
      </c>
      <c r="E54" s="3">
        <v>4550</v>
      </c>
      <c r="F54" s="3" t="s">
        <v>18</v>
      </c>
      <c r="G54" s="3">
        <v>3311</v>
      </c>
      <c r="H54" s="3">
        <v>367</v>
      </c>
      <c r="I54" s="3">
        <v>4</v>
      </c>
      <c r="J54" s="3">
        <v>2</v>
      </c>
      <c r="K54" s="3"/>
      <c r="L54" s="2">
        <v>43392.535937499997</v>
      </c>
      <c r="M54" s="2">
        <v>43392.544918981483</v>
      </c>
      <c r="N54" s="3" t="s">
        <v>80</v>
      </c>
      <c r="O54" s="3" t="s">
        <v>81</v>
      </c>
      <c r="P54" s="3" t="s">
        <v>59</v>
      </c>
      <c r="Q54" s="3" t="s">
        <v>60</v>
      </c>
      <c r="R54" s="2">
        <v>43392.535937499997</v>
      </c>
      <c r="S54" s="2">
        <v>43392.536898148152</v>
      </c>
      <c r="T54" s="2">
        <v>43392.544502314813</v>
      </c>
      <c r="U54" s="2">
        <v>43392.54755787037</v>
      </c>
      <c r="V54" s="3"/>
      <c r="W54" s="8">
        <f t="shared" si="28"/>
        <v>43392.532789351855</v>
      </c>
      <c r="X54" s="9">
        <f t="shared" si="3"/>
        <v>8.9814814855344594E-3</v>
      </c>
      <c r="Y54" s="9">
        <f t="shared" si="4"/>
        <v>1.7962962971068919E-2</v>
      </c>
      <c r="Z54" s="10"/>
      <c r="AA54" s="10">
        <f>IF(IF(A54="☆",K54-R54,L54-R54)&lt;0,0,IF(A54="☆",K54-R54,L54-R54))</f>
        <v>0</v>
      </c>
      <c r="AB54" s="10">
        <f t="shared" si="6"/>
        <v>3.1481481419177726E-3</v>
      </c>
      <c r="AC54" s="10"/>
      <c r="AD54" s="10"/>
    </row>
    <row r="55" spans="1:30" s="7" customFormat="1" hidden="1" x14ac:dyDescent="0.4">
      <c r="A55" s="16" t="str">
        <f t="shared" si="26"/>
        <v>-</v>
      </c>
      <c r="B55" s="16" t="str">
        <f t="shared" si="27"/>
        <v>-</v>
      </c>
      <c r="C55" s="7">
        <v>12</v>
      </c>
      <c r="D55" s="2">
        <v>43392.534618055557</v>
      </c>
      <c r="E55" s="3">
        <v>4551</v>
      </c>
      <c r="F55" s="3" t="s">
        <v>93</v>
      </c>
      <c r="G55" s="3">
        <v>0</v>
      </c>
      <c r="H55" s="3">
        <v>1226</v>
      </c>
      <c r="I55" s="3">
        <v>4</v>
      </c>
      <c r="J55" s="3">
        <v>2</v>
      </c>
      <c r="K55" s="3"/>
      <c r="L55" s="2">
        <v>43392.539537037039</v>
      </c>
      <c r="M55" s="2">
        <v>43392.546597222223</v>
      </c>
      <c r="N55" s="3" t="s">
        <v>57</v>
      </c>
      <c r="O55" s="3" t="s">
        <v>58</v>
      </c>
      <c r="P55" s="3" t="s">
        <v>37</v>
      </c>
      <c r="Q55" s="3" t="s">
        <v>38</v>
      </c>
      <c r="R55" s="2">
        <v>43392.540277777778</v>
      </c>
      <c r="S55" s="2">
        <v>43392.540277777778</v>
      </c>
      <c r="T55" s="2">
        <v>43392.549803240741</v>
      </c>
      <c r="U55" s="2">
        <v>43392.549803240741</v>
      </c>
      <c r="V55" s="3"/>
      <c r="W55" s="8">
        <f t="shared" si="28"/>
        <v>43392.534618055557</v>
      </c>
      <c r="X55" s="9">
        <f t="shared" si="3"/>
        <v>7.0601851839455776E-3</v>
      </c>
      <c r="Y55" s="9">
        <f t="shared" si="4"/>
        <v>1.4120370367891155E-2</v>
      </c>
      <c r="Z55" s="10"/>
      <c r="AA55" s="10">
        <f>IF(IF(A55="☆",K55-R55,L55-R55)&lt;0,0,IF(A55="☆",K55-R55,L55-R55))</f>
        <v>0</v>
      </c>
      <c r="AB55" s="10">
        <f t="shared" si="6"/>
        <v>4.9189814817509614E-3</v>
      </c>
      <c r="AC55" s="10"/>
      <c r="AD55" s="10"/>
    </row>
    <row r="56" spans="1:30" s="7" customFormat="1" x14ac:dyDescent="0.4">
      <c r="A56" s="16" t="str">
        <f t="shared" si="26"/>
        <v>-</v>
      </c>
      <c r="B56" s="16" t="str">
        <f t="shared" si="27"/>
        <v>-</v>
      </c>
      <c r="C56" s="7">
        <v>12</v>
      </c>
      <c r="D56" s="2">
        <v>43392.535509259258</v>
      </c>
      <c r="E56" s="3">
        <v>4552</v>
      </c>
      <c r="F56" s="3" t="s">
        <v>33</v>
      </c>
      <c r="G56" s="3">
        <v>1482</v>
      </c>
      <c r="H56" s="3">
        <v>705</v>
      </c>
      <c r="I56" s="3">
        <v>3</v>
      </c>
      <c r="J56" s="3">
        <v>1</v>
      </c>
      <c r="K56" s="3"/>
      <c r="L56" s="2">
        <v>43392.538356481484</v>
      </c>
      <c r="M56" s="2">
        <v>43392.542141203703</v>
      </c>
      <c r="N56" s="3" t="s">
        <v>65</v>
      </c>
      <c r="O56" s="3" t="s">
        <v>66</v>
      </c>
      <c r="P56" s="3" t="s">
        <v>31</v>
      </c>
      <c r="Q56" s="3" t="s">
        <v>32</v>
      </c>
      <c r="R56" s="2">
        <v>43392.5391087963</v>
      </c>
      <c r="S56" s="2">
        <v>43392.5391087963</v>
      </c>
      <c r="T56" s="2">
        <v>43392.54614583333</v>
      </c>
      <c r="U56" s="2">
        <v>43392.54614583333</v>
      </c>
      <c r="V56" s="3"/>
      <c r="W56" s="8">
        <f t="shared" si="28"/>
        <v>43392.535509259258</v>
      </c>
      <c r="X56" s="9">
        <f t="shared" si="3"/>
        <v>3.7847222192795016E-3</v>
      </c>
      <c r="Y56" s="9">
        <f t="shared" si="4"/>
        <v>3.7847222192795016E-3</v>
      </c>
      <c r="Z56" s="10"/>
      <c r="AA56" s="10">
        <f>IF(IF(A56="☆",K56-R56,L56-R56)&lt;0,0,IF(A56="☆",K56-R56,L56-R56))</f>
        <v>0</v>
      </c>
      <c r="AB56" s="10">
        <f t="shared" si="6"/>
        <v>2.8472222256823443E-3</v>
      </c>
      <c r="AC56" s="10"/>
      <c r="AD56" s="10"/>
    </row>
    <row r="57" spans="1:30" s="7" customFormat="1" ht="18" customHeight="1" x14ac:dyDescent="0.4">
      <c r="A57" s="16" t="str">
        <f t="shared" si="26"/>
        <v>-</v>
      </c>
      <c r="B57" s="16" t="str">
        <f t="shared" si="27"/>
        <v>-</v>
      </c>
      <c r="C57" s="7">
        <v>12</v>
      </c>
      <c r="D57" s="2">
        <v>43392.537442129629</v>
      </c>
      <c r="E57" s="3">
        <v>4553</v>
      </c>
      <c r="F57" s="3" t="s">
        <v>33</v>
      </c>
      <c r="G57" s="3">
        <v>1756</v>
      </c>
      <c r="H57" s="3">
        <v>772</v>
      </c>
      <c r="I57" s="3">
        <v>2</v>
      </c>
      <c r="J57" s="3">
        <v>1</v>
      </c>
      <c r="K57" s="3"/>
      <c r="L57" s="2">
        <v>43392.541087962964</v>
      </c>
      <c r="M57" s="2">
        <v>43392.552604166667</v>
      </c>
      <c r="N57" s="3" t="s">
        <v>57</v>
      </c>
      <c r="O57" s="3" t="s">
        <v>58</v>
      </c>
      <c r="P57" s="3" t="s">
        <v>55</v>
      </c>
      <c r="Q57" s="3" t="s">
        <v>56</v>
      </c>
      <c r="R57" s="2">
        <v>43392.54109953704</v>
      </c>
      <c r="S57" s="2">
        <v>43392.54109953704</v>
      </c>
      <c r="T57" s="2">
        <v>43392.548784722225</v>
      </c>
      <c r="U57" s="2">
        <v>43392.548784722225</v>
      </c>
      <c r="V57" s="3"/>
      <c r="W57" s="8">
        <f t="shared" si="28"/>
        <v>43392.537442129629</v>
      </c>
      <c r="X57" s="9">
        <f t="shared" si="3"/>
        <v>1.1516203703649808E-2</v>
      </c>
      <c r="Y57" s="9">
        <f t="shared" si="4"/>
        <v>1.1516203703649808E-2</v>
      </c>
      <c r="Z57" s="10"/>
      <c r="AA57" s="10">
        <f t="shared" si="5"/>
        <v>0</v>
      </c>
      <c r="AB57" s="10">
        <f t="shared" si="6"/>
        <v>3.645833334303461E-3</v>
      </c>
      <c r="AC57" s="10"/>
      <c r="AD57" s="10"/>
    </row>
    <row r="58" spans="1:30" s="12" customFormat="1" hidden="1" x14ac:dyDescent="0.4">
      <c r="A58" s="17" t="str">
        <f>IF(V58&gt;0, "★", "-")</f>
        <v>-</v>
      </c>
      <c r="B58" s="17" t="str">
        <f>IF(K58&gt;0, "☆", "-")</f>
        <v>☆</v>
      </c>
      <c r="C58" s="12">
        <v>12</v>
      </c>
      <c r="D58" s="4">
        <v>43392.524502314816</v>
      </c>
      <c r="E58" s="5">
        <v>4542</v>
      </c>
      <c r="F58" s="5" t="s">
        <v>93</v>
      </c>
      <c r="G58" s="5">
        <v>0</v>
      </c>
      <c r="H58" s="5">
        <v>1149</v>
      </c>
      <c r="I58" s="5">
        <v>1</v>
      </c>
      <c r="J58" s="5">
        <v>1</v>
      </c>
      <c r="K58" s="4">
        <v>43392.527291666665</v>
      </c>
      <c r="L58" s="5"/>
      <c r="M58" s="5"/>
      <c r="N58" s="5" t="s">
        <v>46</v>
      </c>
      <c r="O58" s="5" t="s">
        <v>47</v>
      </c>
      <c r="P58" s="5" t="s">
        <v>19</v>
      </c>
      <c r="Q58" s="5" t="s">
        <v>20</v>
      </c>
      <c r="R58" s="4">
        <v>43392.525902777779</v>
      </c>
      <c r="S58" s="5"/>
      <c r="T58" s="4">
        <v>43392.531238425923</v>
      </c>
      <c r="U58" s="5"/>
      <c r="V58" s="5"/>
      <c r="W58" s="13">
        <f>IF(V58&gt;0,V58,D58)</f>
        <v>43392.524502314816</v>
      </c>
      <c r="X58" s="18">
        <f t="shared" si="3"/>
        <v>0</v>
      </c>
      <c r="Y58" s="18">
        <f t="shared" si="4"/>
        <v>0</v>
      </c>
      <c r="Z58" s="19"/>
      <c r="AA58" s="19">
        <f>IF(IF(A58="☆",K58-R58,L58-R58)&lt;0,0,IF(A58="☆",K58-R58,L58-R58))</f>
        <v>0</v>
      </c>
      <c r="AB58" s="19">
        <f t="shared" si="6"/>
        <v>2.78935184906004E-3</v>
      </c>
      <c r="AC58" s="19"/>
      <c r="AD58" s="19"/>
    </row>
    <row r="59" spans="1:30" s="23" customFormat="1" hidden="1" x14ac:dyDescent="0.4">
      <c r="A59" s="20" t="str">
        <f t="shared" si="26"/>
        <v>-</v>
      </c>
      <c r="B59" s="20" t="str">
        <f t="shared" si="1"/>
        <v>-</v>
      </c>
      <c r="C59" s="23">
        <v>13</v>
      </c>
      <c r="D59" s="22">
        <v>43392.544120370374</v>
      </c>
      <c r="E59" s="21">
        <v>4554</v>
      </c>
      <c r="F59" s="21" t="s">
        <v>94</v>
      </c>
      <c r="G59" s="21">
        <v>0</v>
      </c>
      <c r="H59" s="21">
        <v>665</v>
      </c>
      <c r="I59" s="21">
        <v>9</v>
      </c>
      <c r="J59" s="21">
        <v>1</v>
      </c>
      <c r="K59" s="21"/>
      <c r="L59" s="22">
        <v>43392.546388888892</v>
      </c>
      <c r="M59" s="22">
        <v>43392.552199074074</v>
      </c>
      <c r="N59" s="21" t="s">
        <v>74</v>
      </c>
      <c r="O59" s="21" t="s">
        <v>75</v>
      </c>
      <c r="P59" s="21" t="s">
        <v>63</v>
      </c>
      <c r="Q59" s="21" t="s">
        <v>64</v>
      </c>
      <c r="R59" s="22">
        <v>43392.546018518522</v>
      </c>
      <c r="S59" s="22">
        <v>43392.546018518522</v>
      </c>
      <c r="T59" s="22">
        <v>43392.554131944446</v>
      </c>
      <c r="U59" s="22">
        <v>43392.554131944446</v>
      </c>
      <c r="V59" s="21"/>
      <c r="W59" s="24">
        <f t="shared" si="2"/>
        <v>43392.544120370374</v>
      </c>
      <c r="X59" s="25">
        <f t="shared" si="3"/>
        <v>5.8101851827814244E-3</v>
      </c>
      <c r="Y59" s="25">
        <f t="shared" si="4"/>
        <v>5.8101851827814244E-3</v>
      </c>
      <c r="Z59" s="26">
        <f>SUM(Y59:Y81)</f>
        <v>0.26627314813958947</v>
      </c>
      <c r="AA59" s="26">
        <f t="shared" si="5"/>
        <v>3.7037036963738501E-4</v>
      </c>
      <c r="AB59" s="26">
        <f t="shared" si="6"/>
        <v>2.268518517666962E-3</v>
      </c>
      <c r="AC59" s="26">
        <f>AVERAGE(AB59:AB81)</f>
        <v>3.9210950082000954E-3</v>
      </c>
      <c r="AD59" s="26">
        <f>MEDIAN(AB59:AB81)</f>
        <v>3.6689814805868082E-3</v>
      </c>
    </row>
    <row r="60" spans="1:30" s="7" customFormat="1" x14ac:dyDescent="0.4">
      <c r="A60" s="16" t="str">
        <f t="shared" si="0"/>
        <v>★</v>
      </c>
      <c r="B60" s="16" t="str">
        <f t="shared" si="1"/>
        <v>-</v>
      </c>
      <c r="C60" s="7">
        <v>13</v>
      </c>
      <c r="D60" s="2">
        <v>43392.544317129628</v>
      </c>
      <c r="E60" s="3">
        <v>4555</v>
      </c>
      <c r="F60" s="3" t="s">
        <v>18</v>
      </c>
      <c r="G60" s="3">
        <v>3378</v>
      </c>
      <c r="H60" s="3">
        <v>962</v>
      </c>
      <c r="I60" s="3">
        <v>2</v>
      </c>
      <c r="J60" s="3">
        <v>1</v>
      </c>
      <c r="K60" s="3"/>
      <c r="L60" s="2">
        <v>43392.556631944448</v>
      </c>
      <c r="M60" s="2">
        <v>43392.565416666665</v>
      </c>
      <c r="N60" s="3" t="s">
        <v>70</v>
      </c>
      <c r="O60" s="3" t="s">
        <v>71</v>
      </c>
      <c r="P60" s="3" t="s">
        <v>34</v>
      </c>
      <c r="Q60" s="3" t="s">
        <v>35</v>
      </c>
      <c r="R60" s="2">
        <v>43392.565138888887</v>
      </c>
      <c r="S60" s="2">
        <v>43392.565138888887</v>
      </c>
      <c r="T60" s="2">
        <v>43392.573912037034</v>
      </c>
      <c r="U60" s="2">
        <v>43392.573912037034</v>
      </c>
      <c r="V60" s="2">
        <v>43392.565138888887</v>
      </c>
      <c r="W60" s="8">
        <f t="shared" si="2"/>
        <v>43392.565138888887</v>
      </c>
      <c r="X60" s="9">
        <f t="shared" si="3"/>
        <v>8.7847222166601568E-3</v>
      </c>
      <c r="Y60" s="9">
        <f t="shared" si="4"/>
        <v>8.7847222166601568E-3</v>
      </c>
      <c r="Z60" s="10"/>
      <c r="AA60" s="10">
        <f t="shared" si="5"/>
        <v>0</v>
      </c>
      <c r="AB60" s="10">
        <f t="shared" si="6"/>
        <v>0</v>
      </c>
      <c r="AC60" s="10"/>
      <c r="AD60" s="10"/>
    </row>
    <row r="61" spans="1:30" s="7" customFormat="1" hidden="1" x14ac:dyDescent="0.4">
      <c r="A61" s="16" t="str">
        <f t="shared" si="0"/>
        <v>-</v>
      </c>
      <c r="B61" s="16" t="str">
        <f t="shared" si="1"/>
        <v>-</v>
      </c>
      <c r="C61" s="7">
        <v>13</v>
      </c>
      <c r="D61" s="2">
        <v>43392.545092592591</v>
      </c>
      <c r="E61" s="3">
        <v>4556</v>
      </c>
      <c r="F61" s="3" t="s">
        <v>94</v>
      </c>
      <c r="G61" s="3">
        <v>0</v>
      </c>
      <c r="H61" s="3">
        <v>1273</v>
      </c>
      <c r="I61" s="3">
        <v>10</v>
      </c>
      <c r="J61" s="3">
        <v>1</v>
      </c>
      <c r="K61" s="3"/>
      <c r="L61" s="2">
        <v>43392.548564814817</v>
      </c>
      <c r="M61" s="2">
        <v>43392.557627314818</v>
      </c>
      <c r="N61" s="3" t="s">
        <v>25</v>
      </c>
      <c r="O61" s="3" t="s">
        <v>26</v>
      </c>
      <c r="P61" s="3" t="s">
        <v>27</v>
      </c>
      <c r="Q61" s="3" t="s">
        <v>28</v>
      </c>
      <c r="R61" s="2">
        <v>43392.547094907408</v>
      </c>
      <c r="S61" s="2">
        <v>43392.547094907408</v>
      </c>
      <c r="T61" s="2">
        <v>43392.554398148146</v>
      </c>
      <c r="U61" s="2">
        <v>43392.559884259259</v>
      </c>
      <c r="V61" s="3"/>
      <c r="W61" s="8">
        <f t="shared" si="2"/>
        <v>43392.545092592591</v>
      </c>
      <c r="X61" s="9">
        <f t="shared" si="3"/>
        <v>9.0625000011641532E-3</v>
      </c>
      <c r="Y61" s="9">
        <f t="shared" si="4"/>
        <v>9.0625000011641532E-3</v>
      </c>
      <c r="Z61" s="10"/>
      <c r="AA61" s="10">
        <f t="shared" si="5"/>
        <v>1.4699074090458453E-3</v>
      </c>
      <c r="AB61" s="10">
        <f t="shared" si="6"/>
        <v>3.4722222262644209E-3</v>
      </c>
      <c r="AC61" s="10"/>
      <c r="AD61" s="10"/>
    </row>
    <row r="62" spans="1:30" s="7" customFormat="1" hidden="1" x14ac:dyDescent="0.4">
      <c r="A62" s="16" t="str">
        <f t="shared" si="0"/>
        <v>-</v>
      </c>
      <c r="B62" s="16" t="str">
        <f t="shared" si="1"/>
        <v>-</v>
      </c>
      <c r="C62" s="7">
        <v>13</v>
      </c>
      <c r="D62" s="2">
        <v>43392.548148148147</v>
      </c>
      <c r="E62" s="3">
        <v>4557</v>
      </c>
      <c r="F62" s="3" t="s">
        <v>93</v>
      </c>
      <c r="G62" s="3">
        <v>0</v>
      </c>
      <c r="H62" s="3">
        <v>413</v>
      </c>
      <c r="I62" s="3">
        <v>10</v>
      </c>
      <c r="J62" s="3">
        <v>3</v>
      </c>
      <c r="K62" s="3"/>
      <c r="L62" s="2">
        <v>43392.551817129628</v>
      </c>
      <c r="M62" s="2">
        <v>43392.562372685185</v>
      </c>
      <c r="N62" s="3" t="s">
        <v>59</v>
      </c>
      <c r="O62" s="3" t="s">
        <v>60</v>
      </c>
      <c r="P62" s="3" t="s">
        <v>45</v>
      </c>
      <c r="Q62" s="3" t="s">
        <v>92</v>
      </c>
      <c r="R62" s="2">
        <v>43392.552858796298</v>
      </c>
      <c r="S62" s="2">
        <v>43392.552858796298</v>
      </c>
      <c r="T62" s="2">
        <v>43392.566250000003</v>
      </c>
      <c r="U62" s="2">
        <v>43392.566250000003</v>
      </c>
      <c r="V62" s="3"/>
      <c r="W62" s="8">
        <f t="shared" si="2"/>
        <v>43392.548148148147</v>
      </c>
      <c r="X62" s="9">
        <f t="shared" si="3"/>
        <v>1.0555555556493346E-2</v>
      </c>
      <c r="Y62" s="9">
        <f t="shared" si="4"/>
        <v>3.1666666669480037E-2</v>
      </c>
      <c r="Z62" s="10"/>
      <c r="AA62" s="10">
        <f t="shared" si="5"/>
        <v>0</v>
      </c>
      <c r="AB62" s="10">
        <f t="shared" si="6"/>
        <v>3.6689814805868082E-3</v>
      </c>
      <c r="AC62" s="10"/>
      <c r="AD62" s="10"/>
    </row>
    <row r="63" spans="1:30" s="7" customFormat="1" x14ac:dyDescent="0.4">
      <c r="A63" s="16" t="str">
        <f t="shared" ref="A63:A129" si="29">IF(V63&gt;0, "★", "-")</f>
        <v>-</v>
      </c>
      <c r="B63" s="16" t="str">
        <f t="shared" ref="B63:B129" si="30">IF(K63&gt;0, "☆", "-")</f>
        <v>-</v>
      </c>
      <c r="C63" s="7">
        <v>13</v>
      </c>
      <c r="D63" s="2">
        <v>43392.548472222225</v>
      </c>
      <c r="E63" s="3">
        <v>4558</v>
      </c>
      <c r="F63" s="3" t="s">
        <v>33</v>
      </c>
      <c r="G63" s="3">
        <v>1482</v>
      </c>
      <c r="H63" s="3">
        <v>775</v>
      </c>
      <c r="I63" s="3">
        <v>4</v>
      </c>
      <c r="J63" s="3">
        <v>1</v>
      </c>
      <c r="K63" s="3"/>
      <c r="L63" s="2">
        <v>43392.549895833334</v>
      </c>
      <c r="M63" s="2">
        <v>43392.556226851855</v>
      </c>
      <c r="N63" s="3" t="s">
        <v>31</v>
      </c>
      <c r="O63" s="3" t="s">
        <v>32</v>
      </c>
      <c r="P63" s="3" t="s">
        <v>68</v>
      </c>
      <c r="Q63" s="3" t="s">
        <v>69</v>
      </c>
      <c r="R63" s="2">
        <v>43392.550740740742</v>
      </c>
      <c r="S63" s="2">
        <v>43392.550740740742</v>
      </c>
      <c r="T63" s="2">
        <v>43392.5549537037</v>
      </c>
      <c r="U63" s="2">
        <v>43392.557997685188</v>
      </c>
      <c r="V63" s="3"/>
      <c r="W63" s="8">
        <f t="shared" ref="W63:W127" si="31">IF(V63&gt;0,V63,D63)</f>
        <v>43392.548472222225</v>
      </c>
      <c r="X63" s="9">
        <f t="shared" si="3"/>
        <v>6.33101852145046E-3</v>
      </c>
      <c r="Y63" s="9">
        <f t="shared" si="4"/>
        <v>6.33101852145046E-3</v>
      </c>
      <c r="Z63" s="10"/>
      <c r="AA63" s="10">
        <f t="shared" ref="AA63:AA124" si="32">IF(IF(A63="☆",K63-R63,L63-R63)&lt;0,0,IF(A63="☆",K63-R63,L63-R63))</f>
        <v>0</v>
      </c>
      <c r="AB63" s="10">
        <f t="shared" si="6"/>
        <v>1.4236111092031933E-3</v>
      </c>
      <c r="AC63" s="10"/>
      <c r="AD63" s="10"/>
    </row>
    <row r="64" spans="1:30" s="7" customFormat="1" x14ac:dyDescent="0.4">
      <c r="A64" s="16" t="str">
        <f t="shared" si="29"/>
        <v>-</v>
      </c>
      <c r="B64" s="16" t="str">
        <f t="shared" si="30"/>
        <v>-</v>
      </c>
      <c r="C64" s="7">
        <v>13</v>
      </c>
      <c r="D64" s="2">
        <v>43392.549097222225</v>
      </c>
      <c r="E64" s="3">
        <v>4559</v>
      </c>
      <c r="F64" s="3" t="s">
        <v>33</v>
      </c>
      <c r="G64" s="3">
        <v>3380</v>
      </c>
      <c r="H64" s="3">
        <v>813</v>
      </c>
      <c r="I64" s="3">
        <v>4</v>
      </c>
      <c r="J64" s="3">
        <v>3</v>
      </c>
      <c r="K64" s="3"/>
      <c r="L64" s="2">
        <v>43392.554062499999</v>
      </c>
      <c r="M64" s="2">
        <v>43392.560833333337</v>
      </c>
      <c r="N64" s="3" t="s">
        <v>91</v>
      </c>
      <c r="O64" s="3" t="s">
        <v>36</v>
      </c>
      <c r="P64" s="3" t="s">
        <v>46</v>
      </c>
      <c r="Q64" s="3" t="s">
        <v>47</v>
      </c>
      <c r="R64" s="2">
        <v>43392.553819444445</v>
      </c>
      <c r="S64" s="2">
        <v>43392.553819444445</v>
      </c>
      <c r="T64" s="2">
        <v>43392.562118055554</v>
      </c>
      <c r="U64" s="2">
        <v>43392.562118055554</v>
      </c>
      <c r="V64" s="3"/>
      <c r="W64" s="8">
        <f t="shared" si="31"/>
        <v>43392.549097222225</v>
      </c>
      <c r="X64" s="9">
        <f t="shared" ref="X64:X127" si="33">M64-L64</f>
        <v>6.7708333372138441E-3</v>
      </c>
      <c r="Y64" s="9">
        <f t="shared" ref="Y64:Y127" si="34">X64*J64</f>
        <v>2.0312500011641532E-2</v>
      </c>
      <c r="Z64" s="10"/>
      <c r="AA64" s="10">
        <f t="shared" si="32"/>
        <v>2.4305555416503921E-4</v>
      </c>
      <c r="AB64" s="10">
        <f t="shared" ref="AB64:AB127" si="35">IF(IF(B64="☆",(IF(K64&gt;R64,K64-W64,R64-W64)),L64-W64)&lt;0,0,IF(B64="☆",(IF(K64&gt;R64,K64-W64,R64-W64)),L64-W64))</f>
        <v>4.9652777743176557E-3</v>
      </c>
      <c r="AC64" s="10"/>
      <c r="AD64" s="10"/>
    </row>
    <row r="65" spans="1:30" s="7" customFormat="1" hidden="1" x14ac:dyDescent="0.4">
      <c r="A65" s="16" t="str">
        <f t="shared" si="29"/>
        <v>-</v>
      </c>
      <c r="B65" s="16" t="str">
        <f t="shared" si="30"/>
        <v>-</v>
      </c>
      <c r="C65" s="7">
        <v>13</v>
      </c>
      <c r="D65" s="2">
        <v>43392.551458333335</v>
      </c>
      <c r="E65" s="3">
        <v>4560</v>
      </c>
      <c r="F65" s="3" t="s">
        <v>94</v>
      </c>
      <c r="G65" s="3">
        <v>0</v>
      </c>
      <c r="H65" s="3">
        <v>1229</v>
      </c>
      <c r="I65" s="3">
        <v>3</v>
      </c>
      <c r="J65" s="3">
        <v>1</v>
      </c>
      <c r="K65" s="3"/>
      <c r="L65" s="2">
        <v>43392.556064814817</v>
      </c>
      <c r="M65" s="2">
        <v>43392.567546296297</v>
      </c>
      <c r="N65" s="3" t="s">
        <v>80</v>
      </c>
      <c r="O65" s="3" t="s">
        <v>81</v>
      </c>
      <c r="P65" s="3" t="s">
        <v>48</v>
      </c>
      <c r="Q65" s="3" t="s">
        <v>49</v>
      </c>
      <c r="R65" s="2">
        <v>43392.556064814817</v>
      </c>
      <c r="S65" s="2">
        <v>43392.556064814817</v>
      </c>
      <c r="T65" s="2">
        <v>43392.564733796295</v>
      </c>
      <c r="U65" s="2">
        <v>43392.568773148145</v>
      </c>
      <c r="V65" s="3"/>
      <c r="W65" s="8">
        <f t="shared" si="31"/>
        <v>43392.551458333335</v>
      </c>
      <c r="X65" s="9">
        <f t="shared" si="33"/>
        <v>1.1481481480586808E-2</v>
      </c>
      <c r="Y65" s="9">
        <f t="shared" si="34"/>
        <v>1.1481481480586808E-2</v>
      </c>
      <c r="Z65" s="10"/>
      <c r="AA65" s="10">
        <f t="shared" si="32"/>
        <v>0</v>
      </c>
      <c r="AB65" s="10">
        <f t="shared" si="35"/>
        <v>4.6064814814599231E-3</v>
      </c>
      <c r="AC65" s="10"/>
      <c r="AD65" s="10"/>
    </row>
    <row r="66" spans="1:30" s="7" customFormat="1" x14ac:dyDescent="0.4">
      <c r="A66" s="16" t="str">
        <f t="shared" si="29"/>
        <v>-</v>
      </c>
      <c r="B66" s="16" t="str">
        <f t="shared" si="30"/>
        <v>-</v>
      </c>
      <c r="C66" s="7">
        <v>13</v>
      </c>
      <c r="D66" s="2">
        <v>43392.553749999999</v>
      </c>
      <c r="E66" s="3">
        <v>4561</v>
      </c>
      <c r="F66" s="3" t="s">
        <v>18</v>
      </c>
      <c r="G66" s="3">
        <v>2584</v>
      </c>
      <c r="H66" s="3">
        <v>1006</v>
      </c>
      <c r="I66" s="3">
        <v>3</v>
      </c>
      <c r="J66" s="3">
        <v>2</v>
      </c>
      <c r="K66" s="3"/>
      <c r="L66" s="2">
        <v>43392.559166666666</v>
      </c>
      <c r="M66" s="2">
        <v>43392.570833333331</v>
      </c>
      <c r="N66" s="3" t="s">
        <v>50</v>
      </c>
      <c r="O66" s="3" t="s">
        <v>51</v>
      </c>
      <c r="P66" s="3" t="s">
        <v>76</v>
      </c>
      <c r="Q66" s="3" t="s">
        <v>77</v>
      </c>
      <c r="R66" s="2">
        <v>43392.559201388889</v>
      </c>
      <c r="S66" s="2">
        <v>43392.559201388889</v>
      </c>
      <c r="T66" s="2">
        <v>43392.572650462964</v>
      </c>
      <c r="U66" s="2">
        <v>43392.572650462964</v>
      </c>
      <c r="V66" s="3"/>
      <c r="W66" s="8">
        <f t="shared" si="31"/>
        <v>43392.553749999999</v>
      </c>
      <c r="X66" s="9">
        <f t="shared" si="33"/>
        <v>1.1666666665405501E-2</v>
      </c>
      <c r="Y66" s="9">
        <f t="shared" si="34"/>
        <v>2.3333333330811001E-2</v>
      </c>
      <c r="Z66" s="10"/>
      <c r="AA66" s="10">
        <f t="shared" si="32"/>
        <v>0</v>
      </c>
      <c r="AB66" s="10">
        <f t="shared" si="35"/>
        <v>5.4166666668606922E-3</v>
      </c>
      <c r="AC66" s="10"/>
      <c r="AD66" s="10"/>
    </row>
    <row r="67" spans="1:30" s="7" customFormat="1" x14ac:dyDescent="0.4">
      <c r="A67" s="16" t="str">
        <f>IF(V67&gt;0, "★", "-")</f>
        <v>-</v>
      </c>
      <c r="B67" s="16" t="str">
        <f>IF(K67&gt;0, "☆", "-")</f>
        <v>-</v>
      </c>
      <c r="C67" s="7">
        <v>13</v>
      </c>
      <c r="D67" s="2">
        <v>43392.554537037038</v>
      </c>
      <c r="E67" s="3">
        <v>4562</v>
      </c>
      <c r="F67" s="3" t="s">
        <v>18</v>
      </c>
      <c r="G67" s="3">
        <v>3377</v>
      </c>
      <c r="H67" s="3">
        <v>919</v>
      </c>
      <c r="I67" s="3">
        <v>1</v>
      </c>
      <c r="J67" s="3">
        <v>1</v>
      </c>
      <c r="K67" s="3"/>
      <c r="L67" s="2">
        <v>43392.555821759262</v>
      </c>
      <c r="M67" s="2">
        <v>43392.560659722221</v>
      </c>
      <c r="N67" s="3" t="s">
        <v>31</v>
      </c>
      <c r="O67" s="3" t="s">
        <v>32</v>
      </c>
      <c r="P67" s="3" t="s">
        <v>61</v>
      </c>
      <c r="Q67" s="3" t="s">
        <v>62</v>
      </c>
      <c r="R67" s="2">
        <v>43392.556435185186</v>
      </c>
      <c r="S67" s="2">
        <v>43392.556435185186</v>
      </c>
      <c r="T67" s="2">
        <v>43392.562974537039</v>
      </c>
      <c r="U67" s="2">
        <v>43392.562974537039</v>
      </c>
      <c r="V67" s="3"/>
      <c r="W67" s="8">
        <f>IF(V67&gt;0,V67,D67)</f>
        <v>43392.554537037038</v>
      </c>
      <c r="X67" s="9">
        <f t="shared" si="33"/>
        <v>4.8379629588453099E-3</v>
      </c>
      <c r="Y67" s="9">
        <f t="shared" si="34"/>
        <v>4.8379629588453099E-3</v>
      </c>
      <c r="Z67" s="10"/>
      <c r="AA67" s="10">
        <f t="shared" si="32"/>
        <v>0</v>
      </c>
      <c r="AB67" s="10">
        <f t="shared" si="35"/>
        <v>1.2847222242271528E-3</v>
      </c>
      <c r="AC67" s="10"/>
      <c r="AD67" s="10"/>
    </row>
    <row r="68" spans="1:30" s="7" customFormat="1" hidden="1" x14ac:dyDescent="0.4">
      <c r="A68" s="16" t="str">
        <f>IF(V68&gt;0, "★", "-")</f>
        <v>-</v>
      </c>
      <c r="B68" s="16" t="str">
        <f>IF(K68&gt;0, "☆", "-")</f>
        <v>-</v>
      </c>
      <c r="C68" s="7">
        <v>13</v>
      </c>
      <c r="D68" s="2">
        <v>43392.555138888885</v>
      </c>
      <c r="E68" s="3">
        <v>4563</v>
      </c>
      <c r="F68" s="3" t="s">
        <v>93</v>
      </c>
      <c r="G68" s="3">
        <v>0</v>
      </c>
      <c r="H68" s="3">
        <v>503</v>
      </c>
      <c r="I68" s="3">
        <v>5</v>
      </c>
      <c r="J68" s="3">
        <v>1</v>
      </c>
      <c r="K68" s="3"/>
      <c r="L68" s="2">
        <v>43392.562152777777</v>
      </c>
      <c r="M68" s="2">
        <v>43392.56622685185</v>
      </c>
      <c r="N68" s="3" t="s">
        <v>29</v>
      </c>
      <c r="O68" s="3" t="s">
        <v>30</v>
      </c>
      <c r="P68" s="3" t="s">
        <v>48</v>
      </c>
      <c r="Q68" s="3" t="s">
        <v>49</v>
      </c>
      <c r="R68" s="2">
        <v>43392.562673611108</v>
      </c>
      <c r="S68" s="2">
        <v>43392.562673611108</v>
      </c>
      <c r="T68" s="2">
        <v>43392.566608796296</v>
      </c>
      <c r="U68" s="2">
        <v>43392.566608796296</v>
      </c>
      <c r="V68" s="3"/>
      <c r="W68" s="8">
        <f>IF(V68&gt;0,V68,D68)</f>
        <v>43392.555138888885</v>
      </c>
      <c r="X68" s="9">
        <f t="shared" si="33"/>
        <v>4.0740740732871927E-3</v>
      </c>
      <c r="Y68" s="9">
        <f t="shared" si="34"/>
        <v>4.0740740732871927E-3</v>
      </c>
      <c r="Z68" s="10"/>
      <c r="AA68" s="10">
        <f t="shared" si="32"/>
        <v>0</v>
      </c>
      <c r="AB68" s="10">
        <f t="shared" si="35"/>
        <v>7.0138888913788833E-3</v>
      </c>
      <c r="AC68" s="10"/>
      <c r="AD68" s="10"/>
    </row>
    <row r="69" spans="1:30" s="7" customFormat="1" x14ac:dyDescent="0.4">
      <c r="A69" s="16" t="str">
        <f>IF(V69&gt;0, "★", "-")</f>
        <v>-</v>
      </c>
      <c r="B69" s="16" t="str">
        <f>IF(K69&gt;0, "☆", "-")</f>
        <v>-</v>
      </c>
      <c r="C69" s="7">
        <v>13</v>
      </c>
      <c r="D69" s="2">
        <v>43392.556967592594</v>
      </c>
      <c r="E69" s="3">
        <v>4564</v>
      </c>
      <c r="F69" s="3" t="s">
        <v>33</v>
      </c>
      <c r="G69" s="3">
        <v>3359</v>
      </c>
      <c r="H69" s="3">
        <v>1246</v>
      </c>
      <c r="I69" s="3">
        <v>2</v>
      </c>
      <c r="J69" s="3">
        <v>2</v>
      </c>
      <c r="K69" s="3"/>
      <c r="L69" s="2">
        <v>43392.559270833335</v>
      </c>
      <c r="M69" s="2">
        <v>43392.570196759261</v>
      </c>
      <c r="N69" s="3" t="s">
        <v>45</v>
      </c>
      <c r="O69" s="3" t="s">
        <v>92</v>
      </c>
      <c r="P69" s="3" t="s">
        <v>37</v>
      </c>
      <c r="Q69" s="3" t="s">
        <v>38</v>
      </c>
      <c r="R69" s="2">
        <v>43392.55914351852</v>
      </c>
      <c r="S69" s="2">
        <v>43392.55914351852</v>
      </c>
      <c r="T69" s="2">
        <v>43392.571030092593</v>
      </c>
      <c r="U69" s="2">
        <v>43392.571030092593</v>
      </c>
      <c r="V69" s="3"/>
      <c r="W69" s="8">
        <f>IF(V69&gt;0,V69,D69)</f>
        <v>43392.556967592594</v>
      </c>
      <c r="X69" s="9">
        <f t="shared" si="33"/>
        <v>1.0925925926130731E-2</v>
      </c>
      <c r="Y69" s="9">
        <f t="shared" si="34"/>
        <v>2.1851851852261461E-2</v>
      </c>
      <c r="Z69" s="10"/>
      <c r="AA69" s="10">
        <f t="shared" si="32"/>
        <v>1.273148154723458E-4</v>
      </c>
      <c r="AB69" s="10">
        <f t="shared" si="35"/>
        <v>2.3032407407299615E-3</v>
      </c>
      <c r="AC69" s="10"/>
      <c r="AD69" s="10"/>
    </row>
    <row r="70" spans="1:30" s="7" customFormat="1" x14ac:dyDescent="0.4">
      <c r="A70" s="16" t="str">
        <f t="shared" si="29"/>
        <v>-</v>
      </c>
      <c r="B70" s="16" t="str">
        <f t="shared" si="30"/>
        <v>-</v>
      </c>
      <c r="C70" s="7">
        <v>13</v>
      </c>
      <c r="D70" s="2">
        <v>43392.557928240742</v>
      </c>
      <c r="E70" s="3">
        <v>4565</v>
      </c>
      <c r="F70" s="3" t="s">
        <v>33</v>
      </c>
      <c r="G70" s="3">
        <v>2526</v>
      </c>
      <c r="H70" s="3">
        <v>535</v>
      </c>
      <c r="I70" s="3">
        <v>4</v>
      </c>
      <c r="J70" s="3">
        <v>1</v>
      </c>
      <c r="K70" s="3"/>
      <c r="L70" s="2">
        <v>43392.564398148148</v>
      </c>
      <c r="M70" s="2">
        <v>43392.568287037036</v>
      </c>
      <c r="N70" s="3" t="s">
        <v>48</v>
      </c>
      <c r="O70" s="3" t="s">
        <v>49</v>
      </c>
      <c r="P70" s="3" t="s">
        <v>57</v>
      </c>
      <c r="Q70" s="3" t="s">
        <v>58</v>
      </c>
      <c r="R70" s="2">
        <v>43392.566747685189</v>
      </c>
      <c r="S70" s="2">
        <v>43392.566747685189</v>
      </c>
      <c r="T70" s="2">
        <v>43392.572858796295</v>
      </c>
      <c r="U70" s="2">
        <v>43392.572858796295</v>
      </c>
      <c r="V70" s="3"/>
      <c r="W70" s="8">
        <f t="shared" si="31"/>
        <v>43392.557928240742</v>
      </c>
      <c r="X70" s="9">
        <f t="shared" si="33"/>
        <v>3.8888888884685002E-3</v>
      </c>
      <c r="Y70" s="9">
        <f t="shared" si="34"/>
        <v>3.8888888884685002E-3</v>
      </c>
      <c r="Z70" s="10"/>
      <c r="AA70" s="10">
        <f t="shared" si="32"/>
        <v>0</v>
      </c>
      <c r="AB70" s="10">
        <f t="shared" si="35"/>
        <v>6.4699074064265005E-3</v>
      </c>
      <c r="AC70" s="10"/>
      <c r="AD70" s="10"/>
    </row>
    <row r="71" spans="1:30" s="7" customFormat="1" hidden="1" x14ac:dyDescent="0.4">
      <c r="A71" s="16" t="str">
        <f t="shared" si="29"/>
        <v>-</v>
      </c>
      <c r="B71" s="16" t="str">
        <f t="shared" si="30"/>
        <v>-</v>
      </c>
      <c r="C71" s="7">
        <v>13</v>
      </c>
      <c r="D71" s="2">
        <v>43392.559224537035</v>
      </c>
      <c r="E71" s="3">
        <v>4566</v>
      </c>
      <c r="F71" s="3" t="s">
        <v>93</v>
      </c>
      <c r="G71" s="3">
        <v>0</v>
      </c>
      <c r="H71" s="3">
        <v>422</v>
      </c>
      <c r="I71" s="3">
        <v>6</v>
      </c>
      <c r="J71" s="3">
        <v>1</v>
      </c>
      <c r="K71" s="3"/>
      <c r="L71" s="2">
        <v>43392.562164351853</v>
      </c>
      <c r="M71" s="2">
        <v>43392.566261574073</v>
      </c>
      <c r="N71" s="3" t="s">
        <v>37</v>
      </c>
      <c r="O71" s="3" t="s">
        <v>38</v>
      </c>
      <c r="P71" s="3" t="s">
        <v>63</v>
      </c>
      <c r="Q71" s="3" t="s">
        <v>64</v>
      </c>
      <c r="R71" s="2">
        <v>43392.568194444444</v>
      </c>
      <c r="S71" s="2">
        <v>43392.568194444444</v>
      </c>
      <c r="T71" s="2">
        <v>43392.574293981481</v>
      </c>
      <c r="U71" s="2">
        <v>43392.574293981481</v>
      </c>
      <c r="V71" s="3"/>
      <c r="W71" s="8">
        <f t="shared" si="31"/>
        <v>43392.559224537035</v>
      </c>
      <c r="X71" s="9">
        <f t="shared" si="33"/>
        <v>4.0972222195705399E-3</v>
      </c>
      <c r="Y71" s="9">
        <f t="shared" si="34"/>
        <v>4.0972222195705399E-3</v>
      </c>
      <c r="Z71" s="10"/>
      <c r="AA71" s="10">
        <f t="shared" si="32"/>
        <v>0</v>
      </c>
      <c r="AB71" s="10">
        <f t="shared" si="35"/>
        <v>2.9398148180916905E-3</v>
      </c>
      <c r="AC71" s="10"/>
      <c r="AD71" s="10"/>
    </row>
    <row r="72" spans="1:30" s="7" customFormat="1" x14ac:dyDescent="0.4">
      <c r="A72" s="16" t="str">
        <f t="shared" si="29"/>
        <v>-</v>
      </c>
      <c r="B72" s="16" t="str">
        <f t="shared" si="30"/>
        <v>-</v>
      </c>
      <c r="C72" s="7">
        <v>13</v>
      </c>
      <c r="D72" s="2">
        <v>43392.563009259262</v>
      </c>
      <c r="E72" s="3">
        <v>4567</v>
      </c>
      <c r="F72" s="3" t="s">
        <v>33</v>
      </c>
      <c r="G72" s="3">
        <v>3395</v>
      </c>
      <c r="H72" s="3">
        <v>1226</v>
      </c>
      <c r="I72" s="3">
        <v>2</v>
      </c>
      <c r="J72" s="3">
        <v>2</v>
      </c>
      <c r="K72" s="3"/>
      <c r="L72" s="2">
        <v>43392.565671296295</v>
      </c>
      <c r="M72" s="2">
        <v>43392.575219907405</v>
      </c>
      <c r="N72" s="3" t="s">
        <v>34</v>
      </c>
      <c r="O72" s="3" t="s">
        <v>35</v>
      </c>
      <c r="P72" s="3" t="s">
        <v>23</v>
      </c>
      <c r="Q72" s="3" t="s">
        <v>24</v>
      </c>
      <c r="R72" s="2">
        <v>43392.566504629627</v>
      </c>
      <c r="S72" s="2">
        <v>43392.566504629627</v>
      </c>
      <c r="T72" s="2">
        <v>43392.575613425928</v>
      </c>
      <c r="U72" s="2">
        <v>43392.575613425928</v>
      </c>
      <c r="V72" s="3"/>
      <c r="W72" s="8">
        <f t="shared" si="31"/>
        <v>43392.563009259262</v>
      </c>
      <c r="X72" s="9">
        <f t="shared" si="33"/>
        <v>9.5486111094942316E-3</v>
      </c>
      <c r="Y72" s="9">
        <f t="shared" si="34"/>
        <v>1.9097222218988463E-2</v>
      </c>
      <c r="Z72" s="10"/>
      <c r="AA72" s="10">
        <f t="shared" si="32"/>
        <v>0</v>
      </c>
      <c r="AB72" s="10">
        <f t="shared" si="35"/>
        <v>2.6620370335876942E-3</v>
      </c>
      <c r="AC72" s="10"/>
      <c r="AD72" s="10"/>
    </row>
    <row r="73" spans="1:30" s="7" customFormat="1" hidden="1" x14ac:dyDescent="0.4">
      <c r="A73" s="16" t="str">
        <f>IF(V73&gt;0, "★", "-")</f>
        <v>-</v>
      </c>
      <c r="B73" s="16" t="str">
        <f t="shared" si="30"/>
        <v>-</v>
      </c>
      <c r="C73" s="7">
        <v>13</v>
      </c>
      <c r="D73" s="2">
        <v>43392.563564814816</v>
      </c>
      <c r="E73" s="3">
        <v>4568</v>
      </c>
      <c r="F73" s="3" t="s">
        <v>93</v>
      </c>
      <c r="G73" s="3">
        <v>0</v>
      </c>
      <c r="H73" s="3">
        <v>554</v>
      </c>
      <c r="I73" s="3">
        <v>7</v>
      </c>
      <c r="J73" s="3">
        <v>4</v>
      </c>
      <c r="K73" s="3"/>
      <c r="L73" s="2">
        <v>43392.568483796298</v>
      </c>
      <c r="M73" s="2">
        <v>43392.575543981482</v>
      </c>
      <c r="N73" s="3" t="s">
        <v>61</v>
      </c>
      <c r="O73" s="3" t="s">
        <v>62</v>
      </c>
      <c r="P73" s="3" t="s">
        <v>27</v>
      </c>
      <c r="Q73" s="3" t="s">
        <v>28</v>
      </c>
      <c r="R73" s="2">
        <v>43392.569166666668</v>
      </c>
      <c r="S73" s="2">
        <v>43392.569166666668</v>
      </c>
      <c r="T73" s="2">
        <v>43392.579189814816</v>
      </c>
      <c r="U73" s="2">
        <v>43392.579189814816</v>
      </c>
      <c r="V73" s="3"/>
      <c r="W73" s="8">
        <f t="shared" si="31"/>
        <v>43392.563564814816</v>
      </c>
      <c r="X73" s="9">
        <f t="shared" si="33"/>
        <v>7.0601851839455776E-3</v>
      </c>
      <c r="Y73" s="9">
        <f t="shared" si="34"/>
        <v>2.824074073578231E-2</v>
      </c>
      <c r="Z73" s="10"/>
      <c r="AA73" s="10">
        <f t="shared" si="32"/>
        <v>0</v>
      </c>
      <c r="AB73" s="10">
        <f t="shared" si="35"/>
        <v>4.9189814817509614E-3</v>
      </c>
      <c r="AC73" s="10"/>
      <c r="AD73" s="10"/>
    </row>
    <row r="74" spans="1:30" s="7" customFormat="1" x14ac:dyDescent="0.4">
      <c r="A74" s="16" t="str">
        <f>IF(V74&gt;0, "★", "-")</f>
        <v>-</v>
      </c>
      <c r="B74" s="16" t="str">
        <f t="shared" si="30"/>
        <v>-</v>
      </c>
      <c r="C74" s="7">
        <v>13</v>
      </c>
      <c r="D74" s="2">
        <v>43392.563738425924</v>
      </c>
      <c r="E74" s="3">
        <v>4569</v>
      </c>
      <c r="F74" s="3" t="s">
        <v>18</v>
      </c>
      <c r="G74" s="3">
        <v>3401</v>
      </c>
      <c r="H74" s="3">
        <v>378</v>
      </c>
      <c r="I74" s="3">
        <v>1</v>
      </c>
      <c r="J74" s="3">
        <v>1</v>
      </c>
      <c r="K74" s="3"/>
      <c r="L74" s="2">
        <v>43392.570810185185</v>
      </c>
      <c r="M74" s="2">
        <v>43392.576666666668</v>
      </c>
      <c r="N74" s="3" t="s">
        <v>78</v>
      </c>
      <c r="O74" s="3" t="s">
        <v>79</v>
      </c>
      <c r="P74" s="3" t="s">
        <v>19</v>
      </c>
      <c r="Q74" s="3" t="s">
        <v>20</v>
      </c>
      <c r="R74" s="2">
        <v>43392.568402777775</v>
      </c>
      <c r="S74" s="2">
        <v>43392.568402777775</v>
      </c>
      <c r="T74" s="2">
        <v>43392.577060185184</v>
      </c>
      <c r="U74" s="2">
        <v>43392.577060185184</v>
      </c>
      <c r="V74" s="3"/>
      <c r="W74" s="8">
        <f t="shared" si="31"/>
        <v>43392.563738425924</v>
      </c>
      <c r="X74" s="9">
        <f t="shared" si="33"/>
        <v>5.8564814826240763E-3</v>
      </c>
      <c r="Y74" s="9">
        <f t="shared" si="34"/>
        <v>5.8564814826240763E-3</v>
      </c>
      <c r="AA74" s="10">
        <f t="shared" si="32"/>
        <v>2.4074074099189602E-3</v>
      </c>
      <c r="AB74" s="10">
        <f t="shared" si="35"/>
        <v>7.07175926072523E-3</v>
      </c>
    </row>
    <row r="75" spans="1:30" s="7" customFormat="1" x14ac:dyDescent="0.4">
      <c r="A75" s="16" t="str">
        <f>IF(V75&gt;0, "★", "-")</f>
        <v>-</v>
      </c>
      <c r="B75" s="16" t="str">
        <f t="shared" si="30"/>
        <v>-</v>
      </c>
      <c r="C75" s="7">
        <v>13</v>
      </c>
      <c r="D75" s="2">
        <v>43392.566574074073</v>
      </c>
      <c r="E75" s="3">
        <v>4570</v>
      </c>
      <c r="F75" s="3" t="s">
        <v>33</v>
      </c>
      <c r="G75" s="3">
        <v>3327</v>
      </c>
      <c r="H75" s="3">
        <v>939</v>
      </c>
      <c r="I75" s="3">
        <v>3</v>
      </c>
      <c r="J75" s="3">
        <v>2</v>
      </c>
      <c r="K75" s="3"/>
      <c r="L75" s="2">
        <v>43392.573067129626</v>
      </c>
      <c r="M75" s="2">
        <v>43392.578402777777</v>
      </c>
      <c r="N75" s="3" t="s">
        <v>31</v>
      </c>
      <c r="O75" s="3" t="s">
        <v>32</v>
      </c>
      <c r="P75" s="3" t="s">
        <v>45</v>
      </c>
      <c r="Q75" s="3" t="s">
        <v>92</v>
      </c>
      <c r="R75" s="2">
        <v>43392.574282407404</v>
      </c>
      <c r="S75" s="2">
        <v>43392.574282407404</v>
      </c>
      <c r="T75" s="2">
        <v>43392.58079861111</v>
      </c>
      <c r="U75" s="2">
        <v>43392.58079861111</v>
      </c>
      <c r="V75" s="3"/>
      <c r="W75" s="8">
        <f t="shared" si="31"/>
        <v>43392.566574074073</v>
      </c>
      <c r="X75" s="9">
        <f t="shared" si="33"/>
        <v>5.3356481512309983E-3</v>
      </c>
      <c r="Y75" s="9">
        <f t="shared" si="34"/>
        <v>1.0671296302461997E-2</v>
      </c>
      <c r="Z75" s="10"/>
      <c r="AA75" s="10">
        <f t="shared" si="32"/>
        <v>0</v>
      </c>
      <c r="AB75" s="10">
        <f t="shared" si="35"/>
        <v>6.4930555527098477E-3</v>
      </c>
      <c r="AC75" s="10"/>
      <c r="AD75" s="10"/>
    </row>
    <row r="76" spans="1:30" s="7" customFormat="1" x14ac:dyDescent="0.4">
      <c r="A76" s="16" t="str">
        <f t="shared" si="29"/>
        <v>-</v>
      </c>
      <c r="B76" s="16" t="str">
        <f t="shared" si="30"/>
        <v>-</v>
      </c>
      <c r="C76" s="7">
        <v>13</v>
      </c>
      <c r="D76" s="2">
        <v>43392.566840277781</v>
      </c>
      <c r="E76" s="3">
        <v>4571</v>
      </c>
      <c r="F76" s="3" t="s">
        <v>18</v>
      </c>
      <c r="G76" s="3">
        <v>3228</v>
      </c>
      <c r="H76" s="3">
        <v>933</v>
      </c>
      <c r="I76" s="3">
        <v>4</v>
      </c>
      <c r="J76" s="3">
        <v>3</v>
      </c>
      <c r="K76" s="3"/>
      <c r="L76" s="2">
        <v>43392.572002314817</v>
      </c>
      <c r="M76" s="2">
        <v>43392.578726851854</v>
      </c>
      <c r="N76" s="3" t="s">
        <v>45</v>
      </c>
      <c r="O76" s="3" t="s">
        <v>92</v>
      </c>
      <c r="P76" s="3" t="s">
        <v>31</v>
      </c>
      <c r="Q76" s="3" t="s">
        <v>32</v>
      </c>
      <c r="R76" s="2">
        <v>43392.571168981478</v>
      </c>
      <c r="S76" s="2">
        <v>43392.571168981478</v>
      </c>
      <c r="T76" s="2">
        <v>43392.579699074071</v>
      </c>
      <c r="U76" s="2">
        <v>43392.579699074071</v>
      </c>
      <c r="V76" s="3"/>
      <c r="W76" s="8">
        <f t="shared" si="31"/>
        <v>43392.566840277781</v>
      </c>
      <c r="X76" s="9">
        <f t="shared" si="33"/>
        <v>6.7245370373711921E-3</v>
      </c>
      <c r="Y76" s="9">
        <f t="shared" si="34"/>
        <v>2.0173611112113576E-2</v>
      </c>
      <c r="Z76" s="10"/>
      <c r="AA76" s="10">
        <f t="shared" si="32"/>
        <v>8.3333333896007389E-4</v>
      </c>
      <c r="AB76" s="10">
        <f t="shared" si="35"/>
        <v>5.1620370359160006E-3</v>
      </c>
      <c r="AC76" s="10"/>
      <c r="AD76" s="10"/>
    </row>
    <row r="77" spans="1:30" s="7" customFormat="1" x14ac:dyDescent="0.4">
      <c r="A77" s="16" t="str">
        <f t="shared" ref="A77:A83" si="36">IF(V77&gt;0, "★", "-")</f>
        <v>-</v>
      </c>
      <c r="B77" s="16" t="str">
        <f t="shared" ref="B77:B83" si="37">IF(K77&gt;0, "☆", "-")</f>
        <v>-</v>
      </c>
      <c r="C77" s="7">
        <v>13</v>
      </c>
      <c r="D77" s="2">
        <v>43392.568182870367</v>
      </c>
      <c r="E77" s="3">
        <v>4572</v>
      </c>
      <c r="F77" s="3" t="s">
        <v>33</v>
      </c>
      <c r="G77" s="3">
        <v>1666</v>
      </c>
      <c r="H77" s="3">
        <v>1286</v>
      </c>
      <c r="I77" s="3">
        <v>6</v>
      </c>
      <c r="J77" s="3">
        <v>1</v>
      </c>
      <c r="K77" s="3"/>
      <c r="L77" s="2">
        <v>43392.570960648147</v>
      </c>
      <c r="M77" s="2">
        <v>43392.57503472222</v>
      </c>
      <c r="N77" s="3" t="s">
        <v>19</v>
      </c>
      <c r="O77" s="3" t="s">
        <v>20</v>
      </c>
      <c r="P77" s="3" t="s">
        <v>63</v>
      </c>
      <c r="Q77" s="3" t="s">
        <v>64</v>
      </c>
      <c r="R77" s="2">
        <v>43392.572870370372</v>
      </c>
      <c r="S77" s="2">
        <v>43392.572870370372</v>
      </c>
      <c r="T77" s="2">
        <v>43392.579872685186</v>
      </c>
      <c r="U77" s="2">
        <v>43392.579872685186</v>
      </c>
      <c r="V77" s="3"/>
      <c r="W77" s="8">
        <f t="shared" ref="W77:W83" si="38">IF(V77&gt;0,V77,D77)</f>
        <v>43392.568182870367</v>
      </c>
      <c r="X77" s="9">
        <f t="shared" si="33"/>
        <v>4.0740740732871927E-3</v>
      </c>
      <c r="Y77" s="9">
        <f t="shared" si="34"/>
        <v>4.0740740732871927E-3</v>
      </c>
      <c r="Z77" s="10"/>
      <c r="AA77" s="10">
        <f t="shared" ref="AA77:AA83" si="39">IF(IF(A77="☆",K77-R77,L77-R77)&lt;0,0,IF(A77="☆",K77-R77,L77-R77))</f>
        <v>0</v>
      </c>
      <c r="AB77" s="10">
        <f t="shared" si="35"/>
        <v>2.7777777795563452E-3</v>
      </c>
      <c r="AC77" s="10"/>
      <c r="AD77" s="10"/>
    </row>
    <row r="78" spans="1:30" s="7" customFormat="1" hidden="1" x14ac:dyDescent="0.4">
      <c r="A78" s="16" t="str">
        <f t="shared" si="36"/>
        <v>-</v>
      </c>
      <c r="B78" s="16" t="str">
        <f t="shared" si="37"/>
        <v>-</v>
      </c>
      <c r="C78" s="7">
        <v>13</v>
      </c>
      <c r="D78" s="2">
        <v>43392.569039351853</v>
      </c>
      <c r="E78" s="3">
        <v>4573</v>
      </c>
      <c r="F78" s="3" t="s">
        <v>94</v>
      </c>
      <c r="G78" s="3">
        <v>0</v>
      </c>
      <c r="H78" s="3">
        <v>898</v>
      </c>
      <c r="I78" s="3">
        <v>5</v>
      </c>
      <c r="J78" s="3">
        <v>2</v>
      </c>
      <c r="K78" s="3"/>
      <c r="L78" s="2">
        <v>43392.57203703704</v>
      </c>
      <c r="M78" s="2">
        <v>43392.574918981481</v>
      </c>
      <c r="N78" s="3" t="s">
        <v>72</v>
      </c>
      <c r="O78" s="3" t="s">
        <v>73</v>
      </c>
      <c r="P78" s="3" t="s">
        <v>31</v>
      </c>
      <c r="Q78" s="3" t="s">
        <v>32</v>
      </c>
      <c r="R78" s="2">
        <v>43392.573113425926</v>
      </c>
      <c r="S78" s="2">
        <v>43392.573113425926</v>
      </c>
      <c r="T78" s="2">
        <v>43392.578009259261</v>
      </c>
      <c r="U78" s="2">
        <v>43392.578009259261</v>
      </c>
      <c r="V78" s="3"/>
      <c r="W78" s="8">
        <f t="shared" si="38"/>
        <v>43392.569039351853</v>
      </c>
      <c r="X78" s="9">
        <f t="shared" si="33"/>
        <v>2.8819444414693862E-3</v>
      </c>
      <c r="Y78" s="9">
        <f t="shared" si="34"/>
        <v>5.7638888829387724E-3</v>
      </c>
      <c r="Z78" s="10"/>
      <c r="AA78" s="10">
        <f t="shared" si="39"/>
        <v>0</v>
      </c>
      <c r="AB78" s="10">
        <f t="shared" si="35"/>
        <v>2.9976851874380372E-3</v>
      </c>
      <c r="AC78" s="10"/>
      <c r="AD78" s="10"/>
    </row>
    <row r="79" spans="1:30" s="7" customFormat="1" x14ac:dyDescent="0.4">
      <c r="A79" s="16" t="str">
        <f t="shared" si="36"/>
        <v>-</v>
      </c>
      <c r="B79" s="16" t="str">
        <f t="shared" si="37"/>
        <v>-</v>
      </c>
      <c r="C79" s="7">
        <v>13</v>
      </c>
      <c r="D79" s="2">
        <v>43392.56925925926</v>
      </c>
      <c r="E79" s="3">
        <v>4574</v>
      </c>
      <c r="F79" s="3" t="s">
        <v>33</v>
      </c>
      <c r="G79" s="3">
        <v>2137</v>
      </c>
      <c r="H79" s="3">
        <v>1116</v>
      </c>
      <c r="I79" s="3">
        <v>7</v>
      </c>
      <c r="J79" s="3">
        <v>1</v>
      </c>
      <c r="K79" s="3"/>
      <c r="L79" s="2">
        <v>43392.576874999999</v>
      </c>
      <c r="M79" s="2">
        <v>43392.584629629629</v>
      </c>
      <c r="N79" s="3" t="s">
        <v>27</v>
      </c>
      <c r="O79" s="3" t="s">
        <v>28</v>
      </c>
      <c r="P79" s="3" t="s">
        <v>70</v>
      </c>
      <c r="Q79" s="3" t="s">
        <v>71</v>
      </c>
      <c r="R79" s="2">
        <v>43392.577847222223</v>
      </c>
      <c r="S79" s="2">
        <v>43392.577905092592</v>
      </c>
      <c r="T79" s="2">
        <v>43392.584374999999</v>
      </c>
      <c r="U79" s="2">
        <v>43392.589675925927</v>
      </c>
      <c r="V79" s="3"/>
      <c r="W79" s="8">
        <f t="shared" si="38"/>
        <v>43392.56925925926</v>
      </c>
      <c r="X79" s="9">
        <f t="shared" si="33"/>
        <v>7.7546296306536533E-3</v>
      </c>
      <c r="Y79" s="9">
        <f t="shared" si="34"/>
        <v>7.7546296306536533E-3</v>
      </c>
      <c r="Z79" s="10"/>
      <c r="AA79" s="10">
        <f t="shared" si="39"/>
        <v>0</v>
      </c>
      <c r="AB79" s="10">
        <f t="shared" si="35"/>
        <v>7.6157407384016551E-3</v>
      </c>
      <c r="AC79" s="10"/>
      <c r="AD79" s="10"/>
    </row>
    <row r="80" spans="1:30" s="7" customFormat="1" hidden="1" x14ac:dyDescent="0.4">
      <c r="A80" s="16" t="str">
        <f t="shared" si="36"/>
        <v>-</v>
      </c>
      <c r="B80" s="16" t="str">
        <f t="shared" si="37"/>
        <v>-</v>
      </c>
      <c r="C80" s="7">
        <v>13</v>
      </c>
      <c r="D80" s="2">
        <v>43392.574502314812</v>
      </c>
      <c r="E80" s="3">
        <v>4575</v>
      </c>
      <c r="F80" s="3" t="s">
        <v>93</v>
      </c>
      <c r="G80" s="3">
        <v>0</v>
      </c>
      <c r="H80" s="3">
        <v>1146</v>
      </c>
      <c r="I80" s="3">
        <v>7</v>
      </c>
      <c r="J80" s="3">
        <v>1</v>
      </c>
      <c r="K80" s="3"/>
      <c r="L80" s="2">
        <v>43392.579155092593</v>
      </c>
      <c r="M80" s="2">
        <v>43392.588263888887</v>
      </c>
      <c r="N80" s="3" t="s">
        <v>19</v>
      </c>
      <c r="O80" s="3" t="s">
        <v>20</v>
      </c>
      <c r="P80" s="3" t="s">
        <v>78</v>
      </c>
      <c r="Q80" s="3" t="s">
        <v>79</v>
      </c>
      <c r="R80" s="2">
        <v>43392.581817129627</v>
      </c>
      <c r="S80" s="2">
        <v>43392.581817129627</v>
      </c>
      <c r="T80" s="2">
        <v>43392.592141203706</v>
      </c>
      <c r="U80" s="2">
        <v>43392.592141203706</v>
      </c>
      <c r="V80" s="3"/>
      <c r="W80" s="8">
        <f t="shared" si="38"/>
        <v>43392.574502314812</v>
      </c>
      <c r="X80" s="9">
        <f t="shared" si="33"/>
        <v>9.1087962937308475E-3</v>
      </c>
      <c r="Y80" s="9">
        <f t="shared" si="34"/>
        <v>9.1087962937308475E-3</v>
      </c>
      <c r="Z80" s="10"/>
      <c r="AA80" s="10">
        <f t="shared" si="39"/>
        <v>0</v>
      </c>
      <c r="AB80" s="10">
        <f t="shared" si="35"/>
        <v>4.652777781302575E-3</v>
      </c>
      <c r="AC80" s="10"/>
      <c r="AD80" s="10"/>
    </row>
    <row r="81" spans="1:30" s="12" customFormat="1" hidden="1" x14ac:dyDescent="0.4">
      <c r="A81" s="17" t="str">
        <f>IF(V81&gt;0, "★", "-")</f>
        <v>★</v>
      </c>
      <c r="B81" s="17" t="str">
        <f>IF(K81&gt;0, "☆", "-")</f>
        <v>☆</v>
      </c>
      <c r="C81" s="12">
        <v>13</v>
      </c>
      <c r="D81" s="4">
        <v>43392.52925925926</v>
      </c>
      <c r="E81" s="5">
        <v>4547</v>
      </c>
      <c r="F81" s="5" t="s">
        <v>18</v>
      </c>
      <c r="G81" s="5">
        <v>3326</v>
      </c>
      <c r="H81" s="5">
        <v>1079</v>
      </c>
      <c r="I81" s="5">
        <v>3</v>
      </c>
      <c r="J81" s="5">
        <v>1</v>
      </c>
      <c r="K81" s="4">
        <v>43392.529467592591</v>
      </c>
      <c r="L81" s="5"/>
      <c r="M81" s="5"/>
      <c r="N81" s="5" t="s">
        <v>65</v>
      </c>
      <c r="O81" s="5" t="s">
        <v>66</v>
      </c>
      <c r="P81" s="5" t="s">
        <v>31</v>
      </c>
      <c r="Q81" s="5" t="s">
        <v>32</v>
      </c>
      <c r="R81" s="4">
        <v>43392.570833333331</v>
      </c>
      <c r="S81" s="5"/>
      <c r="T81" s="4">
        <v>43392.577870370369</v>
      </c>
      <c r="U81" s="5"/>
      <c r="V81" s="4">
        <v>43392.570833333331</v>
      </c>
      <c r="W81" s="13">
        <f>IF(V81&gt;0,V81,D81)</f>
        <v>43392.570833333331</v>
      </c>
      <c r="X81" s="18">
        <f>M81-L81</f>
        <v>0</v>
      </c>
      <c r="Y81" s="18">
        <f>X81*J81</f>
        <v>0</v>
      </c>
      <c r="AA81" s="19">
        <f>IF(IF(A81="☆",K81-R81,L81-R81)&lt;0,0,IF(A81="☆",K81-R81,L81-R81))</f>
        <v>0</v>
      </c>
      <c r="AB81" s="19">
        <f>IF(IF(B81="☆",(IF(K81&gt;R81,K81-W81,R81-W81)),L81-W81)&lt;0,0,IF(B81="☆",(IF(K81&gt;R81,K81-W81,R81-W81)),L81-W81))</f>
        <v>0</v>
      </c>
    </row>
    <row r="82" spans="1:30" s="23" customFormat="1" hidden="1" x14ac:dyDescent="0.4">
      <c r="A82" s="20" t="str">
        <f t="shared" si="36"/>
        <v>-</v>
      </c>
      <c r="B82" s="20" t="str">
        <f t="shared" si="37"/>
        <v>-</v>
      </c>
      <c r="C82" s="23">
        <v>14</v>
      </c>
      <c r="D82" s="22">
        <v>43392.585810185185</v>
      </c>
      <c r="E82" s="21">
        <v>4576</v>
      </c>
      <c r="F82" s="21" t="s">
        <v>94</v>
      </c>
      <c r="G82" s="21">
        <v>0</v>
      </c>
      <c r="H82" s="21">
        <v>1165</v>
      </c>
      <c r="I82" s="21">
        <v>5</v>
      </c>
      <c r="J82" s="21">
        <v>2</v>
      </c>
      <c r="K82" s="21"/>
      <c r="L82" s="22">
        <v>43392.589108796295</v>
      </c>
      <c r="M82" s="22">
        <v>43392.593101851853</v>
      </c>
      <c r="N82" s="21" t="s">
        <v>41</v>
      </c>
      <c r="O82" s="21" t="s">
        <v>42</v>
      </c>
      <c r="P82" s="21" t="s">
        <v>55</v>
      </c>
      <c r="Q82" s="21" t="s">
        <v>56</v>
      </c>
      <c r="R82" s="22">
        <v>43392.588182870371</v>
      </c>
      <c r="S82" s="22">
        <v>43392.588182870371</v>
      </c>
      <c r="T82" s="22">
        <v>43392.595520833333</v>
      </c>
      <c r="U82" s="22">
        <v>43392.595520833333</v>
      </c>
      <c r="V82" s="21"/>
      <c r="W82" s="24">
        <f t="shared" si="38"/>
        <v>43392.585810185185</v>
      </c>
      <c r="X82" s="25">
        <f t="shared" si="33"/>
        <v>3.9930555576574989E-3</v>
      </c>
      <c r="Y82" s="25">
        <f t="shared" si="34"/>
        <v>7.9861111153149977E-3</v>
      </c>
      <c r="Z82" s="26">
        <f>SUM(Y82:Y100)</f>
        <v>0.16681712964054896</v>
      </c>
      <c r="AA82" s="26">
        <f t="shared" si="39"/>
        <v>9.2592592409346253E-4</v>
      </c>
      <c r="AB82" s="26">
        <f t="shared" si="35"/>
        <v>3.2986111109494232E-3</v>
      </c>
      <c r="AC82" s="26">
        <f>AVERAGE(AB82:AB100)</f>
        <v>2.8313840149693484E-3</v>
      </c>
      <c r="AD82" s="26">
        <f>MEDIAN(AB82:AB100)</f>
        <v>2.7430555564933456E-3</v>
      </c>
    </row>
    <row r="83" spans="1:30" s="7" customFormat="1" hidden="1" x14ac:dyDescent="0.4">
      <c r="A83" s="16" t="str">
        <f t="shared" si="36"/>
        <v>-</v>
      </c>
      <c r="B83" s="16" t="str">
        <f t="shared" si="37"/>
        <v>-</v>
      </c>
      <c r="C83" s="7">
        <v>14</v>
      </c>
      <c r="D83" s="2">
        <v>43392.585856481484</v>
      </c>
      <c r="E83" s="3">
        <v>4577</v>
      </c>
      <c r="F83" s="3" t="s">
        <v>93</v>
      </c>
      <c r="G83" s="3">
        <v>0</v>
      </c>
      <c r="H83" s="3">
        <v>917</v>
      </c>
      <c r="I83" s="3">
        <v>4</v>
      </c>
      <c r="J83" s="3">
        <v>2</v>
      </c>
      <c r="K83" s="3"/>
      <c r="L83" s="2">
        <v>43392.587685185186</v>
      </c>
      <c r="M83" s="2">
        <v>43392.59101851852</v>
      </c>
      <c r="N83" s="3" t="s">
        <v>63</v>
      </c>
      <c r="O83" s="3" t="s">
        <v>64</v>
      </c>
      <c r="P83" s="3" t="s">
        <v>37</v>
      </c>
      <c r="Q83" s="3" t="s">
        <v>38</v>
      </c>
      <c r="R83" s="2">
        <v>43392.588240740741</v>
      </c>
      <c r="S83" s="2">
        <v>43392.588240740741</v>
      </c>
      <c r="T83" s="2">
        <v>43392.594525462962</v>
      </c>
      <c r="U83" s="2">
        <v>43392.594525462962</v>
      </c>
      <c r="V83" s="3"/>
      <c r="W83" s="8">
        <f t="shared" si="38"/>
        <v>43392.585856481484</v>
      </c>
      <c r="X83" s="9">
        <f t="shared" si="33"/>
        <v>3.3333333340124227E-3</v>
      </c>
      <c r="Y83" s="9">
        <f t="shared" si="34"/>
        <v>6.6666666680248454E-3</v>
      </c>
      <c r="Z83" s="10"/>
      <c r="AA83" s="10">
        <f t="shared" si="39"/>
        <v>0</v>
      </c>
      <c r="AB83" s="10">
        <f t="shared" si="35"/>
        <v>1.8287037019035779E-3</v>
      </c>
      <c r="AC83" s="10"/>
      <c r="AD83" s="10"/>
    </row>
    <row r="84" spans="1:30" s="7" customFormat="1" x14ac:dyDescent="0.4">
      <c r="A84" s="16" t="str">
        <f t="shared" si="29"/>
        <v>-</v>
      </c>
      <c r="B84" s="16" t="str">
        <f t="shared" si="30"/>
        <v>-</v>
      </c>
      <c r="C84" s="7">
        <v>14</v>
      </c>
      <c r="D84" s="2">
        <v>43392.586400462962</v>
      </c>
      <c r="E84" s="3">
        <v>4578</v>
      </c>
      <c r="F84" s="3" t="s">
        <v>33</v>
      </c>
      <c r="G84" s="3">
        <v>3396</v>
      </c>
      <c r="H84" s="3">
        <v>354</v>
      </c>
      <c r="I84" s="3">
        <v>6</v>
      </c>
      <c r="J84" s="3">
        <v>2</v>
      </c>
      <c r="K84" s="3"/>
      <c r="L84" s="2">
        <v>43392.588761574072</v>
      </c>
      <c r="M84" s="2">
        <v>43392.592164351852</v>
      </c>
      <c r="N84" s="3" t="s">
        <v>31</v>
      </c>
      <c r="O84" s="3" t="s">
        <v>32</v>
      </c>
      <c r="P84" s="3" t="s">
        <v>80</v>
      </c>
      <c r="Q84" s="3" t="s">
        <v>81</v>
      </c>
      <c r="R84" s="2">
        <v>43392.587569444448</v>
      </c>
      <c r="S84" s="2">
        <v>43392.587569444448</v>
      </c>
      <c r="T84" s="2">
        <v>43392.593275462961</v>
      </c>
      <c r="U84" s="2">
        <v>43392.593275462961</v>
      </c>
      <c r="V84" s="3"/>
      <c r="W84" s="8">
        <f t="shared" si="31"/>
        <v>43392.586400462962</v>
      </c>
      <c r="X84" s="9">
        <f t="shared" si="33"/>
        <v>3.4027777801384218E-3</v>
      </c>
      <c r="Y84" s="9">
        <f t="shared" si="34"/>
        <v>6.8055555602768436E-3</v>
      </c>
      <c r="Z84" s="10"/>
      <c r="AA84" s="10">
        <f t="shared" si="32"/>
        <v>1.1921296245418489E-3</v>
      </c>
      <c r="AB84" s="10">
        <f t="shared" si="35"/>
        <v>2.3611111100763083E-3</v>
      </c>
      <c r="AC84" s="10"/>
      <c r="AD84" s="10"/>
    </row>
    <row r="85" spans="1:30" s="7" customFormat="1" x14ac:dyDescent="0.4">
      <c r="A85" s="16" t="str">
        <f t="shared" si="29"/>
        <v>-</v>
      </c>
      <c r="B85" s="16" t="str">
        <f t="shared" si="30"/>
        <v>-</v>
      </c>
      <c r="C85" s="7">
        <v>14</v>
      </c>
      <c r="D85" s="2">
        <v>43392.590428240743</v>
      </c>
      <c r="E85" s="3">
        <v>4579</v>
      </c>
      <c r="F85" s="3" t="s">
        <v>33</v>
      </c>
      <c r="G85" s="3">
        <v>1761</v>
      </c>
      <c r="H85" s="3">
        <v>848</v>
      </c>
      <c r="I85" s="3">
        <v>9</v>
      </c>
      <c r="J85" s="3">
        <v>1</v>
      </c>
      <c r="K85" s="3"/>
      <c r="L85" s="2">
        <v>43392.593564814815</v>
      </c>
      <c r="M85" s="2">
        <v>43392.598773148151</v>
      </c>
      <c r="N85" s="3" t="s">
        <v>29</v>
      </c>
      <c r="O85" s="3" t="s">
        <v>30</v>
      </c>
      <c r="P85" s="3" t="s">
        <v>91</v>
      </c>
      <c r="Q85" s="3" t="s">
        <v>36</v>
      </c>
      <c r="R85" s="2">
        <v>43392.592962962961</v>
      </c>
      <c r="S85" s="2">
        <v>43392.592962962961</v>
      </c>
      <c r="T85" s="2">
        <v>43392.599537037036</v>
      </c>
      <c r="U85" s="2">
        <v>43392.599537037036</v>
      </c>
      <c r="V85" s="3"/>
      <c r="W85" s="8">
        <f t="shared" si="31"/>
        <v>43392.590428240743</v>
      </c>
      <c r="X85" s="9">
        <f t="shared" si="33"/>
        <v>5.2083333357586525E-3</v>
      </c>
      <c r="Y85" s="9">
        <f t="shared" si="34"/>
        <v>5.2083333357586525E-3</v>
      </c>
      <c r="Z85" s="10"/>
      <c r="AA85" s="10">
        <f t="shared" si="32"/>
        <v>6.0185185429872945E-4</v>
      </c>
      <c r="AB85" s="10">
        <f t="shared" si="35"/>
        <v>3.1365740724140778E-3</v>
      </c>
      <c r="AC85" s="10"/>
      <c r="AD85" s="10"/>
    </row>
    <row r="86" spans="1:30" s="7" customFormat="1" x14ac:dyDescent="0.4">
      <c r="A86" s="16" t="str">
        <f t="shared" si="29"/>
        <v>-</v>
      </c>
      <c r="B86" s="16" t="str">
        <f t="shared" si="30"/>
        <v>-</v>
      </c>
      <c r="C86" s="7">
        <v>14</v>
      </c>
      <c r="D86" s="2">
        <v>43392.592013888891</v>
      </c>
      <c r="E86" s="3">
        <v>4580</v>
      </c>
      <c r="F86" s="3" t="s">
        <v>18</v>
      </c>
      <c r="G86" s="3">
        <v>2395</v>
      </c>
      <c r="H86" s="3">
        <v>1026</v>
      </c>
      <c r="I86" s="3">
        <v>8</v>
      </c>
      <c r="J86" s="3">
        <v>1</v>
      </c>
      <c r="K86" s="3"/>
      <c r="L86" s="2">
        <v>43392.595462962963</v>
      </c>
      <c r="M86" s="2">
        <v>43392.602650462963</v>
      </c>
      <c r="N86" s="3" t="s">
        <v>63</v>
      </c>
      <c r="O86" s="3" t="s">
        <v>64</v>
      </c>
      <c r="P86" s="3" t="s">
        <v>25</v>
      </c>
      <c r="Q86" s="3" t="s">
        <v>26</v>
      </c>
      <c r="R86" s="2">
        <v>43392.595775462964</v>
      </c>
      <c r="S86" s="2">
        <v>43392.595775462964</v>
      </c>
      <c r="T86" s="2">
        <v>43392.60396990741</v>
      </c>
      <c r="U86" s="2">
        <v>43392.60396990741</v>
      </c>
      <c r="V86" s="3"/>
      <c r="W86" s="8">
        <f t="shared" si="31"/>
        <v>43392.592013888891</v>
      </c>
      <c r="X86" s="9">
        <f t="shared" si="33"/>
        <v>7.1874999994179234E-3</v>
      </c>
      <c r="Y86" s="9">
        <f t="shared" si="34"/>
        <v>7.1874999994179234E-3</v>
      </c>
      <c r="Z86" s="10"/>
      <c r="AA86" s="10">
        <f t="shared" si="32"/>
        <v>0</v>
      </c>
      <c r="AB86" s="10">
        <f t="shared" si="35"/>
        <v>3.4490740727051161E-3</v>
      </c>
      <c r="AC86" s="10"/>
      <c r="AD86" s="10"/>
    </row>
    <row r="87" spans="1:30" s="7" customFormat="1" x14ac:dyDescent="0.4">
      <c r="A87" s="16" t="str">
        <f t="shared" si="29"/>
        <v>-</v>
      </c>
      <c r="B87" s="16" t="str">
        <f t="shared" si="30"/>
        <v>-</v>
      </c>
      <c r="C87" s="7">
        <v>14</v>
      </c>
      <c r="D87" s="2">
        <v>43392.595208333332</v>
      </c>
      <c r="E87" s="3">
        <v>4581</v>
      </c>
      <c r="F87" s="3" t="s">
        <v>33</v>
      </c>
      <c r="G87" s="3">
        <v>3400</v>
      </c>
      <c r="H87" s="3">
        <v>1227</v>
      </c>
      <c r="I87" s="3">
        <v>5</v>
      </c>
      <c r="J87" s="3">
        <v>1</v>
      </c>
      <c r="K87" s="3"/>
      <c r="L87" s="2">
        <v>43392.597951388889</v>
      </c>
      <c r="M87" s="2">
        <v>43392.602546296293</v>
      </c>
      <c r="N87" s="3" t="s">
        <v>80</v>
      </c>
      <c r="O87" s="3" t="s">
        <v>81</v>
      </c>
      <c r="P87" s="3" t="s">
        <v>31</v>
      </c>
      <c r="Q87" s="3" t="s">
        <v>32</v>
      </c>
      <c r="R87" s="2">
        <v>43392.597569444442</v>
      </c>
      <c r="S87" s="2">
        <v>43392.597569444442</v>
      </c>
      <c r="T87" s="2">
        <v>43392.60396990741</v>
      </c>
      <c r="U87" s="2">
        <v>43392.60396990741</v>
      </c>
      <c r="V87" s="3"/>
      <c r="W87" s="8">
        <f t="shared" si="31"/>
        <v>43392.595208333332</v>
      </c>
      <c r="X87" s="9">
        <f t="shared" si="33"/>
        <v>4.5949074046802707E-3</v>
      </c>
      <c r="Y87" s="9">
        <f t="shared" si="34"/>
        <v>4.5949074046802707E-3</v>
      </c>
      <c r="Z87" s="10"/>
      <c r="AA87" s="10">
        <f t="shared" si="32"/>
        <v>3.819444464170374E-4</v>
      </c>
      <c r="AB87" s="10">
        <f t="shared" si="35"/>
        <v>2.7430555564933456E-3</v>
      </c>
      <c r="AC87" s="10"/>
      <c r="AD87" s="10"/>
    </row>
    <row r="88" spans="1:30" s="7" customFormat="1" hidden="1" x14ac:dyDescent="0.4">
      <c r="A88" s="16" t="str">
        <f t="shared" si="29"/>
        <v>★</v>
      </c>
      <c r="B88" s="16" t="str">
        <f t="shared" si="30"/>
        <v>-</v>
      </c>
      <c r="C88" s="7">
        <v>14</v>
      </c>
      <c r="D88" s="2">
        <v>43392.59710648148</v>
      </c>
      <c r="E88" s="3">
        <v>4582</v>
      </c>
      <c r="F88" s="3" t="s">
        <v>93</v>
      </c>
      <c r="G88" s="3">
        <v>0</v>
      </c>
      <c r="H88" s="3">
        <v>435</v>
      </c>
      <c r="I88" s="3">
        <v>6</v>
      </c>
      <c r="J88" s="3">
        <v>3</v>
      </c>
      <c r="K88" s="3"/>
      <c r="L88" s="2">
        <v>43392.613113425927</v>
      </c>
      <c r="M88" s="2">
        <v>43392.616597222222</v>
      </c>
      <c r="N88" s="3" t="s">
        <v>63</v>
      </c>
      <c r="O88" s="3" t="s">
        <v>64</v>
      </c>
      <c r="P88" s="3" t="s">
        <v>19</v>
      </c>
      <c r="Q88" s="3" t="s">
        <v>20</v>
      </c>
      <c r="R88" s="2">
        <v>43392.616828703707</v>
      </c>
      <c r="S88" s="2">
        <v>43392.616828703707</v>
      </c>
      <c r="T88" s="2">
        <v>43392.623391203706</v>
      </c>
      <c r="U88" s="2">
        <v>43392.624085648145</v>
      </c>
      <c r="V88" s="2">
        <v>43392.616828703707</v>
      </c>
      <c r="W88" s="8">
        <f t="shared" si="31"/>
        <v>43392.616828703707</v>
      </c>
      <c r="X88" s="9">
        <f t="shared" si="33"/>
        <v>3.4837962957681157E-3</v>
      </c>
      <c r="Y88" s="9">
        <f t="shared" si="34"/>
        <v>1.0451388887304347E-2</v>
      </c>
      <c r="Z88" s="10"/>
      <c r="AA88" s="10">
        <f t="shared" si="32"/>
        <v>0</v>
      </c>
      <c r="AB88" s="10">
        <f t="shared" si="35"/>
        <v>0</v>
      </c>
      <c r="AC88" s="10"/>
      <c r="AD88" s="10"/>
    </row>
    <row r="89" spans="1:30" s="7" customFormat="1" x14ac:dyDescent="0.4">
      <c r="A89" s="16" t="str">
        <f t="shared" si="29"/>
        <v>★</v>
      </c>
      <c r="B89" s="16" t="str">
        <f t="shared" si="30"/>
        <v>-</v>
      </c>
      <c r="C89" s="7">
        <v>14</v>
      </c>
      <c r="D89" s="2">
        <v>43392.598252314812</v>
      </c>
      <c r="E89" s="3">
        <v>4583</v>
      </c>
      <c r="F89" s="3" t="s">
        <v>33</v>
      </c>
      <c r="G89" s="3">
        <v>3379</v>
      </c>
      <c r="H89" s="3">
        <v>1283</v>
      </c>
      <c r="I89" s="3">
        <v>9</v>
      </c>
      <c r="J89" s="3">
        <v>1</v>
      </c>
      <c r="K89" s="3"/>
      <c r="L89" s="2">
        <v>43392.618437500001</v>
      </c>
      <c r="M89" s="2">
        <v>43392.625300925924</v>
      </c>
      <c r="N89" s="3" t="s">
        <v>55</v>
      </c>
      <c r="O89" s="3" t="s">
        <v>56</v>
      </c>
      <c r="P89" s="3" t="s">
        <v>74</v>
      </c>
      <c r="Q89" s="3" t="s">
        <v>75</v>
      </c>
      <c r="R89" s="2">
        <v>43392.618750000001</v>
      </c>
      <c r="S89" s="2">
        <v>43392.619097222225</v>
      </c>
      <c r="T89" s="2">
        <v>43392.626168981478</v>
      </c>
      <c r="U89" s="2">
        <v>43392.626863425925</v>
      </c>
      <c r="V89" s="2">
        <v>43392.618750000001</v>
      </c>
      <c r="W89" s="8">
        <f t="shared" si="31"/>
        <v>43392.618750000001</v>
      </c>
      <c r="X89" s="9">
        <f t="shared" si="33"/>
        <v>6.8634259223472327E-3</v>
      </c>
      <c r="Y89" s="9">
        <f t="shared" si="34"/>
        <v>6.8634259223472327E-3</v>
      </c>
      <c r="Z89" s="10"/>
      <c r="AA89" s="10">
        <f t="shared" si="32"/>
        <v>0</v>
      </c>
      <c r="AB89" s="10">
        <f t="shared" si="35"/>
        <v>0</v>
      </c>
      <c r="AC89" s="10"/>
      <c r="AD89" s="10"/>
    </row>
    <row r="90" spans="1:30" s="7" customFormat="1" x14ac:dyDescent="0.4">
      <c r="A90" s="16" t="str">
        <f t="shared" si="29"/>
        <v>★</v>
      </c>
      <c r="B90" s="16" t="str">
        <f t="shared" si="30"/>
        <v>-</v>
      </c>
      <c r="C90" s="7">
        <v>14</v>
      </c>
      <c r="D90" s="2">
        <v>43392.598275462966</v>
      </c>
      <c r="E90" s="3">
        <v>4584</v>
      </c>
      <c r="F90" s="3" t="s">
        <v>33</v>
      </c>
      <c r="G90" s="3">
        <v>3403</v>
      </c>
      <c r="H90" s="3">
        <v>1078</v>
      </c>
      <c r="I90" s="3">
        <v>9</v>
      </c>
      <c r="J90" s="3">
        <v>1</v>
      </c>
      <c r="K90" s="3"/>
      <c r="L90" s="2">
        <v>43392.618402777778</v>
      </c>
      <c r="M90" s="2">
        <v>43392.6252662037</v>
      </c>
      <c r="N90" s="3" t="s">
        <v>55</v>
      </c>
      <c r="O90" s="3" t="s">
        <v>56</v>
      </c>
      <c r="P90" s="3" t="s">
        <v>74</v>
      </c>
      <c r="Q90" s="3" t="s">
        <v>75</v>
      </c>
      <c r="R90" s="2">
        <v>43392.618750000001</v>
      </c>
      <c r="S90" s="2">
        <v>43392.618750000001</v>
      </c>
      <c r="T90" s="2">
        <v>43392.626516203702</v>
      </c>
      <c r="U90" s="2">
        <v>43392.626516203702</v>
      </c>
      <c r="V90" s="2">
        <v>43392.618750000001</v>
      </c>
      <c r="W90" s="8">
        <f t="shared" si="31"/>
        <v>43392.618750000001</v>
      </c>
      <c r="X90" s="9">
        <f t="shared" si="33"/>
        <v>6.8634259223472327E-3</v>
      </c>
      <c r="Y90" s="9">
        <f t="shared" si="34"/>
        <v>6.8634259223472327E-3</v>
      </c>
      <c r="Z90" s="10"/>
      <c r="AA90" s="10">
        <f t="shared" si="32"/>
        <v>0</v>
      </c>
      <c r="AB90" s="10">
        <f t="shared" si="35"/>
        <v>0</v>
      </c>
      <c r="AC90" s="10"/>
      <c r="AD90" s="10"/>
    </row>
    <row r="91" spans="1:30" s="7" customFormat="1" x14ac:dyDescent="0.4">
      <c r="A91" s="16" t="str">
        <f t="shared" si="29"/>
        <v>-</v>
      </c>
      <c r="B91" s="16" t="str">
        <f t="shared" si="30"/>
        <v>-</v>
      </c>
      <c r="C91" s="7">
        <v>14</v>
      </c>
      <c r="D91" s="2">
        <v>43392.598877314813</v>
      </c>
      <c r="E91" s="3">
        <v>4585</v>
      </c>
      <c r="F91" s="3" t="s">
        <v>33</v>
      </c>
      <c r="G91" s="3">
        <v>1756</v>
      </c>
      <c r="H91" s="3">
        <v>1097</v>
      </c>
      <c r="I91" s="3">
        <v>9</v>
      </c>
      <c r="J91" s="3">
        <v>1</v>
      </c>
      <c r="K91" s="3"/>
      <c r="L91" s="2">
        <v>43392.603379629632</v>
      </c>
      <c r="M91" s="2">
        <v>43392.607199074075</v>
      </c>
      <c r="N91" s="3" t="s">
        <v>55</v>
      </c>
      <c r="O91" s="3" t="s">
        <v>56</v>
      </c>
      <c r="P91" s="3" t="s">
        <v>57</v>
      </c>
      <c r="Q91" s="3" t="s">
        <v>58</v>
      </c>
      <c r="R91" s="2">
        <v>43392.603564814817</v>
      </c>
      <c r="S91" s="2">
        <v>43392.603564814817</v>
      </c>
      <c r="T91" s="2">
        <v>43392.608946759261</v>
      </c>
      <c r="U91" s="2">
        <v>43392.608946759261</v>
      </c>
      <c r="V91" s="3"/>
      <c r="W91" s="8">
        <f t="shared" si="31"/>
        <v>43392.598877314813</v>
      </c>
      <c r="X91" s="9">
        <f t="shared" si="33"/>
        <v>3.8194444423425011E-3</v>
      </c>
      <c r="Y91" s="9">
        <f t="shared" si="34"/>
        <v>3.8194444423425011E-3</v>
      </c>
      <c r="Z91" s="10"/>
      <c r="AA91" s="10">
        <f t="shared" si="32"/>
        <v>0</v>
      </c>
      <c r="AB91" s="10">
        <f t="shared" si="35"/>
        <v>4.5023148195468821E-3</v>
      </c>
      <c r="AC91" s="10"/>
      <c r="AD91" s="10"/>
    </row>
    <row r="92" spans="1:30" s="7" customFormat="1" x14ac:dyDescent="0.4">
      <c r="A92" s="16" t="str">
        <f t="shared" si="29"/>
        <v>-</v>
      </c>
      <c r="B92" s="16" t="str">
        <f t="shared" si="30"/>
        <v>-</v>
      </c>
      <c r="C92" s="7">
        <v>14</v>
      </c>
      <c r="D92" s="2">
        <v>43392.603703703702</v>
      </c>
      <c r="E92" s="3">
        <v>4586</v>
      </c>
      <c r="F92" s="3" t="s">
        <v>33</v>
      </c>
      <c r="G92" s="3">
        <v>3395</v>
      </c>
      <c r="H92" s="3">
        <v>325</v>
      </c>
      <c r="I92" s="3">
        <v>10</v>
      </c>
      <c r="J92" s="3">
        <v>2</v>
      </c>
      <c r="K92" s="3"/>
      <c r="L92" s="2">
        <v>43392.609768518516</v>
      </c>
      <c r="M92" s="2">
        <v>43392.618703703702</v>
      </c>
      <c r="N92" s="3" t="s">
        <v>23</v>
      </c>
      <c r="O92" s="3" t="s">
        <v>24</v>
      </c>
      <c r="P92" s="3" t="s">
        <v>55</v>
      </c>
      <c r="Q92" s="3" t="s">
        <v>56</v>
      </c>
      <c r="R92" s="2">
        <v>43392.606342592589</v>
      </c>
      <c r="S92" s="2">
        <v>43392.606342592589</v>
      </c>
      <c r="T92" s="2">
        <v>43392.619791666664</v>
      </c>
      <c r="U92" s="2">
        <v>43392.619791666664</v>
      </c>
      <c r="V92" s="3"/>
      <c r="W92" s="8">
        <f t="shared" si="31"/>
        <v>43392.603703703702</v>
      </c>
      <c r="X92" s="9">
        <f t="shared" si="33"/>
        <v>8.9351851856918074E-3</v>
      </c>
      <c r="Y92" s="9">
        <f t="shared" si="34"/>
        <v>1.7870370371383615E-2</v>
      </c>
      <c r="Z92" s="10"/>
      <c r="AA92" s="10">
        <f t="shared" si="32"/>
        <v>3.425925926421769E-3</v>
      </c>
      <c r="AB92" s="10">
        <f t="shared" si="35"/>
        <v>6.064814813726116E-3</v>
      </c>
      <c r="AC92" s="10"/>
      <c r="AD92" s="10"/>
    </row>
    <row r="93" spans="1:30" s="7" customFormat="1" hidden="1" x14ac:dyDescent="0.4">
      <c r="A93" s="16" t="str">
        <f t="shared" si="29"/>
        <v>-</v>
      </c>
      <c r="B93" s="16" t="str">
        <f t="shared" si="30"/>
        <v>-</v>
      </c>
      <c r="C93" s="7">
        <v>14</v>
      </c>
      <c r="D93" s="2">
        <v>43392.60601851852</v>
      </c>
      <c r="E93" s="3">
        <v>4587</v>
      </c>
      <c r="F93" s="3" t="s">
        <v>93</v>
      </c>
      <c r="G93" s="3">
        <v>0</v>
      </c>
      <c r="H93" s="3">
        <v>979</v>
      </c>
      <c r="I93" s="3">
        <v>4</v>
      </c>
      <c r="J93" s="3">
        <v>2</v>
      </c>
      <c r="K93" s="3"/>
      <c r="L93" s="2">
        <v>43392.610335648147</v>
      </c>
      <c r="M93" s="2">
        <v>43392.614189814813</v>
      </c>
      <c r="N93" s="3" t="s">
        <v>59</v>
      </c>
      <c r="O93" s="3" t="s">
        <v>60</v>
      </c>
      <c r="P93" s="3" t="s">
        <v>31</v>
      </c>
      <c r="Q93" s="3" t="s">
        <v>32</v>
      </c>
      <c r="R93" s="2">
        <v>43392.611122685186</v>
      </c>
      <c r="S93" s="2">
        <v>43392.611122685186</v>
      </c>
      <c r="T93" s="2">
        <v>43392.617268518516</v>
      </c>
      <c r="U93" s="2">
        <v>43392.617268518516</v>
      </c>
      <c r="V93" s="3"/>
      <c r="W93" s="8">
        <f t="shared" si="31"/>
        <v>43392.60601851852</v>
      </c>
      <c r="X93" s="9">
        <f t="shared" si="33"/>
        <v>3.8541666654055007E-3</v>
      </c>
      <c r="Y93" s="9">
        <f t="shared" si="34"/>
        <v>7.7083333308110014E-3</v>
      </c>
      <c r="Z93" s="10"/>
      <c r="AA93" s="10">
        <f t="shared" si="32"/>
        <v>0</v>
      </c>
      <c r="AB93" s="10">
        <f t="shared" si="35"/>
        <v>4.3171296274522319E-3</v>
      </c>
      <c r="AC93" s="10"/>
      <c r="AD93" s="10"/>
    </row>
    <row r="94" spans="1:30" s="7" customFormat="1" x14ac:dyDescent="0.4">
      <c r="A94" s="16" t="str">
        <f>IF(V94&gt;0, "★", "-")</f>
        <v>-</v>
      </c>
      <c r="B94" s="16" t="str">
        <f>IF(K94&gt;0, "☆", "-")</f>
        <v>-</v>
      </c>
      <c r="C94" s="7">
        <v>14</v>
      </c>
      <c r="D94" s="2">
        <v>43392.609282407408</v>
      </c>
      <c r="E94" s="3">
        <v>4588</v>
      </c>
      <c r="F94" s="3" t="s">
        <v>18</v>
      </c>
      <c r="G94" s="3">
        <v>3228</v>
      </c>
      <c r="H94" s="3">
        <v>697</v>
      </c>
      <c r="I94" s="3">
        <v>5</v>
      </c>
      <c r="J94" s="3">
        <v>1</v>
      </c>
      <c r="K94" s="3"/>
      <c r="L94" s="2">
        <v>43392.61105324074</v>
      </c>
      <c r="M94" s="2">
        <v>43392.614074074074</v>
      </c>
      <c r="N94" s="3" t="s">
        <v>25</v>
      </c>
      <c r="O94" s="3" t="s">
        <v>26</v>
      </c>
      <c r="P94" s="3" t="s">
        <v>48</v>
      </c>
      <c r="Q94" s="3" t="s">
        <v>49</v>
      </c>
      <c r="R94" s="2">
        <v>43392.610532407409</v>
      </c>
      <c r="S94" s="2">
        <v>43392.610532407409</v>
      </c>
      <c r="T94" s="2">
        <v>43392.615844907406</v>
      </c>
      <c r="U94" s="2">
        <v>43392.615844907406</v>
      </c>
      <c r="V94" s="3"/>
      <c r="W94" s="8">
        <f>IF(V94&gt;0,V94,D94)</f>
        <v>43392.609282407408</v>
      </c>
      <c r="X94" s="9">
        <f t="shared" si="33"/>
        <v>3.0208333337213844E-3</v>
      </c>
      <c r="Y94" s="9">
        <f t="shared" si="34"/>
        <v>3.0208333337213844E-3</v>
      </c>
      <c r="Z94" s="10"/>
      <c r="AA94" s="10">
        <f t="shared" si="32"/>
        <v>5.2083333139307797E-4</v>
      </c>
      <c r="AB94" s="10">
        <f t="shared" si="35"/>
        <v>1.7708333325572312E-3</v>
      </c>
      <c r="AC94" s="10"/>
      <c r="AD94" s="10"/>
    </row>
    <row r="95" spans="1:30" s="7" customFormat="1" x14ac:dyDescent="0.4">
      <c r="A95" s="16" t="str">
        <f>IF(V95&gt;0, "★", "-")</f>
        <v>-</v>
      </c>
      <c r="B95" s="16" t="str">
        <f>IF(K95&gt;0, "☆", "-")</f>
        <v>-</v>
      </c>
      <c r="C95" s="7">
        <v>14</v>
      </c>
      <c r="D95" s="2">
        <v>43392.611134259256</v>
      </c>
      <c r="E95" s="3">
        <v>4589</v>
      </c>
      <c r="F95" s="3" t="s">
        <v>18</v>
      </c>
      <c r="G95" s="3">
        <v>1742</v>
      </c>
      <c r="H95" s="3">
        <v>632</v>
      </c>
      <c r="I95" s="3">
        <v>6</v>
      </c>
      <c r="J95" s="3">
        <v>1</v>
      </c>
      <c r="K95" s="3"/>
      <c r="L95" s="2">
        <v>43392.612326388888</v>
      </c>
      <c r="M95" s="2">
        <v>43392.622083333335</v>
      </c>
      <c r="N95" s="3" t="s">
        <v>63</v>
      </c>
      <c r="O95" s="3" t="s">
        <v>64</v>
      </c>
      <c r="P95" s="3" t="s">
        <v>76</v>
      </c>
      <c r="Q95" s="3" t="s">
        <v>77</v>
      </c>
      <c r="R95" s="2">
        <v>43392.61787037037</v>
      </c>
      <c r="S95" s="2">
        <v>43392.618217592593</v>
      </c>
      <c r="T95" s="2">
        <v>43392.629143518519</v>
      </c>
      <c r="U95" s="2">
        <v>43392.629490740743</v>
      </c>
      <c r="V95" s="3"/>
      <c r="W95" s="8">
        <f>IF(V95&gt;0,V95,D95)</f>
        <v>43392.611134259256</v>
      </c>
      <c r="X95" s="9">
        <f t="shared" si="33"/>
        <v>9.7569444478722289E-3</v>
      </c>
      <c r="Y95" s="9">
        <f t="shared" si="34"/>
        <v>9.7569444478722289E-3</v>
      </c>
      <c r="Z95" s="10"/>
      <c r="AA95" s="10">
        <f t="shared" si="32"/>
        <v>0</v>
      </c>
      <c r="AB95" s="10">
        <f t="shared" si="35"/>
        <v>1.1921296318178065E-3</v>
      </c>
      <c r="AC95" s="10"/>
      <c r="AD95" s="10"/>
    </row>
    <row r="96" spans="1:30" s="7" customFormat="1" x14ac:dyDescent="0.4">
      <c r="A96" s="16" t="str">
        <f>IF(V96&gt;0, "★", "-")</f>
        <v>-</v>
      </c>
      <c r="B96" s="16" t="str">
        <f>IF(K96&gt;0, "☆", "-")</f>
        <v>-</v>
      </c>
      <c r="C96" s="7">
        <v>14</v>
      </c>
      <c r="D96" s="2">
        <v>43392.611689814818</v>
      </c>
      <c r="E96" s="3">
        <v>4590</v>
      </c>
      <c r="F96" s="3" t="s">
        <v>18</v>
      </c>
      <c r="G96" s="3">
        <v>2888</v>
      </c>
      <c r="H96" s="3">
        <v>490</v>
      </c>
      <c r="I96" s="3">
        <v>6</v>
      </c>
      <c r="J96" s="3">
        <v>1</v>
      </c>
      <c r="K96" s="3"/>
      <c r="L96" s="2">
        <v>43392.613726851851</v>
      </c>
      <c r="M96" s="2">
        <v>43392.629942129628</v>
      </c>
      <c r="N96" s="3" t="s">
        <v>63</v>
      </c>
      <c r="O96" s="3" t="s">
        <v>64</v>
      </c>
      <c r="P96" s="3" t="s">
        <v>78</v>
      </c>
      <c r="Q96" s="3" t="s">
        <v>79</v>
      </c>
      <c r="R96" s="2">
        <v>43392.61787037037</v>
      </c>
      <c r="S96" s="2">
        <v>43392.61787037037</v>
      </c>
      <c r="T96" s="2">
        <v>43392.636631944442</v>
      </c>
      <c r="U96" s="2">
        <v>43392.636631944442</v>
      </c>
      <c r="V96" s="3"/>
      <c r="W96" s="8">
        <f>IF(V96&gt;0,V96,D96)</f>
        <v>43392.611689814818</v>
      </c>
      <c r="X96" s="9">
        <f t="shared" si="33"/>
        <v>1.6215277777519077E-2</v>
      </c>
      <c r="Y96" s="9">
        <f t="shared" si="34"/>
        <v>1.6215277777519077E-2</v>
      </c>
      <c r="Z96" s="10"/>
      <c r="AA96" s="10">
        <f t="shared" si="32"/>
        <v>0</v>
      </c>
      <c r="AB96" s="10">
        <f t="shared" si="35"/>
        <v>2.0370370330056176E-3</v>
      </c>
      <c r="AC96" s="10"/>
      <c r="AD96" s="10"/>
    </row>
    <row r="97" spans="1:30" s="7" customFormat="1" x14ac:dyDescent="0.4">
      <c r="A97" s="16" t="str">
        <f>IF(V97&gt;0, "★", "-")</f>
        <v>-</v>
      </c>
      <c r="B97" s="16" t="str">
        <f>IF(K97&gt;0, "☆", "-")</f>
        <v>-</v>
      </c>
      <c r="C97" s="7">
        <v>14</v>
      </c>
      <c r="D97" s="2">
        <v>43392.614201388889</v>
      </c>
      <c r="E97" s="3">
        <v>4591</v>
      </c>
      <c r="F97" s="3" t="s">
        <v>18</v>
      </c>
      <c r="G97" s="3">
        <v>2084</v>
      </c>
      <c r="H97" s="3">
        <v>1219</v>
      </c>
      <c r="I97" s="3">
        <v>5</v>
      </c>
      <c r="J97" s="3">
        <v>1</v>
      </c>
      <c r="K97" s="3"/>
      <c r="L97" s="2">
        <v>43392.618761574071</v>
      </c>
      <c r="M97" s="2">
        <v>43392.626875000002</v>
      </c>
      <c r="N97" s="3" t="s">
        <v>63</v>
      </c>
      <c r="O97" s="3" t="s">
        <v>64</v>
      </c>
      <c r="P97" s="3" t="s">
        <v>41</v>
      </c>
      <c r="Q97" s="3" t="s">
        <v>42</v>
      </c>
      <c r="R97" s="2">
        <v>43392.618993055556</v>
      </c>
      <c r="S97" s="2">
        <v>43392.620740740742</v>
      </c>
      <c r="T97" s="2">
        <v>43392.629664351851</v>
      </c>
      <c r="U97" s="2">
        <v>43392.631747685184</v>
      </c>
      <c r="V97" s="3"/>
      <c r="W97" s="8">
        <f>IF(V97&gt;0,V97,D97)</f>
        <v>43392.614201388889</v>
      </c>
      <c r="X97" s="9">
        <f t="shared" si="33"/>
        <v>8.1134259307873435E-3</v>
      </c>
      <c r="Y97" s="9">
        <f t="shared" si="34"/>
        <v>8.1134259307873435E-3</v>
      </c>
      <c r="Z97" s="10"/>
      <c r="AA97" s="10">
        <f t="shared" si="32"/>
        <v>0</v>
      </c>
      <c r="AB97" s="10">
        <f t="shared" si="35"/>
        <v>4.5601851816172712E-3</v>
      </c>
      <c r="AC97" s="10"/>
      <c r="AD97" s="10"/>
    </row>
    <row r="98" spans="1:30" s="7" customFormat="1" x14ac:dyDescent="0.4">
      <c r="A98" s="16" t="str">
        <f>IF(V98&gt;0, "★", "-")</f>
        <v>-</v>
      </c>
      <c r="B98" s="16" t="str">
        <f>IF(K98&gt;0, "☆", "-")</f>
        <v>-</v>
      </c>
      <c r="C98" s="7">
        <v>14</v>
      </c>
      <c r="D98" s="2">
        <v>43392.615949074076</v>
      </c>
      <c r="E98" s="3">
        <v>4592</v>
      </c>
      <c r="F98" s="3" t="s">
        <v>33</v>
      </c>
      <c r="G98" s="3">
        <v>3327</v>
      </c>
      <c r="H98" s="3">
        <v>658</v>
      </c>
      <c r="I98" s="3">
        <v>10</v>
      </c>
      <c r="J98" s="3">
        <v>2</v>
      </c>
      <c r="K98" s="3"/>
      <c r="L98" s="2">
        <v>43392.622314814813</v>
      </c>
      <c r="M98" s="2">
        <v>43392.625601851854</v>
      </c>
      <c r="N98" s="3" t="s">
        <v>45</v>
      </c>
      <c r="O98" s="3" t="s">
        <v>92</v>
      </c>
      <c r="P98" s="3" t="s">
        <v>41</v>
      </c>
      <c r="Q98" s="3" t="s">
        <v>42</v>
      </c>
      <c r="R98" s="2">
        <v>43392.622245370374</v>
      </c>
      <c r="S98" s="2">
        <v>43392.622245370374</v>
      </c>
      <c r="T98" s="2">
        <v>43392.627442129633</v>
      </c>
      <c r="U98" s="2">
        <v>43392.627442129633</v>
      </c>
      <c r="V98" s="3"/>
      <c r="W98" s="8">
        <f>IF(V98&gt;0,V98,D98)</f>
        <v>43392.615949074076</v>
      </c>
      <c r="X98" s="9">
        <f t="shared" si="33"/>
        <v>3.2870370414457284E-3</v>
      </c>
      <c r="Y98" s="9">
        <f t="shared" si="34"/>
        <v>6.5740740828914568E-3</v>
      </c>
      <c r="Z98" s="10"/>
      <c r="AA98" s="10">
        <f t="shared" si="32"/>
        <v>6.9444438850041479E-5</v>
      </c>
      <c r="AB98" s="10">
        <f t="shared" si="35"/>
        <v>6.3657407372375019E-3</v>
      </c>
      <c r="AC98" s="10"/>
      <c r="AD98" s="10"/>
    </row>
    <row r="99" spans="1:30" s="7" customFormat="1" hidden="1" x14ac:dyDescent="0.4">
      <c r="A99" s="16" t="str">
        <f t="shared" si="29"/>
        <v>-</v>
      </c>
      <c r="B99" s="16" t="str">
        <f t="shared" si="30"/>
        <v>-</v>
      </c>
      <c r="C99" s="7">
        <v>14</v>
      </c>
      <c r="D99" s="2">
        <v>43392.616041666668</v>
      </c>
      <c r="E99" s="3">
        <v>4593</v>
      </c>
      <c r="F99" s="3" t="s">
        <v>93</v>
      </c>
      <c r="G99" s="3">
        <v>0</v>
      </c>
      <c r="H99" s="3">
        <v>836</v>
      </c>
      <c r="I99" s="3">
        <v>6</v>
      </c>
      <c r="J99" s="3">
        <v>3</v>
      </c>
      <c r="K99" s="3"/>
      <c r="L99" s="2">
        <v>43392.619479166664</v>
      </c>
      <c r="M99" s="2">
        <v>43392.628819444442</v>
      </c>
      <c r="N99" s="3" t="s">
        <v>31</v>
      </c>
      <c r="O99" s="3" t="s">
        <v>32</v>
      </c>
      <c r="P99" s="3" t="s">
        <v>70</v>
      </c>
      <c r="Q99" s="3" t="s">
        <v>71</v>
      </c>
      <c r="R99" s="2">
        <v>43392.622141203705</v>
      </c>
      <c r="S99" s="2">
        <v>43392.622141203705</v>
      </c>
      <c r="T99" s="2">
        <v>43392.636192129627</v>
      </c>
      <c r="U99" s="2">
        <v>43392.636192129627</v>
      </c>
      <c r="V99" s="3"/>
      <c r="W99" s="8">
        <f t="shared" si="31"/>
        <v>43392.616041666668</v>
      </c>
      <c r="X99" s="9">
        <f t="shared" si="33"/>
        <v>9.340277778392192E-3</v>
      </c>
      <c r="Y99" s="9">
        <f t="shared" si="34"/>
        <v>2.8020833335176576E-2</v>
      </c>
      <c r="Z99" s="10"/>
      <c r="AA99" s="10">
        <f t="shared" si="32"/>
        <v>0</v>
      </c>
      <c r="AB99" s="10">
        <f t="shared" si="35"/>
        <v>3.4374999959254637E-3</v>
      </c>
      <c r="AC99" s="10"/>
      <c r="AD99" s="10"/>
    </row>
    <row r="100" spans="1:30" s="12" customFormat="1" x14ac:dyDescent="0.4">
      <c r="A100" s="17" t="str">
        <f t="shared" si="29"/>
        <v>-</v>
      </c>
      <c r="B100" s="17" t="str">
        <f t="shared" si="30"/>
        <v>-</v>
      </c>
      <c r="C100" s="12">
        <v>14</v>
      </c>
      <c r="D100" s="4">
        <v>43392.616087962961</v>
      </c>
      <c r="E100" s="5">
        <v>4594</v>
      </c>
      <c r="F100" s="5" t="s">
        <v>18</v>
      </c>
      <c r="G100" s="5">
        <v>2086</v>
      </c>
      <c r="H100" s="5">
        <v>864</v>
      </c>
      <c r="I100" s="5">
        <v>5</v>
      </c>
      <c r="J100" s="5">
        <v>1</v>
      </c>
      <c r="K100" s="5"/>
      <c r="L100" s="4">
        <v>43392.618819444448</v>
      </c>
      <c r="M100" s="4">
        <v>43392.62190972222</v>
      </c>
      <c r="N100" s="5" t="s">
        <v>63</v>
      </c>
      <c r="O100" s="5" t="s">
        <v>64</v>
      </c>
      <c r="P100" s="5" t="s">
        <v>48</v>
      </c>
      <c r="Q100" s="5" t="s">
        <v>49</v>
      </c>
      <c r="R100" s="4">
        <v>43392.620393518519</v>
      </c>
      <c r="S100" s="4">
        <v>43392.620393518519</v>
      </c>
      <c r="T100" s="4">
        <v>43392.62427083333</v>
      </c>
      <c r="U100" s="4">
        <v>43392.62427083333</v>
      </c>
      <c r="V100" s="5"/>
      <c r="W100" s="13">
        <f t="shared" si="31"/>
        <v>43392.616087962961</v>
      </c>
      <c r="X100" s="18">
        <f t="shared" si="33"/>
        <v>3.0902777725714259E-3</v>
      </c>
      <c r="Y100" s="18">
        <f t="shared" si="34"/>
        <v>3.0902777725714259E-3</v>
      </c>
      <c r="Z100" s="19"/>
      <c r="AA100" s="19">
        <f t="shared" si="32"/>
        <v>0</v>
      </c>
      <c r="AB100" s="19">
        <f t="shared" si="35"/>
        <v>2.7314814869896509E-3</v>
      </c>
      <c r="AC100" s="19"/>
      <c r="AD100" s="19"/>
    </row>
    <row r="101" spans="1:30" s="23" customFormat="1" x14ac:dyDescent="0.4">
      <c r="A101" s="20" t="str">
        <f>IF(V101&gt;0, "★", "-")</f>
        <v>-</v>
      </c>
      <c r="B101" s="20" t="str">
        <f t="shared" si="30"/>
        <v>-</v>
      </c>
      <c r="C101" s="23">
        <v>15</v>
      </c>
      <c r="D101" s="22">
        <v>43392.628831018519</v>
      </c>
      <c r="E101" s="21">
        <v>4595</v>
      </c>
      <c r="F101" s="21" t="s">
        <v>33</v>
      </c>
      <c r="G101" s="21">
        <v>1949</v>
      </c>
      <c r="H101" s="21">
        <v>330</v>
      </c>
      <c r="I101" s="21">
        <v>10</v>
      </c>
      <c r="J101" s="21">
        <v>1</v>
      </c>
      <c r="K101" s="21"/>
      <c r="L101" s="22">
        <v>43392.629351851851</v>
      </c>
      <c r="M101" s="22">
        <v>43392.637291666666</v>
      </c>
      <c r="N101" s="21" t="s">
        <v>57</v>
      </c>
      <c r="O101" s="21" t="s">
        <v>58</v>
      </c>
      <c r="P101" s="21" t="s">
        <v>48</v>
      </c>
      <c r="Q101" s="21" t="s">
        <v>49</v>
      </c>
      <c r="R101" s="22">
        <v>43392.629872685182</v>
      </c>
      <c r="S101" s="22">
        <v>43392.629872685182</v>
      </c>
      <c r="T101" s="22">
        <v>43392.637245370373</v>
      </c>
      <c r="U101" s="22">
        <v>43392.637245370373</v>
      </c>
      <c r="V101" s="21"/>
      <c r="W101" s="24">
        <f t="shared" si="31"/>
        <v>43392.628831018519</v>
      </c>
      <c r="X101" s="25">
        <f t="shared" si="33"/>
        <v>7.9398148154723458E-3</v>
      </c>
      <c r="Y101" s="25">
        <f t="shared" si="34"/>
        <v>7.9398148154723458E-3</v>
      </c>
      <c r="Z101" s="26">
        <f>SUM(Y101:Y111)</f>
        <v>8.5787037045520265E-2</v>
      </c>
      <c r="AA101" s="26">
        <f t="shared" si="32"/>
        <v>0</v>
      </c>
      <c r="AB101" s="26">
        <f t="shared" si="35"/>
        <v>5.2083333139307797E-4</v>
      </c>
      <c r="AC101" s="26">
        <f>AVERAGE(AB101:AB111)</f>
        <v>3.2617845129359261E-3</v>
      </c>
      <c r="AD101" s="26">
        <f>MEDIAN(AB101:AB111)</f>
        <v>2.9629629643750377E-3</v>
      </c>
    </row>
    <row r="102" spans="1:30" s="7" customFormat="1" x14ac:dyDescent="0.4">
      <c r="A102" s="16" t="str">
        <f>IF(V102&gt;0, "★", "-")</f>
        <v>-</v>
      </c>
      <c r="B102" s="16" t="str">
        <f t="shared" si="30"/>
        <v>-</v>
      </c>
      <c r="C102" s="7">
        <v>15</v>
      </c>
      <c r="D102" s="2">
        <v>43392.630231481482</v>
      </c>
      <c r="E102" s="3">
        <v>4596</v>
      </c>
      <c r="F102" s="3" t="s">
        <v>33</v>
      </c>
      <c r="G102" s="3">
        <v>3378</v>
      </c>
      <c r="H102" s="3">
        <v>1205</v>
      </c>
      <c r="I102" s="3">
        <v>10</v>
      </c>
      <c r="J102" s="3">
        <v>1</v>
      </c>
      <c r="K102" s="3"/>
      <c r="L102" s="2">
        <v>43392.634120370371</v>
      </c>
      <c r="M102" s="2">
        <v>43392.639814814815</v>
      </c>
      <c r="N102" s="3" t="s">
        <v>34</v>
      </c>
      <c r="O102" s="3" t="s">
        <v>35</v>
      </c>
      <c r="P102" s="3" t="s">
        <v>63</v>
      </c>
      <c r="Q102" s="3" t="s">
        <v>64</v>
      </c>
      <c r="R102" s="2">
        <v>43392.63585648148</v>
      </c>
      <c r="S102" s="2">
        <v>43392.63585648148</v>
      </c>
      <c r="T102" s="2">
        <v>43392.644212962965</v>
      </c>
      <c r="U102" s="2">
        <v>43392.644212962965</v>
      </c>
      <c r="V102" s="3"/>
      <c r="W102" s="8">
        <f t="shared" si="31"/>
        <v>43392.630231481482</v>
      </c>
      <c r="X102" s="9">
        <f t="shared" si="33"/>
        <v>5.694444444088731E-3</v>
      </c>
      <c r="Y102" s="9">
        <f t="shared" si="34"/>
        <v>5.694444444088731E-3</v>
      </c>
      <c r="Z102" s="10"/>
      <c r="AA102" s="10">
        <f t="shared" si="32"/>
        <v>0</v>
      </c>
      <c r="AB102" s="10">
        <f t="shared" si="35"/>
        <v>3.8888888884685002E-3</v>
      </c>
      <c r="AC102" s="10"/>
      <c r="AD102" s="10"/>
    </row>
    <row r="103" spans="1:30" s="7" customFormat="1" x14ac:dyDescent="0.4">
      <c r="A103" s="16" t="str">
        <f>IF(V103&gt;0, "★", "-")</f>
        <v>-</v>
      </c>
      <c r="B103" s="16" t="str">
        <f t="shared" si="30"/>
        <v>-</v>
      </c>
      <c r="C103" s="7">
        <v>15</v>
      </c>
      <c r="D103" s="2">
        <v>43392.634097222224</v>
      </c>
      <c r="E103" s="3">
        <v>4597</v>
      </c>
      <c r="F103" s="3" t="s">
        <v>33</v>
      </c>
      <c r="G103" s="3">
        <v>3400</v>
      </c>
      <c r="H103" s="3">
        <v>441</v>
      </c>
      <c r="I103" s="3">
        <v>9</v>
      </c>
      <c r="J103" s="3">
        <v>1</v>
      </c>
      <c r="K103" s="3"/>
      <c r="L103" s="2">
        <v>43392.636666666665</v>
      </c>
      <c r="M103" s="2">
        <v>43392.64439814815</v>
      </c>
      <c r="N103" s="3" t="s">
        <v>31</v>
      </c>
      <c r="O103" s="3" t="s">
        <v>32</v>
      </c>
      <c r="P103" s="3" t="s">
        <v>19</v>
      </c>
      <c r="Q103" s="3" t="s">
        <v>20</v>
      </c>
      <c r="R103" s="2">
        <v>43392.63789351852</v>
      </c>
      <c r="S103" s="2">
        <v>43392.63789351852</v>
      </c>
      <c r="T103" s="2">
        <v>43392.643854166665</v>
      </c>
      <c r="U103" s="2">
        <v>43392.650104166663</v>
      </c>
      <c r="V103" s="3"/>
      <c r="W103" s="8">
        <f t="shared" si="31"/>
        <v>43392.634097222224</v>
      </c>
      <c r="X103" s="9">
        <f t="shared" si="33"/>
        <v>7.7314814843703061E-3</v>
      </c>
      <c r="Y103" s="9">
        <f t="shared" si="34"/>
        <v>7.7314814843703061E-3</v>
      </c>
      <c r="Z103" s="10"/>
      <c r="AA103" s="10">
        <f t="shared" si="32"/>
        <v>0</v>
      </c>
      <c r="AB103" s="10">
        <f t="shared" si="35"/>
        <v>2.5694444411783479E-3</v>
      </c>
      <c r="AC103" s="10"/>
      <c r="AD103" s="10"/>
    </row>
    <row r="104" spans="1:30" s="7" customFormat="1" x14ac:dyDescent="0.4">
      <c r="A104" s="16" t="str">
        <f>IF(V104&gt;0, "★", "-")</f>
        <v>-</v>
      </c>
      <c r="B104" s="16" t="str">
        <f t="shared" si="30"/>
        <v>-</v>
      </c>
      <c r="C104" s="7">
        <v>15</v>
      </c>
      <c r="D104" s="2">
        <v>43392.63517361111</v>
      </c>
      <c r="E104" s="3">
        <v>4598</v>
      </c>
      <c r="F104" s="3" t="s">
        <v>18</v>
      </c>
      <c r="G104" s="3">
        <v>3181</v>
      </c>
      <c r="H104" s="3">
        <v>1091</v>
      </c>
      <c r="I104" s="3">
        <v>9</v>
      </c>
      <c r="J104" s="3">
        <v>2</v>
      </c>
      <c r="K104" s="3"/>
      <c r="L104" s="2">
        <v>43392.639907407407</v>
      </c>
      <c r="M104" s="2">
        <v>43392.644513888888</v>
      </c>
      <c r="N104" s="3" t="s">
        <v>50</v>
      </c>
      <c r="O104" s="3" t="s">
        <v>51</v>
      </c>
      <c r="P104" s="3" t="s">
        <v>19</v>
      </c>
      <c r="Q104" s="3" t="s">
        <v>20</v>
      </c>
      <c r="R104" s="2">
        <v>43392.642928240741</v>
      </c>
      <c r="S104" s="2">
        <v>43392.642928240741</v>
      </c>
      <c r="T104" s="2">
        <v>43392.65079861111</v>
      </c>
      <c r="U104" s="2">
        <v>43392.65079861111</v>
      </c>
      <c r="V104" s="3"/>
      <c r="W104" s="8">
        <f t="shared" si="31"/>
        <v>43392.63517361111</v>
      </c>
      <c r="X104" s="9">
        <f t="shared" si="33"/>
        <v>4.6064814814599231E-3</v>
      </c>
      <c r="Y104" s="9">
        <f t="shared" si="34"/>
        <v>9.2129629629198462E-3</v>
      </c>
      <c r="Z104" s="10"/>
      <c r="AA104" s="10">
        <f t="shared" si="32"/>
        <v>0</v>
      </c>
      <c r="AB104" s="10">
        <f t="shared" si="35"/>
        <v>4.7337962969322689E-3</v>
      </c>
      <c r="AC104" s="10"/>
      <c r="AD104" s="10"/>
    </row>
    <row r="105" spans="1:30" s="7" customFormat="1" x14ac:dyDescent="0.4">
      <c r="A105" s="16" t="str">
        <f t="shared" si="29"/>
        <v>-</v>
      </c>
      <c r="B105" s="16" t="str">
        <f t="shared" si="30"/>
        <v>-</v>
      </c>
      <c r="C105" s="7">
        <v>15</v>
      </c>
      <c r="D105" s="2">
        <v>43392.646377314813</v>
      </c>
      <c r="E105" s="3">
        <v>4600</v>
      </c>
      <c r="F105" s="3" t="s">
        <v>33</v>
      </c>
      <c r="G105" s="3">
        <v>2526</v>
      </c>
      <c r="H105" s="3">
        <v>567</v>
      </c>
      <c r="I105" s="3">
        <v>4</v>
      </c>
      <c r="J105" s="3">
        <v>1</v>
      </c>
      <c r="K105" s="3"/>
      <c r="L105" s="2">
        <v>43392.649664351855</v>
      </c>
      <c r="M105" s="2">
        <v>43392.658055555556</v>
      </c>
      <c r="N105" s="3" t="s">
        <v>57</v>
      </c>
      <c r="O105" s="3" t="s">
        <v>58</v>
      </c>
      <c r="P105" s="3" t="s">
        <v>48</v>
      </c>
      <c r="Q105" s="3" t="s">
        <v>49</v>
      </c>
      <c r="R105" s="2">
        <v>43392.648541666669</v>
      </c>
      <c r="S105" s="2">
        <v>43392.648541666669</v>
      </c>
      <c r="T105" s="2">
        <v>43392.655914351853</v>
      </c>
      <c r="U105" s="2">
        <v>43392.655914351853</v>
      </c>
      <c r="V105" s="3"/>
      <c r="W105" s="8">
        <f t="shared" si="31"/>
        <v>43392.646377314813</v>
      </c>
      <c r="X105" s="9">
        <f t="shared" si="33"/>
        <v>8.3912037007394247E-3</v>
      </c>
      <c r="Y105" s="9">
        <f t="shared" si="34"/>
        <v>8.3912037007394247E-3</v>
      </c>
      <c r="Z105" s="10"/>
      <c r="AA105" s="10">
        <f t="shared" si="32"/>
        <v>1.1226851856918074E-3</v>
      </c>
      <c r="AB105" s="10">
        <f t="shared" si="35"/>
        <v>3.2870370414457284E-3</v>
      </c>
      <c r="AC105" s="10"/>
      <c r="AD105" s="10"/>
    </row>
    <row r="106" spans="1:30" s="7" customFormat="1" x14ac:dyDescent="0.4">
      <c r="A106" s="16" t="str">
        <f t="shared" ref="A106:A116" si="40">IF(V106&gt;0, "★", "-")</f>
        <v>-</v>
      </c>
      <c r="B106" s="16" t="str">
        <f t="shared" ref="B106:B116" si="41">IF(K106&gt;0, "☆", "-")</f>
        <v>-</v>
      </c>
      <c r="C106" s="7">
        <v>15</v>
      </c>
      <c r="D106" s="2">
        <v>43392.650081018517</v>
      </c>
      <c r="E106" s="3">
        <v>4601</v>
      </c>
      <c r="F106" s="3" t="s">
        <v>33</v>
      </c>
      <c r="G106" s="3">
        <v>3377</v>
      </c>
      <c r="H106" s="3">
        <v>374</v>
      </c>
      <c r="I106" s="3">
        <v>4</v>
      </c>
      <c r="J106" s="3">
        <v>1</v>
      </c>
      <c r="K106" s="3"/>
      <c r="L106" s="2">
        <v>43392.653043981481</v>
      </c>
      <c r="M106" s="2">
        <v>43392.660173611112</v>
      </c>
      <c r="N106" s="3" t="s">
        <v>80</v>
      </c>
      <c r="O106" s="3" t="s">
        <v>81</v>
      </c>
      <c r="P106" s="3" t="s">
        <v>19</v>
      </c>
      <c r="Q106" s="3" t="s">
        <v>20</v>
      </c>
      <c r="R106" s="2">
        <v>43392.653912037036</v>
      </c>
      <c r="S106" s="2">
        <v>43392.653912037036</v>
      </c>
      <c r="T106" s="2">
        <v>43392.664571759262</v>
      </c>
      <c r="U106" s="2">
        <v>43392.664571759262</v>
      </c>
      <c r="V106" s="3"/>
      <c r="W106" s="8">
        <f t="shared" ref="W106:W116" si="42">IF(V106&gt;0,V106,D106)</f>
        <v>43392.650081018517</v>
      </c>
      <c r="X106" s="9">
        <f t="shared" si="33"/>
        <v>7.1296296300715767E-3</v>
      </c>
      <c r="Y106" s="9">
        <f t="shared" si="34"/>
        <v>7.1296296300715767E-3</v>
      </c>
      <c r="Z106" s="10"/>
      <c r="AA106" s="10">
        <f t="shared" si="32"/>
        <v>0</v>
      </c>
      <c r="AB106" s="10">
        <f t="shared" si="35"/>
        <v>2.9629629643750377E-3</v>
      </c>
      <c r="AC106" s="10"/>
      <c r="AD106" s="10"/>
    </row>
    <row r="107" spans="1:30" s="7" customFormat="1" x14ac:dyDescent="0.4">
      <c r="A107" s="16" t="str">
        <f t="shared" si="40"/>
        <v>-</v>
      </c>
      <c r="B107" s="16" t="str">
        <f t="shared" si="41"/>
        <v>-</v>
      </c>
      <c r="C107" s="7">
        <v>15</v>
      </c>
      <c r="D107" s="2">
        <v>43392.650914351849</v>
      </c>
      <c r="E107" s="3">
        <v>4602</v>
      </c>
      <c r="F107" s="3" t="s">
        <v>18</v>
      </c>
      <c r="G107" s="3">
        <v>1663</v>
      </c>
      <c r="H107" s="3">
        <v>335</v>
      </c>
      <c r="I107" s="3">
        <v>8</v>
      </c>
      <c r="J107" s="3">
        <v>1</v>
      </c>
      <c r="K107" s="3"/>
      <c r="L107" s="2">
        <v>43392.65556712963</v>
      </c>
      <c r="M107" s="2">
        <v>43392.657719907409</v>
      </c>
      <c r="N107" s="3" t="s">
        <v>53</v>
      </c>
      <c r="O107" s="3" t="s">
        <v>54</v>
      </c>
      <c r="P107" s="3" t="s">
        <v>41</v>
      </c>
      <c r="Q107" s="3" t="s">
        <v>42</v>
      </c>
      <c r="R107" s="2">
        <v>43392.651956018519</v>
      </c>
      <c r="S107" s="2">
        <v>43392.651956018519</v>
      </c>
      <c r="T107" s="2">
        <v>43392.655833333331</v>
      </c>
      <c r="U107" s="2">
        <v>43392.655833333331</v>
      </c>
      <c r="V107" s="3"/>
      <c r="W107" s="8">
        <f t="shared" si="42"/>
        <v>43392.650914351849</v>
      </c>
      <c r="X107" s="9">
        <f t="shared" si="33"/>
        <v>2.1527777789742686E-3</v>
      </c>
      <c r="Y107" s="9">
        <f t="shared" si="34"/>
        <v>2.1527777789742686E-3</v>
      </c>
      <c r="Z107" s="10"/>
      <c r="AA107" s="10">
        <f t="shared" si="32"/>
        <v>3.6111111112404615E-3</v>
      </c>
      <c r="AB107" s="10">
        <f t="shared" si="35"/>
        <v>4.652777781302575E-3</v>
      </c>
      <c r="AC107" s="10"/>
      <c r="AD107" s="10"/>
    </row>
    <row r="108" spans="1:30" s="7" customFormat="1" hidden="1" x14ac:dyDescent="0.4">
      <c r="A108" s="16" t="str">
        <f t="shared" si="40"/>
        <v>-</v>
      </c>
      <c r="B108" s="16" t="str">
        <f t="shared" si="41"/>
        <v>-</v>
      </c>
      <c r="C108" s="7">
        <v>15</v>
      </c>
      <c r="D108" s="2">
        <v>43392.652314814812</v>
      </c>
      <c r="E108" s="3">
        <v>4603</v>
      </c>
      <c r="F108" s="3" t="s">
        <v>94</v>
      </c>
      <c r="G108" s="3">
        <v>0</v>
      </c>
      <c r="H108" s="3">
        <v>1259</v>
      </c>
      <c r="I108" s="3">
        <v>3</v>
      </c>
      <c r="J108" s="3">
        <v>3</v>
      </c>
      <c r="K108" s="3"/>
      <c r="L108" s="2">
        <v>43392.657731481479</v>
      </c>
      <c r="M108" s="2">
        <v>43392.666006944448</v>
      </c>
      <c r="N108" s="3" t="s">
        <v>55</v>
      </c>
      <c r="O108" s="3" t="s">
        <v>56</v>
      </c>
      <c r="P108" s="3" t="s">
        <v>59</v>
      </c>
      <c r="Q108" s="3" t="s">
        <v>60</v>
      </c>
      <c r="R108" s="2">
        <v>43392.656990740739</v>
      </c>
      <c r="S108" s="2">
        <v>43392.656990740739</v>
      </c>
      <c r="T108" s="2">
        <v>43392.668252314812</v>
      </c>
      <c r="U108" s="2">
        <v>43392.668252314812</v>
      </c>
      <c r="V108" s="3"/>
      <c r="W108" s="8">
        <f t="shared" si="42"/>
        <v>43392.652314814812</v>
      </c>
      <c r="X108" s="9">
        <f t="shared" si="33"/>
        <v>8.2754629693226889E-3</v>
      </c>
      <c r="Y108" s="9">
        <f t="shared" si="34"/>
        <v>2.4826388907968067E-2</v>
      </c>
      <c r="Z108" s="10"/>
      <c r="AA108" s="10">
        <f t="shared" si="32"/>
        <v>7.4074073927477002E-4</v>
      </c>
      <c r="AB108" s="10">
        <f t="shared" si="35"/>
        <v>5.4166666668606922E-3</v>
      </c>
      <c r="AC108" s="10"/>
      <c r="AD108" s="10"/>
    </row>
    <row r="109" spans="1:30" s="7" customFormat="1" x14ac:dyDescent="0.4">
      <c r="A109" s="16" t="str">
        <f t="shared" si="40"/>
        <v>-</v>
      </c>
      <c r="B109" s="16" t="str">
        <f t="shared" si="41"/>
        <v>-</v>
      </c>
      <c r="C109" s="7">
        <v>15</v>
      </c>
      <c r="D109" s="2">
        <v>43392.65824074074</v>
      </c>
      <c r="E109" s="3">
        <v>4605</v>
      </c>
      <c r="F109" s="3" t="s">
        <v>33</v>
      </c>
      <c r="G109" s="3">
        <v>3402</v>
      </c>
      <c r="H109" s="3">
        <v>928</v>
      </c>
      <c r="I109" s="3">
        <v>10</v>
      </c>
      <c r="J109" s="3">
        <v>1</v>
      </c>
      <c r="K109" s="3"/>
      <c r="L109" s="2">
        <v>43392.661087962966</v>
      </c>
      <c r="M109" s="2">
        <v>43392.665856481479</v>
      </c>
      <c r="N109" s="3" t="s">
        <v>19</v>
      </c>
      <c r="O109" s="3" t="s">
        <v>20</v>
      </c>
      <c r="P109" s="3" t="s">
        <v>50</v>
      </c>
      <c r="Q109" s="3" t="s">
        <v>51</v>
      </c>
      <c r="R109" s="2">
        <v>43392.66028935185</v>
      </c>
      <c r="S109" s="2">
        <v>43392.66028935185</v>
      </c>
      <c r="T109" s="2">
        <v>43392.666458333333</v>
      </c>
      <c r="U109" s="2">
        <v>43392.666458333333</v>
      </c>
      <c r="V109" s="3"/>
      <c r="W109" s="8">
        <f t="shared" si="42"/>
        <v>43392.65824074074</v>
      </c>
      <c r="X109" s="9">
        <f t="shared" si="33"/>
        <v>4.7685185127193108E-3</v>
      </c>
      <c r="Y109" s="9">
        <f t="shared" si="34"/>
        <v>4.7685185127193108E-3</v>
      </c>
      <c r="Z109" s="10"/>
      <c r="AA109" s="10">
        <f t="shared" ref="AA109:AA116" si="43">IF(IF(A109="☆",K109-R109,L109-R109)&lt;0,0,IF(A109="☆",K109-R109,L109-R109))</f>
        <v>7.9861111589707434E-4</v>
      </c>
      <c r="AB109" s="10">
        <f t="shared" si="35"/>
        <v>2.8472222256823443E-3</v>
      </c>
      <c r="AC109" s="10"/>
      <c r="AD109" s="10"/>
    </row>
    <row r="110" spans="1:30" s="7" customFormat="1" x14ac:dyDescent="0.4">
      <c r="A110" s="16" t="str">
        <f t="shared" si="40"/>
        <v>-</v>
      </c>
      <c r="B110" s="16" t="str">
        <f t="shared" si="41"/>
        <v>-</v>
      </c>
      <c r="C110" s="7">
        <v>15</v>
      </c>
      <c r="D110" s="2">
        <v>43392.658726851849</v>
      </c>
      <c r="E110" s="3">
        <v>4606</v>
      </c>
      <c r="F110" s="3" t="s">
        <v>33</v>
      </c>
      <c r="G110" s="3">
        <v>3327</v>
      </c>
      <c r="H110" s="3">
        <v>1164</v>
      </c>
      <c r="I110" s="3">
        <v>1</v>
      </c>
      <c r="J110" s="3">
        <v>2</v>
      </c>
      <c r="K110" s="3"/>
      <c r="L110" s="2">
        <v>43392.66101851852</v>
      </c>
      <c r="M110" s="2">
        <v>43392.664988425924</v>
      </c>
      <c r="N110" s="3" t="s">
        <v>41</v>
      </c>
      <c r="O110" s="3" t="s">
        <v>42</v>
      </c>
      <c r="P110" s="3" t="s">
        <v>25</v>
      </c>
      <c r="Q110" s="3" t="s">
        <v>26</v>
      </c>
      <c r="R110" s="2">
        <v>43392.66201388889</v>
      </c>
      <c r="S110" s="2">
        <v>43392.66201388889</v>
      </c>
      <c r="T110" s="2">
        <v>43392.668483796297</v>
      </c>
      <c r="U110" s="2">
        <v>43392.668483796297</v>
      </c>
      <c r="V110" s="3"/>
      <c r="W110" s="8">
        <f t="shared" si="42"/>
        <v>43392.658726851849</v>
      </c>
      <c r="X110" s="9">
        <f t="shared" si="33"/>
        <v>3.9699074040981941E-3</v>
      </c>
      <c r="Y110" s="9">
        <f t="shared" si="34"/>
        <v>7.9398148081963882E-3</v>
      </c>
      <c r="Z110" s="10"/>
      <c r="AA110" s="10">
        <f t="shared" si="43"/>
        <v>0</v>
      </c>
      <c r="AB110" s="10">
        <f t="shared" si="35"/>
        <v>2.2916666712262668E-3</v>
      </c>
      <c r="AC110" s="10"/>
      <c r="AD110" s="10"/>
    </row>
    <row r="111" spans="1:30" s="12" customFormat="1" hidden="1" x14ac:dyDescent="0.4">
      <c r="A111" s="17" t="str">
        <f>IF(V111&gt;0, "★", "-")</f>
        <v>-</v>
      </c>
      <c r="B111" s="17" t="str">
        <f>IF(K111&gt;0, "☆", "-")</f>
        <v>☆</v>
      </c>
      <c r="C111" s="12">
        <v>15</v>
      </c>
      <c r="D111" s="4">
        <v>43392.654861111114</v>
      </c>
      <c r="E111" s="5">
        <v>4604</v>
      </c>
      <c r="F111" s="5" t="s">
        <v>33</v>
      </c>
      <c r="G111" s="5">
        <v>3402</v>
      </c>
      <c r="H111" s="5">
        <v>943</v>
      </c>
      <c r="I111" s="5">
        <v>10</v>
      </c>
      <c r="J111" s="5">
        <v>1</v>
      </c>
      <c r="K111" s="4">
        <v>43392.657569444447</v>
      </c>
      <c r="L111" s="5"/>
      <c r="M111" s="5"/>
      <c r="N111" s="5" t="s">
        <v>34</v>
      </c>
      <c r="O111" s="5" t="s">
        <v>35</v>
      </c>
      <c r="P111" s="5" t="s">
        <v>50</v>
      </c>
      <c r="Q111" s="5" t="s">
        <v>51</v>
      </c>
      <c r="R111" s="4">
        <v>43392.6565625</v>
      </c>
      <c r="S111" s="5"/>
      <c r="T111" s="4">
        <v>43392.6641087963</v>
      </c>
      <c r="U111" s="5"/>
      <c r="V111" s="5"/>
      <c r="W111" s="13">
        <f>IF(V111&gt;0,V111,D111)</f>
        <v>43392.654861111114</v>
      </c>
      <c r="X111" s="18">
        <f t="shared" si="33"/>
        <v>0</v>
      </c>
      <c r="Y111" s="18">
        <f t="shared" si="34"/>
        <v>0</v>
      </c>
      <c r="Z111" s="19"/>
      <c r="AA111" s="19">
        <f>IF(IF(A111="☆",K111-R111,L111-R111)&lt;0,0,IF(A111="☆",K111-R111,L111-R111))</f>
        <v>0</v>
      </c>
      <c r="AB111" s="19">
        <f t="shared" si="35"/>
        <v>2.7083333334303461E-3</v>
      </c>
      <c r="AC111" s="19"/>
      <c r="AD111" s="19"/>
    </row>
    <row r="112" spans="1:30" s="23" customFormat="1" x14ac:dyDescent="0.4">
      <c r="A112" s="20" t="str">
        <f>IF(V112&gt;0, "★", "-")</f>
        <v>★</v>
      </c>
      <c r="B112" s="20" t="str">
        <f>IF(K112&gt;0, "☆", "-")</f>
        <v>-</v>
      </c>
      <c r="C112" s="23">
        <v>16</v>
      </c>
      <c r="D112" s="22">
        <v>43392.47042824074</v>
      </c>
      <c r="E112" s="21">
        <v>4529</v>
      </c>
      <c r="F112" s="21" t="s">
        <v>18</v>
      </c>
      <c r="G112" s="21">
        <v>2931</v>
      </c>
      <c r="H112" s="21">
        <v>914</v>
      </c>
      <c r="I112" s="21">
        <v>4</v>
      </c>
      <c r="J112" s="21">
        <v>1</v>
      </c>
      <c r="K112" s="21"/>
      <c r="L112" s="22">
        <v>43392.672789351855</v>
      </c>
      <c r="M112" s="22">
        <v>43392.676307870373</v>
      </c>
      <c r="N112" s="21" t="s">
        <v>46</v>
      </c>
      <c r="O112" s="21" t="s">
        <v>47</v>
      </c>
      <c r="P112" s="21" t="s">
        <v>19</v>
      </c>
      <c r="Q112" s="21" t="s">
        <v>20</v>
      </c>
      <c r="R112" s="22">
        <v>43392.673692129632</v>
      </c>
      <c r="S112" s="22">
        <v>43392.673692129632</v>
      </c>
      <c r="T112" s="22">
        <v>43392.679027777776</v>
      </c>
      <c r="U112" s="22">
        <v>43392.678379629629</v>
      </c>
      <c r="V112" s="22">
        <v>43392.673692129632</v>
      </c>
      <c r="W112" s="24">
        <f>IF(V112&gt;0,V112,D112)</f>
        <v>43392.673692129632</v>
      </c>
      <c r="X112" s="25">
        <f>M112-L112</f>
        <v>3.5185185188311152E-3</v>
      </c>
      <c r="Y112" s="25">
        <f>X112*J112</f>
        <v>3.5185185188311152E-3</v>
      </c>
      <c r="Z112" s="26">
        <f>SUM(Y112:Y138)</f>
        <v>0.22190972221142147</v>
      </c>
      <c r="AA112" s="26">
        <f>IF(IF(A112="☆",K112-R112,L112-R112)&lt;0,0,IF(A112="☆",K112-R112,L112-R112))</f>
        <v>0</v>
      </c>
      <c r="AB112" s="26">
        <f>IF(IF(B112="☆",(IF(K112&gt;R112,K112-W112,R112-W112)),L112-W112)&lt;0,0,IF(B112="☆",(IF(K112&gt;R112,K112-W112,R112-W112)),L112-W112))</f>
        <v>0</v>
      </c>
      <c r="AC112" s="26">
        <f>AVERAGE(AB112:AB138)</f>
        <v>4.1319444445198986E-3</v>
      </c>
      <c r="AD112" s="26">
        <f>MEDIAN(AB112:AB138)</f>
        <v>3.3449074107920751E-3</v>
      </c>
    </row>
    <row r="113" spans="1:30" s="7" customFormat="1" x14ac:dyDescent="0.4">
      <c r="A113" s="16" t="str">
        <f>IF(V113&gt;0, "★", "-")</f>
        <v>★</v>
      </c>
      <c r="B113" s="16" t="str">
        <f>IF(K113&gt;0, "☆", "-")</f>
        <v>-</v>
      </c>
      <c r="C113" s="7">
        <v>16</v>
      </c>
      <c r="D113" s="2">
        <v>43392.642048611109</v>
      </c>
      <c r="E113" s="3">
        <v>4599</v>
      </c>
      <c r="F113" s="3" t="s">
        <v>18</v>
      </c>
      <c r="G113" s="3">
        <v>1199</v>
      </c>
      <c r="H113" s="3">
        <v>1286</v>
      </c>
      <c r="I113" s="3">
        <v>5</v>
      </c>
      <c r="J113" s="3">
        <v>1</v>
      </c>
      <c r="K113" s="3"/>
      <c r="L113" s="2">
        <v>43392.682256944441</v>
      </c>
      <c r="M113" s="2">
        <v>43392.687511574077</v>
      </c>
      <c r="N113" s="3" t="s">
        <v>21</v>
      </c>
      <c r="O113" s="3" t="s">
        <v>22</v>
      </c>
      <c r="P113" s="3" t="s">
        <v>65</v>
      </c>
      <c r="Q113" s="3" t="s">
        <v>66</v>
      </c>
      <c r="R113" s="2">
        <v>43392.683703703704</v>
      </c>
      <c r="S113" s="2">
        <v>43392.683703703704</v>
      </c>
      <c r="T113" s="2">
        <v>43392.692106481481</v>
      </c>
      <c r="U113" s="2">
        <v>43392.692106481481</v>
      </c>
      <c r="V113" s="2">
        <v>43392.683703703704</v>
      </c>
      <c r="W113" s="8">
        <f>IF(V113&gt;0,V113,D113)</f>
        <v>43392.683703703704</v>
      </c>
      <c r="X113" s="9">
        <f>M113-L113</f>
        <v>5.2546296356013045E-3</v>
      </c>
      <c r="Y113" s="9">
        <f>X113*J113</f>
        <v>5.2546296356013045E-3</v>
      </c>
      <c r="Z113" s="10"/>
      <c r="AA113" s="10">
        <f>IF(IF(A113="☆",K113-R113,L113-R113)&lt;0,0,IF(A113="☆",K113-R113,L113-R113))</f>
        <v>0</v>
      </c>
      <c r="AB113" s="10">
        <f>IF(IF(B113="☆",(IF(K113&gt;R113,K113-W113,R113-W113)),L113-W113)&lt;0,0,IF(B113="☆",(IF(K113&gt;R113,K113-W113,R113-W113)),L113-W113))</f>
        <v>0</v>
      </c>
      <c r="AC113" s="10"/>
      <c r="AD113" s="10"/>
    </row>
    <row r="114" spans="1:30" s="7" customFormat="1" hidden="1" x14ac:dyDescent="0.4">
      <c r="A114" s="16" t="str">
        <f t="shared" si="40"/>
        <v>-</v>
      </c>
      <c r="B114" s="16" t="str">
        <f t="shared" si="41"/>
        <v>-</v>
      </c>
      <c r="C114" s="7">
        <v>16</v>
      </c>
      <c r="D114" s="2">
        <v>43392.668402777781</v>
      </c>
      <c r="E114" s="3">
        <v>4608</v>
      </c>
      <c r="F114" s="3" t="s">
        <v>94</v>
      </c>
      <c r="G114" s="3">
        <v>0</v>
      </c>
      <c r="H114" s="3">
        <v>893</v>
      </c>
      <c r="I114" s="3">
        <v>6</v>
      </c>
      <c r="J114" s="3">
        <v>1</v>
      </c>
      <c r="K114" s="3"/>
      <c r="L114" s="2">
        <v>43392.669432870367</v>
      </c>
      <c r="M114" s="2">
        <v>43392.673506944448</v>
      </c>
      <c r="N114" s="3" t="s">
        <v>55</v>
      </c>
      <c r="O114" s="3" t="s">
        <v>56</v>
      </c>
      <c r="P114" s="3" t="s">
        <v>50</v>
      </c>
      <c r="Q114" s="3" t="s">
        <v>51</v>
      </c>
      <c r="R114" s="2">
        <v>43392.669745370367</v>
      </c>
      <c r="S114" s="2">
        <v>43392.669745370367</v>
      </c>
      <c r="T114" s="2">
        <v>43392.674629629626</v>
      </c>
      <c r="U114" s="2">
        <v>43392.674629629626</v>
      </c>
      <c r="V114" s="3"/>
      <c r="W114" s="8">
        <f t="shared" si="42"/>
        <v>43392.668402777781</v>
      </c>
      <c r="X114" s="9">
        <f t="shared" si="33"/>
        <v>4.0740740805631503E-3</v>
      </c>
      <c r="Y114" s="9">
        <f t="shared" si="34"/>
        <v>4.0740740805631503E-3</v>
      </c>
      <c r="Z114" s="10"/>
      <c r="AA114" s="10">
        <f t="shared" si="43"/>
        <v>0</v>
      </c>
      <c r="AB114" s="10">
        <f t="shared" si="35"/>
        <v>1.0300925860065036E-3</v>
      </c>
      <c r="AC114" s="10"/>
      <c r="AD114" s="10"/>
    </row>
    <row r="115" spans="1:30" s="7" customFormat="1" x14ac:dyDescent="0.4">
      <c r="A115" s="16" t="str">
        <f t="shared" si="40"/>
        <v>-</v>
      </c>
      <c r="B115" s="16" t="str">
        <f t="shared" si="41"/>
        <v>-</v>
      </c>
      <c r="C115" s="7">
        <v>16</v>
      </c>
      <c r="D115" s="2">
        <v>43392.668576388889</v>
      </c>
      <c r="E115" s="3">
        <v>4609</v>
      </c>
      <c r="F115" s="3" t="s">
        <v>33</v>
      </c>
      <c r="G115" s="3">
        <v>3402</v>
      </c>
      <c r="H115" s="3">
        <v>320</v>
      </c>
      <c r="I115" s="3">
        <v>6</v>
      </c>
      <c r="J115" s="3">
        <v>1</v>
      </c>
      <c r="K115" s="3"/>
      <c r="L115" s="2">
        <v>43392.673703703702</v>
      </c>
      <c r="M115" s="2">
        <v>43392.687048611115</v>
      </c>
      <c r="N115" s="3" t="s">
        <v>50</v>
      </c>
      <c r="O115" s="3" t="s">
        <v>51</v>
      </c>
      <c r="P115" s="3" t="s">
        <v>48</v>
      </c>
      <c r="Q115" s="3" t="s">
        <v>49</v>
      </c>
      <c r="R115" s="2">
        <v>43392.674629629626</v>
      </c>
      <c r="S115" s="2">
        <v>43392.674629629626</v>
      </c>
      <c r="T115" s="2">
        <v>43392.683854166666</v>
      </c>
      <c r="U115" s="2">
        <v>43392.683854166666</v>
      </c>
      <c r="V115" s="3"/>
      <c r="W115" s="8">
        <f t="shared" si="42"/>
        <v>43392.668576388889</v>
      </c>
      <c r="X115" s="9">
        <f t="shared" si="33"/>
        <v>1.3344907412829343E-2</v>
      </c>
      <c r="Y115" s="9">
        <f t="shared" si="34"/>
        <v>1.3344907412829343E-2</v>
      </c>
      <c r="Z115" s="10"/>
      <c r="AA115" s="10">
        <f t="shared" si="43"/>
        <v>0</v>
      </c>
      <c r="AB115" s="10">
        <f t="shared" si="35"/>
        <v>5.1273148128530011E-3</v>
      </c>
      <c r="AC115" s="10"/>
      <c r="AD115" s="10"/>
    </row>
    <row r="116" spans="1:30" s="7" customFormat="1" x14ac:dyDescent="0.4">
      <c r="A116" s="16" t="str">
        <f t="shared" si="40"/>
        <v>★</v>
      </c>
      <c r="B116" s="16" t="str">
        <f t="shared" si="41"/>
        <v>-</v>
      </c>
      <c r="C116" s="7">
        <v>16</v>
      </c>
      <c r="D116" s="2">
        <v>43392.675254629627</v>
      </c>
      <c r="E116" s="3">
        <v>4610</v>
      </c>
      <c r="F116" s="3" t="s">
        <v>67</v>
      </c>
      <c r="G116" s="3">
        <v>3251</v>
      </c>
      <c r="H116" s="3">
        <v>702</v>
      </c>
      <c r="I116" s="3">
        <v>4</v>
      </c>
      <c r="J116" s="3">
        <v>1</v>
      </c>
      <c r="K116" s="3"/>
      <c r="L116" s="2">
        <v>43392.694155092591</v>
      </c>
      <c r="M116" s="2">
        <v>43392.70144675926</v>
      </c>
      <c r="N116" s="3" t="s">
        <v>19</v>
      </c>
      <c r="O116" s="3" t="s">
        <v>20</v>
      </c>
      <c r="P116" s="3" t="s">
        <v>48</v>
      </c>
      <c r="Q116" s="3" t="s">
        <v>49</v>
      </c>
      <c r="R116" s="2">
        <v>43392.696087962962</v>
      </c>
      <c r="S116" s="2">
        <v>43392.696087962962</v>
      </c>
      <c r="T116" s="2">
        <v>43392.700196759259</v>
      </c>
      <c r="U116" s="2">
        <v>43392.700196759259</v>
      </c>
      <c r="V116" s="2">
        <v>43392.696087962962</v>
      </c>
      <c r="W116" s="8">
        <f t="shared" si="42"/>
        <v>43392.696087962962</v>
      </c>
      <c r="X116" s="9">
        <f t="shared" si="33"/>
        <v>7.291666668606922E-3</v>
      </c>
      <c r="Y116" s="9">
        <f t="shared" si="34"/>
        <v>7.291666668606922E-3</v>
      </c>
      <c r="Z116" s="10"/>
      <c r="AA116" s="10">
        <f t="shared" si="43"/>
        <v>0</v>
      </c>
      <c r="AB116" s="10">
        <f t="shared" si="35"/>
        <v>0</v>
      </c>
      <c r="AC116" s="10"/>
      <c r="AD116" s="10"/>
    </row>
    <row r="117" spans="1:30" s="7" customFormat="1" hidden="1" x14ac:dyDescent="0.4">
      <c r="A117" s="16" t="str">
        <f t="shared" si="29"/>
        <v>-</v>
      </c>
      <c r="B117" s="16" t="str">
        <f t="shared" si="30"/>
        <v>-</v>
      </c>
      <c r="C117" s="7">
        <v>16</v>
      </c>
      <c r="D117" s="2">
        <v>43392.67701388889</v>
      </c>
      <c r="E117" s="3">
        <v>4611</v>
      </c>
      <c r="F117" s="3" t="s">
        <v>94</v>
      </c>
      <c r="G117" s="3">
        <v>0</v>
      </c>
      <c r="H117" s="3">
        <v>691</v>
      </c>
      <c r="I117" s="3">
        <v>6</v>
      </c>
      <c r="J117" s="3">
        <v>1</v>
      </c>
      <c r="K117" s="3"/>
      <c r="L117" s="2">
        <v>43392.685636574075</v>
      </c>
      <c r="M117" s="2">
        <v>43392.692488425928</v>
      </c>
      <c r="N117" s="3" t="s">
        <v>37</v>
      </c>
      <c r="O117" s="3" t="s">
        <v>38</v>
      </c>
      <c r="P117" s="3" t="s">
        <v>43</v>
      </c>
      <c r="Q117" s="3" t="s">
        <v>44</v>
      </c>
      <c r="R117" s="2">
        <v>43392.684490740743</v>
      </c>
      <c r="S117" s="2">
        <v>43392.684490740743</v>
      </c>
      <c r="T117" s="2">
        <v>43392.697175925925</v>
      </c>
      <c r="U117" s="2">
        <v>43392.697175925925</v>
      </c>
      <c r="V117" s="3"/>
      <c r="W117" s="8">
        <f t="shared" si="31"/>
        <v>43392.67701388889</v>
      </c>
      <c r="X117" s="9">
        <f t="shared" si="33"/>
        <v>6.8518518528435379E-3</v>
      </c>
      <c r="Y117" s="9">
        <f t="shared" si="34"/>
        <v>6.8518518528435379E-3</v>
      </c>
      <c r="Z117" s="10"/>
      <c r="AA117" s="10">
        <f t="shared" si="32"/>
        <v>1.1458333319751546E-3</v>
      </c>
      <c r="AB117" s="10">
        <f t="shared" si="35"/>
        <v>8.6226851854007691E-3</v>
      </c>
      <c r="AC117" s="10"/>
      <c r="AD117" s="10"/>
    </row>
    <row r="118" spans="1:30" s="7" customFormat="1" hidden="1" x14ac:dyDescent="0.4">
      <c r="A118" s="16" t="str">
        <f t="shared" si="29"/>
        <v>-</v>
      </c>
      <c r="B118" s="16" t="str">
        <f t="shared" si="30"/>
        <v>-</v>
      </c>
      <c r="C118" s="7">
        <v>16</v>
      </c>
      <c r="D118" s="2">
        <v>43392.679027777776</v>
      </c>
      <c r="E118" s="3">
        <v>4612</v>
      </c>
      <c r="F118" s="3" t="s">
        <v>93</v>
      </c>
      <c r="G118" s="3">
        <v>0</v>
      </c>
      <c r="H118" s="3">
        <v>537</v>
      </c>
      <c r="I118" s="3">
        <v>2</v>
      </c>
      <c r="J118" s="3">
        <v>4</v>
      </c>
      <c r="K118" s="3"/>
      <c r="L118" s="2">
        <v>43392.682557870372</v>
      </c>
      <c r="M118" s="2">
        <v>43392.687488425923</v>
      </c>
      <c r="N118" s="3" t="s">
        <v>63</v>
      </c>
      <c r="O118" s="3" t="s">
        <v>64</v>
      </c>
      <c r="P118" s="3" t="s">
        <v>34</v>
      </c>
      <c r="Q118" s="3" t="s">
        <v>35</v>
      </c>
      <c r="R118" s="2">
        <v>43392.681550925925</v>
      </c>
      <c r="S118" s="2">
        <v>43392.681550925925</v>
      </c>
      <c r="T118" s="2">
        <v>43392.688391203701</v>
      </c>
      <c r="U118" s="2">
        <v>43392.688391203701</v>
      </c>
      <c r="V118" s="3"/>
      <c r="W118" s="8">
        <f t="shared" si="31"/>
        <v>43392.679027777776</v>
      </c>
      <c r="X118" s="9">
        <f t="shared" si="33"/>
        <v>4.9305555512546562E-3</v>
      </c>
      <c r="Y118" s="9">
        <f t="shared" si="34"/>
        <v>1.9722222205018625E-2</v>
      </c>
      <c r="Z118" s="10"/>
      <c r="AA118" s="10">
        <f t="shared" si="32"/>
        <v>1.006944446999114E-3</v>
      </c>
      <c r="AB118" s="10">
        <f t="shared" si="35"/>
        <v>3.5300925956107676E-3</v>
      </c>
      <c r="AC118" s="10"/>
      <c r="AD118" s="10"/>
    </row>
    <row r="119" spans="1:30" s="7" customFormat="1" hidden="1" x14ac:dyDescent="0.4">
      <c r="A119" s="16" t="str">
        <f t="shared" si="29"/>
        <v>-</v>
      </c>
      <c r="B119" s="16" t="str">
        <f t="shared" si="30"/>
        <v>-</v>
      </c>
      <c r="C119" s="7">
        <v>16</v>
      </c>
      <c r="D119" s="2">
        <v>43392.680844907409</v>
      </c>
      <c r="E119" s="3">
        <v>4614</v>
      </c>
      <c r="F119" s="3" t="s">
        <v>94</v>
      </c>
      <c r="G119" s="3">
        <v>0</v>
      </c>
      <c r="H119" s="3">
        <v>771</v>
      </c>
      <c r="I119" s="3">
        <v>6</v>
      </c>
      <c r="J119" s="3">
        <v>1</v>
      </c>
      <c r="K119" s="3"/>
      <c r="L119" s="2">
        <v>43392.683136574073</v>
      </c>
      <c r="M119" s="2">
        <v>43392.695520833331</v>
      </c>
      <c r="N119" s="3" t="s">
        <v>37</v>
      </c>
      <c r="O119" s="3" t="s">
        <v>38</v>
      </c>
      <c r="P119" s="3" t="s">
        <v>55</v>
      </c>
      <c r="Q119" s="3" t="s">
        <v>56</v>
      </c>
      <c r="R119" s="2">
        <v>43392.683495370373</v>
      </c>
      <c r="S119" s="2">
        <v>43392.683495370373</v>
      </c>
      <c r="T119" s="2">
        <v>43392.699490740742</v>
      </c>
      <c r="U119" s="2">
        <v>43392.699490740742</v>
      </c>
      <c r="V119" s="3"/>
      <c r="W119" s="8">
        <f t="shared" si="31"/>
        <v>43392.680844907409</v>
      </c>
      <c r="X119" s="9">
        <f t="shared" si="33"/>
        <v>1.2384259258396924E-2</v>
      </c>
      <c r="Y119" s="9">
        <f t="shared" si="34"/>
        <v>1.2384259258396924E-2</v>
      </c>
      <c r="Z119" s="10"/>
      <c r="AA119" s="10">
        <f t="shared" si="32"/>
        <v>0</v>
      </c>
      <c r="AB119" s="10">
        <f t="shared" si="35"/>
        <v>2.2916666639503092E-3</v>
      </c>
      <c r="AC119" s="10"/>
      <c r="AD119" s="10"/>
    </row>
    <row r="120" spans="1:30" s="7" customFormat="1" x14ac:dyDescent="0.4">
      <c r="A120" s="16" t="str">
        <f t="shared" si="29"/>
        <v>-</v>
      </c>
      <c r="B120" s="16" t="str">
        <f t="shared" si="30"/>
        <v>-</v>
      </c>
      <c r="C120" s="7">
        <v>16</v>
      </c>
      <c r="D120" s="2">
        <v>43392.687824074077</v>
      </c>
      <c r="E120" s="3">
        <v>4615</v>
      </c>
      <c r="F120" s="3" t="s">
        <v>18</v>
      </c>
      <c r="G120" s="3">
        <v>3412</v>
      </c>
      <c r="H120" s="3">
        <v>1296</v>
      </c>
      <c r="I120" s="3">
        <v>3</v>
      </c>
      <c r="J120" s="3">
        <v>2</v>
      </c>
      <c r="K120" s="3"/>
      <c r="L120" s="2">
        <v>43392.690462962964</v>
      </c>
      <c r="M120" s="2">
        <v>43392.694548611114</v>
      </c>
      <c r="N120" s="3" t="s">
        <v>31</v>
      </c>
      <c r="O120" s="3" t="s">
        <v>32</v>
      </c>
      <c r="P120" s="3" t="s">
        <v>59</v>
      </c>
      <c r="Q120" s="3" t="s">
        <v>60</v>
      </c>
      <c r="R120" s="2">
        <v>43392.689479166664</v>
      </c>
      <c r="S120" s="2">
        <v>43392.689479166664</v>
      </c>
      <c r="T120" s="2">
        <v>43392.696099537039</v>
      </c>
      <c r="U120" s="2">
        <v>43392.696099537039</v>
      </c>
      <c r="V120" s="3"/>
      <c r="W120" s="8">
        <f t="shared" si="31"/>
        <v>43392.687824074077</v>
      </c>
      <c r="X120" s="9">
        <f t="shared" si="33"/>
        <v>4.0856481500668451E-3</v>
      </c>
      <c r="Y120" s="9">
        <f t="shared" si="34"/>
        <v>8.1712963001336902E-3</v>
      </c>
      <c r="Z120" s="10"/>
      <c r="AA120" s="10">
        <f t="shared" si="32"/>
        <v>9.8379630071576685E-4</v>
      </c>
      <c r="AB120" s="10">
        <f t="shared" si="35"/>
        <v>2.638888887304347E-3</v>
      </c>
      <c r="AC120" s="10"/>
      <c r="AD120" s="10"/>
    </row>
    <row r="121" spans="1:30" s="7" customFormat="1" x14ac:dyDescent="0.4">
      <c r="A121" s="16" t="str">
        <f t="shared" si="29"/>
        <v>-</v>
      </c>
      <c r="B121" s="16" t="str">
        <f t="shared" si="30"/>
        <v>-</v>
      </c>
      <c r="C121" s="7">
        <v>16</v>
      </c>
      <c r="D121" s="2">
        <v>43392.688113425924</v>
      </c>
      <c r="E121" s="3">
        <v>4616</v>
      </c>
      <c r="F121" s="3" t="s">
        <v>33</v>
      </c>
      <c r="G121" s="3">
        <v>2435</v>
      </c>
      <c r="H121" s="3">
        <v>835</v>
      </c>
      <c r="I121" s="3">
        <v>1</v>
      </c>
      <c r="J121" s="3">
        <v>1</v>
      </c>
      <c r="K121" s="3"/>
      <c r="L121" s="2">
        <v>43392.691458333335</v>
      </c>
      <c r="M121" s="2">
        <v>43392.696921296294</v>
      </c>
      <c r="N121" s="3" t="s">
        <v>41</v>
      </c>
      <c r="O121" s="3" t="s">
        <v>42</v>
      </c>
      <c r="P121" s="3" t="s">
        <v>37</v>
      </c>
      <c r="Q121" s="3" t="s">
        <v>38</v>
      </c>
      <c r="R121" s="2">
        <v>43392.691874999997</v>
      </c>
      <c r="S121" s="2">
        <v>43392.691874999997</v>
      </c>
      <c r="T121" s="2">
        <v>43392.701388888891</v>
      </c>
      <c r="U121" s="2">
        <v>43392.701388888891</v>
      </c>
      <c r="V121" s="3"/>
      <c r="W121" s="8">
        <f t="shared" si="31"/>
        <v>43392.688113425924</v>
      </c>
      <c r="X121" s="9">
        <f t="shared" si="33"/>
        <v>5.4629629594273865E-3</v>
      </c>
      <c r="Y121" s="9">
        <f t="shared" si="34"/>
        <v>5.4629629594273865E-3</v>
      </c>
      <c r="Z121" s="10"/>
      <c r="AA121" s="10">
        <f t="shared" si="32"/>
        <v>0</v>
      </c>
      <c r="AB121" s="10">
        <f t="shared" si="35"/>
        <v>3.3449074107920751E-3</v>
      </c>
      <c r="AC121" s="10"/>
      <c r="AD121" s="10"/>
    </row>
    <row r="122" spans="1:30" s="7" customFormat="1" x14ac:dyDescent="0.4">
      <c r="A122" s="16" t="str">
        <f t="shared" si="29"/>
        <v>-</v>
      </c>
      <c r="B122" s="16" t="str">
        <f t="shared" si="30"/>
        <v>-</v>
      </c>
      <c r="C122" s="7">
        <v>16</v>
      </c>
      <c r="D122" s="2">
        <v>43392.690520833334</v>
      </c>
      <c r="E122" s="3">
        <v>4617</v>
      </c>
      <c r="F122" s="3" t="s">
        <v>18</v>
      </c>
      <c r="G122" s="3">
        <v>1334</v>
      </c>
      <c r="H122" s="3">
        <v>1010</v>
      </c>
      <c r="I122" s="3">
        <v>7</v>
      </c>
      <c r="J122" s="3">
        <v>1</v>
      </c>
      <c r="K122" s="3"/>
      <c r="L122" s="2">
        <v>43392.691319444442</v>
      </c>
      <c r="M122" s="2">
        <v>43392.694548611114</v>
      </c>
      <c r="N122" s="3" t="s">
        <v>65</v>
      </c>
      <c r="O122" s="3" t="s">
        <v>66</v>
      </c>
      <c r="P122" s="3" t="s">
        <v>46</v>
      </c>
      <c r="Q122" s="3" t="s">
        <v>47</v>
      </c>
      <c r="R122" s="2">
        <v>43392.691944444443</v>
      </c>
      <c r="S122" s="2">
        <v>43392.691944444443</v>
      </c>
      <c r="T122" s="2">
        <v>43392.698067129626</v>
      </c>
      <c r="U122" s="2">
        <v>43392.698067129626</v>
      </c>
      <c r="V122" s="3"/>
      <c r="W122" s="8">
        <f t="shared" si="31"/>
        <v>43392.690520833334</v>
      </c>
      <c r="X122" s="9">
        <f t="shared" si="33"/>
        <v>3.2291666720993817E-3</v>
      </c>
      <c r="Y122" s="9">
        <f t="shared" si="34"/>
        <v>3.2291666720993817E-3</v>
      </c>
      <c r="Z122" s="10"/>
      <c r="AA122" s="10">
        <f t="shared" si="32"/>
        <v>0</v>
      </c>
      <c r="AB122" s="10">
        <f t="shared" si="35"/>
        <v>7.9861110862111673E-4</v>
      </c>
      <c r="AC122" s="10"/>
      <c r="AD122" s="10"/>
    </row>
    <row r="123" spans="1:30" s="7" customFormat="1" x14ac:dyDescent="0.4">
      <c r="A123" s="16" t="str">
        <f>IF(V123&gt;0, "★", "-")</f>
        <v>-</v>
      </c>
      <c r="B123" s="16" t="str">
        <f>IF(K123&gt;0, "☆", "-")</f>
        <v>-</v>
      </c>
      <c r="C123" s="7">
        <v>16</v>
      </c>
      <c r="D123" s="2">
        <v>43392.693865740737</v>
      </c>
      <c r="E123" s="3">
        <v>4620</v>
      </c>
      <c r="F123" s="3" t="s">
        <v>18</v>
      </c>
      <c r="G123" s="3">
        <v>3428</v>
      </c>
      <c r="H123" s="3">
        <v>697</v>
      </c>
      <c r="I123" s="3">
        <v>8</v>
      </c>
      <c r="J123" s="3">
        <v>1</v>
      </c>
      <c r="K123" s="3"/>
      <c r="L123" s="2">
        <v>43392.695393518516</v>
      </c>
      <c r="M123" s="2">
        <v>43392.708414351851</v>
      </c>
      <c r="N123" s="3" t="s">
        <v>78</v>
      </c>
      <c r="O123" s="3" t="s">
        <v>79</v>
      </c>
      <c r="P123" s="3" t="s">
        <v>19</v>
      </c>
      <c r="Q123" s="3" t="s">
        <v>20</v>
      </c>
      <c r="R123" s="2">
        <v>43392.695949074077</v>
      </c>
      <c r="S123" s="2">
        <v>43392.695949074077</v>
      </c>
      <c r="T123" s="2">
        <v>43392.704606481479</v>
      </c>
      <c r="U123" s="2">
        <v>43392.704606481479</v>
      </c>
      <c r="V123" s="3"/>
      <c r="W123" s="8">
        <f>IF(V123&gt;0,V123,D123)</f>
        <v>43392.693865740737</v>
      </c>
      <c r="X123" s="9">
        <f t="shared" si="33"/>
        <v>1.3020833335758653E-2</v>
      </c>
      <c r="Y123" s="9">
        <f t="shared" si="34"/>
        <v>1.3020833335758653E-2</v>
      </c>
      <c r="Z123" s="10"/>
      <c r="AA123" s="10">
        <f t="shared" si="32"/>
        <v>0</v>
      </c>
      <c r="AB123" s="10">
        <f t="shared" si="35"/>
        <v>1.527777778392192E-3</v>
      </c>
      <c r="AC123" s="10"/>
      <c r="AD123" s="10"/>
    </row>
    <row r="124" spans="1:30" s="7" customFormat="1" x14ac:dyDescent="0.4">
      <c r="A124" s="16" t="str">
        <f t="shared" si="29"/>
        <v>-</v>
      </c>
      <c r="B124" s="16" t="str">
        <f t="shared" si="30"/>
        <v>-</v>
      </c>
      <c r="C124" s="7">
        <v>16</v>
      </c>
      <c r="D124" s="2">
        <v>43392.695439814815</v>
      </c>
      <c r="E124" s="3">
        <v>4622</v>
      </c>
      <c r="F124" s="3" t="s">
        <v>18</v>
      </c>
      <c r="G124" s="3">
        <v>3162</v>
      </c>
      <c r="H124" s="3">
        <v>1279</v>
      </c>
      <c r="I124" s="3">
        <v>4</v>
      </c>
      <c r="J124" s="3">
        <v>1</v>
      </c>
      <c r="K124" s="3"/>
      <c r="L124" s="2">
        <v>43392.699571759258</v>
      </c>
      <c r="M124" s="2">
        <v>43392.71565972222</v>
      </c>
      <c r="N124" s="3" t="s">
        <v>63</v>
      </c>
      <c r="O124" s="3" t="s">
        <v>64</v>
      </c>
      <c r="P124" s="3" t="s">
        <v>39</v>
      </c>
      <c r="Q124" s="3" t="s">
        <v>40</v>
      </c>
      <c r="R124" s="2">
        <v>43392.700520833336</v>
      </c>
      <c r="S124" s="2">
        <v>43392.700520833336</v>
      </c>
      <c r="T124" s="2">
        <v>43392.712164351855</v>
      </c>
      <c r="U124" s="2">
        <v>43392.712164351855</v>
      </c>
      <c r="V124" s="3"/>
      <c r="W124" s="8">
        <f t="shared" si="31"/>
        <v>43392.695439814815</v>
      </c>
      <c r="X124" s="9">
        <f t="shared" si="33"/>
        <v>1.6087962962046731E-2</v>
      </c>
      <c r="Y124" s="9">
        <f t="shared" si="34"/>
        <v>1.6087962962046731E-2</v>
      </c>
      <c r="Z124" s="10"/>
      <c r="AA124" s="10">
        <f t="shared" si="32"/>
        <v>0</v>
      </c>
      <c r="AB124" s="10">
        <f t="shared" si="35"/>
        <v>4.1319444426335394E-3</v>
      </c>
      <c r="AC124" s="10"/>
      <c r="AD124" s="10"/>
    </row>
    <row r="125" spans="1:30" s="7" customFormat="1" x14ac:dyDescent="0.4">
      <c r="A125" s="16" t="str">
        <f t="shared" si="29"/>
        <v>-</v>
      </c>
      <c r="B125" s="16" t="str">
        <f t="shared" si="30"/>
        <v>-</v>
      </c>
      <c r="C125" s="7">
        <v>16</v>
      </c>
      <c r="D125" s="2">
        <v>43392.696122685185</v>
      </c>
      <c r="E125" s="3">
        <v>4623</v>
      </c>
      <c r="F125" s="3" t="s">
        <v>18</v>
      </c>
      <c r="G125" s="3">
        <v>3425</v>
      </c>
      <c r="H125" s="3">
        <v>1124</v>
      </c>
      <c r="I125" s="3">
        <v>8</v>
      </c>
      <c r="J125" s="3">
        <v>1</v>
      </c>
      <c r="K125" s="3"/>
      <c r="L125" s="2">
        <v>43392.699062500003</v>
      </c>
      <c r="M125" s="2">
        <v>43392.7033912037</v>
      </c>
      <c r="N125" s="3" t="s">
        <v>91</v>
      </c>
      <c r="O125" s="3" t="s">
        <v>36</v>
      </c>
      <c r="P125" s="3" t="s">
        <v>27</v>
      </c>
      <c r="Q125" s="3" t="s">
        <v>28</v>
      </c>
      <c r="R125" s="2">
        <v>43392.69976851852</v>
      </c>
      <c r="S125" s="2">
        <v>43392.69976851852</v>
      </c>
      <c r="T125" s="2">
        <v>43392.704826388886</v>
      </c>
      <c r="U125" s="2">
        <v>43392.704826388886</v>
      </c>
      <c r="V125" s="3"/>
      <c r="W125" s="8">
        <f t="shared" si="31"/>
        <v>43392.696122685185</v>
      </c>
      <c r="X125" s="9">
        <f t="shared" si="33"/>
        <v>4.3287036969559267E-3</v>
      </c>
      <c r="Y125" s="9">
        <f t="shared" si="34"/>
        <v>4.3287036969559267E-3</v>
      </c>
      <c r="Z125" s="10"/>
      <c r="AA125" s="10">
        <f t="shared" ref="AA125:AA187" si="44">IF(IF(A125="☆",K125-R125,L125-R125)&lt;0,0,IF(A125="☆",K125-R125,L125-R125))</f>
        <v>0</v>
      </c>
      <c r="AB125" s="10">
        <f t="shared" si="35"/>
        <v>2.9398148180916905E-3</v>
      </c>
      <c r="AC125" s="10"/>
      <c r="AD125" s="10"/>
    </row>
    <row r="126" spans="1:30" s="7" customFormat="1" x14ac:dyDescent="0.4">
      <c r="A126" s="16" t="str">
        <f t="shared" si="29"/>
        <v>-</v>
      </c>
      <c r="B126" s="16" t="str">
        <f t="shared" si="30"/>
        <v>-</v>
      </c>
      <c r="C126" s="7">
        <v>16</v>
      </c>
      <c r="D126" s="2">
        <v>43392.698530092595</v>
      </c>
      <c r="E126" s="3">
        <v>4624</v>
      </c>
      <c r="F126" s="3" t="s">
        <v>18</v>
      </c>
      <c r="G126" s="3">
        <v>2584</v>
      </c>
      <c r="H126" s="3">
        <v>882</v>
      </c>
      <c r="I126" s="3">
        <v>1</v>
      </c>
      <c r="J126" s="3">
        <v>2</v>
      </c>
      <c r="K126" s="3"/>
      <c r="L126" s="2">
        <v>43392.699293981481</v>
      </c>
      <c r="M126" s="2">
        <v>43392.704016203701</v>
      </c>
      <c r="N126" s="3" t="s">
        <v>76</v>
      </c>
      <c r="O126" s="3" t="s">
        <v>77</v>
      </c>
      <c r="P126" s="3" t="s">
        <v>19</v>
      </c>
      <c r="Q126" s="3" t="s">
        <v>20</v>
      </c>
      <c r="R126" s="2">
        <v>43392.699560185189</v>
      </c>
      <c r="S126" s="2">
        <v>43392.699560185189</v>
      </c>
      <c r="T126" s="2">
        <v>43392.705520833333</v>
      </c>
      <c r="U126" s="2">
        <v>43392.705520833333</v>
      </c>
      <c r="V126" s="3"/>
      <c r="W126" s="8">
        <f t="shared" si="31"/>
        <v>43392.698530092595</v>
      </c>
      <c r="X126" s="9">
        <f t="shared" si="33"/>
        <v>4.7222222201526165E-3</v>
      </c>
      <c r="Y126" s="9">
        <f t="shared" si="34"/>
        <v>9.444444440305233E-3</v>
      </c>
      <c r="Z126" s="10"/>
      <c r="AA126" s="10">
        <f t="shared" si="44"/>
        <v>0</v>
      </c>
      <c r="AB126" s="10">
        <f t="shared" si="35"/>
        <v>7.6388888555811718E-4</v>
      </c>
      <c r="AC126" s="10"/>
      <c r="AD126" s="10"/>
    </row>
    <row r="127" spans="1:30" s="7" customFormat="1" hidden="1" x14ac:dyDescent="0.4">
      <c r="A127" s="16" t="str">
        <f t="shared" si="29"/>
        <v>-</v>
      </c>
      <c r="B127" s="16" t="str">
        <f t="shared" si="30"/>
        <v>-</v>
      </c>
      <c r="C127" s="7">
        <v>16</v>
      </c>
      <c r="D127" s="2">
        <v>43392.70076388889</v>
      </c>
      <c r="E127" s="3">
        <v>4625</v>
      </c>
      <c r="F127" s="3" t="s">
        <v>94</v>
      </c>
      <c r="G127" s="3">
        <v>0</v>
      </c>
      <c r="H127" s="3">
        <v>563</v>
      </c>
      <c r="I127" s="3">
        <v>5</v>
      </c>
      <c r="J127" s="3">
        <v>1</v>
      </c>
      <c r="K127" s="3"/>
      <c r="L127" s="2">
        <v>43392.704687500001</v>
      </c>
      <c r="M127" s="2">
        <v>43392.714722222219</v>
      </c>
      <c r="N127" s="3" t="s">
        <v>55</v>
      </c>
      <c r="O127" s="3" t="s">
        <v>56</v>
      </c>
      <c r="P127" s="3" t="s">
        <v>48</v>
      </c>
      <c r="Q127" s="3" t="s">
        <v>49</v>
      </c>
      <c r="R127" s="2">
        <v>43392.702627314815</v>
      </c>
      <c r="S127" s="2">
        <v>43392.703842592593</v>
      </c>
      <c r="T127" s="2">
        <v>43392.71329861111</v>
      </c>
      <c r="U127" s="2">
        <v>43392.714513888888</v>
      </c>
      <c r="V127" s="3"/>
      <c r="W127" s="8">
        <f t="shared" si="31"/>
        <v>43392.70076388889</v>
      </c>
      <c r="X127" s="9">
        <f t="shared" si="33"/>
        <v>1.003472221782431E-2</v>
      </c>
      <c r="Y127" s="9">
        <f t="shared" si="34"/>
        <v>1.003472221782431E-2</v>
      </c>
      <c r="Z127" s="10"/>
      <c r="AA127" s="10">
        <f t="shared" si="44"/>
        <v>2.0601851865649223E-3</v>
      </c>
      <c r="AB127" s="10">
        <f t="shared" si="35"/>
        <v>3.9236111115314998E-3</v>
      </c>
      <c r="AC127" s="10"/>
      <c r="AD127" s="10"/>
    </row>
    <row r="128" spans="1:30" s="7" customFormat="1" x14ac:dyDescent="0.4">
      <c r="A128" s="16" t="str">
        <f t="shared" si="29"/>
        <v>-</v>
      </c>
      <c r="B128" s="16" t="str">
        <f t="shared" si="30"/>
        <v>-</v>
      </c>
      <c r="C128" s="7">
        <v>16</v>
      </c>
      <c r="D128" s="2">
        <v>43392.701469907406</v>
      </c>
      <c r="E128" s="3">
        <v>4626</v>
      </c>
      <c r="F128" s="3" t="s">
        <v>67</v>
      </c>
      <c r="G128" s="3">
        <v>3005</v>
      </c>
      <c r="H128" s="3">
        <v>1071</v>
      </c>
      <c r="I128" s="3">
        <v>7</v>
      </c>
      <c r="J128" s="3">
        <v>1</v>
      </c>
      <c r="K128" s="3"/>
      <c r="L128" s="2">
        <v>43392.709004629629</v>
      </c>
      <c r="M128" s="2">
        <v>43392.71465277778</v>
      </c>
      <c r="N128" s="3" t="s">
        <v>63</v>
      </c>
      <c r="O128" s="3" t="s">
        <v>64</v>
      </c>
      <c r="P128" s="3" t="s">
        <v>34</v>
      </c>
      <c r="Q128" s="3" t="s">
        <v>35</v>
      </c>
      <c r="R128" s="2">
        <v>43392.705879629626</v>
      </c>
      <c r="S128" s="2">
        <v>43392.710381944446</v>
      </c>
      <c r="T128" s="2">
        <v>43392.710636574076</v>
      </c>
      <c r="U128" s="2">
        <v>43392.715486111112</v>
      </c>
      <c r="V128" s="3"/>
      <c r="W128" s="8">
        <f t="shared" ref="W128:W187" si="45">IF(V128&gt;0,V128,D128)</f>
        <v>43392.701469907406</v>
      </c>
      <c r="X128" s="9">
        <f t="shared" ref="X128:X193" si="46">M128-L128</f>
        <v>5.6481481515220366E-3</v>
      </c>
      <c r="Y128" s="9">
        <f t="shared" ref="Y128:Y193" si="47">X128*J128</f>
        <v>5.6481481515220366E-3</v>
      </c>
      <c r="Z128" s="10"/>
      <c r="AA128" s="10">
        <f t="shared" si="44"/>
        <v>3.125000002910383E-3</v>
      </c>
      <c r="AB128" s="10">
        <f t="shared" ref="AB128:AB193" si="48">IF(IF(B128="☆",(IF(K128&gt;R128,K128-W128,R128-W128)),L128-W128)&lt;0,0,IF(B128="☆",(IF(K128&gt;R128,K128-W128,R128-W128)),L128-W128))</f>
        <v>7.5347222227719612E-3</v>
      </c>
      <c r="AC128" s="10"/>
      <c r="AD128" s="10"/>
    </row>
    <row r="129" spans="1:30" s="7" customFormat="1" x14ac:dyDescent="0.4">
      <c r="A129" s="16" t="str">
        <f t="shared" si="29"/>
        <v>-</v>
      </c>
      <c r="B129" s="16" t="str">
        <f t="shared" si="30"/>
        <v>-</v>
      </c>
      <c r="C129" s="7">
        <v>16</v>
      </c>
      <c r="D129" s="2">
        <v>43392.701990740738</v>
      </c>
      <c r="E129" s="3">
        <v>4627</v>
      </c>
      <c r="F129" s="3" t="s">
        <v>18</v>
      </c>
      <c r="G129" s="3">
        <v>3426</v>
      </c>
      <c r="H129" s="3">
        <v>610</v>
      </c>
      <c r="I129" s="3">
        <v>5</v>
      </c>
      <c r="J129" s="3">
        <v>2</v>
      </c>
      <c r="K129" s="3"/>
      <c r="L129" s="2">
        <v>43392.704756944448</v>
      </c>
      <c r="M129" s="2">
        <v>43392.717002314814</v>
      </c>
      <c r="N129" s="3" t="s">
        <v>55</v>
      </c>
      <c r="O129" s="3" t="s">
        <v>56</v>
      </c>
      <c r="P129" s="3" t="s">
        <v>72</v>
      </c>
      <c r="Q129" s="3" t="s">
        <v>73</v>
      </c>
      <c r="R129" s="2">
        <v>43392.703148148146</v>
      </c>
      <c r="S129" s="2">
        <v>43392.703148148146</v>
      </c>
      <c r="T129" s="2">
        <v>43392.717465277776</v>
      </c>
      <c r="U129" s="2">
        <v>43392.717465277776</v>
      </c>
      <c r="V129" s="3"/>
      <c r="W129" s="8">
        <f t="shared" si="45"/>
        <v>43392.701990740738</v>
      </c>
      <c r="X129" s="9">
        <f t="shared" si="46"/>
        <v>1.2245370366144925E-2</v>
      </c>
      <c r="Y129" s="9">
        <f t="shared" si="47"/>
        <v>2.4490740732289851E-2</v>
      </c>
      <c r="Z129" s="10"/>
      <c r="AA129" s="10">
        <f t="shared" si="44"/>
        <v>1.6087963012978435E-3</v>
      </c>
      <c r="AB129" s="10">
        <f t="shared" si="48"/>
        <v>2.7662037100526504E-3</v>
      </c>
      <c r="AC129" s="10"/>
      <c r="AD129" s="10"/>
    </row>
    <row r="130" spans="1:30" s="7" customFormat="1" hidden="1" x14ac:dyDescent="0.4">
      <c r="A130" s="16" t="str">
        <f t="shared" ref="A130:A193" si="49">IF(V130&gt;0, "★", "-")</f>
        <v>-</v>
      </c>
      <c r="B130" s="16" t="str">
        <f t="shared" ref="B130:B187" si="50">IF(K130&gt;0, "☆", "-")</f>
        <v>-</v>
      </c>
      <c r="C130" s="7">
        <v>16</v>
      </c>
      <c r="D130" s="2">
        <v>43392.702789351853</v>
      </c>
      <c r="E130" s="3">
        <v>4630</v>
      </c>
      <c r="F130" s="3" t="s">
        <v>94</v>
      </c>
      <c r="G130" s="3">
        <v>0</v>
      </c>
      <c r="H130" s="3">
        <v>549</v>
      </c>
      <c r="I130" s="3">
        <v>7</v>
      </c>
      <c r="J130" s="3">
        <v>1</v>
      </c>
      <c r="K130" s="3"/>
      <c r="L130" s="2">
        <v>43392.711655092593</v>
      </c>
      <c r="M130" s="2">
        <v>43392.728125000001</v>
      </c>
      <c r="N130" s="3" t="s">
        <v>63</v>
      </c>
      <c r="O130" s="3" t="s">
        <v>64</v>
      </c>
      <c r="P130" s="3" t="s">
        <v>41</v>
      </c>
      <c r="Q130" s="3" t="s">
        <v>42</v>
      </c>
      <c r="R130" s="2">
        <v>43392.710729166669</v>
      </c>
      <c r="S130" s="2">
        <v>43392.710729166669</v>
      </c>
      <c r="T130" s="2">
        <v>43392.724166666667</v>
      </c>
      <c r="U130" s="2">
        <v>43392.724166666667</v>
      </c>
      <c r="V130" s="3"/>
      <c r="W130" s="8">
        <f t="shared" si="45"/>
        <v>43392.702789351853</v>
      </c>
      <c r="X130" s="9">
        <f t="shared" si="46"/>
        <v>1.6469907408463769E-2</v>
      </c>
      <c r="Y130" s="9">
        <f t="shared" si="47"/>
        <v>1.6469907408463769E-2</v>
      </c>
      <c r="Z130" s="10"/>
      <c r="AA130" s="10">
        <f t="shared" si="44"/>
        <v>9.2592592409346253E-4</v>
      </c>
      <c r="AB130" s="10">
        <f t="shared" si="48"/>
        <v>8.8657407395658083E-3</v>
      </c>
      <c r="AC130" s="10"/>
      <c r="AD130" s="10"/>
    </row>
    <row r="131" spans="1:30" s="7" customFormat="1" x14ac:dyDescent="0.4">
      <c r="A131" s="16" t="str">
        <f t="shared" si="49"/>
        <v>-</v>
      </c>
      <c r="B131" s="16" t="str">
        <f t="shared" si="50"/>
        <v>-</v>
      </c>
      <c r="C131" s="7">
        <v>16</v>
      </c>
      <c r="D131" s="2">
        <v>43392.702835648146</v>
      </c>
      <c r="E131" s="3">
        <v>4631</v>
      </c>
      <c r="F131" s="3" t="s">
        <v>18</v>
      </c>
      <c r="G131" s="3">
        <v>3429</v>
      </c>
      <c r="H131" s="3">
        <v>849</v>
      </c>
      <c r="I131" s="3">
        <v>4</v>
      </c>
      <c r="J131" s="3">
        <v>1</v>
      </c>
      <c r="K131" s="3"/>
      <c r="L131" s="2">
        <v>43392.706909722219</v>
      </c>
      <c r="M131" s="2">
        <v>43392.713599537034</v>
      </c>
      <c r="N131" s="3" t="s">
        <v>31</v>
      </c>
      <c r="O131" s="3" t="s">
        <v>32</v>
      </c>
      <c r="P131" s="3" t="s">
        <v>45</v>
      </c>
      <c r="Q131" s="3" t="s">
        <v>92</v>
      </c>
      <c r="R131" s="2">
        <v>43392.708101851851</v>
      </c>
      <c r="S131" s="2">
        <v>43392.708101851851</v>
      </c>
      <c r="T131" s="2">
        <v>43392.713923611111</v>
      </c>
      <c r="U131" s="2">
        <v>43392.713923611111</v>
      </c>
      <c r="V131" s="3"/>
      <c r="W131" s="8">
        <f t="shared" si="45"/>
        <v>43392.702835648146</v>
      </c>
      <c r="X131" s="9">
        <f t="shared" si="46"/>
        <v>6.6898148143081926E-3</v>
      </c>
      <c r="Y131" s="9">
        <f t="shared" si="47"/>
        <v>6.6898148143081926E-3</v>
      </c>
      <c r="Z131" s="10"/>
      <c r="AA131" s="10">
        <f t="shared" si="44"/>
        <v>0</v>
      </c>
      <c r="AB131" s="10">
        <f t="shared" si="48"/>
        <v>4.0740740732871927E-3</v>
      </c>
      <c r="AC131" s="10"/>
      <c r="AD131" s="10"/>
    </row>
    <row r="132" spans="1:30" s="7" customFormat="1" x14ac:dyDescent="0.4">
      <c r="A132" s="16" t="str">
        <f t="shared" si="49"/>
        <v>-</v>
      </c>
      <c r="B132" s="16" t="str">
        <f t="shared" si="50"/>
        <v>-</v>
      </c>
      <c r="C132" s="7">
        <v>16</v>
      </c>
      <c r="D132" s="2">
        <v>43392.703460648147</v>
      </c>
      <c r="E132" s="3">
        <v>4632</v>
      </c>
      <c r="F132" s="3" t="s">
        <v>67</v>
      </c>
      <c r="G132" s="3">
        <v>3251</v>
      </c>
      <c r="H132" s="3">
        <v>948</v>
      </c>
      <c r="I132" s="3">
        <v>3</v>
      </c>
      <c r="J132" s="3">
        <v>1</v>
      </c>
      <c r="K132" s="3"/>
      <c r="L132" s="2">
        <v>43392.708310185182</v>
      </c>
      <c r="M132" s="2">
        <v>43392.711388888885</v>
      </c>
      <c r="N132" s="3" t="s">
        <v>48</v>
      </c>
      <c r="O132" s="3" t="s">
        <v>49</v>
      </c>
      <c r="P132" s="3" t="s">
        <v>29</v>
      </c>
      <c r="Q132" s="3" t="s">
        <v>30</v>
      </c>
      <c r="R132" s="2">
        <v>43392.708414351851</v>
      </c>
      <c r="S132" s="2">
        <v>43392.708414351851</v>
      </c>
      <c r="T132" s="2">
        <v>43392.712766203702</v>
      </c>
      <c r="U132" s="2">
        <v>43392.719317129631</v>
      </c>
      <c r="V132" s="3"/>
      <c r="W132" s="8">
        <f t="shared" si="45"/>
        <v>43392.703460648147</v>
      </c>
      <c r="X132" s="9">
        <f t="shared" si="46"/>
        <v>3.0787037030677311E-3</v>
      </c>
      <c r="Y132" s="9">
        <f t="shared" si="47"/>
        <v>3.0787037030677311E-3</v>
      </c>
      <c r="Z132" s="10"/>
      <c r="AA132" s="10">
        <f t="shared" si="44"/>
        <v>0</v>
      </c>
      <c r="AB132" s="10">
        <f t="shared" si="48"/>
        <v>4.8495370356249623E-3</v>
      </c>
      <c r="AC132" s="10"/>
      <c r="AD132" s="10"/>
    </row>
    <row r="133" spans="1:30" s="7" customFormat="1" x14ac:dyDescent="0.4">
      <c r="A133" s="16" t="str">
        <f t="shared" si="49"/>
        <v>-</v>
      </c>
      <c r="B133" s="16" t="str">
        <f t="shared" si="50"/>
        <v>-</v>
      </c>
      <c r="C133" s="7">
        <v>16</v>
      </c>
      <c r="D133" s="2">
        <v>43392.703645833331</v>
      </c>
      <c r="E133" s="3">
        <v>4633</v>
      </c>
      <c r="F133" s="3" t="s">
        <v>18</v>
      </c>
      <c r="G133" s="3">
        <v>1663</v>
      </c>
      <c r="H133" s="3">
        <v>918</v>
      </c>
      <c r="I133" s="3">
        <v>9</v>
      </c>
      <c r="J133" s="3">
        <v>1</v>
      </c>
      <c r="K133" s="3"/>
      <c r="L133" s="2">
        <v>43392.705891203703</v>
      </c>
      <c r="M133" s="2">
        <v>43392.715358796297</v>
      </c>
      <c r="N133" s="3" t="s">
        <v>41</v>
      </c>
      <c r="O133" s="3" t="s">
        <v>42</v>
      </c>
      <c r="P133" s="3" t="s">
        <v>37</v>
      </c>
      <c r="Q133" s="3" t="s">
        <v>38</v>
      </c>
      <c r="R133" s="2">
        <v>43392.704988425925</v>
      </c>
      <c r="S133" s="2">
        <v>43392.704988425925</v>
      </c>
      <c r="T133" s="2">
        <v>43392.714502314811</v>
      </c>
      <c r="U133" s="2">
        <v>43392.714502314811</v>
      </c>
      <c r="V133" s="3"/>
      <c r="W133" s="8">
        <f t="shared" si="45"/>
        <v>43392.703645833331</v>
      </c>
      <c r="X133" s="9">
        <f t="shared" si="46"/>
        <v>9.4675925938645378E-3</v>
      </c>
      <c r="Y133" s="9">
        <f t="shared" si="47"/>
        <v>9.4675925938645378E-3</v>
      </c>
      <c r="Z133" s="10"/>
      <c r="AA133" s="10">
        <f t="shared" si="44"/>
        <v>9.0277777781011537E-4</v>
      </c>
      <c r="AB133" s="10">
        <f t="shared" si="48"/>
        <v>2.2453703713836148E-3</v>
      </c>
      <c r="AC133" s="10"/>
      <c r="AD133" s="10"/>
    </row>
    <row r="134" spans="1:30" s="7" customFormat="1" x14ac:dyDescent="0.4">
      <c r="A134" s="16" t="str">
        <f t="shared" si="49"/>
        <v>-</v>
      </c>
      <c r="B134" s="16" t="str">
        <f t="shared" si="50"/>
        <v>-</v>
      </c>
      <c r="C134" s="7">
        <v>16</v>
      </c>
      <c r="D134" s="2">
        <v>43392.706261574072</v>
      </c>
      <c r="E134" s="3">
        <v>4636</v>
      </c>
      <c r="F134" s="3" t="s">
        <v>33</v>
      </c>
      <c r="G134" s="3">
        <v>1239</v>
      </c>
      <c r="H134" s="3">
        <v>304</v>
      </c>
      <c r="I134" s="3">
        <v>5</v>
      </c>
      <c r="J134" s="3">
        <v>1</v>
      </c>
      <c r="K134" s="3"/>
      <c r="L134" s="2">
        <v>43392.708321759259</v>
      </c>
      <c r="M134" s="2">
        <v>43392.72216435185</v>
      </c>
      <c r="N134" s="3" t="s">
        <v>45</v>
      </c>
      <c r="O134" s="3" t="s">
        <v>92</v>
      </c>
      <c r="P134" s="3" t="s">
        <v>65</v>
      </c>
      <c r="Q134" s="3" t="s">
        <v>66</v>
      </c>
      <c r="R134" s="2">
        <v>43392.708310185182</v>
      </c>
      <c r="S134" s="2">
        <v>43392.708310185182</v>
      </c>
      <c r="T134" s="2">
        <v>43392.726481481484</v>
      </c>
      <c r="U134" s="2">
        <v>43392.726481481484</v>
      </c>
      <c r="V134" s="3"/>
      <c r="W134" s="8">
        <f t="shared" si="45"/>
        <v>43392.706261574072</v>
      </c>
      <c r="X134" s="9">
        <f t="shared" si="46"/>
        <v>1.3842592590663116E-2</v>
      </c>
      <c r="Y134" s="9">
        <f t="shared" si="47"/>
        <v>1.3842592590663116E-2</v>
      </c>
      <c r="Z134" s="10"/>
      <c r="AA134" s="10">
        <f t="shared" si="44"/>
        <v>1.1574076779652387E-5</v>
      </c>
      <c r="AB134" s="10">
        <f t="shared" si="48"/>
        <v>2.0601851865649223E-3</v>
      </c>
      <c r="AC134" s="10"/>
      <c r="AD134" s="10"/>
    </row>
    <row r="135" spans="1:30" s="7" customFormat="1" hidden="1" x14ac:dyDescent="0.4">
      <c r="A135" s="16" t="str">
        <f t="shared" ref="A135:A138" si="51">IF(V135&gt;0, "★", "-")</f>
        <v>-</v>
      </c>
      <c r="B135" s="16" t="str">
        <f t="shared" ref="B135:B138" si="52">IF(K135&gt;0, "☆", "-")</f>
        <v>☆</v>
      </c>
      <c r="C135" s="7">
        <v>16</v>
      </c>
      <c r="D135" s="2">
        <v>43392.668171296296</v>
      </c>
      <c r="E135" s="3">
        <v>4607</v>
      </c>
      <c r="F135" s="3" t="s">
        <v>94</v>
      </c>
      <c r="G135" s="3">
        <v>0</v>
      </c>
      <c r="H135" s="3">
        <v>301</v>
      </c>
      <c r="I135" s="3">
        <v>9</v>
      </c>
      <c r="J135" s="3">
        <v>1</v>
      </c>
      <c r="K135" s="2">
        <v>43392.683449074073</v>
      </c>
      <c r="L135" s="3"/>
      <c r="M135" s="3"/>
      <c r="N135" s="3" t="s">
        <v>37</v>
      </c>
      <c r="O135" s="3" t="s">
        <v>38</v>
      </c>
      <c r="P135" s="3" t="s">
        <v>55</v>
      </c>
      <c r="Q135" s="3" t="s">
        <v>56</v>
      </c>
      <c r="R135" s="2">
        <v>43392.671111111114</v>
      </c>
      <c r="S135" s="3"/>
      <c r="T135" s="2">
        <v>43392.681423611109</v>
      </c>
      <c r="U135" s="3"/>
      <c r="V135" s="3"/>
      <c r="W135" s="8">
        <f t="shared" ref="W135:W138" si="53">IF(V135&gt;0,V135,D135)</f>
        <v>43392.668171296296</v>
      </c>
      <c r="X135" s="9">
        <f t="shared" si="46"/>
        <v>0</v>
      </c>
      <c r="Y135" s="9">
        <f t="shared" si="47"/>
        <v>0</v>
      </c>
      <c r="Z135" s="10"/>
      <c r="AA135" s="10">
        <f t="shared" ref="AA135:AA138" si="54">IF(IF(A135="☆",K135-R135,L135-R135)&lt;0,0,IF(A135="☆",K135-R135,L135-R135))</f>
        <v>0</v>
      </c>
      <c r="AB135" s="10">
        <f t="shared" si="48"/>
        <v>1.5277777776645962E-2</v>
      </c>
      <c r="AC135" s="10"/>
      <c r="AD135" s="10"/>
    </row>
    <row r="136" spans="1:30" s="7" customFormat="1" hidden="1" x14ac:dyDescent="0.4">
      <c r="A136" s="16" t="str">
        <f t="shared" si="51"/>
        <v>-</v>
      </c>
      <c r="B136" s="16" t="str">
        <f t="shared" si="52"/>
        <v>☆</v>
      </c>
      <c r="C136" s="7">
        <v>16</v>
      </c>
      <c r="D136" s="2">
        <v>43392.694108796299</v>
      </c>
      <c r="E136" s="3">
        <v>4621</v>
      </c>
      <c r="F136" s="3" t="s">
        <v>18</v>
      </c>
      <c r="G136" s="3">
        <v>3162</v>
      </c>
      <c r="H136" s="3">
        <v>905</v>
      </c>
      <c r="I136" s="3">
        <v>7</v>
      </c>
      <c r="J136" s="3">
        <v>1</v>
      </c>
      <c r="K136" s="2">
        <v>43392.695081018515</v>
      </c>
      <c r="L136" s="3"/>
      <c r="M136" s="3"/>
      <c r="N136" s="3" t="s">
        <v>63</v>
      </c>
      <c r="O136" s="3" t="s">
        <v>64</v>
      </c>
      <c r="P136" s="3" t="s">
        <v>39</v>
      </c>
      <c r="Q136" s="3" t="s">
        <v>40</v>
      </c>
      <c r="R136" s="2">
        <v>43392.703032407408</v>
      </c>
      <c r="S136" s="3"/>
      <c r="T136" s="2">
        <v>43392.714328703703</v>
      </c>
      <c r="U136" s="3"/>
      <c r="V136" s="3"/>
      <c r="W136" s="8">
        <f t="shared" si="53"/>
        <v>43392.694108796299</v>
      </c>
      <c r="X136" s="9">
        <f t="shared" si="46"/>
        <v>0</v>
      </c>
      <c r="Y136" s="9">
        <f t="shared" si="47"/>
        <v>0</v>
      </c>
      <c r="Z136" s="10"/>
      <c r="AA136" s="10">
        <f t="shared" si="54"/>
        <v>0</v>
      </c>
      <c r="AB136" s="10">
        <f t="shared" si="48"/>
        <v>8.923611108912155E-3</v>
      </c>
      <c r="AC136" s="10"/>
      <c r="AD136" s="10"/>
    </row>
    <row r="137" spans="1:30" s="7" customFormat="1" hidden="1" x14ac:dyDescent="0.4">
      <c r="A137" s="16" t="str">
        <f t="shared" si="51"/>
        <v>-</v>
      </c>
      <c r="B137" s="16" t="str">
        <f t="shared" si="52"/>
        <v>☆</v>
      </c>
      <c r="C137" s="7">
        <v>16</v>
      </c>
      <c r="D137" s="2">
        <v>43392.702187499999</v>
      </c>
      <c r="E137" s="3">
        <v>4628</v>
      </c>
      <c r="F137" s="3" t="s">
        <v>33</v>
      </c>
      <c r="G137" s="3">
        <v>3405</v>
      </c>
      <c r="H137" s="3">
        <v>395</v>
      </c>
      <c r="I137" s="3">
        <v>7</v>
      </c>
      <c r="J137" s="3">
        <v>1</v>
      </c>
      <c r="K137" s="2">
        <v>43392.702488425923</v>
      </c>
      <c r="L137" s="3"/>
      <c r="M137" s="3"/>
      <c r="N137" s="3" t="s">
        <v>65</v>
      </c>
      <c r="O137" s="3" t="s">
        <v>66</v>
      </c>
      <c r="P137" s="3" t="s">
        <v>19</v>
      </c>
      <c r="Q137" s="3" t="s">
        <v>20</v>
      </c>
      <c r="R137" s="2">
        <v>43392.709733796299</v>
      </c>
      <c r="S137" s="3"/>
      <c r="T137" s="2">
        <v>43392.714166666665</v>
      </c>
      <c r="U137" s="3"/>
      <c r="V137" s="3"/>
      <c r="W137" s="8">
        <f t="shared" si="53"/>
        <v>43392.702187499999</v>
      </c>
      <c r="X137" s="9">
        <f t="shared" si="46"/>
        <v>0</v>
      </c>
      <c r="Y137" s="9">
        <f t="shared" si="47"/>
        <v>0</v>
      </c>
      <c r="Z137" s="10"/>
      <c r="AA137" s="10">
        <f t="shared" si="54"/>
        <v>0</v>
      </c>
      <c r="AB137" s="10">
        <f t="shared" si="48"/>
        <v>7.5462962995516136E-3</v>
      </c>
      <c r="AC137" s="10"/>
      <c r="AD137" s="10"/>
    </row>
    <row r="138" spans="1:30" s="12" customFormat="1" hidden="1" x14ac:dyDescent="0.4">
      <c r="A138" s="17" t="str">
        <f t="shared" si="51"/>
        <v>-</v>
      </c>
      <c r="B138" s="17" t="str">
        <f t="shared" si="52"/>
        <v>☆</v>
      </c>
      <c r="C138" s="12">
        <v>16</v>
      </c>
      <c r="D138" s="4">
        <v>43392.705196759256</v>
      </c>
      <c r="E138" s="5">
        <v>4634</v>
      </c>
      <c r="F138" s="5" t="s">
        <v>33</v>
      </c>
      <c r="G138" s="5">
        <v>2225</v>
      </c>
      <c r="H138" s="5">
        <v>959</v>
      </c>
      <c r="I138" s="5">
        <v>3</v>
      </c>
      <c r="J138" s="5">
        <v>1</v>
      </c>
      <c r="K138" s="4">
        <v>43392.707604166666</v>
      </c>
      <c r="L138" s="5"/>
      <c r="M138" s="5"/>
      <c r="N138" s="5" t="s">
        <v>76</v>
      </c>
      <c r="O138" s="5" t="s">
        <v>77</v>
      </c>
      <c r="P138" s="5" t="s">
        <v>37</v>
      </c>
      <c r="Q138" s="5" t="s">
        <v>38</v>
      </c>
      <c r="R138" s="4">
        <v>43392.711944444447</v>
      </c>
      <c r="S138" s="5"/>
      <c r="T138" s="4">
        <v>43392.717372685183</v>
      </c>
      <c r="U138" s="5"/>
      <c r="V138" s="5"/>
      <c r="W138" s="13">
        <f t="shared" si="53"/>
        <v>43392.705196759256</v>
      </c>
      <c r="X138" s="18">
        <f t="shared" si="46"/>
        <v>0</v>
      </c>
      <c r="Y138" s="18">
        <f t="shared" si="47"/>
        <v>0</v>
      </c>
      <c r="Z138" s="19"/>
      <c r="AA138" s="19">
        <f t="shared" si="54"/>
        <v>0</v>
      </c>
      <c r="AB138" s="19">
        <f t="shared" si="48"/>
        <v>6.7476851909304969E-3</v>
      </c>
      <c r="AC138" s="19"/>
      <c r="AD138" s="19"/>
    </row>
    <row r="139" spans="1:30" s="23" customFormat="1" hidden="1" x14ac:dyDescent="0.4">
      <c r="A139" s="20" t="str">
        <f>IF(V139&gt;0, "★", "-")</f>
        <v>★</v>
      </c>
      <c r="B139" s="20" t="str">
        <f>IF(K139&gt;0, "☆", "-")</f>
        <v>-</v>
      </c>
      <c r="C139" s="23">
        <v>17</v>
      </c>
      <c r="D139" s="22">
        <v>43392.680787037039</v>
      </c>
      <c r="E139" s="21">
        <v>4613</v>
      </c>
      <c r="F139" s="21" t="s">
        <v>93</v>
      </c>
      <c r="G139" s="21">
        <v>0</v>
      </c>
      <c r="H139" s="21">
        <v>554</v>
      </c>
      <c r="I139" s="21">
        <v>10</v>
      </c>
      <c r="J139" s="21">
        <v>2</v>
      </c>
      <c r="K139" s="21"/>
      <c r="L139" s="22">
        <v>43392.720497685186</v>
      </c>
      <c r="M139" s="22">
        <v>43392.73201388889</v>
      </c>
      <c r="N139" s="21" t="s">
        <v>46</v>
      </c>
      <c r="O139" s="21" t="s">
        <v>47</v>
      </c>
      <c r="P139" s="21" t="s">
        <v>19</v>
      </c>
      <c r="Q139" s="21" t="s">
        <v>20</v>
      </c>
      <c r="R139" s="22">
        <v>43392.72210648148</v>
      </c>
      <c r="S139" s="22">
        <v>43392.72210648148</v>
      </c>
      <c r="T139" s="22">
        <v>43392.728136574071</v>
      </c>
      <c r="U139" s="22">
        <v>43392.730763888889</v>
      </c>
      <c r="V139" s="22">
        <v>43392.72210648148</v>
      </c>
      <c r="W139" s="24">
        <f>IF(V139&gt;0,V139,D139)</f>
        <v>43392.72210648148</v>
      </c>
      <c r="X139" s="25">
        <f>M139-L139</f>
        <v>1.1516203703649808E-2</v>
      </c>
      <c r="Y139" s="25">
        <f>X139*J139</f>
        <v>2.3032407407299615E-2</v>
      </c>
      <c r="Z139" s="26">
        <f>SUM(Y139:Y175)</f>
        <v>0.27890046298125526</v>
      </c>
      <c r="AA139" s="26">
        <f>IF(IF(A139="☆",K139-R139,L139-R139)&lt;0,0,IF(A139="☆",K139-R139,L139-R139))</f>
        <v>0</v>
      </c>
      <c r="AB139" s="26">
        <f>IF(IF(B139="☆",(IF(K139&gt;R139,K139-W139,R139-W139)),L139-W139)&lt;0,0,IF(B139="☆",(IF(K139&gt;R139,K139-W139,R139-W139)),L139-W139))</f>
        <v>0</v>
      </c>
      <c r="AC139" s="26">
        <f>AVERAGE(AB139:AB175)</f>
        <v>3.2844650205434947E-3</v>
      </c>
      <c r="AD139" s="26">
        <f>MEDIAN(AB139:AB175)</f>
        <v>3.559027780283941E-3</v>
      </c>
    </row>
    <row r="140" spans="1:30" s="7" customFormat="1" x14ac:dyDescent="0.4">
      <c r="A140" s="16" t="str">
        <f>IF(V140&gt;0, "★", "-")</f>
        <v>★</v>
      </c>
      <c r="B140" s="16" t="str">
        <f>IF(K140&gt;0, "☆", "-")</f>
        <v>-</v>
      </c>
      <c r="C140" s="7">
        <v>17</v>
      </c>
      <c r="D140" s="2">
        <v>43392.691134259258</v>
      </c>
      <c r="E140" s="3">
        <v>4618</v>
      </c>
      <c r="F140" s="3" t="s">
        <v>33</v>
      </c>
      <c r="G140" s="3">
        <v>2554</v>
      </c>
      <c r="H140" s="3">
        <v>861</v>
      </c>
      <c r="I140" s="3">
        <v>3</v>
      </c>
      <c r="J140" s="3">
        <v>1</v>
      </c>
      <c r="K140" s="3"/>
      <c r="L140" s="2">
        <v>43392.73164351852</v>
      </c>
      <c r="M140" s="2">
        <v>43392.740717592591</v>
      </c>
      <c r="N140" s="3" t="s">
        <v>29</v>
      </c>
      <c r="O140" s="3" t="s">
        <v>30</v>
      </c>
      <c r="P140" s="3" t="s">
        <v>19</v>
      </c>
      <c r="Q140" s="3" t="s">
        <v>20</v>
      </c>
      <c r="R140" s="2">
        <v>43392.732800925929</v>
      </c>
      <c r="S140" s="2">
        <v>43392.732800925929</v>
      </c>
      <c r="T140" s="2">
        <v>43392.738217592596</v>
      </c>
      <c r="U140" s="2">
        <v>43392.742604166669</v>
      </c>
      <c r="V140" s="2">
        <v>43392.732800925929</v>
      </c>
      <c r="W140" s="8">
        <f>IF(V140&gt;0,V140,D140)</f>
        <v>43392.732800925929</v>
      </c>
      <c r="X140" s="9">
        <f>M140-L140</f>
        <v>9.074074070667848E-3</v>
      </c>
      <c r="Y140" s="9">
        <f>X140*J140</f>
        <v>9.074074070667848E-3</v>
      </c>
      <c r="Z140" s="10"/>
      <c r="AA140" s="10">
        <f>IF(IF(A140="☆",K140-R140,L140-R140)&lt;0,0,IF(A140="☆",K140-R140,L140-R140))</f>
        <v>0</v>
      </c>
      <c r="AB140" s="10">
        <f>IF(IF(B140="☆",(IF(K140&gt;R140,K140-W140,R140-W140)),L140-W140)&lt;0,0,IF(B140="☆",(IF(K140&gt;R140,K140-W140,R140-W140)),L140-W140))</f>
        <v>0</v>
      </c>
      <c r="AC140" s="10"/>
      <c r="AD140" s="10"/>
    </row>
    <row r="141" spans="1:30" s="7" customFormat="1" x14ac:dyDescent="0.4">
      <c r="A141" s="16" t="str">
        <f>IF(V141&gt;0, "★", "-")</f>
        <v>★</v>
      </c>
      <c r="B141" s="16" t="str">
        <f>IF(K141&gt;0, "☆", "-")</f>
        <v>-</v>
      </c>
      <c r="C141" s="7">
        <v>17</v>
      </c>
      <c r="D141" s="2">
        <v>43392.70621527778</v>
      </c>
      <c r="E141" s="3">
        <v>4635</v>
      </c>
      <c r="F141" s="3" t="s">
        <v>33</v>
      </c>
      <c r="G141" s="3">
        <v>3405</v>
      </c>
      <c r="H141" s="3">
        <v>1001</v>
      </c>
      <c r="I141" s="3">
        <v>2</v>
      </c>
      <c r="J141" s="3">
        <v>1</v>
      </c>
      <c r="K141" s="3"/>
      <c r="L141" s="2">
        <v>43392.72247685185</v>
      </c>
      <c r="M141" s="2">
        <v>43392.727361111109</v>
      </c>
      <c r="N141" s="3" t="s">
        <v>65</v>
      </c>
      <c r="O141" s="3" t="s">
        <v>66</v>
      </c>
      <c r="P141" s="3" t="s">
        <v>19</v>
      </c>
      <c r="Q141" s="3" t="s">
        <v>20</v>
      </c>
      <c r="R141" s="2">
        <v>43392.727037037039</v>
      </c>
      <c r="S141" s="2">
        <v>43392.727037037039</v>
      </c>
      <c r="T141" s="2">
        <v>43392.731469907405</v>
      </c>
      <c r="U141" s="2">
        <v>43392.731469907405</v>
      </c>
      <c r="V141" s="2">
        <v>43392.727037037039</v>
      </c>
      <c r="W141" s="8">
        <f>IF(V141&gt;0,V141,D141)</f>
        <v>43392.727037037039</v>
      </c>
      <c r="X141" s="9">
        <f>M141-L141</f>
        <v>4.8842592586879618E-3</v>
      </c>
      <c r="Y141" s="9">
        <f>X141*J141</f>
        <v>4.8842592586879618E-3</v>
      </c>
      <c r="AA141" s="10">
        <f>IF(IF(A141="☆",K141-R141,L141-R141)&lt;0,0,IF(A141="☆",K141-R141,L141-R141))</f>
        <v>0</v>
      </c>
      <c r="AB141" s="10">
        <f>IF(IF(B141="☆",(IF(K141&gt;R141,K141-W141,R141-W141)),L141-W141)&lt;0,0,IF(B141="☆",(IF(K141&gt;R141,K141-W141,R141-W141)),L141-W141))</f>
        <v>0</v>
      </c>
    </row>
    <row r="142" spans="1:30" s="7" customFormat="1" x14ac:dyDescent="0.4">
      <c r="A142" s="16" t="str">
        <f t="shared" si="49"/>
        <v>-</v>
      </c>
      <c r="B142" s="16" t="str">
        <f t="shared" si="50"/>
        <v>-</v>
      </c>
      <c r="C142" s="7">
        <v>17</v>
      </c>
      <c r="D142" s="2">
        <v>43392.708831018521</v>
      </c>
      <c r="E142" s="3">
        <v>4637</v>
      </c>
      <c r="F142" s="3" t="s">
        <v>33</v>
      </c>
      <c r="G142" s="3">
        <v>1155</v>
      </c>
      <c r="H142" s="3">
        <v>824</v>
      </c>
      <c r="I142" s="3">
        <v>9</v>
      </c>
      <c r="J142" s="3">
        <v>1</v>
      </c>
      <c r="K142" s="3"/>
      <c r="L142" s="2">
        <v>43392.712800925925</v>
      </c>
      <c r="M142" s="2">
        <v>43392.717685185184</v>
      </c>
      <c r="N142" s="3" t="s">
        <v>23</v>
      </c>
      <c r="O142" s="3" t="s">
        <v>24</v>
      </c>
      <c r="P142" s="3" t="s">
        <v>25</v>
      </c>
      <c r="Q142" s="3" t="s">
        <v>26</v>
      </c>
      <c r="R142" s="2">
        <v>43392.71365740741</v>
      </c>
      <c r="S142" s="2">
        <v>43392.71365740741</v>
      </c>
      <c r="T142" s="2">
        <v>43392.724432870367</v>
      </c>
      <c r="U142" s="2">
        <v>43392.724432870367</v>
      </c>
      <c r="V142" s="3"/>
      <c r="W142" s="8">
        <f t="shared" si="45"/>
        <v>43392.708831018521</v>
      </c>
      <c r="X142" s="9">
        <f t="shared" si="46"/>
        <v>4.8842592586879618E-3</v>
      </c>
      <c r="Y142" s="9">
        <f t="shared" si="47"/>
        <v>4.8842592586879618E-3</v>
      </c>
      <c r="Z142" s="10"/>
      <c r="AA142" s="10">
        <f t="shared" si="44"/>
        <v>0</v>
      </c>
      <c r="AB142" s="10">
        <f t="shared" si="48"/>
        <v>3.9699074040981941E-3</v>
      </c>
      <c r="AC142" s="10"/>
      <c r="AD142" s="10"/>
    </row>
    <row r="143" spans="1:30" s="7" customFormat="1" x14ac:dyDescent="0.4">
      <c r="A143" s="16" t="str">
        <f t="shared" si="49"/>
        <v>-</v>
      </c>
      <c r="B143" s="16" t="str">
        <f t="shared" si="50"/>
        <v>-</v>
      </c>
      <c r="C143" s="7">
        <v>17</v>
      </c>
      <c r="D143" s="2">
        <v>43392.709305555552</v>
      </c>
      <c r="E143" s="3">
        <v>4638</v>
      </c>
      <c r="F143" s="3" t="s">
        <v>33</v>
      </c>
      <c r="G143" s="3">
        <v>1885</v>
      </c>
      <c r="H143" s="3">
        <v>1031</v>
      </c>
      <c r="I143" s="3">
        <v>4</v>
      </c>
      <c r="J143" s="3">
        <v>1</v>
      </c>
      <c r="K143" s="3"/>
      <c r="L143" s="2">
        <v>43392.716886574075</v>
      </c>
      <c r="M143" s="2">
        <v>43392.729699074072</v>
      </c>
      <c r="N143" s="3" t="s">
        <v>78</v>
      </c>
      <c r="O143" s="3" t="s">
        <v>79</v>
      </c>
      <c r="P143" s="3" t="s">
        <v>37</v>
      </c>
      <c r="Q143" s="3" t="s">
        <v>38</v>
      </c>
      <c r="R143" s="2">
        <v>43392.715324074074</v>
      </c>
      <c r="S143" s="2">
        <v>43392.717326388891</v>
      </c>
      <c r="T143" s="2">
        <v>43392.72625</v>
      </c>
      <c r="U143" s="2">
        <v>43392.730879629627</v>
      </c>
      <c r="V143" s="3"/>
      <c r="W143" s="8">
        <f t="shared" si="45"/>
        <v>43392.709305555552</v>
      </c>
      <c r="X143" s="9">
        <f t="shared" si="46"/>
        <v>1.2812499997380655E-2</v>
      </c>
      <c r="Y143" s="9">
        <f t="shared" si="47"/>
        <v>1.2812499997380655E-2</v>
      </c>
      <c r="Z143" s="10"/>
      <c r="AA143" s="10">
        <f t="shared" si="44"/>
        <v>1.5625000014551915E-3</v>
      </c>
      <c r="AB143" s="10">
        <f t="shared" si="48"/>
        <v>7.5810185226146132E-3</v>
      </c>
      <c r="AC143" s="10"/>
      <c r="AD143" s="10"/>
    </row>
    <row r="144" spans="1:30" s="7" customFormat="1" x14ac:dyDescent="0.4">
      <c r="A144" s="16" t="str">
        <f t="shared" si="49"/>
        <v>-</v>
      </c>
      <c r="B144" s="16" t="str">
        <f t="shared" si="50"/>
        <v>-</v>
      </c>
      <c r="C144" s="7">
        <v>17</v>
      </c>
      <c r="D144" s="2">
        <v>43392.710682870369</v>
      </c>
      <c r="E144" s="3">
        <v>4639</v>
      </c>
      <c r="F144" s="3" t="s">
        <v>18</v>
      </c>
      <c r="G144" s="3">
        <v>3378</v>
      </c>
      <c r="H144" s="3">
        <v>1241</v>
      </c>
      <c r="I144" s="3">
        <v>8</v>
      </c>
      <c r="J144" s="3">
        <v>1</v>
      </c>
      <c r="K144" s="3"/>
      <c r="L144" s="2">
        <v>43392.715671296297</v>
      </c>
      <c r="M144" s="2">
        <v>43392.724236111113</v>
      </c>
      <c r="N144" s="3" t="s">
        <v>19</v>
      </c>
      <c r="O144" s="3" t="s">
        <v>20</v>
      </c>
      <c r="P144" s="3" t="s">
        <v>70</v>
      </c>
      <c r="Q144" s="3" t="s">
        <v>71</v>
      </c>
      <c r="R144" s="2">
        <v>43392.713240740741</v>
      </c>
      <c r="S144" s="2">
        <v>43392.715648148151</v>
      </c>
      <c r="T144" s="2">
        <v>43392.721099537041</v>
      </c>
      <c r="U144" s="2">
        <v>43392.728206018517</v>
      </c>
      <c r="V144" s="3"/>
      <c r="W144" s="8">
        <f t="shared" si="45"/>
        <v>43392.710682870369</v>
      </c>
      <c r="X144" s="9">
        <f t="shared" si="46"/>
        <v>8.5648148160544224E-3</v>
      </c>
      <c r="Y144" s="9">
        <f t="shared" si="47"/>
        <v>8.5648148160544224E-3</v>
      </c>
      <c r="Z144" s="10"/>
      <c r="AA144" s="10">
        <f t="shared" si="44"/>
        <v>2.4305555562023073E-3</v>
      </c>
      <c r="AB144" s="10">
        <f t="shared" si="48"/>
        <v>4.9884259278769605E-3</v>
      </c>
      <c r="AC144" s="10"/>
      <c r="AD144" s="10"/>
    </row>
    <row r="145" spans="1:30" s="7" customFormat="1" x14ac:dyDescent="0.4">
      <c r="A145" s="16" t="str">
        <f t="shared" si="49"/>
        <v>-</v>
      </c>
      <c r="B145" s="16" t="str">
        <f t="shared" si="50"/>
        <v>-</v>
      </c>
      <c r="C145" s="7">
        <v>17</v>
      </c>
      <c r="D145" s="2">
        <v>43392.714444444442</v>
      </c>
      <c r="E145" s="3">
        <v>4640</v>
      </c>
      <c r="F145" s="3" t="s">
        <v>33</v>
      </c>
      <c r="G145" s="3">
        <v>1506</v>
      </c>
      <c r="H145" s="3">
        <v>715</v>
      </c>
      <c r="I145" s="3">
        <v>8</v>
      </c>
      <c r="J145" s="3">
        <v>1</v>
      </c>
      <c r="K145" s="3"/>
      <c r="L145" s="2">
        <v>43392.718136574076</v>
      </c>
      <c r="M145" s="2">
        <v>43392.724340277775</v>
      </c>
      <c r="N145" s="3" t="s">
        <v>48</v>
      </c>
      <c r="O145" s="3" t="s">
        <v>49</v>
      </c>
      <c r="P145" s="3" t="s">
        <v>70</v>
      </c>
      <c r="Q145" s="3" t="s">
        <v>71</v>
      </c>
      <c r="R145" s="2">
        <v>43392.719409722224</v>
      </c>
      <c r="S145" s="2">
        <v>43392.719409722224</v>
      </c>
      <c r="T145" s="2">
        <v>43392.72855324074</v>
      </c>
      <c r="U145" s="2">
        <v>43392.72855324074</v>
      </c>
      <c r="V145" s="3"/>
      <c r="W145" s="8">
        <f t="shared" si="45"/>
        <v>43392.714444444442</v>
      </c>
      <c r="X145" s="9">
        <f t="shared" si="46"/>
        <v>6.2037036987021565E-3</v>
      </c>
      <c r="Y145" s="9">
        <f t="shared" si="47"/>
        <v>6.2037036987021565E-3</v>
      </c>
      <c r="Z145" s="10"/>
      <c r="AA145" s="10">
        <f t="shared" si="44"/>
        <v>0</v>
      </c>
      <c r="AB145" s="10">
        <f t="shared" si="48"/>
        <v>3.6921296341461129E-3</v>
      </c>
      <c r="AC145" s="10"/>
      <c r="AD145" s="10"/>
    </row>
    <row r="146" spans="1:30" s="7" customFormat="1" hidden="1" x14ac:dyDescent="0.4">
      <c r="A146" s="16" t="str">
        <f t="shared" si="49"/>
        <v>-</v>
      </c>
      <c r="B146" s="16" t="str">
        <f t="shared" si="50"/>
        <v>-</v>
      </c>
      <c r="C146" s="7">
        <v>17</v>
      </c>
      <c r="D146" s="2">
        <v>43392.714722222219</v>
      </c>
      <c r="E146" s="3">
        <v>4641</v>
      </c>
      <c r="F146" s="3" t="s">
        <v>94</v>
      </c>
      <c r="G146" s="3">
        <v>0</v>
      </c>
      <c r="H146" s="3">
        <v>1020</v>
      </c>
      <c r="I146" s="3">
        <v>1</v>
      </c>
      <c r="J146" s="3">
        <v>1</v>
      </c>
      <c r="K146" s="3"/>
      <c r="L146" s="2">
        <v>43392.720729166664</v>
      </c>
      <c r="M146" s="2">
        <v>43392.725578703707</v>
      </c>
      <c r="N146" s="3" t="s">
        <v>50</v>
      </c>
      <c r="O146" s="3" t="s">
        <v>51</v>
      </c>
      <c r="P146" s="3" t="s">
        <v>55</v>
      </c>
      <c r="Q146" s="3" t="s">
        <v>56</v>
      </c>
      <c r="R146" s="2">
        <v>43392.718958333331</v>
      </c>
      <c r="S146" s="2">
        <v>43392.718958333331</v>
      </c>
      <c r="T146" s="2">
        <v>43392.723634259259</v>
      </c>
      <c r="U146" s="2">
        <v>43392.723634259259</v>
      </c>
      <c r="V146" s="3"/>
      <c r="W146" s="8">
        <f t="shared" si="45"/>
        <v>43392.714722222219</v>
      </c>
      <c r="X146" s="9">
        <f t="shared" si="46"/>
        <v>4.8495370429009199E-3</v>
      </c>
      <c r="Y146" s="9">
        <f t="shared" si="47"/>
        <v>4.8495370429009199E-3</v>
      </c>
      <c r="Z146" s="10"/>
      <c r="AA146" s="10">
        <f t="shared" si="44"/>
        <v>1.7708333325572312E-3</v>
      </c>
      <c r="AB146" s="10">
        <f t="shared" si="48"/>
        <v>6.0069444443797693E-3</v>
      </c>
      <c r="AC146" s="10"/>
      <c r="AD146" s="10"/>
    </row>
    <row r="147" spans="1:30" s="7" customFormat="1" x14ac:dyDescent="0.4">
      <c r="A147" s="16" t="str">
        <f t="shared" si="49"/>
        <v>★</v>
      </c>
      <c r="B147" s="16" t="str">
        <f t="shared" si="50"/>
        <v>-</v>
      </c>
      <c r="C147" s="7">
        <v>17</v>
      </c>
      <c r="D147" s="2">
        <v>43392.715648148151</v>
      </c>
      <c r="E147" s="3">
        <v>4642</v>
      </c>
      <c r="F147" s="3" t="s">
        <v>33</v>
      </c>
      <c r="G147" s="3">
        <v>2547</v>
      </c>
      <c r="H147" s="3">
        <v>811</v>
      </c>
      <c r="I147" s="3">
        <v>3</v>
      </c>
      <c r="J147" s="3">
        <v>2</v>
      </c>
      <c r="K147" s="3"/>
      <c r="L147" s="2">
        <v>43392.735868055555</v>
      </c>
      <c r="M147" s="2">
        <v>43392.740567129629</v>
      </c>
      <c r="N147" s="3" t="s">
        <v>65</v>
      </c>
      <c r="O147" s="3" t="s">
        <v>66</v>
      </c>
      <c r="P147" s="3" t="s">
        <v>19</v>
      </c>
      <c r="Q147" s="3" t="s">
        <v>20</v>
      </c>
      <c r="R147" s="2">
        <v>43392.737476851849</v>
      </c>
      <c r="S147" s="2">
        <v>43392.737476851849</v>
      </c>
      <c r="T147" s="2">
        <v>43392.742951388886</v>
      </c>
      <c r="U147" s="2">
        <v>43392.743298611109</v>
      </c>
      <c r="V147" s="2">
        <v>43392.73646990741</v>
      </c>
      <c r="W147" s="8">
        <f t="shared" si="45"/>
        <v>43392.73646990741</v>
      </c>
      <c r="X147" s="9">
        <f t="shared" si="46"/>
        <v>4.6990740738692693E-3</v>
      </c>
      <c r="Y147" s="9">
        <f t="shared" si="47"/>
        <v>9.3981481477385387E-3</v>
      </c>
      <c r="Z147" s="10"/>
      <c r="AA147" s="10">
        <f t="shared" si="44"/>
        <v>0</v>
      </c>
      <c r="AB147" s="10">
        <f t="shared" si="48"/>
        <v>0</v>
      </c>
      <c r="AC147" s="10"/>
      <c r="AD147" s="10"/>
    </row>
    <row r="148" spans="1:30" s="7" customFormat="1" hidden="1" x14ac:dyDescent="0.4">
      <c r="A148" s="16" t="str">
        <f t="shared" si="49"/>
        <v>-</v>
      </c>
      <c r="B148" s="16" t="str">
        <f t="shared" si="50"/>
        <v>-</v>
      </c>
      <c r="C148" s="7">
        <v>17</v>
      </c>
      <c r="D148" s="2">
        <v>43392.716053240743</v>
      </c>
      <c r="E148" s="3">
        <v>4643</v>
      </c>
      <c r="F148" s="3" t="s">
        <v>94</v>
      </c>
      <c r="G148" s="3">
        <v>0</v>
      </c>
      <c r="H148" s="3">
        <v>841</v>
      </c>
      <c r="I148" s="3">
        <v>7</v>
      </c>
      <c r="J148" s="3">
        <v>1</v>
      </c>
      <c r="K148" s="3"/>
      <c r="L148" s="2">
        <v>43392.721400462964</v>
      </c>
      <c r="M148" s="2">
        <v>43392.733564814815</v>
      </c>
      <c r="N148" s="3" t="s">
        <v>65</v>
      </c>
      <c r="O148" s="3" t="s">
        <v>66</v>
      </c>
      <c r="P148" s="3" t="s">
        <v>55</v>
      </c>
      <c r="Q148" s="3" t="s">
        <v>56</v>
      </c>
      <c r="R148" s="2">
        <v>43392.720416666663</v>
      </c>
      <c r="S148" s="2">
        <v>43392.720416666663</v>
      </c>
      <c r="T148" s="2">
        <v>43392.736631944441</v>
      </c>
      <c r="U148" s="2">
        <v>43392.736631944441</v>
      </c>
      <c r="V148" s="3"/>
      <c r="W148" s="8">
        <f t="shared" si="45"/>
        <v>43392.716053240743</v>
      </c>
      <c r="X148" s="9">
        <f t="shared" si="46"/>
        <v>1.2164351850515231E-2</v>
      </c>
      <c r="Y148" s="9">
        <f t="shared" si="47"/>
        <v>1.2164351850515231E-2</v>
      </c>
      <c r="Z148" s="10"/>
      <c r="AA148" s="10">
        <f t="shared" si="44"/>
        <v>9.8379630071576685E-4</v>
      </c>
      <c r="AB148" s="10">
        <f t="shared" si="48"/>
        <v>5.3472222207346931E-3</v>
      </c>
      <c r="AC148" s="10"/>
      <c r="AD148" s="10"/>
    </row>
    <row r="149" spans="1:30" s="7" customFormat="1" hidden="1" x14ac:dyDescent="0.4">
      <c r="A149" s="16" t="str">
        <f t="shared" si="49"/>
        <v>-</v>
      </c>
      <c r="B149" s="16" t="str">
        <f t="shared" si="50"/>
        <v>-</v>
      </c>
      <c r="C149" s="7">
        <v>17</v>
      </c>
      <c r="D149" s="2">
        <v>43392.716215277775</v>
      </c>
      <c r="E149" s="3">
        <v>4644</v>
      </c>
      <c r="F149" s="3" t="s">
        <v>94</v>
      </c>
      <c r="G149" s="3">
        <v>0</v>
      </c>
      <c r="H149" s="3">
        <v>1237</v>
      </c>
      <c r="I149" s="3">
        <v>4</v>
      </c>
      <c r="J149" s="3">
        <v>1</v>
      </c>
      <c r="K149" s="3"/>
      <c r="L149" s="2">
        <v>43392.719942129632</v>
      </c>
      <c r="M149" s="2">
        <v>43392.725763888891</v>
      </c>
      <c r="N149" s="3" t="s">
        <v>53</v>
      </c>
      <c r="O149" s="3" t="s">
        <v>54</v>
      </c>
      <c r="P149" s="3" t="s">
        <v>19</v>
      </c>
      <c r="Q149" s="3" t="s">
        <v>20</v>
      </c>
      <c r="R149" s="2">
        <v>43392.720717592594</v>
      </c>
      <c r="S149" s="2">
        <v>43392.720717592594</v>
      </c>
      <c r="T149" s="2">
        <v>43392.726597222223</v>
      </c>
      <c r="U149" s="2">
        <v>43392.726597222223</v>
      </c>
      <c r="V149" s="3"/>
      <c r="W149" s="8">
        <f t="shared" si="45"/>
        <v>43392.716215277775</v>
      </c>
      <c r="X149" s="9">
        <f t="shared" si="46"/>
        <v>5.8217592595610768E-3</v>
      </c>
      <c r="Y149" s="9">
        <f t="shared" si="47"/>
        <v>5.8217592595610768E-3</v>
      </c>
      <c r="Z149" s="10"/>
      <c r="AA149" s="10">
        <f t="shared" si="44"/>
        <v>0</v>
      </c>
      <c r="AB149" s="10">
        <f t="shared" si="48"/>
        <v>3.7268518572091125E-3</v>
      </c>
      <c r="AC149" s="10"/>
      <c r="AD149" s="10"/>
    </row>
    <row r="150" spans="1:30" s="7" customFormat="1" hidden="1" x14ac:dyDescent="0.4">
      <c r="A150" s="16" t="str">
        <f t="shared" si="49"/>
        <v>-</v>
      </c>
      <c r="B150" s="16" t="str">
        <f t="shared" si="50"/>
        <v>-</v>
      </c>
      <c r="C150" s="7">
        <v>17</v>
      </c>
      <c r="D150" s="2">
        <v>43392.718425925923</v>
      </c>
      <c r="E150" s="3">
        <v>4645</v>
      </c>
      <c r="F150" s="3" t="s">
        <v>93</v>
      </c>
      <c r="G150" s="3">
        <v>0</v>
      </c>
      <c r="H150" s="3">
        <v>557</v>
      </c>
      <c r="I150" s="3">
        <v>10</v>
      </c>
      <c r="J150" s="3">
        <v>1</v>
      </c>
      <c r="K150" s="3"/>
      <c r="L150" s="2">
        <v>43392.722129629627</v>
      </c>
      <c r="M150" s="2">
        <v>43392.731944444444</v>
      </c>
      <c r="N150" s="3" t="s">
        <v>21</v>
      </c>
      <c r="O150" s="3" t="s">
        <v>22</v>
      </c>
      <c r="P150" s="3" t="s">
        <v>19</v>
      </c>
      <c r="Q150" s="3" t="s">
        <v>20</v>
      </c>
      <c r="R150" s="2">
        <v>43392.723622685182</v>
      </c>
      <c r="S150" s="2">
        <v>43392.723622685182</v>
      </c>
      <c r="T150" s="2">
        <v>43392.730069444442</v>
      </c>
      <c r="U150" s="2">
        <v>43392.732187499998</v>
      </c>
      <c r="V150" s="3"/>
      <c r="W150" s="8">
        <f t="shared" si="45"/>
        <v>43392.718425925923</v>
      </c>
      <c r="X150" s="9">
        <f t="shared" si="46"/>
        <v>9.8148148172185756E-3</v>
      </c>
      <c r="Y150" s="9">
        <f t="shared" si="47"/>
        <v>9.8148148172185756E-3</v>
      </c>
      <c r="Z150" s="10"/>
      <c r="AA150" s="10">
        <f t="shared" si="44"/>
        <v>0</v>
      </c>
      <c r="AB150" s="10">
        <f t="shared" si="48"/>
        <v>3.7037037036498077E-3</v>
      </c>
      <c r="AC150" s="10"/>
      <c r="AD150" s="10"/>
    </row>
    <row r="151" spans="1:30" s="7" customFormat="1" hidden="1" x14ac:dyDescent="0.4">
      <c r="A151" s="16" t="str">
        <f t="shared" si="49"/>
        <v>-</v>
      </c>
      <c r="B151" s="16" t="str">
        <f t="shared" si="50"/>
        <v>-</v>
      </c>
      <c r="C151" s="7">
        <v>17</v>
      </c>
      <c r="D151" s="2">
        <v>43392.718784722223</v>
      </c>
      <c r="E151" s="3">
        <v>4646</v>
      </c>
      <c r="F151" s="3" t="s">
        <v>93</v>
      </c>
      <c r="G151" s="3">
        <v>0</v>
      </c>
      <c r="H151" s="3">
        <v>835</v>
      </c>
      <c r="I151" s="3">
        <v>9</v>
      </c>
      <c r="J151" s="3">
        <v>1</v>
      </c>
      <c r="K151" s="3"/>
      <c r="L151" s="2">
        <v>43392.724432870367</v>
      </c>
      <c r="M151" s="2">
        <v>43392.731180555558</v>
      </c>
      <c r="N151" s="3" t="s">
        <v>43</v>
      </c>
      <c r="O151" s="3" t="s">
        <v>44</v>
      </c>
      <c r="P151" s="3" t="s">
        <v>27</v>
      </c>
      <c r="Q151" s="3" t="s">
        <v>28</v>
      </c>
      <c r="R151" s="2">
        <v>43392.72515046296</v>
      </c>
      <c r="S151" s="2">
        <v>43392.72515046296</v>
      </c>
      <c r="T151" s="2">
        <v>43392.733541666668</v>
      </c>
      <c r="U151" s="2">
        <v>43392.735138888886</v>
      </c>
      <c r="V151" s="3"/>
      <c r="W151" s="8">
        <f t="shared" si="45"/>
        <v>43392.718784722223</v>
      </c>
      <c r="X151" s="9">
        <f t="shared" si="46"/>
        <v>6.7476851909304969E-3</v>
      </c>
      <c r="Y151" s="9">
        <f t="shared" si="47"/>
        <v>6.7476851909304969E-3</v>
      </c>
      <c r="Z151" s="10"/>
      <c r="AA151" s="10">
        <f t="shared" si="44"/>
        <v>0</v>
      </c>
      <c r="AB151" s="10">
        <f t="shared" si="48"/>
        <v>5.648148144246079E-3</v>
      </c>
      <c r="AC151" s="10"/>
      <c r="AD151" s="10"/>
    </row>
    <row r="152" spans="1:30" s="7" customFormat="1" x14ac:dyDescent="0.4">
      <c r="A152" s="16" t="str">
        <f t="shared" si="49"/>
        <v>★</v>
      </c>
      <c r="B152" s="16" t="str">
        <f t="shared" si="50"/>
        <v>-</v>
      </c>
      <c r="C152" s="7">
        <v>17</v>
      </c>
      <c r="D152" s="2">
        <v>43392.719861111109</v>
      </c>
      <c r="E152" s="3">
        <v>4647</v>
      </c>
      <c r="F152" s="3" t="s">
        <v>33</v>
      </c>
      <c r="G152" s="3">
        <v>1605</v>
      </c>
      <c r="H152" s="3">
        <v>553</v>
      </c>
      <c r="I152" s="3">
        <v>4</v>
      </c>
      <c r="J152" s="3">
        <v>1</v>
      </c>
      <c r="K152" s="3"/>
      <c r="L152" s="2">
        <v>43392.738703703704</v>
      </c>
      <c r="M152" s="2">
        <v>43392.748472222222</v>
      </c>
      <c r="N152" s="3" t="s">
        <v>37</v>
      </c>
      <c r="O152" s="3" t="s">
        <v>38</v>
      </c>
      <c r="P152" s="3" t="s">
        <v>27</v>
      </c>
      <c r="Q152" s="3" t="s">
        <v>28</v>
      </c>
      <c r="R152" s="2">
        <v>43392.740277777775</v>
      </c>
      <c r="S152" s="2">
        <v>43392.741377314815</v>
      </c>
      <c r="T152" s="2">
        <v>43392.748287037037</v>
      </c>
      <c r="U152" s="2">
        <v>43392.7497337963</v>
      </c>
      <c r="V152" s="2">
        <v>43392.740277777775</v>
      </c>
      <c r="W152" s="8">
        <f t="shared" si="45"/>
        <v>43392.740277777775</v>
      </c>
      <c r="X152" s="9">
        <f t="shared" si="46"/>
        <v>9.7685185173759237E-3</v>
      </c>
      <c r="Y152" s="9">
        <f t="shared" si="47"/>
        <v>9.7685185173759237E-3</v>
      </c>
      <c r="Z152" s="10"/>
      <c r="AA152" s="10">
        <f t="shared" si="44"/>
        <v>0</v>
      </c>
      <c r="AB152" s="10">
        <f t="shared" si="48"/>
        <v>0</v>
      </c>
      <c r="AC152" s="10"/>
      <c r="AD152" s="10"/>
    </row>
    <row r="153" spans="1:30" s="7" customFormat="1" x14ac:dyDescent="0.4">
      <c r="A153" s="16" t="str">
        <f t="shared" si="49"/>
        <v>-</v>
      </c>
      <c r="B153" s="16" t="str">
        <f t="shared" si="50"/>
        <v>-</v>
      </c>
      <c r="C153" s="7">
        <v>17</v>
      </c>
      <c r="D153" s="2">
        <v>43392.721712962964</v>
      </c>
      <c r="E153" s="3">
        <v>4648</v>
      </c>
      <c r="F153" s="3" t="s">
        <v>33</v>
      </c>
      <c r="G153" s="3">
        <v>3425</v>
      </c>
      <c r="H153" s="3">
        <v>1243</v>
      </c>
      <c r="I153" s="3">
        <v>10</v>
      </c>
      <c r="J153" s="3">
        <v>1</v>
      </c>
      <c r="K153" s="3"/>
      <c r="L153" s="2">
        <v>43392.726909722223</v>
      </c>
      <c r="M153" s="2">
        <v>43392.735543981478</v>
      </c>
      <c r="N153" s="3" t="s">
        <v>72</v>
      </c>
      <c r="O153" s="3" t="s">
        <v>73</v>
      </c>
      <c r="P153" s="3" t="s">
        <v>57</v>
      </c>
      <c r="Q153" s="3" t="s">
        <v>58</v>
      </c>
      <c r="R153" s="2">
        <v>43392.728842592594</v>
      </c>
      <c r="S153" s="2">
        <v>43392.728842592594</v>
      </c>
      <c r="T153" s="2">
        <v>43392.737708333334</v>
      </c>
      <c r="U153" s="2">
        <v>43392.737708333334</v>
      </c>
      <c r="V153" s="3"/>
      <c r="W153" s="8">
        <f t="shared" si="45"/>
        <v>43392.721712962964</v>
      </c>
      <c r="X153" s="9">
        <f t="shared" si="46"/>
        <v>8.6342592549044639E-3</v>
      </c>
      <c r="Y153" s="9">
        <f t="shared" si="47"/>
        <v>8.6342592549044639E-3</v>
      </c>
      <c r="Z153" s="10"/>
      <c r="AA153" s="10">
        <f t="shared" si="44"/>
        <v>0</v>
      </c>
      <c r="AB153" s="10">
        <f t="shared" si="48"/>
        <v>5.1967592589790002E-3</v>
      </c>
      <c r="AC153" s="10"/>
      <c r="AD153" s="10"/>
    </row>
    <row r="154" spans="1:30" s="7" customFormat="1" x14ac:dyDescent="0.4">
      <c r="A154" s="16" t="str">
        <f t="shared" si="49"/>
        <v>-</v>
      </c>
      <c r="B154" s="16" t="str">
        <f t="shared" si="50"/>
        <v>-</v>
      </c>
      <c r="C154" s="7">
        <v>17</v>
      </c>
      <c r="D154" s="2">
        <v>43392.723402777781</v>
      </c>
      <c r="E154" s="3">
        <v>4650</v>
      </c>
      <c r="F154" s="3" t="s">
        <v>18</v>
      </c>
      <c r="G154" s="3">
        <v>1334</v>
      </c>
      <c r="H154" s="3">
        <v>518</v>
      </c>
      <c r="I154" s="3">
        <v>6</v>
      </c>
      <c r="J154" s="3">
        <v>1</v>
      </c>
      <c r="K154" s="3"/>
      <c r="L154" s="2">
        <v>43392.725243055553</v>
      </c>
      <c r="M154" s="2">
        <v>43392.742152777777</v>
      </c>
      <c r="N154" s="3" t="s">
        <v>21</v>
      </c>
      <c r="O154" s="3" t="s">
        <v>22</v>
      </c>
      <c r="P154" s="3" t="s">
        <v>63</v>
      </c>
      <c r="Q154" s="3" t="s">
        <v>64</v>
      </c>
      <c r="R154" s="2">
        <v>43392.728564814817</v>
      </c>
      <c r="S154" s="2">
        <v>43392.728564814817</v>
      </c>
      <c r="T154" s="2">
        <v>43392.738009259258</v>
      </c>
      <c r="U154" s="2">
        <v>43392.741956018515</v>
      </c>
      <c r="V154" s="3"/>
      <c r="W154" s="8">
        <f t="shared" si="45"/>
        <v>43392.723402777781</v>
      </c>
      <c r="X154" s="9">
        <f t="shared" si="46"/>
        <v>1.6909722224227153E-2</v>
      </c>
      <c r="Y154" s="9">
        <f t="shared" si="47"/>
        <v>1.6909722224227153E-2</v>
      </c>
      <c r="Z154" s="10"/>
      <c r="AA154" s="10">
        <f t="shared" si="44"/>
        <v>0</v>
      </c>
      <c r="AB154" s="10">
        <f t="shared" si="48"/>
        <v>1.8402777714072727E-3</v>
      </c>
      <c r="AC154" s="10"/>
      <c r="AD154" s="10"/>
    </row>
    <row r="155" spans="1:30" s="7" customFormat="1" x14ac:dyDescent="0.4">
      <c r="A155" s="16" t="str">
        <f t="shared" si="49"/>
        <v>-</v>
      </c>
      <c r="B155" s="16" t="str">
        <f t="shared" si="50"/>
        <v>-</v>
      </c>
      <c r="C155" s="7">
        <v>17</v>
      </c>
      <c r="D155" s="2">
        <v>43392.724490740744</v>
      </c>
      <c r="E155" s="3">
        <v>4652</v>
      </c>
      <c r="F155" s="3" t="s">
        <v>18</v>
      </c>
      <c r="G155" s="3">
        <v>3396</v>
      </c>
      <c r="H155" s="3">
        <v>1203</v>
      </c>
      <c r="I155" s="3">
        <v>9</v>
      </c>
      <c r="J155" s="3">
        <v>2</v>
      </c>
      <c r="K155" s="3"/>
      <c r="L155" s="2">
        <v>43392.726712962962</v>
      </c>
      <c r="M155" s="2">
        <v>43392.737696759257</v>
      </c>
      <c r="N155" s="3" t="s">
        <v>61</v>
      </c>
      <c r="O155" s="3" t="s">
        <v>62</v>
      </c>
      <c r="P155" s="3" t="s">
        <v>37</v>
      </c>
      <c r="Q155" s="3" t="s">
        <v>38</v>
      </c>
      <c r="R155" s="2">
        <v>43392.726851851854</v>
      </c>
      <c r="S155" s="2">
        <v>43392.726851851854</v>
      </c>
      <c r="T155" s="2">
        <v>43392.742314814815</v>
      </c>
      <c r="U155" s="2">
        <v>43392.742314814815</v>
      </c>
      <c r="V155" s="3"/>
      <c r="W155" s="8">
        <f t="shared" si="45"/>
        <v>43392.724490740744</v>
      </c>
      <c r="X155" s="9">
        <f t="shared" si="46"/>
        <v>1.0983796295477077E-2</v>
      </c>
      <c r="Y155" s="9">
        <f t="shared" si="47"/>
        <v>2.1967592590954155E-2</v>
      </c>
      <c r="Z155" s="10"/>
      <c r="AA155" s="10">
        <f t="shared" si="44"/>
        <v>0</v>
      </c>
      <c r="AB155" s="10">
        <f t="shared" si="48"/>
        <v>2.2222222178243101E-3</v>
      </c>
      <c r="AC155" s="10"/>
      <c r="AD155" s="10"/>
    </row>
    <row r="156" spans="1:30" s="7" customFormat="1" x14ac:dyDescent="0.4">
      <c r="A156" s="16" t="str">
        <f>IF(V156&gt;0, "★", "-")</f>
        <v>-</v>
      </c>
      <c r="B156" s="16" t="str">
        <f>IF(K156&gt;0, "☆", "-")</f>
        <v>-</v>
      </c>
      <c r="C156" s="7">
        <v>17</v>
      </c>
      <c r="D156" s="2">
        <v>43392.725543981483</v>
      </c>
      <c r="E156" s="3">
        <v>4654</v>
      </c>
      <c r="F156" s="3" t="s">
        <v>33</v>
      </c>
      <c r="G156" s="3">
        <v>2275</v>
      </c>
      <c r="H156" s="3">
        <v>1265</v>
      </c>
      <c r="I156" s="3">
        <v>6</v>
      </c>
      <c r="J156" s="3">
        <v>1</v>
      </c>
      <c r="K156" s="3"/>
      <c r="L156" s="2">
        <v>43392.731504629628</v>
      </c>
      <c r="M156" s="2">
        <v>43392.746458333335</v>
      </c>
      <c r="N156" s="3" t="s">
        <v>27</v>
      </c>
      <c r="O156" s="3" t="s">
        <v>28</v>
      </c>
      <c r="P156" s="3" t="s">
        <v>23</v>
      </c>
      <c r="Q156" s="3" t="s">
        <v>24</v>
      </c>
      <c r="R156" s="2">
        <v>43392.732407407406</v>
      </c>
      <c r="S156" s="2">
        <v>43392.732407407406</v>
      </c>
      <c r="T156" s="2">
        <v>43392.746053240742</v>
      </c>
      <c r="U156" s="2">
        <v>43392.750486111108</v>
      </c>
      <c r="V156" s="3"/>
      <c r="W156" s="8">
        <f>IF(V156&gt;0,V156,D156)</f>
        <v>43392.725543981483</v>
      </c>
      <c r="X156" s="9">
        <f t="shared" si="46"/>
        <v>1.4953703706851229E-2</v>
      </c>
      <c r="Y156" s="9">
        <f t="shared" si="47"/>
        <v>1.4953703706851229E-2</v>
      </c>
      <c r="Z156" s="10"/>
      <c r="AA156" s="10">
        <f>IF(IF(A156="☆",K156-R156,L156-R156)&lt;0,0,IF(A156="☆",K156-R156,L156-R156))</f>
        <v>0</v>
      </c>
      <c r="AB156" s="10">
        <f t="shared" si="48"/>
        <v>5.9606481445371173E-3</v>
      </c>
      <c r="AC156" s="10"/>
      <c r="AD156" s="10"/>
    </row>
    <row r="157" spans="1:30" s="7" customFormat="1" hidden="1" x14ac:dyDescent="0.4">
      <c r="A157" s="16" t="str">
        <f>IF(V157&gt;0, "★", "-")</f>
        <v>-</v>
      </c>
      <c r="B157" s="16" t="str">
        <f>IF(K157&gt;0, "☆", "-")</f>
        <v>-</v>
      </c>
      <c r="C157" s="7">
        <v>17</v>
      </c>
      <c r="D157" s="2">
        <v>43392.726030092592</v>
      </c>
      <c r="E157" s="3">
        <v>4655</v>
      </c>
      <c r="F157" s="3" t="s">
        <v>94</v>
      </c>
      <c r="G157" s="3">
        <v>0</v>
      </c>
      <c r="H157" s="3">
        <v>459</v>
      </c>
      <c r="I157" s="3">
        <v>5</v>
      </c>
      <c r="J157" s="3">
        <v>1</v>
      </c>
      <c r="K157" s="3"/>
      <c r="L157" s="2">
        <v>43392.727013888885</v>
      </c>
      <c r="M157" s="2">
        <v>43392.730613425927</v>
      </c>
      <c r="N157" s="3" t="s">
        <v>46</v>
      </c>
      <c r="O157" s="3" t="s">
        <v>47</v>
      </c>
      <c r="P157" s="3" t="s">
        <v>19</v>
      </c>
      <c r="Q157" s="3" t="s">
        <v>20</v>
      </c>
      <c r="R157" s="2">
        <v>43392.727187500001</v>
      </c>
      <c r="S157" s="2">
        <v>43392.727187500001</v>
      </c>
      <c r="T157" s="2">
        <v>43392.732523148145</v>
      </c>
      <c r="U157" s="2">
        <v>43392.732523148145</v>
      </c>
      <c r="V157" s="3"/>
      <c r="W157" s="8">
        <f>IF(V157&gt;0,V157,D157)</f>
        <v>43392.726030092592</v>
      </c>
      <c r="X157" s="9">
        <f t="shared" si="46"/>
        <v>3.5995370417367667E-3</v>
      </c>
      <c r="Y157" s="9">
        <f t="shared" si="47"/>
        <v>3.5995370417367667E-3</v>
      </c>
      <c r="Z157" s="10"/>
      <c r="AA157" s="10">
        <f>IF(IF(A157="☆",K157-R157,L157-R157)&lt;0,0,IF(A157="☆",K157-R157,L157-R157))</f>
        <v>0</v>
      </c>
      <c r="AB157" s="10">
        <f t="shared" si="48"/>
        <v>9.8379629343980923E-4</v>
      </c>
      <c r="AC157" s="10"/>
      <c r="AD157" s="10"/>
    </row>
    <row r="158" spans="1:30" s="7" customFormat="1" x14ac:dyDescent="0.4">
      <c r="A158" s="16" t="str">
        <f>IF(V158&gt;0, "★", "-")</f>
        <v>-</v>
      </c>
      <c r="B158" s="16" t="str">
        <f>IF(K158&gt;0, "☆", "-")</f>
        <v>-</v>
      </c>
      <c r="C158" s="7">
        <v>17</v>
      </c>
      <c r="D158" s="2">
        <v>43392.727824074071</v>
      </c>
      <c r="E158" s="3">
        <v>4656</v>
      </c>
      <c r="F158" s="3" t="s">
        <v>33</v>
      </c>
      <c r="G158" s="3">
        <v>67</v>
      </c>
      <c r="H158" s="3">
        <v>1103</v>
      </c>
      <c r="I158" s="3">
        <v>2</v>
      </c>
      <c r="J158" s="3">
        <v>1</v>
      </c>
      <c r="K158" s="3"/>
      <c r="L158" s="2">
        <v>43392.728726851848</v>
      </c>
      <c r="M158" s="2">
        <v>43392.732465277775</v>
      </c>
      <c r="N158" s="3" t="s">
        <v>19</v>
      </c>
      <c r="O158" s="3" t="s">
        <v>20</v>
      </c>
      <c r="P158" s="3" t="s">
        <v>21</v>
      </c>
      <c r="Q158" s="3" t="s">
        <v>22</v>
      </c>
      <c r="R158" s="2">
        <v>43392.728865740741</v>
      </c>
      <c r="S158" s="2">
        <v>43392.728865740741</v>
      </c>
      <c r="T158" s="2">
        <v>43392.734293981484</v>
      </c>
      <c r="U158" s="2">
        <v>43392.734293981484</v>
      </c>
      <c r="V158" s="3"/>
      <c r="W158" s="8">
        <f>IF(V158&gt;0,V158,D158)</f>
        <v>43392.727824074071</v>
      </c>
      <c r="X158" s="9">
        <f t="shared" si="46"/>
        <v>3.7384259267128073E-3</v>
      </c>
      <c r="Y158" s="9">
        <f t="shared" si="47"/>
        <v>3.7384259267128073E-3</v>
      </c>
      <c r="Z158" s="10"/>
      <c r="AA158" s="10">
        <f>IF(IF(A158="☆",K158-R158,L158-R158)&lt;0,0,IF(A158="☆",K158-R158,L158-R158))</f>
        <v>0</v>
      </c>
      <c r="AB158" s="10">
        <f t="shared" si="48"/>
        <v>9.0277777781011537E-4</v>
      </c>
      <c r="AC158" s="10"/>
      <c r="AD158" s="10"/>
    </row>
    <row r="159" spans="1:30" s="7" customFormat="1" hidden="1" x14ac:dyDescent="0.4">
      <c r="A159" s="16" t="str">
        <f>IF(V159&gt;0, "★", "-")</f>
        <v>-</v>
      </c>
      <c r="B159" s="16" t="str">
        <f>IF(K159&gt;0, "☆", "-")</f>
        <v>-</v>
      </c>
      <c r="C159" s="7">
        <v>17</v>
      </c>
      <c r="D159" s="2">
        <v>43392.729537037034</v>
      </c>
      <c r="E159" s="3">
        <v>4657</v>
      </c>
      <c r="F159" s="3" t="s">
        <v>94</v>
      </c>
      <c r="G159" s="3">
        <v>0</v>
      </c>
      <c r="H159" s="3">
        <v>697</v>
      </c>
      <c r="I159" s="3">
        <v>8</v>
      </c>
      <c r="J159" s="3">
        <v>1</v>
      </c>
      <c r="K159" s="3"/>
      <c r="L159" s="2">
        <v>43392.730671296296</v>
      </c>
      <c r="M159" s="2">
        <v>43392.738252314812</v>
      </c>
      <c r="N159" s="3" t="s">
        <v>46</v>
      </c>
      <c r="O159" s="3" t="s">
        <v>47</v>
      </c>
      <c r="P159" s="3" t="s">
        <v>19</v>
      </c>
      <c r="Q159" s="3" t="s">
        <v>20</v>
      </c>
      <c r="R159" s="2">
        <v>43392.730729166666</v>
      </c>
      <c r="S159" s="2">
        <v>43392.730729166666</v>
      </c>
      <c r="T159" s="2">
        <v>43392.736064814817</v>
      </c>
      <c r="U159" s="2">
        <v>43392.736064814817</v>
      </c>
      <c r="V159" s="3"/>
      <c r="W159" s="8">
        <f>IF(V159&gt;0,V159,D159)</f>
        <v>43392.729537037034</v>
      </c>
      <c r="X159" s="9">
        <f t="shared" si="46"/>
        <v>7.5810185153386556E-3</v>
      </c>
      <c r="Y159" s="9">
        <f t="shared" si="47"/>
        <v>7.5810185153386556E-3</v>
      </c>
      <c r="Z159" s="10"/>
      <c r="AA159" s="10">
        <f>IF(IF(A159="☆",K159-R159,L159-R159)&lt;0,0,IF(A159="☆",K159-R159,L159-R159))</f>
        <v>0</v>
      </c>
      <c r="AB159" s="10">
        <f t="shared" si="48"/>
        <v>1.1342592624714598E-3</v>
      </c>
      <c r="AC159" s="10"/>
      <c r="AD159" s="10"/>
    </row>
    <row r="160" spans="1:30" s="7" customFormat="1" x14ac:dyDescent="0.4">
      <c r="A160" s="16" t="str">
        <f t="shared" si="49"/>
        <v>-</v>
      </c>
      <c r="B160" s="16" t="str">
        <f t="shared" si="50"/>
        <v>-</v>
      </c>
      <c r="C160" s="7">
        <v>17</v>
      </c>
      <c r="D160" s="2">
        <v>43392.731435185182</v>
      </c>
      <c r="E160" s="3">
        <v>4659</v>
      </c>
      <c r="F160" s="3" t="s">
        <v>18</v>
      </c>
      <c r="G160" s="3">
        <v>1747</v>
      </c>
      <c r="H160" s="3">
        <v>346</v>
      </c>
      <c r="I160" s="3">
        <v>8</v>
      </c>
      <c r="J160" s="3">
        <v>1</v>
      </c>
      <c r="K160" s="3"/>
      <c r="L160" s="2">
        <v>43392.7341087963</v>
      </c>
      <c r="M160" s="2">
        <v>43392.738182870373</v>
      </c>
      <c r="N160" s="3" t="s">
        <v>31</v>
      </c>
      <c r="O160" s="3" t="s">
        <v>32</v>
      </c>
      <c r="P160" s="3" t="s">
        <v>19</v>
      </c>
      <c r="Q160" s="3" t="s">
        <v>20</v>
      </c>
      <c r="R160" s="2">
        <v>43392.734155092592</v>
      </c>
      <c r="S160" s="2">
        <v>43392.734155092592</v>
      </c>
      <c r="T160" s="2">
        <v>43392.740115740744</v>
      </c>
      <c r="U160" s="2">
        <v>43392.740115740744</v>
      </c>
      <c r="V160" s="3"/>
      <c r="W160" s="8">
        <f t="shared" si="45"/>
        <v>43392.731435185182</v>
      </c>
      <c r="X160" s="9">
        <f t="shared" si="46"/>
        <v>4.0740740732871927E-3</v>
      </c>
      <c r="Y160" s="9">
        <f t="shared" si="47"/>
        <v>4.0740740732871927E-3</v>
      </c>
      <c r="Z160" s="10"/>
      <c r="AA160" s="10">
        <f t="shared" si="44"/>
        <v>0</v>
      </c>
      <c r="AB160" s="10">
        <f t="shared" si="48"/>
        <v>2.6736111176433042E-3</v>
      </c>
      <c r="AC160" s="10"/>
      <c r="AD160" s="10"/>
    </row>
    <row r="161" spans="1:32" s="7" customFormat="1" x14ac:dyDescent="0.4">
      <c r="A161" s="16" t="str">
        <f t="shared" si="49"/>
        <v>-</v>
      </c>
      <c r="B161" s="16" t="str">
        <f t="shared" si="50"/>
        <v>-</v>
      </c>
      <c r="C161" s="7">
        <v>17</v>
      </c>
      <c r="D161" s="2">
        <v>43392.732777777775</v>
      </c>
      <c r="E161" s="3">
        <v>4660</v>
      </c>
      <c r="F161" s="3" t="s">
        <v>33</v>
      </c>
      <c r="G161" s="3">
        <v>1155</v>
      </c>
      <c r="H161" s="3">
        <v>362</v>
      </c>
      <c r="I161" s="3">
        <v>4</v>
      </c>
      <c r="J161" s="3">
        <v>1</v>
      </c>
      <c r="K161" s="3"/>
      <c r="L161" s="2">
        <v>43392.73542824074</v>
      </c>
      <c r="M161" s="2">
        <v>43392.748414351852</v>
      </c>
      <c r="N161" s="3" t="s">
        <v>76</v>
      </c>
      <c r="O161" s="3" t="s">
        <v>77</v>
      </c>
      <c r="P161" s="3" t="s">
        <v>27</v>
      </c>
      <c r="Q161" s="3" t="s">
        <v>28</v>
      </c>
      <c r="R161" s="2">
        <v>43392.736296296294</v>
      </c>
      <c r="S161" s="2">
        <v>43392.736296296294</v>
      </c>
      <c r="T161" s="2">
        <v>43392.749386574076</v>
      </c>
      <c r="U161" s="2">
        <v>43392.749386574076</v>
      </c>
      <c r="V161" s="3"/>
      <c r="W161" s="8">
        <f t="shared" si="45"/>
        <v>43392.732777777775</v>
      </c>
      <c r="X161" s="9">
        <f t="shared" si="46"/>
        <v>1.2986111112695653E-2</v>
      </c>
      <c r="Y161" s="9">
        <f t="shared" si="47"/>
        <v>1.2986111112695653E-2</v>
      </c>
      <c r="Z161" s="10"/>
      <c r="AA161" s="10">
        <f t="shared" si="44"/>
        <v>0</v>
      </c>
      <c r="AB161" s="10">
        <f t="shared" si="48"/>
        <v>2.6504629640839994E-3</v>
      </c>
      <c r="AC161" s="10"/>
      <c r="AD161" s="10"/>
    </row>
    <row r="162" spans="1:32" s="7" customFormat="1" x14ac:dyDescent="0.4">
      <c r="A162" s="16" t="str">
        <f t="shared" si="49"/>
        <v>-</v>
      </c>
      <c r="B162" s="16" t="str">
        <f t="shared" si="50"/>
        <v>-</v>
      </c>
      <c r="C162" s="7">
        <v>17</v>
      </c>
      <c r="D162" s="2">
        <v>43392.734930555554</v>
      </c>
      <c r="E162" s="3">
        <v>4661</v>
      </c>
      <c r="F162" s="3" t="s">
        <v>18</v>
      </c>
      <c r="G162" s="3">
        <v>3434</v>
      </c>
      <c r="H162" s="3">
        <v>516</v>
      </c>
      <c r="I162" s="3">
        <v>6</v>
      </c>
      <c r="J162" s="3">
        <v>1</v>
      </c>
      <c r="K162" s="3"/>
      <c r="L162" s="2">
        <v>43392.738356481481</v>
      </c>
      <c r="M162" s="2">
        <v>43392.741736111115</v>
      </c>
      <c r="N162" s="3" t="s">
        <v>37</v>
      </c>
      <c r="O162" s="3" t="s">
        <v>38</v>
      </c>
      <c r="P162" s="3" t="s">
        <v>63</v>
      </c>
      <c r="Q162" s="3" t="s">
        <v>64</v>
      </c>
      <c r="R162" s="2">
        <v>43392.738865740743</v>
      </c>
      <c r="S162" s="2">
        <v>43392.738865740743</v>
      </c>
      <c r="T162" s="2">
        <v>43392.74496527778</v>
      </c>
      <c r="U162" s="2">
        <v>43392.74496527778</v>
      </c>
      <c r="V162" s="3"/>
      <c r="W162" s="8">
        <f t="shared" si="45"/>
        <v>43392.734930555554</v>
      </c>
      <c r="X162" s="9">
        <f t="shared" si="46"/>
        <v>3.3796296338550746E-3</v>
      </c>
      <c r="Y162" s="9">
        <f t="shared" si="47"/>
        <v>3.3796296338550746E-3</v>
      </c>
      <c r="Z162" s="10"/>
      <c r="AA162" s="10">
        <f t="shared" si="44"/>
        <v>0</v>
      </c>
      <c r="AB162" s="10">
        <f t="shared" si="48"/>
        <v>3.425925926421769E-3</v>
      </c>
      <c r="AC162" s="10"/>
      <c r="AD162" s="10"/>
    </row>
    <row r="163" spans="1:32" s="7" customFormat="1" hidden="1" x14ac:dyDescent="0.4">
      <c r="A163" s="16" t="str">
        <f t="shared" si="49"/>
        <v>-</v>
      </c>
      <c r="B163" s="16" t="str">
        <f t="shared" si="50"/>
        <v>-</v>
      </c>
      <c r="C163" s="7">
        <v>17</v>
      </c>
      <c r="D163" s="2">
        <v>43392.737129629626</v>
      </c>
      <c r="E163" s="3">
        <v>4662</v>
      </c>
      <c r="F163" s="3" t="s">
        <v>93</v>
      </c>
      <c r="G163" s="3">
        <v>0</v>
      </c>
      <c r="H163" s="3">
        <v>537</v>
      </c>
      <c r="I163" s="3">
        <v>5</v>
      </c>
      <c r="J163" s="3">
        <v>1</v>
      </c>
      <c r="K163" s="3"/>
      <c r="L163" s="2">
        <v>43392.739895833336</v>
      </c>
      <c r="M163" s="2">
        <v>43392.745439814818</v>
      </c>
      <c r="N163" s="3" t="s">
        <v>46</v>
      </c>
      <c r="O163" s="3" t="s">
        <v>47</v>
      </c>
      <c r="P163" s="3" t="s">
        <v>63</v>
      </c>
      <c r="Q163" s="3" t="s">
        <v>64</v>
      </c>
      <c r="R163" s="2">
        <v>43392.738171296296</v>
      </c>
      <c r="S163" s="2">
        <v>43392.738171296296</v>
      </c>
      <c r="T163" s="2">
        <v>43392.746446759258</v>
      </c>
      <c r="U163" s="2">
        <v>43392.746446759258</v>
      </c>
      <c r="V163" s="3"/>
      <c r="W163" s="8">
        <f t="shared" si="45"/>
        <v>43392.737129629626</v>
      </c>
      <c r="X163" s="9">
        <f t="shared" si="46"/>
        <v>5.543981482333038E-3</v>
      </c>
      <c r="Y163" s="9">
        <f t="shared" si="47"/>
        <v>5.543981482333038E-3</v>
      </c>
      <c r="AA163" s="10">
        <f t="shared" si="44"/>
        <v>1.7245370399905369E-3</v>
      </c>
      <c r="AB163" s="10">
        <f t="shared" si="48"/>
        <v>2.7662037100526504E-3</v>
      </c>
    </row>
    <row r="164" spans="1:32" s="7" customFormat="1" hidden="1" x14ac:dyDescent="0.4">
      <c r="A164" s="16" t="str">
        <f t="shared" si="49"/>
        <v>-</v>
      </c>
      <c r="B164" s="16" t="str">
        <f t="shared" si="50"/>
        <v>-</v>
      </c>
      <c r="C164" s="7">
        <v>17</v>
      </c>
      <c r="D164" s="2">
        <v>43392.739131944443</v>
      </c>
      <c r="E164" s="3">
        <v>4663</v>
      </c>
      <c r="F164" s="3" t="s">
        <v>94</v>
      </c>
      <c r="G164" s="3">
        <v>0</v>
      </c>
      <c r="H164" s="3">
        <v>1200</v>
      </c>
      <c r="I164" s="3">
        <v>4</v>
      </c>
      <c r="J164" s="3">
        <v>1</v>
      </c>
      <c r="K164" s="3"/>
      <c r="L164" s="2">
        <v>43392.74114583333</v>
      </c>
      <c r="M164" s="2">
        <v>43392.757326388892</v>
      </c>
      <c r="N164" s="3" t="s">
        <v>46</v>
      </c>
      <c r="O164" s="3" t="s">
        <v>47</v>
      </c>
      <c r="P164" s="3" t="s">
        <v>55</v>
      </c>
      <c r="Q164" s="3" t="s">
        <v>56</v>
      </c>
      <c r="R164" s="2">
        <v>43392.741331018522</v>
      </c>
      <c r="S164" s="2">
        <v>43392.741331018522</v>
      </c>
      <c r="T164" s="2">
        <v>43392.755173611113</v>
      </c>
      <c r="U164" s="2">
        <v>43392.755173611113</v>
      </c>
      <c r="V164" s="3"/>
      <c r="W164" s="8">
        <f t="shared" si="45"/>
        <v>43392.739131944443</v>
      </c>
      <c r="X164" s="9">
        <f t="shared" si="46"/>
        <v>1.6180555561732035E-2</v>
      </c>
      <c r="Y164" s="9">
        <f t="shared" si="47"/>
        <v>1.6180555561732035E-2</v>
      </c>
      <c r="Z164" s="10"/>
      <c r="AA164" s="10">
        <f t="shared" si="44"/>
        <v>0</v>
      </c>
      <c r="AB164" s="10">
        <f t="shared" si="48"/>
        <v>2.0138888867222704E-3</v>
      </c>
      <c r="AC164" s="10"/>
      <c r="AD164" s="10"/>
    </row>
    <row r="165" spans="1:32" s="7" customFormat="1" hidden="1" x14ac:dyDescent="0.4">
      <c r="A165" s="16" t="str">
        <f t="shared" si="49"/>
        <v>-</v>
      </c>
      <c r="B165" s="16" t="str">
        <f t="shared" si="50"/>
        <v>-</v>
      </c>
      <c r="C165" s="7">
        <v>17</v>
      </c>
      <c r="D165" s="2">
        <v>43392.739560185182</v>
      </c>
      <c r="E165" s="3">
        <v>4664</v>
      </c>
      <c r="F165" s="3" t="s">
        <v>94</v>
      </c>
      <c r="G165" s="3">
        <v>0</v>
      </c>
      <c r="H165" s="3">
        <v>653</v>
      </c>
      <c r="I165" s="3">
        <v>9</v>
      </c>
      <c r="J165" s="3">
        <v>1</v>
      </c>
      <c r="K165" s="3"/>
      <c r="L165" s="2">
        <v>43392.741689814815</v>
      </c>
      <c r="M165" s="2">
        <v>43392.748368055552</v>
      </c>
      <c r="N165" s="3" t="s">
        <v>21</v>
      </c>
      <c r="O165" s="3" t="s">
        <v>22</v>
      </c>
      <c r="P165" s="3" t="s">
        <v>19</v>
      </c>
      <c r="Q165" s="3" t="s">
        <v>20</v>
      </c>
      <c r="R165" s="2">
        <v>43392.740601851852</v>
      </c>
      <c r="S165" s="2">
        <v>43392.741018518522</v>
      </c>
      <c r="T165" s="2">
        <v>43392.747048611112</v>
      </c>
      <c r="U165" s="2">
        <v>43392.751215277778</v>
      </c>
      <c r="V165" s="3"/>
      <c r="W165" s="8">
        <f t="shared" si="45"/>
        <v>43392.739560185182</v>
      </c>
      <c r="X165" s="9">
        <f t="shared" si="46"/>
        <v>6.6782407375285402E-3</v>
      </c>
      <c r="Y165" s="9">
        <f t="shared" si="47"/>
        <v>6.6782407375285402E-3</v>
      </c>
      <c r="Z165" s="10"/>
      <c r="AA165" s="10">
        <f t="shared" si="44"/>
        <v>1.0879629626288079E-3</v>
      </c>
      <c r="AB165" s="10">
        <f t="shared" si="48"/>
        <v>2.1296296326909214E-3</v>
      </c>
      <c r="AC165" s="10"/>
      <c r="AD165" s="10"/>
    </row>
    <row r="166" spans="1:32" s="7" customFormat="1" x14ac:dyDescent="0.4">
      <c r="A166" s="16" t="str">
        <f t="shared" si="49"/>
        <v>-</v>
      </c>
      <c r="B166" s="16" t="str">
        <f t="shared" si="50"/>
        <v>-</v>
      </c>
      <c r="C166" s="7">
        <v>17</v>
      </c>
      <c r="D166" s="2">
        <v>43392.739803240744</v>
      </c>
      <c r="E166" s="3">
        <v>4665</v>
      </c>
      <c r="F166" s="3" t="s">
        <v>67</v>
      </c>
      <c r="G166" s="3">
        <v>3429</v>
      </c>
      <c r="H166" s="3">
        <v>1146</v>
      </c>
      <c r="I166" s="3">
        <v>7</v>
      </c>
      <c r="J166" s="3">
        <v>1</v>
      </c>
      <c r="K166" s="3"/>
      <c r="L166" s="2">
        <v>43392.745532407411</v>
      </c>
      <c r="M166" s="2">
        <v>43392.752870370372</v>
      </c>
      <c r="N166" s="3" t="s">
        <v>45</v>
      </c>
      <c r="O166" s="3" t="s">
        <v>92</v>
      </c>
      <c r="P166" s="3" t="s">
        <v>31</v>
      </c>
      <c r="Q166" s="3" t="s">
        <v>32</v>
      </c>
      <c r="R166" s="2">
        <v>43392.743645833332</v>
      </c>
      <c r="S166" s="2">
        <v>43392.743645833332</v>
      </c>
      <c r="T166" s="2">
        <v>43392.750787037039</v>
      </c>
      <c r="U166" s="2">
        <v>43392.750787037039</v>
      </c>
      <c r="V166" s="3"/>
      <c r="W166" s="8">
        <f t="shared" si="45"/>
        <v>43392.739803240744</v>
      </c>
      <c r="X166" s="9">
        <f t="shared" si="46"/>
        <v>7.3379629611736163E-3</v>
      </c>
      <c r="Y166" s="9">
        <f t="shared" si="47"/>
        <v>7.3379629611736163E-3</v>
      </c>
      <c r="Z166" s="10"/>
      <c r="AA166" s="10">
        <f t="shared" si="44"/>
        <v>1.8865740785258822E-3</v>
      </c>
      <c r="AB166" s="10">
        <f t="shared" si="48"/>
        <v>5.7291666671517305E-3</v>
      </c>
      <c r="AC166" s="10"/>
      <c r="AD166" s="10"/>
    </row>
    <row r="167" spans="1:32" s="7" customFormat="1" hidden="1" x14ac:dyDescent="0.4">
      <c r="A167" s="16" t="str">
        <f t="shared" si="49"/>
        <v>-</v>
      </c>
      <c r="B167" s="16" t="str">
        <f t="shared" si="50"/>
        <v>-</v>
      </c>
      <c r="C167" s="7">
        <v>17</v>
      </c>
      <c r="D167" s="2">
        <v>43392.740486111114</v>
      </c>
      <c r="E167" s="3">
        <v>4666</v>
      </c>
      <c r="F167" s="3" t="s">
        <v>94</v>
      </c>
      <c r="G167" s="3">
        <v>0</v>
      </c>
      <c r="H167" s="3">
        <v>447</v>
      </c>
      <c r="I167" s="3">
        <v>9</v>
      </c>
      <c r="J167" s="3">
        <v>1</v>
      </c>
      <c r="K167" s="3"/>
      <c r="L167" s="2">
        <v>43392.744456018518</v>
      </c>
      <c r="M167" s="2">
        <v>43392.748333333337</v>
      </c>
      <c r="N167" s="3" t="s">
        <v>53</v>
      </c>
      <c r="O167" s="3" t="s">
        <v>54</v>
      </c>
      <c r="P167" s="3" t="s">
        <v>19</v>
      </c>
      <c r="Q167" s="3" t="s">
        <v>20</v>
      </c>
      <c r="R167" s="2">
        <v>43392.744988425926</v>
      </c>
      <c r="S167" s="2">
        <v>43392.744988425926</v>
      </c>
      <c r="T167" s="2">
        <v>43392.750868055555</v>
      </c>
      <c r="U167" s="2">
        <v>43392.750868055555</v>
      </c>
      <c r="V167" s="3"/>
      <c r="W167" s="8">
        <f t="shared" si="45"/>
        <v>43392.740486111114</v>
      </c>
      <c r="X167" s="9">
        <f t="shared" si="46"/>
        <v>3.8773148189648055E-3</v>
      </c>
      <c r="Y167" s="9">
        <f t="shared" si="47"/>
        <v>3.8773148189648055E-3</v>
      </c>
      <c r="Z167" s="10"/>
      <c r="AA167" s="10">
        <f t="shared" si="44"/>
        <v>0</v>
      </c>
      <c r="AB167" s="10">
        <f t="shared" si="48"/>
        <v>3.9699074040981941E-3</v>
      </c>
      <c r="AC167" s="10"/>
      <c r="AD167" s="10"/>
    </row>
    <row r="168" spans="1:32" s="7" customFormat="1" x14ac:dyDescent="0.4">
      <c r="A168" s="16" t="str">
        <f t="shared" si="49"/>
        <v>-</v>
      </c>
      <c r="B168" s="16" t="str">
        <f t="shared" si="50"/>
        <v>-</v>
      </c>
      <c r="C168" s="7">
        <v>17</v>
      </c>
      <c r="D168" s="2">
        <v>43392.741307870368</v>
      </c>
      <c r="E168" s="3">
        <v>4667</v>
      </c>
      <c r="F168" s="3" t="s">
        <v>33</v>
      </c>
      <c r="G168" s="3">
        <v>3048</v>
      </c>
      <c r="H168" s="3">
        <v>1084</v>
      </c>
      <c r="I168" s="3">
        <v>8</v>
      </c>
      <c r="J168" s="3">
        <v>1</v>
      </c>
      <c r="K168" s="3"/>
      <c r="L168" s="2">
        <v>43392.748495370368</v>
      </c>
      <c r="M168" s="2">
        <v>43392.754988425928</v>
      </c>
      <c r="N168" s="3" t="s">
        <v>27</v>
      </c>
      <c r="O168" s="3" t="s">
        <v>28</v>
      </c>
      <c r="P168" s="3" t="s">
        <v>65</v>
      </c>
      <c r="Q168" s="3" t="s">
        <v>66</v>
      </c>
      <c r="R168" s="2">
        <v>43392.749062499999</v>
      </c>
      <c r="S168" s="2">
        <v>43392.749062499999</v>
      </c>
      <c r="T168" s="2">
        <v>43392.7575462963</v>
      </c>
      <c r="U168" s="2">
        <v>43392.7575462963</v>
      </c>
      <c r="V168" s="3"/>
      <c r="W168" s="8">
        <f t="shared" si="45"/>
        <v>43392.741307870368</v>
      </c>
      <c r="X168" s="9">
        <f t="shared" si="46"/>
        <v>6.4930555599858053E-3</v>
      </c>
      <c r="Y168" s="9">
        <f t="shared" si="47"/>
        <v>6.4930555599858053E-3</v>
      </c>
      <c r="Z168" s="10"/>
      <c r="AA168" s="10">
        <f t="shared" si="44"/>
        <v>0</v>
      </c>
      <c r="AB168" s="10">
        <f t="shared" si="48"/>
        <v>7.1874999994179234E-3</v>
      </c>
      <c r="AC168" s="10"/>
      <c r="AD168" s="10"/>
    </row>
    <row r="169" spans="1:32" s="7" customFormat="1" x14ac:dyDescent="0.4">
      <c r="A169" s="16" t="str">
        <f t="shared" si="49"/>
        <v>-</v>
      </c>
      <c r="B169" s="16" t="str">
        <f t="shared" si="50"/>
        <v>-</v>
      </c>
      <c r="C169" s="7">
        <v>17</v>
      </c>
      <c r="D169" s="2">
        <v>43392.748807870368</v>
      </c>
      <c r="E169" s="3">
        <v>4669</v>
      </c>
      <c r="F169" s="3" t="s">
        <v>18</v>
      </c>
      <c r="G169" s="3">
        <v>1291</v>
      </c>
      <c r="H169" s="3">
        <v>1276</v>
      </c>
      <c r="I169" s="3">
        <v>7</v>
      </c>
      <c r="J169" s="3">
        <v>1</v>
      </c>
      <c r="K169" s="3"/>
      <c r="L169" s="2">
        <v>43392.753692129627</v>
      </c>
      <c r="M169" s="2">
        <v>43392.760636574072</v>
      </c>
      <c r="N169" s="3" t="s">
        <v>21</v>
      </c>
      <c r="O169" s="3" t="s">
        <v>22</v>
      </c>
      <c r="P169" s="3" t="s">
        <v>34</v>
      </c>
      <c r="Q169" s="3" t="s">
        <v>35</v>
      </c>
      <c r="R169" s="2">
        <v>43392.754027777781</v>
      </c>
      <c r="S169" s="2">
        <v>43392.754027777781</v>
      </c>
      <c r="T169" s="2">
        <v>43392.762106481481</v>
      </c>
      <c r="U169" s="2">
        <v>43392.763854166667</v>
      </c>
      <c r="V169" s="3"/>
      <c r="W169" s="8">
        <f t="shared" si="45"/>
        <v>43392.748807870368</v>
      </c>
      <c r="X169" s="9">
        <f t="shared" si="46"/>
        <v>6.9444444452528842E-3</v>
      </c>
      <c r="Y169" s="9">
        <f t="shared" si="47"/>
        <v>6.9444444452528842E-3</v>
      </c>
      <c r="Z169" s="10"/>
      <c r="AA169" s="10">
        <f t="shared" si="44"/>
        <v>0</v>
      </c>
      <c r="AB169" s="10">
        <f t="shared" si="48"/>
        <v>4.8842592586879618E-3</v>
      </c>
      <c r="AC169" s="10"/>
      <c r="AD169" s="10"/>
    </row>
    <row r="170" spans="1:32" s="7" customFormat="1" hidden="1" x14ac:dyDescent="0.4">
      <c r="A170" s="16" t="str">
        <f t="shared" ref="A170:A176" si="55">IF(V170&gt;0, "★", "-")</f>
        <v>★</v>
      </c>
      <c r="B170" s="16" t="str">
        <f t="shared" ref="B170:B176" si="56">IF(K170&gt;0, "☆", "-")</f>
        <v>☆</v>
      </c>
      <c r="C170" s="7">
        <v>17</v>
      </c>
      <c r="D170" s="2">
        <v>43392.69259259259</v>
      </c>
      <c r="E170" s="3">
        <v>4619</v>
      </c>
      <c r="F170" s="3" t="s">
        <v>93</v>
      </c>
      <c r="G170" s="3">
        <v>0</v>
      </c>
      <c r="H170" s="3">
        <v>1217</v>
      </c>
      <c r="I170" s="3">
        <v>2</v>
      </c>
      <c r="J170" s="3">
        <v>1</v>
      </c>
      <c r="K170" s="2">
        <v>43392.694421296299</v>
      </c>
      <c r="L170" s="3"/>
      <c r="M170" s="3"/>
      <c r="N170" s="3" t="s">
        <v>63</v>
      </c>
      <c r="O170" s="3" t="s">
        <v>64</v>
      </c>
      <c r="P170" s="3" t="s">
        <v>34</v>
      </c>
      <c r="Q170" s="3" t="s">
        <v>35</v>
      </c>
      <c r="R170" s="2">
        <v>43392.713171296295</v>
      </c>
      <c r="S170" s="3"/>
      <c r="T170" s="2">
        <v>43392.717928240738</v>
      </c>
      <c r="U170" s="3"/>
      <c r="V170" s="2">
        <v>43392.713171296295</v>
      </c>
      <c r="W170" s="8">
        <f t="shared" ref="W170:W176" si="57">IF(V170&gt;0,V170,D170)</f>
        <v>43392.713171296295</v>
      </c>
      <c r="X170" s="9">
        <f>M170-L170</f>
        <v>0</v>
      </c>
      <c r="Y170" s="9">
        <f>X170*J170</f>
        <v>0</v>
      </c>
      <c r="Z170" s="10"/>
      <c r="AA170" s="10">
        <f t="shared" ref="AA170:AA176" si="58">IF(IF(A170="☆",K170-R170,L170-R170)&lt;0,0,IF(A170="☆",K170-R170,L170-R170))</f>
        <v>0</v>
      </c>
      <c r="AB170" s="10">
        <f>IF(IF(B170="☆",(IF(K170&gt;R170,K170-W170,R170-W170)),L170-W170)&lt;0,0,IF(B170="☆",(IF(K170&gt;R170,K170-W170,R170-W170)),L170-W170))</f>
        <v>0</v>
      </c>
      <c r="AC170" s="10"/>
      <c r="AD170" s="10"/>
    </row>
    <row r="171" spans="1:32" s="7" customFormat="1" hidden="1" x14ac:dyDescent="0.4">
      <c r="A171" s="16" t="str">
        <f t="shared" si="55"/>
        <v>★</v>
      </c>
      <c r="B171" s="16" t="str">
        <f t="shared" si="56"/>
        <v>☆</v>
      </c>
      <c r="C171" s="7">
        <v>17</v>
      </c>
      <c r="D171" s="2">
        <v>43392.702465277776</v>
      </c>
      <c r="E171" s="3">
        <v>4629</v>
      </c>
      <c r="F171" s="3" t="s">
        <v>33</v>
      </c>
      <c r="G171" s="3">
        <v>2547</v>
      </c>
      <c r="H171" s="3">
        <v>964</v>
      </c>
      <c r="I171" s="3">
        <v>7</v>
      </c>
      <c r="J171" s="3">
        <v>2</v>
      </c>
      <c r="K171" s="2">
        <v>43392.702719907407</v>
      </c>
      <c r="L171" s="3"/>
      <c r="M171" s="3"/>
      <c r="N171" s="3" t="s">
        <v>65</v>
      </c>
      <c r="O171" s="3" t="s">
        <v>66</v>
      </c>
      <c r="P171" s="3" t="s">
        <v>19</v>
      </c>
      <c r="Q171" s="3" t="s">
        <v>20</v>
      </c>
      <c r="R171" s="2">
        <v>43392.723287037035</v>
      </c>
      <c r="S171" s="3"/>
      <c r="T171" s="2">
        <v>43392.728414351855</v>
      </c>
      <c r="U171" s="3"/>
      <c r="V171" s="2">
        <v>43392.723287037035</v>
      </c>
      <c r="W171" s="8">
        <f t="shared" si="57"/>
        <v>43392.723287037035</v>
      </c>
      <c r="X171" s="9">
        <f>M171-L171</f>
        <v>0</v>
      </c>
      <c r="Y171" s="9">
        <f>X171*J171</f>
        <v>0</v>
      </c>
      <c r="Z171" s="10"/>
      <c r="AA171" s="10">
        <f t="shared" si="58"/>
        <v>0</v>
      </c>
      <c r="AB171" s="10">
        <f>IF(IF(B171="☆",(IF(K171&gt;R171,K171-W171,R171-W171)),L171-W171)&lt;0,0,IF(B171="☆",(IF(K171&gt;R171,K171-W171,R171-W171)),L171-W171))</f>
        <v>0</v>
      </c>
      <c r="AC171" s="10"/>
      <c r="AD171" s="10"/>
    </row>
    <row r="172" spans="1:32" s="7" customFormat="1" hidden="1" x14ac:dyDescent="0.4">
      <c r="A172" s="16" t="str">
        <f t="shared" si="55"/>
        <v>-</v>
      </c>
      <c r="B172" s="16" t="str">
        <f t="shared" si="56"/>
        <v>☆</v>
      </c>
      <c r="C172" s="7">
        <v>17</v>
      </c>
      <c r="D172" s="2">
        <v>43392.724120370367</v>
      </c>
      <c r="E172" s="3">
        <v>4651</v>
      </c>
      <c r="F172" s="3" t="s">
        <v>18</v>
      </c>
      <c r="G172" s="3">
        <v>1663</v>
      </c>
      <c r="H172" s="3">
        <v>1222</v>
      </c>
      <c r="I172" s="3">
        <v>3</v>
      </c>
      <c r="J172" s="3">
        <v>1</v>
      </c>
      <c r="K172" s="2">
        <v>43392.724629629629</v>
      </c>
      <c r="L172" s="3"/>
      <c r="M172" s="3"/>
      <c r="N172" s="3" t="s">
        <v>37</v>
      </c>
      <c r="O172" s="3" t="s">
        <v>38</v>
      </c>
      <c r="P172" s="3" t="s">
        <v>19</v>
      </c>
      <c r="Q172" s="3" t="s">
        <v>20</v>
      </c>
      <c r="R172" s="2">
        <v>43392.730069444442</v>
      </c>
      <c r="S172" s="3"/>
      <c r="T172" s="2">
        <v>43392.742256944446</v>
      </c>
      <c r="U172" s="3"/>
      <c r="V172" s="3"/>
      <c r="W172" s="8">
        <f t="shared" si="57"/>
        <v>43392.724120370367</v>
      </c>
      <c r="X172" s="9">
        <f t="shared" si="46"/>
        <v>0</v>
      </c>
      <c r="Y172" s="9">
        <f t="shared" si="47"/>
        <v>0</v>
      </c>
      <c r="Z172" s="10"/>
      <c r="AA172" s="10">
        <f t="shared" si="58"/>
        <v>0</v>
      </c>
      <c r="AB172" s="10">
        <f t="shared" si="48"/>
        <v>5.9490740750334226E-3</v>
      </c>
      <c r="AC172" s="10"/>
      <c r="AD172" s="10"/>
      <c r="AF172" s="3" t="s">
        <v>106</v>
      </c>
    </row>
    <row r="173" spans="1:32" s="7" customFormat="1" hidden="1" x14ac:dyDescent="0.4">
      <c r="A173" s="16" t="str">
        <f t="shared" si="55"/>
        <v>-</v>
      </c>
      <c r="B173" s="16" t="str">
        <f t="shared" si="56"/>
        <v>☆</v>
      </c>
      <c r="C173" s="7">
        <v>17</v>
      </c>
      <c r="D173" s="2">
        <v>43392.72488425926</v>
      </c>
      <c r="E173" s="3">
        <v>4653</v>
      </c>
      <c r="F173" s="3" t="s">
        <v>18</v>
      </c>
      <c r="G173" s="3">
        <v>1663</v>
      </c>
      <c r="H173" s="3">
        <v>515</v>
      </c>
      <c r="I173" s="3">
        <v>3</v>
      </c>
      <c r="J173" s="3">
        <v>1</v>
      </c>
      <c r="K173" s="2">
        <v>43392.725324074076</v>
      </c>
      <c r="L173" s="3"/>
      <c r="M173" s="3"/>
      <c r="N173" s="3" t="s">
        <v>37</v>
      </c>
      <c r="O173" s="3" t="s">
        <v>38</v>
      </c>
      <c r="P173" s="3" t="s">
        <v>19</v>
      </c>
      <c r="Q173" s="3" t="s">
        <v>20</v>
      </c>
      <c r="R173" s="2">
        <v>43392.730775462966</v>
      </c>
      <c r="S173" s="3"/>
      <c r="T173" s="2">
        <v>43392.742256944446</v>
      </c>
      <c r="U173" s="3"/>
      <c r="V173" s="3"/>
      <c r="W173" s="8">
        <f t="shared" si="57"/>
        <v>43392.72488425926</v>
      </c>
      <c r="X173" s="9">
        <f t="shared" si="46"/>
        <v>0</v>
      </c>
      <c r="Y173" s="9">
        <f t="shared" si="47"/>
        <v>0</v>
      </c>
      <c r="Z173" s="10"/>
      <c r="AA173" s="10">
        <f t="shared" si="58"/>
        <v>0</v>
      </c>
      <c r="AB173" s="10"/>
      <c r="AC173" s="10"/>
      <c r="AD173" s="10"/>
      <c r="AF173" s="3" t="s">
        <v>136</v>
      </c>
    </row>
    <row r="174" spans="1:32" s="7" customFormat="1" hidden="1" x14ac:dyDescent="0.4">
      <c r="A174" s="16" t="str">
        <f t="shared" si="55"/>
        <v>-</v>
      </c>
      <c r="B174" s="16" t="str">
        <f t="shared" si="56"/>
        <v>☆</v>
      </c>
      <c r="C174" s="7">
        <v>17</v>
      </c>
      <c r="D174" s="2">
        <v>43392.730555555558</v>
      </c>
      <c r="E174" s="3">
        <v>4658</v>
      </c>
      <c r="F174" s="3" t="s">
        <v>93</v>
      </c>
      <c r="G174" s="3">
        <v>0</v>
      </c>
      <c r="H174" s="3">
        <v>556</v>
      </c>
      <c r="I174" s="3">
        <v>6</v>
      </c>
      <c r="J174" s="3">
        <v>1</v>
      </c>
      <c r="K174" s="2">
        <v>43392.73101851852</v>
      </c>
      <c r="L174" s="3"/>
      <c r="M174" s="3"/>
      <c r="N174" s="3" t="s">
        <v>46</v>
      </c>
      <c r="O174" s="3" t="s">
        <v>47</v>
      </c>
      <c r="P174" s="3" t="s">
        <v>63</v>
      </c>
      <c r="Q174" s="3" t="s">
        <v>64</v>
      </c>
      <c r="R174" s="2">
        <v>43392.737766203703</v>
      </c>
      <c r="S174" s="3"/>
      <c r="T174" s="2">
        <v>43392.746041666665</v>
      </c>
      <c r="U174" s="3"/>
      <c r="V174" s="3"/>
      <c r="W174" s="8">
        <f t="shared" si="57"/>
        <v>43392.730555555558</v>
      </c>
      <c r="X174" s="9">
        <f t="shared" si="46"/>
        <v>0</v>
      </c>
      <c r="Y174" s="9">
        <f t="shared" si="47"/>
        <v>0</v>
      </c>
      <c r="Z174" s="10"/>
      <c r="AA174" s="10">
        <f t="shared" si="58"/>
        <v>0</v>
      </c>
      <c r="AB174" s="10">
        <f t="shared" si="48"/>
        <v>7.2106481457012706E-3</v>
      </c>
      <c r="AC174" s="10"/>
      <c r="AD174" s="10"/>
    </row>
    <row r="175" spans="1:32" s="12" customFormat="1" hidden="1" x14ac:dyDescent="0.4">
      <c r="A175" s="17" t="str">
        <f t="shared" si="55"/>
        <v>-</v>
      </c>
      <c r="B175" s="17" t="str">
        <f t="shared" si="56"/>
        <v>☆</v>
      </c>
      <c r="C175" s="12">
        <v>17</v>
      </c>
      <c r="D175" s="4">
        <v>43392.741701388892</v>
      </c>
      <c r="E175" s="5">
        <v>4668</v>
      </c>
      <c r="F175" s="5" t="s">
        <v>18</v>
      </c>
      <c r="G175" s="5">
        <v>3435</v>
      </c>
      <c r="H175" s="5">
        <v>440</v>
      </c>
      <c r="I175" s="5">
        <v>10</v>
      </c>
      <c r="J175" s="5">
        <v>1</v>
      </c>
      <c r="K175" s="4">
        <v>43392.742256944446</v>
      </c>
      <c r="L175" s="5"/>
      <c r="M175" s="5"/>
      <c r="N175" s="5" t="s">
        <v>46</v>
      </c>
      <c r="O175" s="5" t="s">
        <v>47</v>
      </c>
      <c r="P175" s="5" t="s">
        <v>72</v>
      </c>
      <c r="Q175" s="5" t="s">
        <v>73</v>
      </c>
      <c r="R175" s="4">
        <v>43392.746446759258</v>
      </c>
      <c r="S175" s="5"/>
      <c r="T175" s="4">
        <v>43392.750891203701</v>
      </c>
      <c r="U175" s="5"/>
      <c r="V175" s="5"/>
      <c r="W175" s="13">
        <f t="shared" si="57"/>
        <v>43392.741701388892</v>
      </c>
      <c r="X175" s="18">
        <f t="shared" si="46"/>
        <v>0</v>
      </c>
      <c r="Y175" s="18">
        <f t="shared" si="47"/>
        <v>0</v>
      </c>
      <c r="Z175" s="19"/>
      <c r="AA175" s="19">
        <f t="shared" si="58"/>
        <v>0</v>
      </c>
      <c r="AB175" s="19">
        <f t="shared" si="48"/>
        <v>4.7453703664359637E-3</v>
      </c>
      <c r="AC175" s="19"/>
      <c r="AD175" s="19"/>
    </row>
    <row r="176" spans="1:32" s="23" customFormat="1" hidden="1" x14ac:dyDescent="0.4">
      <c r="A176" s="20" t="str">
        <f t="shared" si="55"/>
        <v>★</v>
      </c>
      <c r="B176" s="20" t="str">
        <f t="shared" si="56"/>
        <v>-</v>
      </c>
      <c r="C176" s="23">
        <v>18</v>
      </c>
      <c r="D176" s="22">
        <v>43392.723287037035</v>
      </c>
      <c r="E176" s="21">
        <v>4649</v>
      </c>
      <c r="F176" s="21" t="s">
        <v>93</v>
      </c>
      <c r="G176" s="21">
        <v>0</v>
      </c>
      <c r="H176" s="21">
        <v>938</v>
      </c>
      <c r="I176" s="21">
        <v>2</v>
      </c>
      <c r="J176" s="21">
        <v>3</v>
      </c>
      <c r="K176" s="21"/>
      <c r="L176" s="22">
        <v>43392.764189814814</v>
      </c>
      <c r="M176" s="22">
        <v>43392.769537037035</v>
      </c>
      <c r="N176" s="21" t="s">
        <v>46</v>
      </c>
      <c r="O176" s="21" t="s">
        <v>47</v>
      </c>
      <c r="P176" s="21" t="s">
        <v>19</v>
      </c>
      <c r="Q176" s="21" t="s">
        <v>20</v>
      </c>
      <c r="R176" s="22">
        <v>43392.764328703706</v>
      </c>
      <c r="S176" s="22">
        <v>43392.764328703706</v>
      </c>
      <c r="T176" s="22">
        <v>43392.771053240744</v>
      </c>
      <c r="U176" s="22">
        <v>43392.771053240744</v>
      </c>
      <c r="V176" s="22">
        <v>43392.764317129629</v>
      </c>
      <c r="W176" s="24">
        <f t="shared" si="57"/>
        <v>43392.764317129629</v>
      </c>
      <c r="X176" s="25">
        <f>M176-L176</f>
        <v>5.3472222207346931E-3</v>
      </c>
      <c r="Y176" s="25">
        <f>X176*J176</f>
        <v>1.6041666662204079E-2</v>
      </c>
      <c r="Z176" s="26">
        <f>SUM(Y176:Y203)</f>
        <v>0.23440972218668321</v>
      </c>
      <c r="AA176" s="26">
        <f t="shared" si="58"/>
        <v>0</v>
      </c>
      <c r="AB176" s="26">
        <f>IF(IF(B176="☆",(IF(K176&gt;R176,K176-W176,R176-W176)),L176-W176)&lt;0,0,IF(B176="☆",(IF(K176&gt;R176,K176-W176,R176-W176)),L176-W176))</f>
        <v>0</v>
      </c>
      <c r="AC176" s="26">
        <f>AVERAGE(AB176:AB203)</f>
        <v>3.5710152127908907E-3</v>
      </c>
      <c r="AD176" s="26">
        <f>MEDIAN(AB176:AB203)</f>
        <v>3.379629626579117E-3</v>
      </c>
    </row>
    <row r="177" spans="1:30" s="7" customFormat="1" hidden="1" x14ac:dyDescent="0.4">
      <c r="A177" s="16" t="str">
        <f t="shared" si="49"/>
        <v>-</v>
      </c>
      <c r="B177" s="16" t="str">
        <f t="shared" si="50"/>
        <v>-</v>
      </c>
      <c r="C177" s="7">
        <v>18</v>
      </c>
      <c r="D177" s="2">
        <v>43392.752488425926</v>
      </c>
      <c r="E177" s="3">
        <v>4670</v>
      </c>
      <c r="F177" s="3" t="s">
        <v>93</v>
      </c>
      <c r="G177" s="3">
        <v>0</v>
      </c>
      <c r="H177" s="3">
        <v>585</v>
      </c>
      <c r="I177" s="3">
        <v>7</v>
      </c>
      <c r="J177" s="3">
        <v>2</v>
      </c>
      <c r="K177" s="3"/>
      <c r="L177" s="2">
        <v>43392.755891203706</v>
      </c>
      <c r="M177" s="2">
        <v>43392.765740740739</v>
      </c>
      <c r="N177" s="3" t="s">
        <v>46</v>
      </c>
      <c r="O177" s="3" t="s">
        <v>47</v>
      </c>
      <c r="P177" s="3" t="s">
        <v>27</v>
      </c>
      <c r="Q177" s="3" t="s">
        <v>28</v>
      </c>
      <c r="R177" s="2">
        <v>43392.7575</v>
      </c>
      <c r="S177" s="2">
        <v>43392.7575</v>
      </c>
      <c r="T177" s="2">
        <v>43392.76972222222</v>
      </c>
      <c r="U177" s="2">
        <v>43392.76972222222</v>
      </c>
      <c r="V177" s="3"/>
      <c r="W177" s="8">
        <f t="shared" si="45"/>
        <v>43392.752488425926</v>
      </c>
      <c r="X177" s="9">
        <f t="shared" si="46"/>
        <v>9.8495370330056176E-3</v>
      </c>
      <c r="Y177" s="9">
        <f t="shared" si="47"/>
        <v>1.9699074066011235E-2</v>
      </c>
      <c r="Z177" s="10"/>
      <c r="AA177" s="10">
        <f t="shared" si="44"/>
        <v>0</v>
      </c>
      <c r="AB177" s="10">
        <f t="shared" si="48"/>
        <v>3.4027777801384218E-3</v>
      </c>
      <c r="AC177" s="10"/>
      <c r="AD177" s="10"/>
    </row>
    <row r="178" spans="1:30" s="7" customFormat="1" hidden="1" x14ac:dyDescent="0.4">
      <c r="A178" s="16" t="str">
        <f t="shared" si="49"/>
        <v>-</v>
      </c>
      <c r="B178" s="16" t="str">
        <f>IF(K178&gt;0, "☆", "-")</f>
        <v>-</v>
      </c>
      <c r="C178" s="7">
        <v>18</v>
      </c>
      <c r="D178" s="2">
        <v>43392.752962962964</v>
      </c>
      <c r="E178" s="3">
        <v>4671</v>
      </c>
      <c r="F178" s="3" t="s">
        <v>93</v>
      </c>
      <c r="G178" s="3">
        <v>0</v>
      </c>
      <c r="H178" s="3">
        <v>1135</v>
      </c>
      <c r="I178" s="3">
        <v>6</v>
      </c>
      <c r="J178" s="3">
        <v>3</v>
      </c>
      <c r="K178" s="3"/>
      <c r="L178" s="2">
        <v>43392.754548611112</v>
      </c>
      <c r="M178" s="2">
        <v>43392.762986111113</v>
      </c>
      <c r="N178" s="3" t="s">
        <v>46</v>
      </c>
      <c r="O178" s="3" t="s">
        <v>47</v>
      </c>
      <c r="P178" s="3" t="s">
        <v>27</v>
      </c>
      <c r="Q178" s="3" t="s">
        <v>28</v>
      </c>
      <c r="R178" s="2">
        <v>43392.754004629627</v>
      </c>
      <c r="S178" s="2">
        <v>43392.754004629627</v>
      </c>
      <c r="T178" s="2">
        <v>43392.761770833335</v>
      </c>
      <c r="U178" s="2">
        <v>43392.765081018515</v>
      </c>
      <c r="V178" s="3"/>
      <c r="W178" s="8">
        <f>IF(V178&gt;0,V178,D178)</f>
        <v>43392.752962962964</v>
      </c>
      <c r="X178" s="9">
        <f t="shared" si="46"/>
        <v>8.4375000005820766E-3</v>
      </c>
      <c r="Y178" s="9">
        <f t="shared" si="47"/>
        <v>2.531250000174623E-2</v>
      </c>
      <c r="Z178" s="10"/>
      <c r="AA178" s="10">
        <f t="shared" si="44"/>
        <v>5.4398148495238274E-4</v>
      </c>
      <c r="AB178" s="10">
        <f t="shared" si="48"/>
        <v>1.5856481477385387E-3</v>
      </c>
      <c r="AC178" s="10"/>
      <c r="AD178" s="10"/>
    </row>
    <row r="179" spans="1:30" s="7" customFormat="1" x14ac:dyDescent="0.4">
      <c r="A179" s="16" t="str">
        <f t="shared" si="49"/>
        <v>-</v>
      </c>
      <c r="B179" s="16" t="str">
        <f>IF(K179&gt;0, "☆", "-")</f>
        <v>-</v>
      </c>
      <c r="C179" s="7">
        <v>18</v>
      </c>
      <c r="D179" s="2">
        <v>43392.753171296295</v>
      </c>
      <c r="E179" s="3">
        <v>4672</v>
      </c>
      <c r="F179" s="3" t="s">
        <v>33</v>
      </c>
      <c r="G179" s="3">
        <v>3437</v>
      </c>
      <c r="H179" s="3">
        <v>1096</v>
      </c>
      <c r="I179" s="3">
        <v>6</v>
      </c>
      <c r="J179" s="3">
        <v>1</v>
      </c>
      <c r="K179" s="3"/>
      <c r="L179" s="2">
        <v>43392.759606481479</v>
      </c>
      <c r="M179" s="2">
        <v>43392.767743055556</v>
      </c>
      <c r="N179" s="3" t="s">
        <v>50</v>
      </c>
      <c r="O179" s="3" t="s">
        <v>51</v>
      </c>
      <c r="P179" s="3" t="s">
        <v>34</v>
      </c>
      <c r="Q179" s="3" t="s">
        <v>35</v>
      </c>
      <c r="R179" s="2">
        <v>43392.760358796295</v>
      </c>
      <c r="S179" s="2">
        <v>43392.760358796295</v>
      </c>
      <c r="T179" s="2">
        <v>43392.769675925927</v>
      </c>
      <c r="U179" s="2">
        <v>43392.769675925927</v>
      </c>
      <c r="V179" s="3"/>
      <c r="W179" s="8">
        <f>IF(V179&gt;0,V179,D179)</f>
        <v>43392.753171296295</v>
      </c>
      <c r="X179" s="9">
        <f t="shared" si="46"/>
        <v>8.1365740770706907E-3</v>
      </c>
      <c r="Y179" s="9">
        <f t="shared" si="47"/>
        <v>8.1365740770706907E-3</v>
      </c>
      <c r="Z179" s="10"/>
      <c r="AA179" s="10">
        <f t="shared" si="44"/>
        <v>0</v>
      </c>
      <c r="AB179" s="10">
        <f t="shared" si="48"/>
        <v>6.435185183363501E-3</v>
      </c>
      <c r="AC179" s="10"/>
      <c r="AD179" s="10"/>
    </row>
    <row r="180" spans="1:30" s="7" customFormat="1" x14ac:dyDescent="0.4">
      <c r="A180" s="16" t="str">
        <f t="shared" si="49"/>
        <v>-</v>
      </c>
      <c r="B180" s="16" t="str">
        <f t="shared" si="50"/>
        <v>-</v>
      </c>
      <c r="C180" s="7">
        <v>18</v>
      </c>
      <c r="D180" s="2">
        <v>43392.753483796296</v>
      </c>
      <c r="E180" s="3">
        <v>4673</v>
      </c>
      <c r="F180" s="3" t="s">
        <v>33</v>
      </c>
      <c r="G180" s="3">
        <v>1059</v>
      </c>
      <c r="H180" s="3">
        <v>611</v>
      </c>
      <c r="I180" s="3">
        <v>5</v>
      </c>
      <c r="J180" s="3">
        <v>1</v>
      </c>
      <c r="K180" s="3"/>
      <c r="L180" s="2">
        <v>43392.756099537037</v>
      </c>
      <c r="M180" s="2">
        <v>43392.761979166666</v>
      </c>
      <c r="N180" s="3" t="s">
        <v>45</v>
      </c>
      <c r="O180" s="3" t="s">
        <v>92</v>
      </c>
      <c r="P180" s="3" t="s">
        <v>65</v>
      </c>
      <c r="Q180" s="3" t="s">
        <v>66</v>
      </c>
      <c r="R180" s="2">
        <v>43392.754872685182</v>
      </c>
      <c r="S180" s="2">
        <v>43392.754872685182</v>
      </c>
      <c r="T180" s="2">
        <v>43392.7653587963</v>
      </c>
      <c r="U180" s="2">
        <v>43392.7653587963</v>
      </c>
      <c r="V180" s="3"/>
      <c r="W180" s="8">
        <f t="shared" si="45"/>
        <v>43392.753483796296</v>
      </c>
      <c r="X180" s="9">
        <f t="shared" si="46"/>
        <v>5.8796296289074235E-3</v>
      </c>
      <c r="Y180" s="9">
        <f t="shared" si="47"/>
        <v>5.8796296289074235E-3</v>
      </c>
      <c r="Z180" s="10"/>
      <c r="AA180" s="10">
        <f t="shared" si="44"/>
        <v>1.2268518548808061E-3</v>
      </c>
      <c r="AB180" s="10">
        <f t="shared" si="48"/>
        <v>2.6157407410209998E-3</v>
      </c>
      <c r="AC180" s="10"/>
      <c r="AD180" s="10"/>
    </row>
    <row r="181" spans="1:30" s="7" customFormat="1" x14ac:dyDescent="0.4">
      <c r="A181" s="16" t="str">
        <f t="shared" si="49"/>
        <v>-</v>
      </c>
      <c r="B181" s="16" t="str">
        <f t="shared" si="50"/>
        <v>-</v>
      </c>
      <c r="C181" s="7">
        <v>18</v>
      </c>
      <c r="D181" s="2">
        <v>43392.754374999997</v>
      </c>
      <c r="E181" s="3">
        <v>4675</v>
      </c>
      <c r="F181" s="3" t="s">
        <v>33</v>
      </c>
      <c r="G181" s="3">
        <v>1310</v>
      </c>
      <c r="H181" s="3">
        <v>574</v>
      </c>
      <c r="I181" s="3">
        <v>8</v>
      </c>
      <c r="J181" s="3">
        <v>1</v>
      </c>
      <c r="K181" s="3"/>
      <c r="L181" s="2">
        <v>43392.758969907409</v>
      </c>
      <c r="M181" s="2">
        <v>43392.762256944443</v>
      </c>
      <c r="N181" s="3" t="s">
        <v>37</v>
      </c>
      <c r="O181" s="3" t="s">
        <v>38</v>
      </c>
      <c r="P181" s="3" t="s">
        <v>19</v>
      </c>
      <c r="Q181" s="3" t="s">
        <v>20</v>
      </c>
      <c r="R181" s="2">
        <v>43392.759826388887</v>
      </c>
      <c r="S181" s="2">
        <v>43392.759826388887</v>
      </c>
      <c r="T181" s="2">
        <v>43392.765439814815</v>
      </c>
      <c r="U181" s="2">
        <v>43392.765439814815</v>
      </c>
      <c r="V181" s="3"/>
      <c r="W181" s="8">
        <f t="shared" si="45"/>
        <v>43392.754374999997</v>
      </c>
      <c r="X181" s="9">
        <f t="shared" si="46"/>
        <v>3.2870370341697708E-3</v>
      </c>
      <c r="Y181" s="9">
        <f t="shared" si="47"/>
        <v>3.2870370341697708E-3</v>
      </c>
      <c r="Z181" s="10"/>
      <c r="AA181" s="10">
        <f t="shared" si="44"/>
        <v>0</v>
      </c>
      <c r="AB181" s="10">
        <f t="shared" si="48"/>
        <v>4.5949074119562283E-3</v>
      </c>
      <c r="AC181" s="10"/>
      <c r="AD181" s="10"/>
    </row>
    <row r="182" spans="1:30" s="7" customFormat="1" hidden="1" x14ac:dyDescent="0.4">
      <c r="A182" s="16" t="str">
        <f t="shared" si="49"/>
        <v>-</v>
      </c>
      <c r="B182" s="16" t="str">
        <f t="shared" si="50"/>
        <v>-</v>
      </c>
      <c r="C182" s="7">
        <v>18</v>
      </c>
      <c r="D182" s="2">
        <v>43392.754525462966</v>
      </c>
      <c r="E182" s="3">
        <v>4676</v>
      </c>
      <c r="F182" s="3" t="s">
        <v>93</v>
      </c>
      <c r="G182" s="3">
        <v>0</v>
      </c>
      <c r="H182" s="3">
        <v>939</v>
      </c>
      <c r="I182" s="3">
        <v>10</v>
      </c>
      <c r="J182" s="3">
        <v>1</v>
      </c>
      <c r="K182" s="3"/>
      <c r="L182" s="2">
        <v>43392.757245370369</v>
      </c>
      <c r="M182" s="2">
        <v>43392.772314814814</v>
      </c>
      <c r="N182" s="3" t="s">
        <v>43</v>
      </c>
      <c r="O182" s="3" t="s">
        <v>44</v>
      </c>
      <c r="P182" s="3" t="s">
        <v>19</v>
      </c>
      <c r="Q182" s="3" t="s">
        <v>20</v>
      </c>
      <c r="R182" s="2">
        <v>43392.756435185183</v>
      </c>
      <c r="S182" s="2">
        <v>43392.76048611111</v>
      </c>
      <c r="T182" s="2">
        <v>43392.765717592592</v>
      </c>
      <c r="U182" s="2">
        <v>43392.771724537037</v>
      </c>
      <c r="V182" s="3"/>
      <c r="W182" s="8">
        <f t="shared" si="45"/>
        <v>43392.754525462966</v>
      </c>
      <c r="X182" s="9">
        <f t="shared" si="46"/>
        <v>1.5069444445543922E-2</v>
      </c>
      <c r="Y182" s="9">
        <f t="shared" si="47"/>
        <v>1.5069444445543922E-2</v>
      </c>
      <c r="Z182" s="10"/>
      <c r="AA182" s="10">
        <f t="shared" si="44"/>
        <v>8.1018518540076911E-4</v>
      </c>
      <c r="AB182" s="10">
        <f t="shared" si="48"/>
        <v>2.7199074029340409E-3</v>
      </c>
      <c r="AC182" s="10"/>
      <c r="AD182" s="10"/>
    </row>
    <row r="183" spans="1:30" s="7" customFormat="1" x14ac:dyDescent="0.4">
      <c r="A183" s="16" t="str">
        <f t="shared" si="49"/>
        <v>-</v>
      </c>
      <c r="B183" s="16" t="str">
        <f t="shared" si="50"/>
        <v>-</v>
      </c>
      <c r="C183" s="7">
        <v>18</v>
      </c>
      <c r="D183" s="2">
        <v>43392.758738425924</v>
      </c>
      <c r="E183" s="3">
        <v>4678</v>
      </c>
      <c r="F183" s="3" t="s">
        <v>18</v>
      </c>
      <c r="G183" s="3">
        <v>3162</v>
      </c>
      <c r="H183" s="3">
        <v>1289</v>
      </c>
      <c r="I183" s="3">
        <v>10</v>
      </c>
      <c r="J183" s="3">
        <v>1</v>
      </c>
      <c r="K183" s="3"/>
      <c r="L183" s="2">
        <v>43392.761759259258</v>
      </c>
      <c r="M183" s="2">
        <v>43392.764930555553</v>
      </c>
      <c r="N183" s="3" t="s">
        <v>45</v>
      </c>
      <c r="O183" s="3" t="s">
        <v>92</v>
      </c>
      <c r="P183" s="3" t="s">
        <v>55</v>
      </c>
      <c r="Q183" s="3" t="s">
        <v>56</v>
      </c>
      <c r="R183" s="2">
        <v>43392.761261574073</v>
      </c>
      <c r="S183" s="2">
        <v>43392.761261574073</v>
      </c>
      <c r="T183" s="2">
        <v>43392.764201388891</v>
      </c>
      <c r="U183" s="2">
        <v>43392.764201388891</v>
      </c>
      <c r="V183" s="3"/>
      <c r="W183" s="8">
        <f t="shared" si="45"/>
        <v>43392.758738425924</v>
      </c>
      <c r="X183" s="9">
        <f t="shared" si="46"/>
        <v>3.1712962954770774E-3</v>
      </c>
      <c r="Y183" s="9">
        <f t="shared" si="47"/>
        <v>3.1712962954770774E-3</v>
      </c>
      <c r="Z183" s="10"/>
      <c r="AA183" s="10">
        <f t="shared" si="44"/>
        <v>4.9768518510973081E-4</v>
      </c>
      <c r="AB183" s="10">
        <f t="shared" si="48"/>
        <v>3.0208333337213844E-3</v>
      </c>
      <c r="AC183" s="10"/>
      <c r="AD183" s="10"/>
    </row>
    <row r="184" spans="1:30" s="7" customFormat="1" hidden="1" x14ac:dyDescent="0.4">
      <c r="A184" s="16" t="str">
        <f t="shared" si="49"/>
        <v>-</v>
      </c>
      <c r="B184" s="16" t="str">
        <f t="shared" si="50"/>
        <v>-</v>
      </c>
      <c r="C184" s="7">
        <v>18</v>
      </c>
      <c r="D184" s="2">
        <v>43392.760636574072</v>
      </c>
      <c r="E184" s="3">
        <v>4679</v>
      </c>
      <c r="F184" s="3" t="s">
        <v>94</v>
      </c>
      <c r="G184" s="3">
        <v>0</v>
      </c>
      <c r="H184" s="3">
        <v>1072</v>
      </c>
      <c r="I184" s="3">
        <v>9</v>
      </c>
      <c r="J184" s="3">
        <v>1</v>
      </c>
      <c r="K184" s="3"/>
      <c r="L184" s="2">
        <v>43392.764560185184</v>
      </c>
      <c r="M184" s="2">
        <v>43392.772106481483</v>
      </c>
      <c r="N184" s="3" t="s">
        <v>46</v>
      </c>
      <c r="O184" s="3" t="s">
        <v>47</v>
      </c>
      <c r="P184" s="3" t="s">
        <v>50</v>
      </c>
      <c r="Q184" s="3" t="s">
        <v>51</v>
      </c>
      <c r="R184" s="2">
        <v>43392.761712962965</v>
      </c>
      <c r="S184" s="2">
        <v>43392.764814814815</v>
      </c>
      <c r="T184" s="2">
        <v>43392.76771990741</v>
      </c>
      <c r="U184" s="2">
        <v>43392.773761574077</v>
      </c>
      <c r="V184" s="3"/>
      <c r="W184" s="8">
        <f t="shared" si="45"/>
        <v>43392.760636574072</v>
      </c>
      <c r="X184" s="9">
        <f t="shared" si="46"/>
        <v>7.5462962995516136E-3</v>
      </c>
      <c r="Y184" s="9">
        <f t="shared" si="47"/>
        <v>7.5462962995516136E-3</v>
      </c>
      <c r="Z184" s="10"/>
      <c r="AA184" s="10">
        <f t="shared" si="44"/>
        <v>2.8472222184063867E-3</v>
      </c>
      <c r="AB184" s="10">
        <f t="shared" si="48"/>
        <v>3.9236111115314998E-3</v>
      </c>
      <c r="AC184" s="10"/>
      <c r="AD184" s="10"/>
    </row>
    <row r="185" spans="1:30" s="7" customFormat="1" hidden="1" x14ac:dyDescent="0.4">
      <c r="A185" s="16" t="str">
        <f t="shared" si="49"/>
        <v>-</v>
      </c>
      <c r="B185" s="16" t="str">
        <f t="shared" si="50"/>
        <v>-</v>
      </c>
      <c r="C185" s="7">
        <v>18</v>
      </c>
      <c r="D185" s="2">
        <v>43392.762777777774</v>
      </c>
      <c r="E185" s="3">
        <v>4680</v>
      </c>
      <c r="F185" s="3" t="s">
        <v>93</v>
      </c>
      <c r="G185" s="3">
        <v>0</v>
      </c>
      <c r="H185" s="3">
        <v>934</v>
      </c>
      <c r="I185" s="3">
        <v>9</v>
      </c>
      <c r="J185" s="3">
        <v>1</v>
      </c>
      <c r="K185" s="3"/>
      <c r="L185" s="2">
        <v>43392.767824074072</v>
      </c>
      <c r="M185" s="2">
        <v>43392.773668981485</v>
      </c>
      <c r="N185" s="3" t="s">
        <v>72</v>
      </c>
      <c r="O185" s="3" t="s">
        <v>73</v>
      </c>
      <c r="P185" s="3" t="s">
        <v>70</v>
      </c>
      <c r="Q185" s="3" t="s">
        <v>71</v>
      </c>
      <c r="R185" s="2">
        <v>43392.768912037034</v>
      </c>
      <c r="S185" s="2">
        <v>43392.768912037034</v>
      </c>
      <c r="T185" s="2">
        <v>43392.777106481481</v>
      </c>
      <c r="U185" s="2">
        <v>43392.777106481481</v>
      </c>
      <c r="V185" s="3"/>
      <c r="W185" s="8">
        <f t="shared" si="45"/>
        <v>43392.762777777774</v>
      </c>
      <c r="X185" s="9">
        <f t="shared" si="46"/>
        <v>5.8449074131203815E-3</v>
      </c>
      <c r="Y185" s="9">
        <f t="shared" si="47"/>
        <v>5.8449074131203815E-3</v>
      </c>
      <c r="Z185" s="10"/>
      <c r="AA185" s="10">
        <f t="shared" si="44"/>
        <v>0</v>
      </c>
      <c r="AB185" s="10">
        <f t="shared" si="48"/>
        <v>5.0462962972233072E-3</v>
      </c>
      <c r="AC185" s="10"/>
      <c r="AD185" s="10"/>
    </row>
    <row r="186" spans="1:30" s="7" customFormat="1" hidden="1" x14ac:dyDescent="0.4">
      <c r="A186" s="16" t="str">
        <f t="shared" si="49"/>
        <v>-</v>
      </c>
      <c r="B186" s="16" t="str">
        <f t="shared" si="50"/>
        <v>-</v>
      </c>
      <c r="C186" s="7">
        <v>18</v>
      </c>
      <c r="D186" s="2">
        <v>43392.76290509259</v>
      </c>
      <c r="E186" s="3">
        <v>4681</v>
      </c>
      <c r="F186" s="3" t="s">
        <v>94</v>
      </c>
      <c r="G186" s="3">
        <v>0</v>
      </c>
      <c r="H186" s="3">
        <v>490</v>
      </c>
      <c r="I186" s="3">
        <v>1</v>
      </c>
      <c r="J186" s="3">
        <v>2</v>
      </c>
      <c r="K186" s="3"/>
      <c r="L186" s="2">
        <v>43392.765173611115</v>
      </c>
      <c r="M186" s="2">
        <v>43392.769016203703</v>
      </c>
      <c r="N186" s="3" t="s">
        <v>65</v>
      </c>
      <c r="O186" s="3" t="s">
        <v>66</v>
      </c>
      <c r="P186" s="3" t="s">
        <v>46</v>
      </c>
      <c r="Q186" s="3" t="s">
        <v>47</v>
      </c>
      <c r="R186" s="2">
        <v>43392.764791666668</v>
      </c>
      <c r="S186" s="2">
        <v>43392.764791666668</v>
      </c>
      <c r="T186" s="2">
        <v>43392.771608796298</v>
      </c>
      <c r="U186" s="2">
        <v>43392.774953703702</v>
      </c>
      <c r="V186" s="3"/>
      <c r="W186" s="8">
        <f t="shared" si="45"/>
        <v>43392.76290509259</v>
      </c>
      <c r="X186" s="9">
        <f t="shared" si="46"/>
        <v>3.8425925886258483E-3</v>
      </c>
      <c r="Y186" s="9">
        <f t="shared" si="47"/>
        <v>7.6851851772516966E-3</v>
      </c>
      <c r="Z186" s="10"/>
      <c r="AA186" s="10">
        <f t="shared" si="44"/>
        <v>3.819444464170374E-4</v>
      </c>
      <c r="AB186" s="10">
        <f t="shared" si="48"/>
        <v>2.2685185249429196E-3</v>
      </c>
      <c r="AC186" s="10"/>
      <c r="AD186" s="10"/>
    </row>
    <row r="187" spans="1:30" s="7" customFormat="1" x14ac:dyDescent="0.4">
      <c r="A187" s="16" t="str">
        <f t="shared" si="49"/>
        <v>-</v>
      </c>
      <c r="B187" s="16" t="str">
        <f t="shared" si="50"/>
        <v>-</v>
      </c>
      <c r="C187" s="7">
        <v>18</v>
      </c>
      <c r="D187" s="2">
        <v>43392.764456018522</v>
      </c>
      <c r="E187" s="3">
        <v>4682</v>
      </c>
      <c r="F187" s="3" t="s">
        <v>18</v>
      </c>
      <c r="G187" s="3">
        <v>1334</v>
      </c>
      <c r="H187" s="3">
        <v>1152</v>
      </c>
      <c r="I187" s="3">
        <v>1</v>
      </c>
      <c r="J187" s="3">
        <v>1</v>
      </c>
      <c r="K187" s="3"/>
      <c r="L187" s="2">
        <v>43392.765266203707</v>
      </c>
      <c r="M187" s="2">
        <v>43392.770624999997</v>
      </c>
      <c r="N187" s="3" t="s">
        <v>65</v>
      </c>
      <c r="O187" s="3" t="s">
        <v>66</v>
      </c>
      <c r="P187" s="3" t="s">
        <v>31</v>
      </c>
      <c r="Q187" s="3" t="s">
        <v>32</v>
      </c>
      <c r="R187" s="2">
        <v>43392.768483796295</v>
      </c>
      <c r="S187" s="2">
        <v>43392.768483796295</v>
      </c>
      <c r="T187" s="2">
        <v>43392.776608796295</v>
      </c>
      <c r="U187" s="2">
        <v>43392.776608796295</v>
      </c>
      <c r="V187" s="3"/>
      <c r="W187" s="8">
        <f t="shared" si="45"/>
        <v>43392.764456018522</v>
      </c>
      <c r="X187" s="9">
        <f t="shared" si="46"/>
        <v>5.3587962902383879E-3</v>
      </c>
      <c r="Y187" s="9">
        <f t="shared" si="47"/>
        <v>5.3587962902383879E-3</v>
      </c>
      <c r="Z187" s="10"/>
      <c r="AA187" s="10">
        <f t="shared" si="44"/>
        <v>0</v>
      </c>
      <c r="AB187" s="10">
        <f t="shared" si="48"/>
        <v>8.1018518540076911E-4</v>
      </c>
      <c r="AC187" s="10"/>
      <c r="AD187" s="10"/>
    </row>
    <row r="188" spans="1:30" s="7" customFormat="1" x14ac:dyDescent="0.4">
      <c r="A188" s="16" t="str">
        <f>IF(V188&gt;0, "★", "-")</f>
        <v>-</v>
      </c>
      <c r="B188" s="16" t="str">
        <f>IF(K188&gt;0, "☆", "-")</f>
        <v>-</v>
      </c>
      <c r="C188" s="7">
        <v>18</v>
      </c>
      <c r="D188" s="2">
        <v>43392.767291666663</v>
      </c>
      <c r="E188" s="3">
        <v>4683</v>
      </c>
      <c r="F188" s="3" t="s">
        <v>67</v>
      </c>
      <c r="G188" s="3">
        <v>2477</v>
      </c>
      <c r="H188" s="3">
        <v>466</v>
      </c>
      <c r="I188" s="3">
        <v>1</v>
      </c>
      <c r="J188" s="3">
        <v>1</v>
      </c>
      <c r="K188" s="3"/>
      <c r="L188" s="2">
        <v>43392.770115740743</v>
      </c>
      <c r="M188" s="2">
        <v>43392.777048611111</v>
      </c>
      <c r="N188" s="3" t="s">
        <v>21</v>
      </c>
      <c r="O188" s="3" t="s">
        <v>22</v>
      </c>
      <c r="P188" s="3" t="s">
        <v>72</v>
      </c>
      <c r="Q188" s="3" t="s">
        <v>73</v>
      </c>
      <c r="R188" s="2">
        <v>43392.771423611113</v>
      </c>
      <c r="S188" s="2">
        <v>43392.771423611113</v>
      </c>
      <c r="T188" s="2">
        <v>43392.777939814812</v>
      </c>
      <c r="U188" s="2">
        <v>43392.7812962963</v>
      </c>
      <c r="V188" s="3"/>
      <c r="W188" s="8">
        <f>IF(V188&gt;0,V188,D188)</f>
        <v>43392.767291666663</v>
      </c>
      <c r="X188" s="9">
        <f t="shared" si="46"/>
        <v>6.9328703684732318E-3</v>
      </c>
      <c r="Y188" s="9">
        <f t="shared" si="47"/>
        <v>6.9328703684732318E-3</v>
      </c>
      <c r="Z188" s="10"/>
      <c r="AA188" s="10">
        <f>IF(IF(A188="☆",K188-R188,L188-R188)&lt;0,0,IF(A188="☆",K188-R188,L188-R188))</f>
        <v>0</v>
      </c>
      <c r="AB188" s="10">
        <f t="shared" si="48"/>
        <v>2.8240740793989971E-3</v>
      </c>
      <c r="AC188" s="10"/>
      <c r="AD188" s="10"/>
    </row>
    <row r="189" spans="1:30" s="7" customFormat="1" hidden="1" x14ac:dyDescent="0.4">
      <c r="A189" s="16" t="str">
        <f>IF(V189&gt;0, "★", "-")</f>
        <v>-</v>
      </c>
      <c r="B189" s="16" t="str">
        <f>IF(K189&gt;0, "☆", "-")</f>
        <v>-</v>
      </c>
      <c r="C189" s="7">
        <v>18</v>
      </c>
      <c r="D189" s="2">
        <v>43392.767731481479</v>
      </c>
      <c r="E189" s="3">
        <v>4684</v>
      </c>
      <c r="F189" s="3" t="s">
        <v>93</v>
      </c>
      <c r="G189" s="3">
        <v>0</v>
      </c>
      <c r="H189" s="3">
        <v>1103</v>
      </c>
      <c r="I189" s="3">
        <v>1</v>
      </c>
      <c r="J189" s="3">
        <v>1</v>
      </c>
      <c r="K189" s="3"/>
      <c r="L189" s="2">
        <v>43392.769212962965</v>
      </c>
      <c r="M189" s="2">
        <v>43392.77380787037</v>
      </c>
      <c r="N189" s="3" t="s">
        <v>46</v>
      </c>
      <c r="O189" s="3" t="s">
        <v>47</v>
      </c>
      <c r="P189" s="3" t="s">
        <v>91</v>
      </c>
      <c r="Q189" s="3" t="s">
        <v>36</v>
      </c>
      <c r="R189" s="2">
        <v>43392.769907407404</v>
      </c>
      <c r="S189" s="2">
        <v>43392.769907407404</v>
      </c>
      <c r="T189" s="2">
        <v>43392.776284722226</v>
      </c>
      <c r="U189" s="2">
        <v>43392.776284722226</v>
      </c>
      <c r="V189" s="3"/>
      <c r="W189" s="8">
        <f>IF(V189&gt;0,V189,D189)</f>
        <v>43392.767731481479</v>
      </c>
      <c r="X189" s="9">
        <f t="shared" si="46"/>
        <v>4.5949074046802707E-3</v>
      </c>
      <c r="Y189" s="9">
        <f t="shared" si="47"/>
        <v>4.5949074046802707E-3</v>
      </c>
      <c r="Z189" s="10"/>
      <c r="AA189" s="10">
        <f>IF(IF(A189="☆",K189-R189,L189-R189)&lt;0,0,IF(A189="☆",K189-R189,L189-R189))</f>
        <v>0</v>
      </c>
      <c r="AB189" s="10">
        <f t="shared" si="48"/>
        <v>1.4814814858254977E-3</v>
      </c>
      <c r="AC189" s="10"/>
      <c r="AD189" s="10"/>
    </row>
    <row r="190" spans="1:30" s="7" customFormat="1" x14ac:dyDescent="0.4">
      <c r="A190" s="16" t="str">
        <f>IF(V190&gt;0, "★", "-")</f>
        <v>-</v>
      </c>
      <c r="B190" s="16" t="str">
        <f>IF(K190&gt;0, "☆", "-")</f>
        <v>-</v>
      </c>
      <c r="C190" s="7">
        <v>18</v>
      </c>
      <c r="D190" s="2">
        <v>43392.773032407407</v>
      </c>
      <c r="E190" s="3">
        <v>4685</v>
      </c>
      <c r="F190" s="3" t="s">
        <v>18</v>
      </c>
      <c r="G190" s="3">
        <v>3162</v>
      </c>
      <c r="H190" s="3">
        <v>900</v>
      </c>
      <c r="I190" s="3">
        <v>9</v>
      </c>
      <c r="J190" s="3">
        <v>1</v>
      </c>
      <c r="K190" s="3"/>
      <c r="L190" s="2">
        <v>43392.777546296296</v>
      </c>
      <c r="M190" s="2">
        <v>43392.791620370372</v>
      </c>
      <c r="N190" s="3" t="s">
        <v>55</v>
      </c>
      <c r="O190" s="3" t="s">
        <v>56</v>
      </c>
      <c r="P190" s="3" t="s">
        <v>63</v>
      </c>
      <c r="Q190" s="3" t="s">
        <v>64</v>
      </c>
      <c r="R190" s="2">
        <v>43392.777025462965</v>
      </c>
      <c r="S190" s="2">
        <v>43392.778368055559</v>
      </c>
      <c r="T190" s="2">
        <v>43392.791435185187</v>
      </c>
      <c r="U190" s="2">
        <v>43392.799189814818</v>
      </c>
      <c r="V190" s="3"/>
      <c r="W190" s="8">
        <f>IF(V190&gt;0,V190,D190)</f>
        <v>43392.773032407407</v>
      </c>
      <c r="X190" s="9">
        <f t="shared" si="46"/>
        <v>1.4074074075324461E-2</v>
      </c>
      <c r="Y190" s="9">
        <f t="shared" si="47"/>
        <v>1.4074074075324461E-2</v>
      </c>
      <c r="Z190" s="10"/>
      <c r="AA190" s="10">
        <f>IF(IF(A190="☆",K190-R190,L190-R190)&lt;0,0,IF(A190="☆",K190-R190,L190-R190))</f>
        <v>5.2083333139307797E-4</v>
      </c>
      <c r="AB190" s="10">
        <f t="shared" si="48"/>
        <v>4.5138888890505768E-3</v>
      </c>
      <c r="AC190" s="10"/>
      <c r="AD190" s="10"/>
    </row>
    <row r="191" spans="1:30" s="7" customFormat="1" hidden="1" x14ac:dyDescent="0.4">
      <c r="A191" s="16" t="str">
        <f t="shared" si="49"/>
        <v>-</v>
      </c>
      <c r="B191" s="16" t="str">
        <f>IF(K191&gt;0, "☆", "-")</f>
        <v>-</v>
      </c>
      <c r="C191" s="7">
        <v>18</v>
      </c>
      <c r="D191" s="2">
        <v>43392.776041666664</v>
      </c>
      <c r="E191" s="3">
        <v>4686</v>
      </c>
      <c r="F191" s="3" t="s">
        <v>93</v>
      </c>
      <c r="G191" s="3">
        <v>0</v>
      </c>
      <c r="H191" s="3">
        <v>799</v>
      </c>
      <c r="I191" s="3">
        <v>9</v>
      </c>
      <c r="J191" s="3">
        <v>1</v>
      </c>
      <c r="K191" s="3"/>
      <c r="L191" s="2">
        <v>43392.783136574071</v>
      </c>
      <c r="M191" s="2">
        <v>43392.787997685184</v>
      </c>
      <c r="N191" s="3" t="s">
        <v>50</v>
      </c>
      <c r="O191" s="3" t="s">
        <v>51</v>
      </c>
      <c r="P191" s="3" t="s">
        <v>76</v>
      </c>
      <c r="Q191" s="3" t="s">
        <v>77</v>
      </c>
      <c r="R191" s="2">
        <v>43392.782905092594</v>
      </c>
      <c r="S191" s="2">
        <v>43392.782905092594</v>
      </c>
      <c r="T191" s="2">
        <v>43392.792523148149</v>
      </c>
      <c r="U191" s="2">
        <v>43392.792523148149</v>
      </c>
      <c r="V191" s="3"/>
      <c r="W191" s="8">
        <f>IF(V191&gt;0,V191,D191)</f>
        <v>43392.776041666664</v>
      </c>
      <c r="X191" s="9">
        <f t="shared" si="46"/>
        <v>4.8611111124046147E-3</v>
      </c>
      <c r="Y191" s="9">
        <f t="shared" si="47"/>
        <v>4.8611111124046147E-3</v>
      </c>
      <c r="Z191" s="10"/>
      <c r="AA191" s="10">
        <f t="shared" ref="AA191:AA212" si="59">IF(IF(A191="☆",K191-R191,L191-R191)&lt;0,0,IF(A191="☆",K191-R191,L191-R191))</f>
        <v>2.3148147738538682E-4</v>
      </c>
      <c r="AB191" s="10">
        <f t="shared" si="48"/>
        <v>7.0949074070085771E-3</v>
      </c>
      <c r="AC191" s="10"/>
      <c r="AD191" s="10"/>
    </row>
    <row r="192" spans="1:30" s="7" customFormat="1" x14ac:dyDescent="0.4">
      <c r="A192" s="16" t="str">
        <f t="shared" si="49"/>
        <v>-</v>
      </c>
      <c r="B192" s="16" t="str">
        <f>IF(K192&gt;0, "☆", "-")</f>
        <v>-</v>
      </c>
      <c r="C192" s="7">
        <v>18</v>
      </c>
      <c r="D192" s="2">
        <v>43392.776608796295</v>
      </c>
      <c r="E192" s="3">
        <v>4687</v>
      </c>
      <c r="F192" s="3" t="s">
        <v>33</v>
      </c>
      <c r="G192" s="3">
        <v>1310</v>
      </c>
      <c r="H192" s="3">
        <v>347</v>
      </c>
      <c r="I192" s="3">
        <v>1</v>
      </c>
      <c r="J192" s="3">
        <v>1</v>
      </c>
      <c r="K192" s="3"/>
      <c r="L192" s="2">
        <v>43392.785370370373</v>
      </c>
      <c r="M192" s="2">
        <v>43392.795069444444</v>
      </c>
      <c r="N192" s="3" t="s">
        <v>34</v>
      </c>
      <c r="O192" s="3" t="s">
        <v>35</v>
      </c>
      <c r="P192" s="3" t="s">
        <v>29</v>
      </c>
      <c r="Q192" s="3" t="s">
        <v>30</v>
      </c>
      <c r="R192" s="2">
        <v>43392.780868055554</v>
      </c>
      <c r="S192" s="2">
        <v>43392.782060185185</v>
      </c>
      <c r="T192" s="2">
        <v>43392.786423611113</v>
      </c>
      <c r="U192" s="2">
        <v>43392.795601851853</v>
      </c>
      <c r="V192" s="3"/>
      <c r="W192" s="8">
        <f>IF(V192&gt;0,V192,D192)</f>
        <v>43392.776608796295</v>
      </c>
      <c r="X192" s="9">
        <f t="shared" si="46"/>
        <v>9.6990740712499246E-3</v>
      </c>
      <c r="Y192" s="9">
        <f t="shared" si="47"/>
        <v>9.6990740712499246E-3</v>
      </c>
      <c r="Z192" s="10"/>
      <c r="AA192" s="10">
        <f t="shared" si="59"/>
        <v>4.5023148195468821E-3</v>
      </c>
      <c r="AB192" s="10">
        <f t="shared" si="48"/>
        <v>8.7615740776527673E-3</v>
      </c>
      <c r="AC192" s="10"/>
      <c r="AD192" s="10"/>
    </row>
    <row r="193" spans="1:30" s="7" customFormat="1" hidden="1" x14ac:dyDescent="0.4">
      <c r="A193" s="16" t="str">
        <f t="shared" si="49"/>
        <v>-</v>
      </c>
      <c r="B193" s="16" t="str">
        <f t="shared" ref="B193:B218" si="60">IF(K193&gt;0, "☆", "-")</f>
        <v>-</v>
      </c>
      <c r="C193" s="7">
        <v>18</v>
      </c>
      <c r="D193" s="2">
        <v>43392.77679398148</v>
      </c>
      <c r="E193" s="3">
        <v>4688</v>
      </c>
      <c r="F193" s="3" t="s">
        <v>93</v>
      </c>
      <c r="G193" s="3">
        <v>0</v>
      </c>
      <c r="H193" s="3">
        <v>1091</v>
      </c>
      <c r="I193" s="3">
        <v>1</v>
      </c>
      <c r="J193" s="3">
        <v>1</v>
      </c>
      <c r="K193" s="3"/>
      <c r="L193" s="2">
        <v>43392.780636574076</v>
      </c>
      <c r="M193" s="2">
        <v>43392.792037037034</v>
      </c>
      <c r="N193" s="3" t="s">
        <v>74</v>
      </c>
      <c r="O193" s="3" t="s">
        <v>75</v>
      </c>
      <c r="P193" s="3" t="s">
        <v>46</v>
      </c>
      <c r="Q193" s="3" t="s">
        <v>47</v>
      </c>
      <c r="R193" s="2">
        <v>43392.778900462959</v>
      </c>
      <c r="S193" s="2">
        <v>43392.778900462959</v>
      </c>
      <c r="T193" s="2">
        <v>43392.788298611114</v>
      </c>
      <c r="U193" s="2">
        <v>43392.788298611114</v>
      </c>
      <c r="V193" s="3"/>
      <c r="W193" s="8">
        <f t="shared" ref="W193:W218" si="61">IF(V193&gt;0,V193,D193)</f>
        <v>43392.77679398148</v>
      </c>
      <c r="X193" s="9">
        <f t="shared" si="46"/>
        <v>1.1400462957681157E-2</v>
      </c>
      <c r="Y193" s="9">
        <f t="shared" si="47"/>
        <v>1.1400462957681157E-2</v>
      </c>
      <c r="Z193" s="10"/>
      <c r="AA193" s="10">
        <f t="shared" si="59"/>
        <v>1.7361111167701893E-3</v>
      </c>
      <c r="AB193" s="10">
        <f t="shared" si="48"/>
        <v>3.8425925959018059E-3</v>
      </c>
      <c r="AC193" s="10"/>
      <c r="AD193" s="10"/>
    </row>
    <row r="194" spans="1:30" s="7" customFormat="1" hidden="1" x14ac:dyDescent="0.4">
      <c r="A194" s="16" t="str">
        <f t="shared" ref="A194:A218" si="62">IF(V194&gt;0, "★", "-")</f>
        <v>-</v>
      </c>
      <c r="B194" s="16" t="str">
        <f t="shared" si="60"/>
        <v>-</v>
      </c>
      <c r="C194" s="7">
        <v>18</v>
      </c>
      <c r="D194" s="2">
        <v>43392.777326388888</v>
      </c>
      <c r="E194" s="3">
        <v>4689</v>
      </c>
      <c r="F194" s="3" t="s">
        <v>93</v>
      </c>
      <c r="G194" s="3">
        <v>0</v>
      </c>
      <c r="H194" s="3">
        <v>893</v>
      </c>
      <c r="I194" s="3">
        <v>3</v>
      </c>
      <c r="J194" s="3">
        <v>2</v>
      </c>
      <c r="K194" s="3"/>
      <c r="L194" s="2">
        <v>43392.779826388891</v>
      </c>
      <c r="M194" s="2">
        <v>43392.786979166667</v>
      </c>
      <c r="N194" s="3" t="s">
        <v>46</v>
      </c>
      <c r="O194" s="3" t="s">
        <v>47</v>
      </c>
      <c r="P194" s="3" t="s">
        <v>19</v>
      </c>
      <c r="Q194" s="3" t="s">
        <v>20</v>
      </c>
      <c r="R194" s="2">
        <v>43392.778738425928</v>
      </c>
      <c r="S194" s="2">
        <v>43392.778738425928</v>
      </c>
      <c r="T194" s="2">
        <v>43392.784768518519</v>
      </c>
      <c r="U194" s="2">
        <v>43392.784768518519</v>
      </c>
      <c r="V194" s="3"/>
      <c r="W194" s="8">
        <f t="shared" si="61"/>
        <v>43392.777326388888</v>
      </c>
      <c r="X194" s="9">
        <f t="shared" ref="X194:X241" si="63">M194-L194</f>
        <v>7.1527777763549238E-3</v>
      </c>
      <c r="Y194" s="9">
        <f t="shared" ref="Y194:Y241" si="64">X194*J194</f>
        <v>1.4305555552709848E-2</v>
      </c>
      <c r="Z194" s="10"/>
      <c r="AA194" s="10">
        <f t="shared" si="59"/>
        <v>1.0879629626288079E-3</v>
      </c>
      <c r="AB194" s="10">
        <f t="shared" ref="AB194:AB241" si="65">IF(IF(B194="☆",(IF(K194&gt;R194,K194-W194,R194-W194)),L194-W194)&lt;0,0,IF(B194="☆",(IF(K194&gt;R194,K194-W194,R194-W194)),L194-W194))</f>
        <v>2.5000000023283064E-3</v>
      </c>
      <c r="AC194" s="10"/>
      <c r="AD194" s="10"/>
    </row>
    <row r="195" spans="1:30" s="7" customFormat="1" hidden="1" x14ac:dyDescent="0.4">
      <c r="A195" s="16" t="str">
        <f t="shared" si="62"/>
        <v>-</v>
      </c>
      <c r="B195" s="16" t="str">
        <f>IF(K195&gt;0, "☆", "-")</f>
        <v>-</v>
      </c>
      <c r="C195" s="7">
        <v>18</v>
      </c>
      <c r="D195" s="2">
        <v>43392.780324074076</v>
      </c>
      <c r="E195" s="3">
        <v>4691</v>
      </c>
      <c r="F195" s="3" t="s">
        <v>94</v>
      </c>
      <c r="G195" s="3">
        <v>0</v>
      </c>
      <c r="H195" s="3">
        <v>998</v>
      </c>
      <c r="I195" s="3">
        <v>3</v>
      </c>
      <c r="J195" s="3">
        <v>2</v>
      </c>
      <c r="K195" s="3"/>
      <c r="L195" s="2">
        <v>43392.783020833333</v>
      </c>
      <c r="M195" s="2">
        <v>43392.786863425928</v>
      </c>
      <c r="N195" s="3" t="s">
        <v>25</v>
      </c>
      <c r="O195" s="3" t="s">
        <v>26</v>
      </c>
      <c r="P195" s="3" t="s">
        <v>19</v>
      </c>
      <c r="Q195" s="3" t="s">
        <v>20</v>
      </c>
      <c r="R195" s="2">
        <v>43392.783541666664</v>
      </c>
      <c r="S195" s="2">
        <v>43392.783541666664</v>
      </c>
      <c r="T195" s="2">
        <v>43392.789918981478</v>
      </c>
      <c r="U195" s="2">
        <v>43392.789918981478</v>
      </c>
      <c r="V195" s="3"/>
      <c r="W195" s="8">
        <f>IF(V195&gt;0,V195,D195)</f>
        <v>43392.780324074076</v>
      </c>
      <c r="X195" s="9">
        <f t="shared" si="63"/>
        <v>3.8425925959018059E-3</v>
      </c>
      <c r="Y195" s="9">
        <f t="shared" si="64"/>
        <v>7.6851851918036118E-3</v>
      </c>
      <c r="Z195" s="10"/>
      <c r="AA195" s="10">
        <f t="shared" si="59"/>
        <v>0</v>
      </c>
      <c r="AB195" s="10">
        <f t="shared" si="65"/>
        <v>2.6967592566506937E-3</v>
      </c>
      <c r="AC195" s="10"/>
      <c r="AD195" s="10"/>
    </row>
    <row r="196" spans="1:30" s="7" customFormat="1" x14ac:dyDescent="0.4">
      <c r="A196" s="16" t="str">
        <f t="shared" si="62"/>
        <v>-</v>
      </c>
      <c r="B196" s="16" t="str">
        <f t="shared" si="60"/>
        <v>-</v>
      </c>
      <c r="C196" s="7">
        <v>18</v>
      </c>
      <c r="D196" s="2">
        <v>43392.783113425925</v>
      </c>
      <c r="E196" s="3">
        <v>4692</v>
      </c>
      <c r="F196" s="3" t="s">
        <v>33</v>
      </c>
      <c r="G196" s="3">
        <v>1155</v>
      </c>
      <c r="H196" s="3">
        <v>556</v>
      </c>
      <c r="I196" s="3">
        <v>10</v>
      </c>
      <c r="J196" s="3">
        <v>1</v>
      </c>
      <c r="K196" s="3"/>
      <c r="L196" s="2">
        <v>43392.788182870368</v>
      </c>
      <c r="M196" s="2">
        <v>43392.795775462961</v>
      </c>
      <c r="N196" s="3" t="s">
        <v>27</v>
      </c>
      <c r="O196" s="3" t="s">
        <v>28</v>
      </c>
      <c r="P196" s="3" t="s">
        <v>78</v>
      </c>
      <c r="Q196" s="3" t="s">
        <v>79</v>
      </c>
      <c r="R196" s="2">
        <v>43392.786828703705</v>
      </c>
      <c r="S196" s="2">
        <v>43392.786828703705</v>
      </c>
      <c r="T196" s="2">
        <v>43392.794421296298</v>
      </c>
      <c r="U196" s="2">
        <v>43392.794421296298</v>
      </c>
      <c r="V196" s="3"/>
      <c r="W196" s="8">
        <f t="shared" si="61"/>
        <v>43392.783113425925</v>
      </c>
      <c r="X196" s="9">
        <f t="shared" si="63"/>
        <v>7.5925925921183079E-3</v>
      </c>
      <c r="Y196" s="9">
        <f t="shared" si="64"/>
        <v>7.5925925921183079E-3</v>
      </c>
      <c r="Z196" s="10"/>
      <c r="AA196" s="10">
        <f t="shared" si="59"/>
        <v>1.3541666630771942E-3</v>
      </c>
      <c r="AB196" s="10">
        <f t="shared" si="65"/>
        <v>5.0694444435066544E-3</v>
      </c>
      <c r="AC196" s="10"/>
      <c r="AD196" s="10"/>
    </row>
    <row r="197" spans="1:30" s="7" customFormat="1" x14ac:dyDescent="0.4">
      <c r="A197" s="16" t="str">
        <f t="shared" si="62"/>
        <v>-</v>
      </c>
      <c r="B197" s="16" t="str">
        <f t="shared" si="60"/>
        <v>-</v>
      </c>
      <c r="C197" s="7">
        <v>18</v>
      </c>
      <c r="D197" s="2">
        <v>43392.787685185183</v>
      </c>
      <c r="E197" s="3">
        <v>4694</v>
      </c>
      <c r="F197" s="3" t="s">
        <v>18</v>
      </c>
      <c r="G197" s="3">
        <v>3382</v>
      </c>
      <c r="H197" s="3">
        <v>756</v>
      </c>
      <c r="I197" s="3">
        <v>3</v>
      </c>
      <c r="J197" s="3">
        <v>2</v>
      </c>
      <c r="K197" s="3"/>
      <c r="L197" s="2">
        <v>43392.792094907411</v>
      </c>
      <c r="M197" s="2">
        <v>43392.801226851851</v>
      </c>
      <c r="N197" s="3" t="s">
        <v>59</v>
      </c>
      <c r="O197" s="3" t="s">
        <v>60</v>
      </c>
      <c r="P197" s="3" t="s">
        <v>50</v>
      </c>
      <c r="Q197" s="3" t="s">
        <v>51</v>
      </c>
      <c r="R197" s="2">
        <v>43392.789930555555</v>
      </c>
      <c r="S197" s="2">
        <v>43392.790729166663</v>
      </c>
      <c r="T197" s="2">
        <v>43392.797974537039</v>
      </c>
      <c r="U197" s="2">
        <v>43392.804756944446</v>
      </c>
      <c r="V197" s="3"/>
      <c r="W197" s="8">
        <f t="shared" si="61"/>
        <v>43392.787685185183</v>
      </c>
      <c r="X197" s="9">
        <f t="shared" si="63"/>
        <v>9.1319444400141947E-3</v>
      </c>
      <c r="Y197" s="9">
        <f t="shared" si="64"/>
        <v>1.8263888880028389E-2</v>
      </c>
      <c r="Z197" s="10"/>
      <c r="AA197" s="10">
        <f t="shared" si="59"/>
        <v>2.164351855753921E-3</v>
      </c>
      <c r="AB197" s="10">
        <f t="shared" si="65"/>
        <v>4.4097222271375358E-3</v>
      </c>
      <c r="AC197" s="10"/>
      <c r="AD197" s="10"/>
    </row>
    <row r="198" spans="1:30" s="7" customFormat="1" x14ac:dyDescent="0.4">
      <c r="A198" s="16" t="str">
        <f t="shared" si="62"/>
        <v>-</v>
      </c>
      <c r="B198" s="16" t="str">
        <f t="shared" si="60"/>
        <v>-</v>
      </c>
      <c r="C198" s="7">
        <v>18</v>
      </c>
      <c r="D198" s="2">
        <v>43392.788483796299</v>
      </c>
      <c r="E198" s="3">
        <v>4695</v>
      </c>
      <c r="F198" s="3" t="s">
        <v>18</v>
      </c>
      <c r="G198" s="3">
        <v>3296</v>
      </c>
      <c r="H198" s="3">
        <v>1296</v>
      </c>
      <c r="I198" s="3">
        <v>3</v>
      </c>
      <c r="J198" s="3">
        <v>1</v>
      </c>
      <c r="K198" s="3"/>
      <c r="L198" s="2">
        <v>43392.793402777781</v>
      </c>
      <c r="M198" s="2">
        <v>43392.796134259261</v>
      </c>
      <c r="N198" s="3" t="s">
        <v>37</v>
      </c>
      <c r="O198" s="3" t="s">
        <v>38</v>
      </c>
      <c r="P198" s="3" t="s">
        <v>19</v>
      </c>
      <c r="Q198" s="3" t="s">
        <v>20</v>
      </c>
      <c r="R198" s="2">
        <v>43392.792974537035</v>
      </c>
      <c r="S198" s="2">
        <v>43392.792974537035</v>
      </c>
      <c r="T198" s="2">
        <v>43392.798587962963</v>
      </c>
      <c r="U198" s="2">
        <v>43392.798587962963</v>
      </c>
      <c r="V198" s="3"/>
      <c r="W198" s="8">
        <f t="shared" si="61"/>
        <v>43392.788483796299</v>
      </c>
      <c r="X198" s="9">
        <f t="shared" si="63"/>
        <v>2.7314814797136933E-3</v>
      </c>
      <c r="Y198" s="9">
        <f t="shared" si="64"/>
        <v>2.7314814797136933E-3</v>
      </c>
      <c r="Z198" s="10"/>
      <c r="AA198" s="10">
        <f t="shared" si="59"/>
        <v>4.2824074625968933E-4</v>
      </c>
      <c r="AB198" s="10">
        <f t="shared" si="65"/>
        <v>4.9189814817509614E-3</v>
      </c>
      <c r="AC198" s="10"/>
      <c r="AD198" s="10"/>
    </row>
    <row r="199" spans="1:30" s="7" customFormat="1" x14ac:dyDescent="0.4">
      <c r="A199" s="16" t="str">
        <f t="shared" si="62"/>
        <v>-</v>
      </c>
      <c r="B199" s="16" t="str">
        <f t="shared" si="60"/>
        <v>-</v>
      </c>
      <c r="C199" s="7">
        <v>18</v>
      </c>
      <c r="D199" s="2">
        <v>43392.789143518516</v>
      </c>
      <c r="E199" s="3">
        <v>4696</v>
      </c>
      <c r="F199" s="3" t="s">
        <v>18</v>
      </c>
      <c r="G199" s="3">
        <v>3238</v>
      </c>
      <c r="H199" s="3">
        <v>1176</v>
      </c>
      <c r="I199" s="3">
        <v>9</v>
      </c>
      <c r="J199" s="3">
        <v>1</v>
      </c>
      <c r="K199" s="3"/>
      <c r="L199" s="2">
        <v>43392.793576388889</v>
      </c>
      <c r="M199" s="2">
        <v>43392.79923611111</v>
      </c>
      <c r="N199" s="3" t="s">
        <v>65</v>
      </c>
      <c r="O199" s="3" t="s">
        <v>66</v>
      </c>
      <c r="P199" s="3" t="s">
        <v>27</v>
      </c>
      <c r="Q199" s="3" t="s">
        <v>28</v>
      </c>
      <c r="R199" s="2">
        <v>43392.794942129629</v>
      </c>
      <c r="S199" s="2">
        <v>43392.794942129629</v>
      </c>
      <c r="T199" s="2">
        <v>43392.803136574075</v>
      </c>
      <c r="U199" s="2">
        <v>43392.803136574075</v>
      </c>
      <c r="V199" s="3"/>
      <c r="W199" s="8">
        <f t="shared" si="61"/>
        <v>43392.789143518516</v>
      </c>
      <c r="X199" s="9">
        <f t="shared" si="63"/>
        <v>5.6597222210257314E-3</v>
      </c>
      <c r="Y199" s="9">
        <f t="shared" si="64"/>
        <v>5.6597222210257314E-3</v>
      </c>
      <c r="Z199" s="10"/>
      <c r="AA199" s="10">
        <f t="shared" si="59"/>
        <v>0</v>
      </c>
      <c r="AB199" s="10">
        <f t="shared" si="65"/>
        <v>4.432870373420883E-3</v>
      </c>
      <c r="AC199" s="10"/>
      <c r="AD199" s="10"/>
    </row>
    <row r="200" spans="1:30" s="7" customFormat="1" hidden="1" x14ac:dyDescent="0.4">
      <c r="A200" s="16" t="str">
        <f t="shared" si="62"/>
        <v>-</v>
      </c>
      <c r="B200" s="16" t="str">
        <f t="shared" ref="B200:B206" si="66">IF(K200&gt;0, "☆", "-")</f>
        <v>-</v>
      </c>
      <c r="C200" s="7">
        <v>18</v>
      </c>
      <c r="D200" s="2">
        <v>43392.790856481479</v>
      </c>
      <c r="E200" s="3">
        <v>4697</v>
      </c>
      <c r="F200" s="3" t="s">
        <v>93</v>
      </c>
      <c r="G200" s="3">
        <v>0</v>
      </c>
      <c r="H200" s="3">
        <v>676</v>
      </c>
      <c r="I200" s="3">
        <v>4</v>
      </c>
      <c r="J200" s="3">
        <v>1</v>
      </c>
      <c r="K200" s="3"/>
      <c r="L200" s="2">
        <v>43392.792858796296</v>
      </c>
      <c r="M200" s="2">
        <v>43392.796435185184</v>
      </c>
      <c r="N200" s="3" t="s">
        <v>21</v>
      </c>
      <c r="O200" s="3" t="s">
        <v>22</v>
      </c>
      <c r="P200" s="3" t="s">
        <v>19</v>
      </c>
      <c r="Q200" s="3" t="s">
        <v>20</v>
      </c>
      <c r="R200" s="2">
        <v>43392.793506944443</v>
      </c>
      <c r="S200" s="2">
        <v>43392.793506944443</v>
      </c>
      <c r="T200" s="2">
        <v>43392.799953703703</v>
      </c>
      <c r="U200" s="2">
        <v>43392.799953703703</v>
      </c>
      <c r="V200" s="3"/>
      <c r="W200" s="8">
        <f t="shared" ref="W200:W206" si="67">IF(V200&gt;0,V200,D200)</f>
        <v>43392.790856481479</v>
      </c>
      <c r="X200" s="9">
        <f t="shared" si="63"/>
        <v>3.5763888881774619E-3</v>
      </c>
      <c r="Y200" s="9">
        <f t="shared" si="64"/>
        <v>3.5763888881774619E-3</v>
      </c>
      <c r="Z200" s="10"/>
      <c r="AA200" s="10">
        <f t="shared" si="59"/>
        <v>0</v>
      </c>
      <c r="AB200" s="10">
        <f t="shared" si="65"/>
        <v>2.0023148172185756E-3</v>
      </c>
      <c r="AC200" s="10"/>
      <c r="AD200" s="10"/>
    </row>
    <row r="201" spans="1:30" s="7" customFormat="1" hidden="1" x14ac:dyDescent="0.4">
      <c r="A201" s="16" t="str">
        <f>IF(V201&gt;0, "★", "-")</f>
        <v>-</v>
      </c>
      <c r="B201" s="16" t="str">
        <f t="shared" si="66"/>
        <v>☆</v>
      </c>
      <c r="C201" s="7">
        <v>18</v>
      </c>
      <c r="D201" s="2">
        <v>43392.753576388888</v>
      </c>
      <c r="E201" s="3">
        <v>4674</v>
      </c>
      <c r="F201" s="3" t="s">
        <v>18</v>
      </c>
      <c r="G201" s="3">
        <v>1761</v>
      </c>
      <c r="H201" s="3">
        <v>942</v>
      </c>
      <c r="I201" s="3">
        <v>9</v>
      </c>
      <c r="J201" s="3">
        <v>1</v>
      </c>
      <c r="K201" s="2">
        <v>43392.753865740742</v>
      </c>
      <c r="L201" s="3"/>
      <c r="M201" s="3"/>
      <c r="N201" s="3" t="s">
        <v>29</v>
      </c>
      <c r="O201" s="3" t="s">
        <v>30</v>
      </c>
      <c r="P201" s="3" t="s">
        <v>31</v>
      </c>
      <c r="Q201" s="3" t="s">
        <v>32</v>
      </c>
      <c r="R201" s="2">
        <v>43392.756932870368</v>
      </c>
      <c r="S201" s="3"/>
      <c r="T201" s="2">
        <v>43392.761701388888</v>
      </c>
      <c r="U201" s="3"/>
      <c r="V201" s="3"/>
      <c r="W201" s="8">
        <f t="shared" si="67"/>
        <v>43392.753576388888</v>
      </c>
      <c r="X201" s="9">
        <f t="shared" si="63"/>
        <v>0</v>
      </c>
      <c r="Y201" s="9">
        <f t="shared" si="64"/>
        <v>0</v>
      </c>
      <c r="Z201" s="10"/>
      <c r="AA201" s="10">
        <f>IF(IF(A201="☆",K201-R201,L201-R201)&lt;0,0,IF(A201="☆",K201-R201,L201-R201))</f>
        <v>0</v>
      </c>
      <c r="AB201" s="10">
        <f t="shared" si="65"/>
        <v>3.3564814802957699E-3</v>
      </c>
      <c r="AC201" s="10"/>
      <c r="AD201" s="10"/>
    </row>
    <row r="202" spans="1:30" s="7" customFormat="1" hidden="1" x14ac:dyDescent="0.4">
      <c r="A202" s="16" t="str">
        <f>IF(V202&gt;0, "★", "-")</f>
        <v>-</v>
      </c>
      <c r="B202" s="16" t="str">
        <f t="shared" si="66"/>
        <v>☆</v>
      </c>
      <c r="C202" s="7">
        <v>18</v>
      </c>
      <c r="D202" s="2">
        <v>43392.75508101852</v>
      </c>
      <c r="E202" s="3">
        <v>4677</v>
      </c>
      <c r="F202" s="3" t="s">
        <v>18</v>
      </c>
      <c r="G202" s="3">
        <v>3162</v>
      </c>
      <c r="H202" s="3">
        <v>1145</v>
      </c>
      <c r="I202" s="3">
        <v>10</v>
      </c>
      <c r="J202" s="3">
        <v>1</v>
      </c>
      <c r="K202" s="2">
        <v>43392.758483796293</v>
      </c>
      <c r="L202" s="3"/>
      <c r="M202" s="3"/>
      <c r="N202" s="3" t="s">
        <v>45</v>
      </c>
      <c r="O202" s="3" t="s">
        <v>92</v>
      </c>
      <c r="P202" s="3" t="s">
        <v>55</v>
      </c>
      <c r="Q202" s="3" t="s">
        <v>56</v>
      </c>
      <c r="R202" s="2">
        <v>43392.758159722223</v>
      </c>
      <c r="S202" s="3"/>
      <c r="T202" s="2">
        <v>43392.763148148151</v>
      </c>
      <c r="U202" s="3"/>
      <c r="V202" s="3"/>
      <c r="W202" s="8">
        <f t="shared" si="67"/>
        <v>43392.75508101852</v>
      </c>
      <c r="X202" s="9">
        <f t="shared" si="63"/>
        <v>0</v>
      </c>
      <c r="Y202" s="9">
        <f t="shared" si="64"/>
        <v>0</v>
      </c>
      <c r="Z202" s="10"/>
      <c r="AA202" s="10">
        <f>IF(IF(A202="☆",K202-R202,L202-R202)&lt;0,0,IF(A202="☆",K202-R202,L202-R202))</f>
        <v>0</v>
      </c>
      <c r="AB202" s="10">
        <f t="shared" si="65"/>
        <v>3.4027777728624642E-3</v>
      </c>
      <c r="AC202" s="10"/>
      <c r="AD202" s="10"/>
    </row>
    <row r="203" spans="1:30" s="12" customFormat="1" hidden="1" x14ac:dyDescent="0.4">
      <c r="A203" s="17" t="str">
        <f>IF(V203&gt;0, "★", "-")</f>
        <v>-</v>
      </c>
      <c r="B203" s="17" t="str">
        <f t="shared" si="66"/>
        <v>☆</v>
      </c>
      <c r="C203" s="12">
        <v>18</v>
      </c>
      <c r="D203" s="4">
        <v>43392.780092592591</v>
      </c>
      <c r="E203" s="5">
        <v>4690</v>
      </c>
      <c r="F203" s="5" t="s">
        <v>18</v>
      </c>
      <c r="G203" s="5">
        <v>1761</v>
      </c>
      <c r="H203" s="5">
        <v>939</v>
      </c>
      <c r="I203" s="5">
        <v>8</v>
      </c>
      <c r="J203" s="5">
        <v>1</v>
      </c>
      <c r="K203" s="4">
        <v>43392.780370370368</v>
      </c>
      <c r="L203" s="5"/>
      <c r="M203" s="5"/>
      <c r="N203" s="5" t="s">
        <v>29</v>
      </c>
      <c r="O203" s="5" t="s">
        <v>30</v>
      </c>
      <c r="P203" s="5" t="s">
        <v>41</v>
      </c>
      <c r="Q203" s="5" t="s">
        <v>42</v>
      </c>
      <c r="R203" s="4">
        <v>43392.782349537039</v>
      </c>
      <c r="S203" s="5"/>
      <c r="T203" s="4">
        <v>43392.790636574071</v>
      </c>
      <c r="U203" s="5"/>
      <c r="V203" s="5"/>
      <c r="W203" s="13">
        <f t="shared" si="67"/>
        <v>43392.780092592591</v>
      </c>
      <c r="X203" s="18">
        <f t="shared" si="63"/>
        <v>0</v>
      </c>
      <c r="Y203" s="18">
        <f t="shared" si="64"/>
        <v>0</v>
      </c>
      <c r="Z203" s="19"/>
      <c r="AA203" s="19">
        <f>IF(IF(A203="☆",K203-R203,L203-R203)&lt;0,0,IF(A203="☆",K203-R203,L203-R203))</f>
        <v>0</v>
      </c>
      <c r="AB203" s="19">
        <f t="shared" si="65"/>
        <v>2.2569444481632672E-3</v>
      </c>
      <c r="AC203" s="19"/>
      <c r="AD203" s="19"/>
    </row>
    <row r="204" spans="1:30" s="23" customFormat="1" x14ac:dyDescent="0.4">
      <c r="A204" s="20" t="str">
        <f t="shared" si="62"/>
        <v>-</v>
      </c>
      <c r="B204" s="20" t="str">
        <f t="shared" si="66"/>
        <v>-</v>
      </c>
      <c r="C204" s="23">
        <v>19</v>
      </c>
      <c r="D204" s="22">
        <v>43392.792511574073</v>
      </c>
      <c r="E204" s="21">
        <v>4698</v>
      </c>
      <c r="F204" s="21" t="s">
        <v>33</v>
      </c>
      <c r="G204" s="21">
        <v>1112</v>
      </c>
      <c r="H204" s="21">
        <v>401</v>
      </c>
      <c r="I204" s="21">
        <v>2</v>
      </c>
      <c r="J204" s="21">
        <v>1</v>
      </c>
      <c r="K204" s="21"/>
      <c r="L204" s="22">
        <v>43392.793692129628</v>
      </c>
      <c r="M204" s="22">
        <v>43392.799756944441</v>
      </c>
      <c r="N204" s="21" t="s">
        <v>50</v>
      </c>
      <c r="O204" s="21" t="s">
        <v>51</v>
      </c>
      <c r="P204" s="21" t="s">
        <v>31</v>
      </c>
      <c r="Q204" s="21" t="s">
        <v>32</v>
      </c>
      <c r="R204" s="22">
        <v>43392.794340277775</v>
      </c>
      <c r="S204" s="22">
        <v>43392.794340277775</v>
      </c>
      <c r="T204" s="22">
        <v>43392.802418981482</v>
      </c>
      <c r="U204" s="22">
        <v>43392.802418981482</v>
      </c>
      <c r="V204" s="21"/>
      <c r="W204" s="24">
        <f t="shared" si="67"/>
        <v>43392.792511574073</v>
      </c>
      <c r="X204" s="25">
        <f t="shared" si="63"/>
        <v>6.064814813726116E-3</v>
      </c>
      <c r="Y204" s="25">
        <f t="shared" si="64"/>
        <v>6.064814813726116E-3</v>
      </c>
      <c r="Z204" s="26">
        <f>SUM(Y204:Y222)</f>
        <v>0.11038194445427507</v>
      </c>
      <c r="AA204" s="26">
        <f t="shared" si="59"/>
        <v>0</v>
      </c>
      <c r="AB204" s="26">
        <f t="shared" si="65"/>
        <v>1.1805555550381541E-3</v>
      </c>
      <c r="AC204" s="26">
        <f>AVERAGE(AB204:AB222)</f>
        <v>2.7856968812748641E-3</v>
      </c>
      <c r="AD204" s="26">
        <f>MEDIAN(AB204:AB222)</f>
        <v>2.5694444484543055E-3</v>
      </c>
    </row>
    <row r="205" spans="1:30" s="7" customFormat="1" x14ac:dyDescent="0.4">
      <c r="A205" s="16" t="str">
        <f t="shared" si="62"/>
        <v>-</v>
      </c>
      <c r="B205" s="16" t="str">
        <f t="shared" si="66"/>
        <v>-</v>
      </c>
      <c r="C205" s="7">
        <v>19</v>
      </c>
      <c r="D205" s="2">
        <v>43392.794814814813</v>
      </c>
      <c r="E205" s="3">
        <v>4699</v>
      </c>
      <c r="F205" s="3" t="s">
        <v>33</v>
      </c>
      <c r="G205" s="3">
        <v>1035</v>
      </c>
      <c r="H205" s="3">
        <v>612</v>
      </c>
      <c r="I205" s="3">
        <v>1</v>
      </c>
      <c r="J205" s="3">
        <v>1</v>
      </c>
      <c r="K205" s="3"/>
      <c r="L205" s="2">
        <v>43392.799224537041</v>
      </c>
      <c r="M205" s="2">
        <v>43392.811238425929</v>
      </c>
      <c r="N205" s="3" t="s">
        <v>25</v>
      </c>
      <c r="O205" s="3" t="s">
        <v>26</v>
      </c>
      <c r="P205" s="3" t="s">
        <v>19</v>
      </c>
      <c r="Q205" s="3" t="s">
        <v>20</v>
      </c>
      <c r="R205" s="2">
        <v>43392.799467592595</v>
      </c>
      <c r="S205" s="2">
        <v>43392.799467592595</v>
      </c>
      <c r="T205" s="2">
        <v>43392.812083333331</v>
      </c>
      <c r="U205" s="2">
        <v>43392.812083333331</v>
      </c>
      <c r="V205" s="3"/>
      <c r="W205" s="8">
        <f t="shared" si="67"/>
        <v>43392.794814814813</v>
      </c>
      <c r="X205" s="9">
        <f t="shared" si="63"/>
        <v>1.2013888888759539E-2</v>
      </c>
      <c r="Y205" s="9">
        <f t="shared" si="64"/>
        <v>1.2013888888759539E-2</v>
      </c>
      <c r="Z205" s="10"/>
      <c r="AA205" s="10">
        <f t="shared" si="59"/>
        <v>0</v>
      </c>
      <c r="AB205" s="10">
        <f t="shared" si="65"/>
        <v>4.4097222271375358E-3</v>
      </c>
      <c r="AC205" s="10"/>
      <c r="AD205" s="10"/>
    </row>
    <row r="206" spans="1:30" s="7" customFormat="1" hidden="1" x14ac:dyDescent="0.4">
      <c r="A206" s="16" t="str">
        <f t="shared" si="62"/>
        <v>-</v>
      </c>
      <c r="B206" s="16" t="str">
        <f t="shared" si="66"/>
        <v>-</v>
      </c>
      <c r="C206" s="7">
        <v>19</v>
      </c>
      <c r="D206" s="2">
        <v>43392.79755787037</v>
      </c>
      <c r="E206" s="3">
        <v>4700</v>
      </c>
      <c r="F206" s="3" t="s">
        <v>93</v>
      </c>
      <c r="G206" s="3">
        <v>0</v>
      </c>
      <c r="H206" s="3">
        <v>959</v>
      </c>
      <c r="I206" s="3">
        <v>10</v>
      </c>
      <c r="J206" s="3">
        <v>1</v>
      </c>
      <c r="K206" s="3"/>
      <c r="L206" s="2">
        <v>43392.799837962964</v>
      </c>
      <c r="M206" s="2">
        <v>43392.803749999999</v>
      </c>
      <c r="N206" s="3" t="s">
        <v>53</v>
      </c>
      <c r="O206" s="3" t="s">
        <v>54</v>
      </c>
      <c r="P206" s="3" t="s">
        <v>27</v>
      </c>
      <c r="Q206" s="3" t="s">
        <v>28</v>
      </c>
      <c r="R206" s="2">
        <v>43392.79859953704</v>
      </c>
      <c r="S206" s="2">
        <v>43392.79859953704</v>
      </c>
      <c r="T206" s="2">
        <v>43392.804270833331</v>
      </c>
      <c r="U206" s="2">
        <v>43392.804270833331</v>
      </c>
      <c r="V206" s="3"/>
      <c r="W206" s="8">
        <f t="shared" si="67"/>
        <v>43392.79755787037</v>
      </c>
      <c r="X206" s="9">
        <f t="shared" si="63"/>
        <v>3.9120370347518474E-3</v>
      </c>
      <c r="Y206" s="9">
        <f t="shared" si="64"/>
        <v>3.9120370347518474E-3</v>
      </c>
      <c r="Z206" s="10"/>
      <c r="AA206" s="10">
        <f t="shared" si="59"/>
        <v>1.2384259243845008E-3</v>
      </c>
      <c r="AB206" s="10">
        <f t="shared" si="65"/>
        <v>2.2800925944466144E-3</v>
      </c>
      <c r="AC206" s="10"/>
      <c r="AD206" s="10"/>
    </row>
    <row r="207" spans="1:30" s="7" customFormat="1" x14ac:dyDescent="0.4">
      <c r="A207" s="16" t="str">
        <f t="shared" si="62"/>
        <v>-</v>
      </c>
      <c r="B207" s="16" t="str">
        <f t="shared" si="60"/>
        <v>-</v>
      </c>
      <c r="C207" s="7">
        <v>19</v>
      </c>
      <c r="D207" s="2">
        <v>43392.798726851855</v>
      </c>
      <c r="E207" s="3">
        <v>4701</v>
      </c>
      <c r="F207" s="3" t="s">
        <v>67</v>
      </c>
      <c r="G207" s="3">
        <v>3231</v>
      </c>
      <c r="H207" s="3">
        <v>506</v>
      </c>
      <c r="I207" s="3">
        <v>5</v>
      </c>
      <c r="J207" s="3">
        <v>2</v>
      </c>
      <c r="K207" s="3"/>
      <c r="L207" s="2">
        <v>43392.803506944445</v>
      </c>
      <c r="M207" s="2">
        <v>43392.80704861111</v>
      </c>
      <c r="N207" s="3" t="s">
        <v>23</v>
      </c>
      <c r="O207" s="3" t="s">
        <v>24</v>
      </c>
      <c r="P207" s="3" t="s">
        <v>65</v>
      </c>
      <c r="Q207" s="3" t="s">
        <v>66</v>
      </c>
      <c r="R207" s="2">
        <v>43392.804247685184</v>
      </c>
      <c r="S207" s="2">
        <v>43392.804247685184</v>
      </c>
      <c r="T207" s="2">
        <v>43392.80909722222</v>
      </c>
      <c r="U207" s="2">
        <v>43392.80909722222</v>
      </c>
      <c r="V207" s="3"/>
      <c r="W207" s="8">
        <f t="shared" si="61"/>
        <v>43392.798726851855</v>
      </c>
      <c r="X207" s="9">
        <f t="shared" si="63"/>
        <v>3.5416666651144624E-3</v>
      </c>
      <c r="Y207" s="9">
        <f t="shared" si="64"/>
        <v>7.0833333302289248E-3</v>
      </c>
      <c r="Z207" s="10"/>
      <c r="AA207" s="10">
        <f t="shared" si="59"/>
        <v>0</v>
      </c>
      <c r="AB207" s="10">
        <f t="shared" si="65"/>
        <v>4.7800925894989632E-3</v>
      </c>
      <c r="AC207" s="10"/>
      <c r="AD207" s="10"/>
    </row>
    <row r="208" spans="1:30" s="7" customFormat="1" hidden="1" x14ac:dyDescent="0.4">
      <c r="A208" s="16" t="str">
        <f t="shared" si="62"/>
        <v>-</v>
      </c>
      <c r="B208" s="16" t="str">
        <f t="shared" si="60"/>
        <v>-</v>
      </c>
      <c r="C208" s="7">
        <v>19</v>
      </c>
      <c r="D208" s="2">
        <v>43392.804930555554</v>
      </c>
      <c r="E208" s="3">
        <v>4702</v>
      </c>
      <c r="F208" s="3" t="s">
        <v>93</v>
      </c>
      <c r="G208" s="3">
        <v>0</v>
      </c>
      <c r="H208" s="3">
        <v>1033</v>
      </c>
      <c r="I208" s="3">
        <v>3</v>
      </c>
      <c r="J208" s="3">
        <v>1</v>
      </c>
      <c r="K208" s="3"/>
      <c r="L208" s="2">
        <v>43392.807766203703</v>
      </c>
      <c r="M208" s="2">
        <v>43392.813530092593</v>
      </c>
      <c r="N208" s="3" t="s">
        <v>41</v>
      </c>
      <c r="O208" s="3" t="s">
        <v>42</v>
      </c>
      <c r="P208" s="3" t="s">
        <v>37</v>
      </c>
      <c r="Q208" s="3" t="s">
        <v>38</v>
      </c>
      <c r="R208" s="2">
        <v>43392.807500000003</v>
      </c>
      <c r="S208" s="2">
        <v>43392.807500000003</v>
      </c>
      <c r="T208" s="2">
        <v>43392.817013888889</v>
      </c>
      <c r="U208" s="2">
        <v>43392.817013888889</v>
      </c>
      <c r="V208" s="3"/>
      <c r="W208" s="8">
        <f t="shared" si="61"/>
        <v>43392.804930555554</v>
      </c>
      <c r="X208" s="9">
        <f t="shared" si="63"/>
        <v>5.7638888902147301E-3</v>
      </c>
      <c r="Y208" s="9">
        <f t="shared" si="64"/>
        <v>5.7638888902147301E-3</v>
      </c>
      <c r="Z208" s="10"/>
      <c r="AA208" s="10">
        <f t="shared" si="59"/>
        <v>2.6620370044838637E-4</v>
      </c>
      <c r="AB208" s="10">
        <f t="shared" si="65"/>
        <v>2.8356481489026919E-3</v>
      </c>
    </row>
    <row r="209" spans="1:30" s="7" customFormat="1" x14ac:dyDescent="0.4">
      <c r="A209" s="16" t="str">
        <f t="shared" si="62"/>
        <v>-</v>
      </c>
      <c r="B209" s="16" t="str">
        <f t="shared" si="60"/>
        <v>-</v>
      </c>
      <c r="C209" s="7">
        <v>19</v>
      </c>
      <c r="D209" s="2">
        <v>43392.805625000001</v>
      </c>
      <c r="E209" s="3">
        <v>4703</v>
      </c>
      <c r="F209" s="3" t="s">
        <v>18</v>
      </c>
      <c r="G209" s="3">
        <v>3162</v>
      </c>
      <c r="H209" s="3">
        <v>403</v>
      </c>
      <c r="I209" s="3">
        <v>2</v>
      </c>
      <c r="J209" s="3">
        <v>1</v>
      </c>
      <c r="K209" s="3"/>
      <c r="L209" s="2">
        <v>43392.807546296295</v>
      </c>
      <c r="M209" s="2">
        <v>43392.812997685185</v>
      </c>
      <c r="N209" s="3" t="s">
        <v>63</v>
      </c>
      <c r="O209" s="3" t="s">
        <v>64</v>
      </c>
      <c r="P209" s="3" t="s">
        <v>45</v>
      </c>
      <c r="Q209" s="3" t="s">
        <v>92</v>
      </c>
      <c r="R209" s="2">
        <v>43392.807662037034</v>
      </c>
      <c r="S209" s="2">
        <v>43392.807662037034</v>
      </c>
      <c r="T209" s="2">
        <v>43392.818055555559</v>
      </c>
      <c r="U209" s="2">
        <v>43392.818055555559</v>
      </c>
      <c r="V209" s="3"/>
      <c r="W209" s="8">
        <f t="shared" si="61"/>
        <v>43392.805625000001</v>
      </c>
      <c r="X209" s="9">
        <f t="shared" si="63"/>
        <v>5.4513888899236917E-3</v>
      </c>
      <c r="Y209" s="9">
        <f t="shared" si="64"/>
        <v>5.4513888899236917E-3</v>
      </c>
      <c r="Z209" s="10"/>
      <c r="AA209" s="10">
        <f t="shared" si="59"/>
        <v>0</v>
      </c>
      <c r="AB209" s="10">
        <f t="shared" si="65"/>
        <v>1.9212962943129241E-3</v>
      </c>
      <c r="AC209" s="10"/>
      <c r="AD209" s="10"/>
    </row>
    <row r="210" spans="1:30" s="7" customFormat="1" x14ac:dyDescent="0.4">
      <c r="A210" s="16" t="str">
        <f t="shared" si="62"/>
        <v>-</v>
      </c>
      <c r="B210" s="16" t="str">
        <f t="shared" si="60"/>
        <v>-</v>
      </c>
      <c r="C210" s="7">
        <v>19</v>
      </c>
      <c r="D210" s="2">
        <v>43392.812025462961</v>
      </c>
      <c r="E210" s="3">
        <v>4704</v>
      </c>
      <c r="F210" s="3" t="s">
        <v>18</v>
      </c>
      <c r="G210" s="3">
        <v>3436</v>
      </c>
      <c r="H210" s="3">
        <v>975</v>
      </c>
      <c r="I210" s="3">
        <v>4</v>
      </c>
      <c r="J210" s="3">
        <v>1</v>
      </c>
      <c r="K210" s="3"/>
      <c r="L210" s="2">
        <v>43392.814004629632</v>
      </c>
      <c r="M210" s="2">
        <v>43392.819027777776</v>
      </c>
      <c r="N210" s="3" t="s">
        <v>65</v>
      </c>
      <c r="O210" s="3" t="s">
        <v>66</v>
      </c>
      <c r="P210" s="3" t="s">
        <v>74</v>
      </c>
      <c r="Q210" s="3" t="s">
        <v>75</v>
      </c>
      <c r="R210" s="2">
        <v>43392.813773148147</v>
      </c>
      <c r="S210" s="2">
        <v>43392.813773148147</v>
      </c>
      <c r="T210" s="2">
        <v>43392.820185185185</v>
      </c>
      <c r="U210" s="2">
        <v>43392.820185185185</v>
      </c>
      <c r="V210" s="3"/>
      <c r="W210" s="8">
        <f t="shared" si="61"/>
        <v>43392.812025462961</v>
      </c>
      <c r="X210" s="9">
        <f t="shared" si="63"/>
        <v>5.0231481436640024E-3</v>
      </c>
      <c r="Y210" s="9">
        <f t="shared" si="64"/>
        <v>5.0231481436640024E-3</v>
      </c>
      <c r="Z210" s="10"/>
      <c r="AA210" s="10">
        <f t="shared" si="59"/>
        <v>2.3148148466134444E-4</v>
      </c>
      <c r="AB210" s="10">
        <f t="shared" si="65"/>
        <v>1.9791666709352285E-3</v>
      </c>
      <c r="AC210" s="10"/>
      <c r="AD210" s="10"/>
    </row>
    <row r="211" spans="1:30" s="7" customFormat="1" hidden="1" x14ac:dyDescent="0.4">
      <c r="A211" s="16" t="str">
        <f t="shared" si="62"/>
        <v>-</v>
      </c>
      <c r="B211" s="16" t="str">
        <f t="shared" si="60"/>
        <v>-</v>
      </c>
      <c r="C211" s="7">
        <v>19</v>
      </c>
      <c r="D211" s="2">
        <v>43392.812430555554</v>
      </c>
      <c r="E211" s="3">
        <v>4705</v>
      </c>
      <c r="F211" s="3" t="s">
        <v>93</v>
      </c>
      <c r="G211" s="3">
        <v>0</v>
      </c>
      <c r="H211" s="3">
        <v>969</v>
      </c>
      <c r="I211" s="3">
        <v>6</v>
      </c>
      <c r="J211" s="3">
        <v>1</v>
      </c>
      <c r="K211" s="3"/>
      <c r="L211" s="2">
        <v>43392.815509259257</v>
      </c>
      <c r="M211" s="2">
        <v>43392.823530092595</v>
      </c>
      <c r="N211" s="3" t="s">
        <v>25</v>
      </c>
      <c r="O211" s="3" t="s">
        <v>26</v>
      </c>
      <c r="P211" s="3" t="s">
        <v>27</v>
      </c>
      <c r="Q211" s="3" t="s">
        <v>28</v>
      </c>
      <c r="R211" s="2">
        <v>43392.814120370371</v>
      </c>
      <c r="S211" s="2">
        <v>43392.814120370371</v>
      </c>
      <c r="T211" s="2">
        <v>43392.821423611109</v>
      </c>
      <c r="U211" s="2">
        <v>43392.824189814812</v>
      </c>
      <c r="V211" s="3"/>
      <c r="W211" s="8">
        <f t="shared" si="61"/>
        <v>43392.812430555554</v>
      </c>
      <c r="X211" s="9">
        <f t="shared" si="63"/>
        <v>8.0208333383779973E-3</v>
      </c>
      <c r="Y211" s="9">
        <f t="shared" si="64"/>
        <v>8.0208333383779973E-3</v>
      </c>
      <c r="Z211" s="10"/>
      <c r="AA211" s="10">
        <f t="shared" si="59"/>
        <v>1.3888888861401938E-3</v>
      </c>
      <c r="AB211" s="10">
        <f t="shared" si="65"/>
        <v>3.0787037030677311E-3</v>
      </c>
      <c r="AC211" s="10"/>
      <c r="AD211" s="10"/>
    </row>
    <row r="212" spans="1:30" s="7" customFormat="1" x14ac:dyDescent="0.4">
      <c r="A212" s="16" t="str">
        <f t="shared" si="62"/>
        <v>-</v>
      </c>
      <c r="B212" s="16" t="str">
        <f t="shared" si="60"/>
        <v>-</v>
      </c>
      <c r="C212" s="7">
        <v>19</v>
      </c>
      <c r="D212" s="2">
        <v>43392.815497685187</v>
      </c>
      <c r="E212" s="3">
        <v>4706</v>
      </c>
      <c r="F212" s="3" t="s">
        <v>18</v>
      </c>
      <c r="G212" s="3">
        <v>3440</v>
      </c>
      <c r="H212" s="3">
        <v>1265</v>
      </c>
      <c r="I212" s="3">
        <v>6</v>
      </c>
      <c r="J212" s="3">
        <v>1</v>
      </c>
      <c r="K212" s="3"/>
      <c r="L212" s="2">
        <v>43392.817916666667</v>
      </c>
      <c r="M212" s="2">
        <v>43392.827268518522</v>
      </c>
      <c r="N212" s="3" t="s">
        <v>46</v>
      </c>
      <c r="O212" s="3" t="s">
        <v>47</v>
      </c>
      <c r="P212" s="3" t="s">
        <v>34</v>
      </c>
      <c r="Q212" s="3" t="s">
        <v>35</v>
      </c>
      <c r="R212" s="2">
        <v>43392.817812499998</v>
      </c>
      <c r="S212" s="2">
        <v>43392.817812499998</v>
      </c>
      <c r="T212" s="2">
        <v>43392.828784722224</v>
      </c>
      <c r="U212" s="2">
        <v>43392.828784722224</v>
      </c>
      <c r="V212" s="3"/>
      <c r="W212" s="8">
        <f t="shared" si="61"/>
        <v>43392.815497685187</v>
      </c>
      <c r="X212" s="9">
        <f t="shared" si="63"/>
        <v>9.3518518551718444E-3</v>
      </c>
      <c r="Y212" s="9">
        <f t="shared" si="64"/>
        <v>9.3518518551718444E-3</v>
      </c>
      <c r="Z212" s="10"/>
      <c r="AA212" s="10">
        <f t="shared" si="59"/>
        <v>1.0416666918899864E-4</v>
      </c>
      <c r="AB212" s="10">
        <f t="shared" si="65"/>
        <v>2.418981479422655E-3</v>
      </c>
      <c r="AC212" s="10"/>
      <c r="AD212" s="10"/>
    </row>
    <row r="213" spans="1:30" s="7" customFormat="1" x14ac:dyDescent="0.4">
      <c r="A213" s="16" t="str">
        <f t="shared" si="62"/>
        <v>-</v>
      </c>
      <c r="B213" s="16" t="str">
        <f t="shared" si="60"/>
        <v>-</v>
      </c>
      <c r="C213" s="7">
        <v>19</v>
      </c>
      <c r="D213" s="2">
        <v>43392.815659722219</v>
      </c>
      <c r="E213" s="3">
        <v>4707</v>
      </c>
      <c r="F213" s="3" t="s">
        <v>33</v>
      </c>
      <c r="G213" s="3">
        <v>2927</v>
      </c>
      <c r="H213" s="3">
        <v>806</v>
      </c>
      <c r="I213" s="3">
        <v>2</v>
      </c>
      <c r="J213" s="3">
        <v>1</v>
      </c>
      <c r="K213" s="3"/>
      <c r="L213" s="2">
        <v>43392.818715277775</v>
      </c>
      <c r="M213" s="2">
        <v>43392.825416666667</v>
      </c>
      <c r="N213" s="3" t="s">
        <v>50</v>
      </c>
      <c r="O213" s="3" t="s">
        <v>51</v>
      </c>
      <c r="P213" s="3" t="s">
        <v>37</v>
      </c>
      <c r="Q213" s="3" t="s">
        <v>38</v>
      </c>
      <c r="R213" s="2">
        <v>43392.817037037035</v>
      </c>
      <c r="S213" s="2">
        <v>43392.817037037035</v>
      </c>
      <c r="T213" s="2">
        <v>43392.826782407406</v>
      </c>
      <c r="U213" s="2">
        <v>43392.826782407406</v>
      </c>
      <c r="V213" s="3"/>
      <c r="W213" s="8">
        <f t="shared" si="61"/>
        <v>43392.815659722219</v>
      </c>
      <c r="X213" s="9">
        <f t="shared" si="63"/>
        <v>6.701388891087845E-3</v>
      </c>
      <c r="Y213" s="9">
        <f t="shared" si="64"/>
        <v>6.701388891087845E-3</v>
      </c>
      <c r="Z213" s="10"/>
      <c r="AA213" s="10">
        <f t="shared" ref="AA213" si="68">IF(IF(A213="☆",K213-R213,L213-R213)&lt;0,0,IF(A213="☆",K213-R213,L213-R213))</f>
        <v>1.6782407401478849E-3</v>
      </c>
      <c r="AB213" s="10">
        <f t="shared" si="65"/>
        <v>3.055555556784384E-3</v>
      </c>
      <c r="AC213" s="10"/>
      <c r="AD213" s="10"/>
    </row>
    <row r="214" spans="1:30" s="7" customFormat="1" x14ac:dyDescent="0.4">
      <c r="A214" s="16" t="str">
        <f t="shared" ref="A214:A216" si="69">IF(V214&gt;0, "★", "-")</f>
        <v>-</v>
      </c>
      <c r="B214" s="16" t="str">
        <f t="shared" ref="B214:B216" si="70">IF(K214&gt;0, "☆", "-")</f>
        <v>-</v>
      </c>
      <c r="C214" s="7">
        <v>19</v>
      </c>
      <c r="D214" s="2">
        <v>43392.81994212963</v>
      </c>
      <c r="E214" s="3">
        <v>4709</v>
      </c>
      <c r="F214" s="3" t="s">
        <v>18</v>
      </c>
      <c r="G214" s="3">
        <v>3314</v>
      </c>
      <c r="H214" s="3">
        <v>928</v>
      </c>
      <c r="I214" s="3">
        <v>7</v>
      </c>
      <c r="J214" s="3">
        <v>2</v>
      </c>
      <c r="K214" s="3"/>
      <c r="L214" s="2">
        <v>43392.822569444441</v>
      </c>
      <c r="M214" s="2">
        <v>43392.825636574074</v>
      </c>
      <c r="N214" s="3" t="s">
        <v>29</v>
      </c>
      <c r="O214" s="3" t="s">
        <v>30</v>
      </c>
      <c r="P214" s="3" t="s">
        <v>68</v>
      </c>
      <c r="Q214" s="3" t="s">
        <v>69</v>
      </c>
      <c r="R214" s="2">
        <v>43392.820983796293</v>
      </c>
      <c r="S214" s="2">
        <v>43392.820983796293</v>
      </c>
      <c r="T214" s="2">
        <v>43392.82775462963</v>
      </c>
      <c r="U214" s="2">
        <v>43392.833252314813</v>
      </c>
      <c r="V214" s="3"/>
      <c r="W214" s="8">
        <f t="shared" ref="W214:W216" si="71">IF(V214&gt;0,V214,D214)</f>
        <v>43392.81994212963</v>
      </c>
      <c r="X214" s="9">
        <f t="shared" si="63"/>
        <v>3.0671296335640363E-3</v>
      </c>
      <c r="Y214" s="9">
        <f t="shared" si="64"/>
        <v>6.1342592671280727E-3</v>
      </c>
      <c r="Z214" s="10"/>
      <c r="AA214" s="10">
        <f t="shared" ref="AA214:AA216" si="72">IF(IF(A214="☆",K214-R214,L214-R214)&lt;0,0,IF(A214="☆",K214-R214,L214-R214))</f>
        <v>1.5856481477385387E-3</v>
      </c>
      <c r="AB214" s="10">
        <f t="shared" si="65"/>
        <v>2.6273148105246946E-3</v>
      </c>
      <c r="AC214" s="10"/>
      <c r="AD214" s="10"/>
    </row>
    <row r="215" spans="1:30" s="7" customFormat="1" x14ac:dyDescent="0.4">
      <c r="A215" s="16" t="str">
        <f t="shared" si="69"/>
        <v>-</v>
      </c>
      <c r="B215" s="16" t="str">
        <f t="shared" si="70"/>
        <v>-</v>
      </c>
      <c r="C215" s="7">
        <v>19</v>
      </c>
      <c r="D215" s="2">
        <v>43392.823773148149</v>
      </c>
      <c r="E215" s="3">
        <v>4712</v>
      </c>
      <c r="F215" s="3" t="s">
        <v>33</v>
      </c>
      <c r="G215" s="3">
        <v>1155</v>
      </c>
      <c r="H215" s="3">
        <v>759</v>
      </c>
      <c r="I215" s="3">
        <v>3</v>
      </c>
      <c r="J215" s="3">
        <v>1</v>
      </c>
      <c r="K215" s="3"/>
      <c r="L215" s="2">
        <v>43392.830358796295</v>
      </c>
      <c r="M215" s="2">
        <v>43392.836400462962</v>
      </c>
      <c r="N215" s="3" t="s">
        <v>61</v>
      </c>
      <c r="O215" s="3" t="s">
        <v>62</v>
      </c>
      <c r="P215" s="3" t="s">
        <v>37</v>
      </c>
      <c r="Q215" s="3" t="s">
        <v>38</v>
      </c>
      <c r="R215" s="2">
        <v>43392.827800925923</v>
      </c>
      <c r="S215" s="2">
        <v>43392.829953703702</v>
      </c>
      <c r="T215" s="2">
        <v>43392.838530092595</v>
      </c>
      <c r="U215" s="2">
        <v>43392.840682870374</v>
      </c>
      <c r="V215" s="3"/>
      <c r="W215" s="8">
        <f t="shared" si="71"/>
        <v>43392.823773148149</v>
      </c>
      <c r="X215" s="9">
        <f t="shared" si="63"/>
        <v>6.0416666674427688E-3</v>
      </c>
      <c r="Y215" s="9">
        <f t="shared" si="64"/>
        <v>6.0416666674427688E-3</v>
      </c>
      <c r="Z215" s="10"/>
      <c r="AA215" s="10">
        <f t="shared" si="72"/>
        <v>2.5578703716746531E-3</v>
      </c>
      <c r="AB215" s="10">
        <f t="shared" si="65"/>
        <v>6.5856481451191939E-3</v>
      </c>
      <c r="AC215" s="10"/>
      <c r="AD215" s="10"/>
    </row>
    <row r="216" spans="1:30" s="7" customFormat="1" hidden="1" x14ac:dyDescent="0.4">
      <c r="A216" s="16" t="str">
        <f t="shared" si="69"/>
        <v>-</v>
      </c>
      <c r="B216" s="16" t="str">
        <f t="shared" si="70"/>
        <v>-</v>
      </c>
      <c r="C216" s="7">
        <v>19</v>
      </c>
      <c r="D216" s="2">
        <v>43392.823877314811</v>
      </c>
      <c r="E216" s="3">
        <v>4713</v>
      </c>
      <c r="F216" s="3" t="s">
        <v>93</v>
      </c>
      <c r="G216" s="3">
        <v>0</v>
      </c>
      <c r="H216" s="3">
        <v>1229</v>
      </c>
      <c r="I216" s="3">
        <v>4</v>
      </c>
      <c r="J216" s="3">
        <v>1</v>
      </c>
      <c r="K216" s="3"/>
      <c r="L216" s="2">
        <v>43392.825509259259</v>
      </c>
      <c r="M216" s="2">
        <v>43392.830810185187</v>
      </c>
      <c r="N216" s="3" t="s">
        <v>74</v>
      </c>
      <c r="O216" s="3" t="s">
        <v>75</v>
      </c>
      <c r="P216" s="3" t="s">
        <v>50</v>
      </c>
      <c r="Q216" s="3" t="s">
        <v>51</v>
      </c>
      <c r="R216" s="2">
        <v>43392.824918981481</v>
      </c>
      <c r="S216" s="2">
        <v>43392.824918981481</v>
      </c>
      <c r="T216" s="2">
        <v>43392.829259259262</v>
      </c>
      <c r="U216" s="2">
        <v>43392.829259259262</v>
      </c>
      <c r="V216" s="3"/>
      <c r="W216" s="8">
        <f t="shared" si="71"/>
        <v>43392.823877314811</v>
      </c>
      <c r="X216" s="9">
        <f t="shared" si="63"/>
        <v>5.3009259281679988E-3</v>
      </c>
      <c r="Y216" s="9">
        <f t="shared" si="64"/>
        <v>5.3009259281679988E-3</v>
      </c>
      <c r="Z216" s="10"/>
      <c r="AA216" s="10">
        <f t="shared" si="72"/>
        <v>5.9027777751907706E-4</v>
      </c>
      <c r="AB216" s="10">
        <f t="shared" si="65"/>
        <v>1.6319444475811906E-3</v>
      </c>
      <c r="AC216" s="10"/>
      <c r="AD216" s="10"/>
    </row>
    <row r="217" spans="1:30" s="7" customFormat="1" x14ac:dyDescent="0.4">
      <c r="A217" s="16" t="str">
        <f t="shared" si="62"/>
        <v>-</v>
      </c>
      <c r="B217" s="16" t="str">
        <f t="shared" si="60"/>
        <v>-</v>
      </c>
      <c r="C217" s="7">
        <v>19</v>
      </c>
      <c r="D217" s="2">
        <v>43392.824467592596</v>
      </c>
      <c r="E217" s="3">
        <v>4714</v>
      </c>
      <c r="F217" s="3" t="s">
        <v>18</v>
      </c>
      <c r="G217" s="3">
        <v>2636</v>
      </c>
      <c r="H217" s="3">
        <v>640</v>
      </c>
      <c r="I217" s="3">
        <v>2</v>
      </c>
      <c r="J217" s="3">
        <v>1</v>
      </c>
      <c r="K217" s="3"/>
      <c r="L217" s="2">
        <v>43392.825567129628</v>
      </c>
      <c r="M217" s="2">
        <v>43392.837268518517</v>
      </c>
      <c r="N217" s="3" t="s">
        <v>37</v>
      </c>
      <c r="O217" s="3" t="s">
        <v>38</v>
      </c>
      <c r="P217" s="3" t="s">
        <v>27</v>
      </c>
      <c r="Q217" s="3" t="s">
        <v>28</v>
      </c>
      <c r="R217" s="2">
        <v>43392.825833333336</v>
      </c>
      <c r="S217" s="2">
        <v>43392.825833333336</v>
      </c>
      <c r="T217" s="2">
        <v>43392.83384259259</v>
      </c>
      <c r="U217" s="2">
        <v>43392.839513888888</v>
      </c>
      <c r="V217" s="3"/>
      <c r="W217" s="8">
        <f t="shared" si="61"/>
        <v>43392.824467592596</v>
      </c>
      <c r="X217" s="9">
        <f t="shared" si="63"/>
        <v>1.17013888884685E-2</v>
      </c>
      <c r="Y217" s="9">
        <f t="shared" si="64"/>
        <v>1.17013888884685E-2</v>
      </c>
      <c r="Z217" s="10"/>
      <c r="AA217" s="10">
        <f t="shared" ref="AA217:AA218" si="73">IF(IF(A217="☆",K217-R217,L217-R217)&lt;0,0,IF(A217="☆",K217-R217,L217-R217))</f>
        <v>0</v>
      </c>
      <c r="AB217" s="10">
        <f t="shared" si="65"/>
        <v>1.0995370321325026E-3</v>
      </c>
      <c r="AC217" s="10"/>
      <c r="AD217" s="10"/>
    </row>
    <row r="218" spans="1:30" s="7" customFormat="1" x14ac:dyDescent="0.4">
      <c r="A218" s="16" t="str">
        <f t="shared" si="62"/>
        <v>-</v>
      </c>
      <c r="B218" s="16" t="str">
        <f t="shared" si="60"/>
        <v>-</v>
      </c>
      <c r="C218" s="7">
        <v>19</v>
      </c>
      <c r="D218" s="2">
        <v>43392.82539351852</v>
      </c>
      <c r="E218" s="3">
        <v>4716</v>
      </c>
      <c r="F218" s="3" t="s">
        <v>33</v>
      </c>
      <c r="G218" s="3">
        <v>1310</v>
      </c>
      <c r="H218" s="3">
        <v>662</v>
      </c>
      <c r="I218" s="3">
        <v>2</v>
      </c>
      <c r="J218" s="3">
        <v>1</v>
      </c>
      <c r="K218" s="3"/>
      <c r="L218" s="2">
        <v>43392.828680555554</v>
      </c>
      <c r="M218" s="2">
        <v>43392.830983796295</v>
      </c>
      <c r="N218" s="3" t="s">
        <v>29</v>
      </c>
      <c r="O218" s="3" t="s">
        <v>30</v>
      </c>
      <c r="P218" s="3" t="s">
        <v>48</v>
      </c>
      <c r="Q218" s="3" t="s">
        <v>49</v>
      </c>
      <c r="R218" s="2">
        <v>43392.829826388886</v>
      </c>
      <c r="S218" s="2">
        <v>43392.829826388886</v>
      </c>
      <c r="T218" s="2">
        <v>43392.833761574075</v>
      </c>
      <c r="U218" s="2">
        <v>43392.833761574075</v>
      </c>
      <c r="V218" s="3"/>
      <c r="W218" s="8">
        <f t="shared" si="61"/>
        <v>43392.82539351852</v>
      </c>
      <c r="X218" s="9">
        <f t="shared" si="63"/>
        <v>2.3032407407299615E-3</v>
      </c>
      <c r="Y218" s="9">
        <f t="shared" si="64"/>
        <v>2.3032407407299615E-3</v>
      </c>
      <c r="Z218" s="10"/>
      <c r="AA218" s="10">
        <f t="shared" si="73"/>
        <v>0</v>
      </c>
      <c r="AB218" s="10">
        <f t="shared" si="65"/>
        <v>3.2870370341697708E-3</v>
      </c>
      <c r="AC218" s="10"/>
      <c r="AD218" s="10"/>
    </row>
    <row r="219" spans="1:30" s="7" customFormat="1" hidden="1" x14ac:dyDescent="0.4">
      <c r="A219" s="16" t="str">
        <f t="shared" ref="A219:A234" si="74">IF(V219&gt;0, "★", "-")</f>
        <v>-</v>
      </c>
      <c r="B219" s="16" t="str">
        <f t="shared" ref="B219:B234" si="75">IF(K219&gt;0, "☆", "-")</f>
        <v>-</v>
      </c>
      <c r="C219" s="7">
        <v>19</v>
      </c>
      <c r="D219" s="2">
        <v>43392.830775462964</v>
      </c>
      <c r="E219" s="3">
        <v>4717</v>
      </c>
      <c r="F219" s="3" t="s">
        <v>93</v>
      </c>
      <c r="G219" s="3">
        <v>0</v>
      </c>
      <c r="H219" s="3">
        <v>691</v>
      </c>
      <c r="I219" s="3">
        <v>8</v>
      </c>
      <c r="J219" s="3">
        <v>2</v>
      </c>
      <c r="K219" s="3"/>
      <c r="L219" s="2">
        <v>43392.833831018521</v>
      </c>
      <c r="M219" s="2">
        <v>43392.838587962964</v>
      </c>
      <c r="N219" s="3" t="s">
        <v>31</v>
      </c>
      <c r="O219" s="3" t="s">
        <v>32</v>
      </c>
      <c r="P219" s="3" t="s">
        <v>34</v>
      </c>
      <c r="Q219" s="3" t="s">
        <v>35</v>
      </c>
      <c r="R219" s="2">
        <v>43392.835717592592</v>
      </c>
      <c r="S219" s="2">
        <v>43392.835717592592</v>
      </c>
      <c r="T219" s="2">
        <v>43392.843055555553</v>
      </c>
      <c r="U219" s="2">
        <v>43392.843055555553</v>
      </c>
      <c r="V219" s="3"/>
      <c r="W219" s="8">
        <f t="shared" ref="W219:W234" si="76">IF(V219&gt;0,V219,D219)</f>
        <v>43392.830775462964</v>
      </c>
      <c r="X219" s="9">
        <f t="shared" si="63"/>
        <v>4.756944443215616E-3</v>
      </c>
      <c r="Y219" s="9">
        <f t="shared" si="64"/>
        <v>9.5138888864312321E-3</v>
      </c>
      <c r="Z219" s="10"/>
      <c r="AA219" s="10">
        <f t="shared" ref="AA219:AA234" si="77">IF(IF(A219="☆",K219-R219,L219-R219)&lt;0,0,IF(A219="☆",K219-R219,L219-R219))</f>
        <v>0</v>
      </c>
      <c r="AB219" s="10">
        <f t="shared" si="65"/>
        <v>3.055555556784384E-3</v>
      </c>
      <c r="AC219" s="10"/>
      <c r="AD219" s="10"/>
    </row>
    <row r="220" spans="1:30" s="7" customFormat="1" hidden="1" x14ac:dyDescent="0.4">
      <c r="A220" s="16" t="str">
        <f>IF(V220&gt;0, "★", "-")</f>
        <v>★</v>
      </c>
      <c r="B220" s="16" t="str">
        <f>IF(K220&gt;0, "☆", "-")</f>
        <v>☆</v>
      </c>
      <c r="C220" s="7">
        <v>19</v>
      </c>
      <c r="D220" s="2">
        <v>43392.784884259258</v>
      </c>
      <c r="E220" s="3">
        <v>4693</v>
      </c>
      <c r="F220" s="3" t="s">
        <v>18</v>
      </c>
      <c r="G220" s="3">
        <v>3129</v>
      </c>
      <c r="H220" s="3">
        <v>436</v>
      </c>
      <c r="I220" s="3">
        <v>1</v>
      </c>
      <c r="J220" s="3">
        <v>2</v>
      </c>
      <c r="K220" s="2">
        <v>43392.807280092595</v>
      </c>
      <c r="L220" s="3"/>
      <c r="M220" s="3"/>
      <c r="N220" s="3" t="s">
        <v>63</v>
      </c>
      <c r="O220" s="3" t="s">
        <v>64</v>
      </c>
      <c r="P220" s="3" t="s">
        <v>25</v>
      </c>
      <c r="Q220" s="3" t="s">
        <v>26</v>
      </c>
      <c r="R220" s="2">
        <v>43392.805706018517</v>
      </c>
      <c r="S220" s="3"/>
      <c r="T220" s="2">
        <v>43392.81459490741</v>
      </c>
      <c r="U220" s="3"/>
      <c r="V220" s="2">
        <v>43392.805706018517</v>
      </c>
      <c r="W220" s="8">
        <f>IF(V220&gt;0,V220,D220)</f>
        <v>43392.805706018517</v>
      </c>
      <c r="X220" s="9">
        <f>M220-L220</f>
        <v>0</v>
      </c>
      <c r="Y220" s="9">
        <f>X220*J220</f>
        <v>0</v>
      </c>
      <c r="Z220" s="10"/>
      <c r="AA220" s="10">
        <f>IF(IF(A220="☆",K220-R220,L220-R220)&lt;0,0,IF(A220="☆",K220-R220,L220-R220))</f>
        <v>0</v>
      </c>
      <c r="AB220" s="10">
        <f>IF(IF(B220="☆",(IF(K220&gt;R220,K220-W220,R220-W220)),L220-W220)&lt;0,0,IF(B220="☆",(IF(K220&gt;R220,K220-W220,R220-W220)),L220-W220))</f>
        <v>1.5740740782348439E-3</v>
      </c>
      <c r="AC220" s="10"/>
      <c r="AD220" s="10"/>
    </row>
    <row r="221" spans="1:30" s="7" customFormat="1" hidden="1" x14ac:dyDescent="0.4">
      <c r="A221" s="16" t="str">
        <f>IF(V221&gt;0, "★", "-")</f>
        <v>-</v>
      </c>
      <c r="B221" s="16" t="str">
        <f>IF(K221&gt;0, "☆", "-")</f>
        <v>☆</v>
      </c>
      <c r="C221" s="7">
        <v>19</v>
      </c>
      <c r="D221" s="2">
        <v>43392.818402777775</v>
      </c>
      <c r="E221" s="3">
        <v>4708</v>
      </c>
      <c r="F221" s="3" t="s">
        <v>18</v>
      </c>
      <c r="G221" s="3">
        <v>3314</v>
      </c>
      <c r="H221" s="3">
        <v>401</v>
      </c>
      <c r="I221" s="3">
        <v>7</v>
      </c>
      <c r="J221" s="3">
        <v>2</v>
      </c>
      <c r="K221" s="2">
        <v>43392.819386574076</v>
      </c>
      <c r="L221" s="3"/>
      <c r="M221" s="3"/>
      <c r="N221" s="3" t="s">
        <v>29</v>
      </c>
      <c r="O221" s="3" t="s">
        <v>30</v>
      </c>
      <c r="P221" s="3" t="s">
        <v>68</v>
      </c>
      <c r="Q221" s="3" t="s">
        <v>69</v>
      </c>
      <c r="R221" s="2">
        <v>43392.820960648147</v>
      </c>
      <c r="S221" s="3"/>
      <c r="T221" s="2">
        <v>43392.827731481484</v>
      </c>
      <c r="U221" s="3"/>
      <c r="V221" s="3"/>
      <c r="W221" s="8">
        <f>IF(V221&gt;0,V221,D221)</f>
        <v>43392.818402777775</v>
      </c>
      <c r="X221" s="9">
        <f t="shared" si="63"/>
        <v>0</v>
      </c>
      <c r="Y221" s="9">
        <f t="shared" si="64"/>
        <v>0</v>
      </c>
      <c r="Z221" s="10"/>
      <c r="AA221" s="10">
        <f>IF(IF(A221="☆",K221-R221,L221-R221)&lt;0,0,IF(A221="☆",K221-R221,L221-R221))</f>
        <v>0</v>
      </c>
      <c r="AB221" s="10">
        <f t="shared" si="65"/>
        <v>2.5578703716746531E-3</v>
      </c>
      <c r="AC221" s="10"/>
      <c r="AD221" s="10"/>
    </row>
    <row r="222" spans="1:30" s="12" customFormat="1" hidden="1" x14ac:dyDescent="0.4">
      <c r="A222" s="17" t="str">
        <f>IF(V222&gt;0, "★", "-")</f>
        <v>-</v>
      </c>
      <c r="B222" s="17" t="str">
        <f>IF(K222&gt;0, "☆", "-")</f>
        <v>☆</v>
      </c>
      <c r="C222" s="12">
        <v>19</v>
      </c>
      <c r="D222" s="4">
        <v>43392.822893518518</v>
      </c>
      <c r="E222" s="5">
        <v>4711</v>
      </c>
      <c r="F222" s="5" t="s">
        <v>33</v>
      </c>
      <c r="G222" s="5">
        <v>1310</v>
      </c>
      <c r="H222" s="5">
        <v>562</v>
      </c>
      <c r="I222" s="5">
        <v>7</v>
      </c>
      <c r="J222" s="5">
        <v>1</v>
      </c>
      <c r="K222" s="4">
        <v>43392.82309027778</v>
      </c>
      <c r="L222" s="5"/>
      <c r="M222" s="5"/>
      <c r="N222" s="5" t="s">
        <v>29</v>
      </c>
      <c r="O222" s="5" t="s">
        <v>30</v>
      </c>
      <c r="P222" s="5" t="s">
        <v>48</v>
      </c>
      <c r="Q222" s="5" t="s">
        <v>49</v>
      </c>
      <c r="R222" s="4">
        <v>43392.825462962966</v>
      </c>
      <c r="S222" s="5"/>
      <c r="T222" s="4">
        <v>43392.829398148147</v>
      </c>
      <c r="U222" s="5"/>
      <c r="V222" s="5"/>
      <c r="W222" s="13">
        <f>IF(V222&gt;0,V222,D222)</f>
        <v>43392.822893518518</v>
      </c>
      <c r="X222" s="18">
        <f t="shared" si="63"/>
        <v>0</v>
      </c>
      <c r="Y222" s="18">
        <f t="shared" si="64"/>
        <v>0</v>
      </c>
      <c r="Z222" s="19"/>
      <c r="AA222" s="19">
        <f>IF(IF(A222="☆",K222-R222,L222-R222)&lt;0,0,IF(A222="☆",K222-R222,L222-R222))</f>
        <v>0</v>
      </c>
      <c r="AB222" s="19">
        <f t="shared" si="65"/>
        <v>2.5694444484543055E-3</v>
      </c>
      <c r="AC222" s="19"/>
      <c r="AD222" s="19"/>
    </row>
    <row r="223" spans="1:30" s="7" customFormat="1" x14ac:dyDescent="0.4">
      <c r="A223" s="16" t="str">
        <f>IF(V223&gt;0, "★", "-")</f>
        <v>★</v>
      </c>
      <c r="B223" s="16" t="str">
        <f>IF(K223&gt;0, "☆", "-")</f>
        <v>-</v>
      </c>
      <c r="C223" s="7">
        <v>20</v>
      </c>
      <c r="D223" s="2">
        <v>43392.821967592594</v>
      </c>
      <c r="E223" s="3">
        <v>4710</v>
      </c>
      <c r="F223" s="3" t="s">
        <v>18</v>
      </c>
      <c r="G223" s="3">
        <v>3441</v>
      </c>
      <c r="H223" s="3">
        <v>535</v>
      </c>
      <c r="I223" s="3">
        <v>1</v>
      </c>
      <c r="J223" s="3">
        <v>1</v>
      </c>
      <c r="K223" s="3"/>
      <c r="L223" s="2">
        <v>43392.840798611112</v>
      </c>
      <c r="M223" s="2">
        <v>43392.850219907406</v>
      </c>
      <c r="N223" s="3" t="s">
        <v>65</v>
      </c>
      <c r="O223" s="3" t="s">
        <v>66</v>
      </c>
      <c r="P223" s="3" t="s">
        <v>27</v>
      </c>
      <c r="Q223" s="3" t="s">
        <v>28</v>
      </c>
      <c r="R223" s="2">
        <v>43392.842789351853</v>
      </c>
      <c r="S223" s="2">
        <v>43392.842789351853</v>
      </c>
      <c r="T223" s="2">
        <v>43392.850983796299</v>
      </c>
      <c r="U223" s="2">
        <v>43392.85491898148</v>
      </c>
      <c r="V223" s="2">
        <v>43392.842789351853</v>
      </c>
      <c r="W223" s="8">
        <f>IF(V223&gt;0,V223,D223)</f>
        <v>43392.842789351853</v>
      </c>
      <c r="X223" s="9">
        <f>M223-L223</f>
        <v>9.4212962940218858E-3</v>
      </c>
      <c r="Y223" s="9">
        <f>X223*J223</f>
        <v>9.4212962940218858E-3</v>
      </c>
      <c r="Z223" s="10">
        <f>SUM(Y223:Y241)</f>
        <v>0.12358796293847263</v>
      </c>
      <c r="AA223" s="10">
        <f>IF(IF(A223="☆",K223-R223,L223-R223)&lt;0,0,IF(A223="☆",K223-R223,L223-R223))</f>
        <v>0</v>
      </c>
      <c r="AB223" s="10">
        <f>IF(IF(B223="☆",(IF(K223&gt;R223,K223-W223,R223-W223)),L223-W223)&lt;0,0,IF(B223="☆",(IF(K223&gt;R223,K223-W223,R223-W223)),L223-W223))</f>
        <v>0</v>
      </c>
      <c r="AC223" s="10">
        <f>AVERAGE(AB223:AB241)</f>
        <v>3.5599415208899267E-3</v>
      </c>
      <c r="AD223" s="10">
        <f>MEDIAN(AB223:AB241)</f>
        <v>3.2986111109494232E-3</v>
      </c>
    </row>
    <row r="224" spans="1:30" s="7" customFormat="1" x14ac:dyDescent="0.4">
      <c r="A224" s="16" t="str">
        <f>IF(V224&gt;0, "★", "-")</f>
        <v>★</v>
      </c>
      <c r="B224" s="16" t="str">
        <f>IF(K224&gt;0, "☆", "-")</f>
        <v>-</v>
      </c>
      <c r="C224" s="7">
        <v>20</v>
      </c>
      <c r="D224" s="2">
        <v>43392.825335648151</v>
      </c>
      <c r="E224" s="3">
        <v>4715</v>
      </c>
      <c r="F224" s="3" t="s">
        <v>33</v>
      </c>
      <c r="G224" s="3">
        <v>2823</v>
      </c>
      <c r="H224" s="3">
        <v>768</v>
      </c>
      <c r="I224" s="3">
        <v>3</v>
      </c>
      <c r="J224" s="3">
        <v>2</v>
      </c>
      <c r="K224" s="3"/>
      <c r="L224" s="2">
        <v>43392.841493055559</v>
      </c>
      <c r="M224" s="2">
        <v>43392.845000000001</v>
      </c>
      <c r="N224" s="3" t="s">
        <v>21</v>
      </c>
      <c r="O224" s="3" t="s">
        <v>22</v>
      </c>
      <c r="P224" s="3" t="s">
        <v>37</v>
      </c>
      <c r="Q224" s="3" t="s">
        <v>38</v>
      </c>
      <c r="R224" s="2">
        <v>43392.846168981479</v>
      </c>
      <c r="S224" s="2">
        <v>43392.846168981479</v>
      </c>
      <c r="T224" s="2">
        <v>43392.854722222219</v>
      </c>
      <c r="U224" s="2">
        <v>43392.856828703705</v>
      </c>
      <c r="V224" s="2">
        <v>43392.846168981479</v>
      </c>
      <c r="W224" s="8">
        <f>IF(V224&gt;0,V224,D224)</f>
        <v>43392.846168981479</v>
      </c>
      <c r="X224" s="9">
        <f>M224-L224</f>
        <v>3.5069444420514628E-3</v>
      </c>
      <c r="Y224" s="9">
        <f>X224*J224</f>
        <v>7.0138888841029257E-3</v>
      </c>
      <c r="Z224" s="10"/>
      <c r="AA224" s="10">
        <f>IF(IF(A224="☆",K224-R224,L224-R224)&lt;0,0,IF(A224="☆",K224-R224,L224-R224))</f>
        <v>0</v>
      </c>
      <c r="AB224" s="10">
        <f>IF(IF(B224="☆",(IF(K224&gt;R224,K224-W224,R224-W224)),L224-W224)&lt;0,0,IF(B224="☆",(IF(K224&gt;R224,K224-W224,R224-W224)),L224-W224))</f>
        <v>0</v>
      </c>
      <c r="AC224" s="10"/>
      <c r="AD224" s="10"/>
    </row>
    <row r="225" spans="1:30" s="7" customFormat="1" x14ac:dyDescent="0.4">
      <c r="A225" s="16" t="str">
        <f t="shared" si="74"/>
        <v>-</v>
      </c>
      <c r="B225" s="16" t="str">
        <f t="shared" si="75"/>
        <v>-</v>
      </c>
      <c r="C225" s="7">
        <v>20</v>
      </c>
      <c r="D225" s="1">
        <v>43392.840949074074</v>
      </c>
      <c r="E225">
        <v>4718</v>
      </c>
      <c r="F225" t="s">
        <v>18</v>
      </c>
      <c r="G225">
        <v>2208</v>
      </c>
      <c r="H225">
        <v>356</v>
      </c>
      <c r="I225">
        <v>3</v>
      </c>
      <c r="J225">
        <v>2</v>
      </c>
      <c r="K225"/>
      <c r="L225" s="1">
        <v>43392.843078703707</v>
      </c>
      <c r="M225" s="1">
        <v>43392.84480324074</v>
      </c>
      <c r="N225" t="s">
        <v>31</v>
      </c>
      <c r="O225" t="s">
        <v>32</v>
      </c>
      <c r="P225" t="s">
        <v>37</v>
      </c>
      <c r="Q225" t="s">
        <v>38</v>
      </c>
      <c r="R225" s="1">
        <v>43392.847951388889</v>
      </c>
      <c r="S225" s="1">
        <v>43392.847951388889</v>
      </c>
      <c r="T225" s="1">
        <v>43392.856134259258</v>
      </c>
      <c r="U225" s="1">
        <v>43392.856134259258</v>
      </c>
      <c r="V225"/>
      <c r="W225" s="8">
        <f t="shared" si="76"/>
        <v>43392.840949074074</v>
      </c>
      <c r="X225" s="9">
        <f t="shared" si="63"/>
        <v>1.7245370327145793E-3</v>
      </c>
      <c r="Y225" s="9">
        <f t="shared" si="64"/>
        <v>3.4490740654291585E-3</v>
      </c>
      <c r="Z225" s="10"/>
      <c r="AA225" s="10">
        <f t="shared" si="77"/>
        <v>0</v>
      </c>
      <c r="AB225" s="10">
        <f t="shared" si="65"/>
        <v>2.1296296326909214E-3</v>
      </c>
      <c r="AC225" s="10"/>
      <c r="AD225" s="10"/>
    </row>
    <row r="226" spans="1:30" s="7" customFormat="1" hidden="1" x14ac:dyDescent="0.4">
      <c r="A226" s="16" t="str">
        <f t="shared" si="74"/>
        <v>-</v>
      </c>
      <c r="B226" s="16" t="str">
        <f t="shared" si="75"/>
        <v>-</v>
      </c>
      <c r="C226" s="7">
        <v>20</v>
      </c>
      <c r="D226" s="1">
        <v>43392.840960648151</v>
      </c>
      <c r="E226">
        <v>4719</v>
      </c>
      <c r="F226" t="s">
        <v>94</v>
      </c>
      <c r="G226">
        <v>0</v>
      </c>
      <c r="H226">
        <v>710</v>
      </c>
      <c r="I226">
        <v>1</v>
      </c>
      <c r="J226">
        <v>1</v>
      </c>
      <c r="K226"/>
      <c r="L226" s="1">
        <v>43392.845856481479</v>
      </c>
      <c r="M226" s="1">
        <v>43392.850046296298</v>
      </c>
      <c r="N226" t="s">
        <v>53</v>
      </c>
      <c r="O226" t="s">
        <v>54</v>
      </c>
      <c r="P226" t="s">
        <v>27</v>
      </c>
      <c r="Q226" t="s">
        <v>28</v>
      </c>
      <c r="R226" s="1">
        <v>43392.848900462966</v>
      </c>
      <c r="S226" s="1">
        <v>43392.848900462966</v>
      </c>
      <c r="T226" s="1">
        <v>43392.854571759257</v>
      </c>
      <c r="U226" s="1">
        <v>43392.855069444442</v>
      </c>
      <c r="V226"/>
      <c r="W226" s="8">
        <f t="shared" si="76"/>
        <v>43392.840960648151</v>
      </c>
      <c r="X226" s="9">
        <f t="shared" si="63"/>
        <v>4.1898148192558438E-3</v>
      </c>
      <c r="Y226" s="9">
        <f t="shared" si="64"/>
        <v>4.1898148192558438E-3</v>
      </c>
      <c r="Z226" s="10"/>
      <c r="AA226" s="10">
        <f t="shared" si="77"/>
        <v>0</v>
      </c>
      <c r="AB226" s="10">
        <f t="shared" si="65"/>
        <v>4.8958333281916566E-3</v>
      </c>
      <c r="AC226" s="10"/>
      <c r="AD226" s="10"/>
    </row>
    <row r="227" spans="1:30" s="7" customFormat="1" x14ac:dyDescent="0.4">
      <c r="A227" s="16" t="str">
        <f t="shared" si="74"/>
        <v>-</v>
      </c>
      <c r="B227" s="16" t="str">
        <f t="shared" si="75"/>
        <v>-</v>
      </c>
      <c r="C227" s="7">
        <v>20</v>
      </c>
      <c r="D227" s="1">
        <v>43392.843287037038</v>
      </c>
      <c r="E227">
        <v>4720</v>
      </c>
      <c r="F227" t="s">
        <v>33</v>
      </c>
      <c r="G227">
        <v>2744</v>
      </c>
      <c r="H227">
        <v>377</v>
      </c>
      <c r="I227">
        <v>1</v>
      </c>
      <c r="J227">
        <v>1</v>
      </c>
      <c r="K227"/>
      <c r="L227" s="1">
        <v>43392.848182870373</v>
      </c>
      <c r="M227" s="1">
        <v>43392.853807870371</v>
      </c>
      <c r="N227" t="s">
        <v>50</v>
      </c>
      <c r="O227" t="s">
        <v>51</v>
      </c>
      <c r="P227" t="s">
        <v>74</v>
      </c>
      <c r="Q227" t="s">
        <v>75</v>
      </c>
      <c r="R227" s="1">
        <v>43392.851041666669</v>
      </c>
      <c r="S227" s="1">
        <v>43392.851041666669</v>
      </c>
      <c r="T227" s="1">
        <v>43392.858240740738</v>
      </c>
      <c r="U227" s="1">
        <v>43392.858240740738</v>
      </c>
      <c r="V227"/>
      <c r="W227" s="8">
        <f t="shared" si="76"/>
        <v>43392.843287037038</v>
      </c>
      <c r="X227" s="9">
        <f t="shared" si="63"/>
        <v>5.6249999979627319E-3</v>
      </c>
      <c r="Y227" s="9">
        <f t="shared" si="64"/>
        <v>5.6249999979627319E-3</v>
      </c>
      <c r="Z227" s="10"/>
      <c r="AA227" s="10">
        <f t="shared" si="77"/>
        <v>0</v>
      </c>
      <c r="AB227" s="10">
        <f t="shared" si="65"/>
        <v>4.8958333354676142E-3</v>
      </c>
      <c r="AC227" s="10"/>
      <c r="AD227" s="10"/>
    </row>
    <row r="228" spans="1:30" s="7" customFormat="1" x14ac:dyDescent="0.4">
      <c r="A228" s="16" t="str">
        <f t="shared" si="74"/>
        <v>★</v>
      </c>
      <c r="B228" s="16" t="str">
        <f t="shared" si="75"/>
        <v>-</v>
      </c>
      <c r="C228" s="7">
        <v>20</v>
      </c>
      <c r="D228" s="1">
        <v>43392.844131944446</v>
      </c>
      <c r="E228">
        <v>4721</v>
      </c>
      <c r="F228" t="s">
        <v>33</v>
      </c>
      <c r="G228">
        <v>2156</v>
      </c>
      <c r="H228">
        <v>1018</v>
      </c>
      <c r="I228">
        <v>7</v>
      </c>
      <c r="J228">
        <v>2</v>
      </c>
      <c r="K228"/>
      <c r="L228" s="1">
        <v>43392.861724537041</v>
      </c>
      <c r="M228" s="1">
        <v>43392.86519675926</v>
      </c>
      <c r="N228" t="s">
        <v>46</v>
      </c>
      <c r="O228" t="s">
        <v>47</v>
      </c>
      <c r="P228" t="s">
        <v>63</v>
      </c>
      <c r="Q228" t="s">
        <v>64</v>
      </c>
      <c r="R228" s="1">
        <v>43392.864953703705</v>
      </c>
      <c r="S228" s="1">
        <v>43392.864953703705</v>
      </c>
      <c r="T228" s="1">
        <v>43392.873923611114</v>
      </c>
      <c r="U228" s="1">
        <v>43392.873923611114</v>
      </c>
      <c r="V228" s="1">
        <v>43392.864953703705</v>
      </c>
      <c r="W228" s="8">
        <f t="shared" si="76"/>
        <v>43392.864953703705</v>
      </c>
      <c r="X228" s="9">
        <f t="shared" si="63"/>
        <v>3.4722222189884633E-3</v>
      </c>
      <c r="Y228" s="9">
        <f t="shared" si="64"/>
        <v>6.9444444379769266E-3</v>
      </c>
      <c r="Z228" s="10"/>
      <c r="AA228" s="10">
        <f t="shared" si="77"/>
        <v>0</v>
      </c>
      <c r="AB228" s="10">
        <f t="shared" si="65"/>
        <v>0</v>
      </c>
      <c r="AC228" s="10"/>
      <c r="AD228" s="10"/>
    </row>
    <row r="229" spans="1:30" s="7" customFormat="1" x14ac:dyDescent="0.4">
      <c r="A229" s="16" t="str">
        <f t="shared" si="74"/>
        <v>-</v>
      </c>
      <c r="B229" s="16" t="str">
        <f t="shared" si="75"/>
        <v>-</v>
      </c>
      <c r="C229" s="7">
        <v>20</v>
      </c>
      <c r="D229" s="1">
        <v>43392.844155092593</v>
      </c>
      <c r="E229">
        <v>4722</v>
      </c>
      <c r="F229" t="s">
        <v>18</v>
      </c>
      <c r="G229">
        <v>3162</v>
      </c>
      <c r="H229">
        <v>478</v>
      </c>
      <c r="I229">
        <v>6</v>
      </c>
      <c r="J229">
        <v>1</v>
      </c>
      <c r="K229"/>
      <c r="L229" s="1">
        <v>43392.850381944445</v>
      </c>
      <c r="M229" s="1">
        <v>43392.857974537037</v>
      </c>
      <c r="N229" t="s">
        <v>68</v>
      </c>
      <c r="O229" t="s">
        <v>69</v>
      </c>
      <c r="P229" t="s">
        <v>63</v>
      </c>
      <c r="Q229" t="s">
        <v>64</v>
      </c>
      <c r="R229" s="1">
        <v>43392.845601851855</v>
      </c>
      <c r="S229" s="1">
        <v>43392.846944444442</v>
      </c>
      <c r="T229" s="1">
        <v>43392.85392361111</v>
      </c>
      <c r="U229" s="1">
        <v>43392.858113425929</v>
      </c>
      <c r="V229"/>
      <c r="W229" s="8">
        <f t="shared" si="76"/>
        <v>43392.844155092593</v>
      </c>
      <c r="X229" s="9">
        <f t="shared" si="63"/>
        <v>7.5925925921183079E-3</v>
      </c>
      <c r="Y229" s="9">
        <f t="shared" si="64"/>
        <v>7.5925925921183079E-3</v>
      </c>
      <c r="Z229" s="10"/>
      <c r="AA229" s="10">
        <f t="shared" si="77"/>
        <v>4.7800925894989632E-3</v>
      </c>
      <c r="AB229" s="10">
        <f t="shared" si="65"/>
        <v>6.2268518522614613E-3</v>
      </c>
      <c r="AC229" s="10"/>
      <c r="AD229" s="10"/>
    </row>
    <row r="230" spans="1:30" s="7" customFormat="1" x14ac:dyDescent="0.4">
      <c r="A230" s="16" t="str">
        <f t="shared" si="74"/>
        <v>-</v>
      </c>
      <c r="B230" s="16" t="str">
        <f t="shared" si="75"/>
        <v>-</v>
      </c>
      <c r="C230" s="7">
        <v>20</v>
      </c>
      <c r="D230" s="1">
        <v>43392.845497685186</v>
      </c>
      <c r="E230">
        <v>4723</v>
      </c>
      <c r="F230" t="s">
        <v>18</v>
      </c>
      <c r="G230">
        <v>1334</v>
      </c>
      <c r="H230">
        <v>1251</v>
      </c>
      <c r="I230">
        <v>6</v>
      </c>
      <c r="J230">
        <v>1</v>
      </c>
      <c r="K230"/>
      <c r="L230" s="1">
        <v>43392.853784722225</v>
      </c>
      <c r="M230" s="1">
        <v>43392.857939814814</v>
      </c>
      <c r="N230" t="s">
        <v>25</v>
      </c>
      <c r="O230" t="s">
        <v>26</v>
      </c>
      <c r="P230" t="s">
        <v>63</v>
      </c>
      <c r="Q230" t="s">
        <v>64</v>
      </c>
      <c r="R230" s="1">
        <v>43392.850324074076</v>
      </c>
      <c r="S230" s="1">
        <v>43392.850324074076</v>
      </c>
      <c r="T230" s="1">
        <v>43392.857766203706</v>
      </c>
      <c r="U230" s="1">
        <v>43392.857766203706</v>
      </c>
      <c r="V230"/>
      <c r="W230" s="8">
        <f t="shared" si="76"/>
        <v>43392.845497685186</v>
      </c>
      <c r="X230" s="9">
        <f t="shared" si="63"/>
        <v>4.1550925889168866E-3</v>
      </c>
      <c r="Y230" s="9">
        <f t="shared" si="64"/>
        <v>4.1550925889168866E-3</v>
      </c>
      <c r="Z230" s="10"/>
      <c r="AA230" s="10">
        <f t="shared" si="77"/>
        <v>3.4606481494847685E-3</v>
      </c>
      <c r="AB230" s="10">
        <f t="shared" si="65"/>
        <v>8.2870370388263837E-3</v>
      </c>
      <c r="AC230" s="10"/>
      <c r="AD230" s="10"/>
    </row>
    <row r="231" spans="1:30" s="7" customFormat="1" x14ac:dyDescent="0.4">
      <c r="A231" s="16" t="str">
        <f t="shared" si="74"/>
        <v>-</v>
      </c>
      <c r="B231" s="16" t="str">
        <f t="shared" si="75"/>
        <v>-</v>
      </c>
      <c r="C231" s="7">
        <v>20</v>
      </c>
      <c r="D231" s="1">
        <v>43392.845763888887</v>
      </c>
      <c r="E231">
        <v>4724</v>
      </c>
      <c r="F231" t="s">
        <v>33</v>
      </c>
      <c r="G231">
        <v>1310</v>
      </c>
      <c r="H231">
        <v>1078</v>
      </c>
      <c r="I231">
        <v>4</v>
      </c>
      <c r="J231">
        <v>1</v>
      </c>
      <c r="K231"/>
      <c r="L231" s="1">
        <v>43392.849398148152</v>
      </c>
      <c r="M231" s="1">
        <v>43392.85224537037</v>
      </c>
      <c r="N231" t="s">
        <v>19</v>
      </c>
      <c r="O231" t="s">
        <v>20</v>
      </c>
      <c r="P231" t="s">
        <v>37</v>
      </c>
      <c r="Q231" t="s">
        <v>38</v>
      </c>
      <c r="R231" s="1">
        <v>43392.850335648145</v>
      </c>
      <c r="S231" s="1">
        <v>43392.850335648145</v>
      </c>
      <c r="T231" s="1">
        <v>43392.85496527778</v>
      </c>
      <c r="U231" s="1">
        <v>43392.85496527778</v>
      </c>
      <c r="V231"/>
      <c r="W231" s="8">
        <f t="shared" si="76"/>
        <v>43392.845763888887</v>
      </c>
      <c r="X231" s="9">
        <f t="shared" si="63"/>
        <v>2.8472222184063867E-3</v>
      </c>
      <c r="Y231" s="9">
        <f t="shared" si="64"/>
        <v>2.8472222184063867E-3</v>
      </c>
      <c r="Z231" s="10"/>
      <c r="AA231" s="10">
        <f t="shared" si="77"/>
        <v>0</v>
      </c>
      <c r="AB231" s="10">
        <f t="shared" si="65"/>
        <v>3.6342592647997662E-3</v>
      </c>
      <c r="AC231" s="10"/>
      <c r="AD231" s="10"/>
    </row>
    <row r="232" spans="1:30" s="7" customFormat="1" x14ac:dyDescent="0.4">
      <c r="A232" s="16" t="str">
        <f t="shared" si="74"/>
        <v>-</v>
      </c>
      <c r="B232" s="16" t="str">
        <f t="shared" si="75"/>
        <v>-</v>
      </c>
      <c r="C232" s="7">
        <v>20</v>
      </c>
      <c r="D232" s="1">
        <v>43392.851678240739</v>
      </c>
      <c r="E232">
        <v>4725</v>
      </c>
      <c r="F232" t="s">
        <v>67</v>
      </c>
      <c r="G232">
        <v>1015</v>
      </c>
      <c r="H232">
        <v>343</v>
      </c>
      <c r="I232">
        <v>8</v>
      </c>
      <c r="J232">
        <v>1</v>
      </c>
      <c r="K232"/>
      <c r="L232" s="1">
        <v>43392.854930555557</v>
      </c>
      <c r="M232" s="1">
        <v>43392.861840277779</v>
      </c>
      <c r="N232" t="s">
        <v>29</v>
      </c>
      <c r="O232" t="s">
        <v>30</v>
      </c>
      <c r="P232" t="s">
        <v>27</v>
      </c>
      <c r="Q232" t="s">
        <v>28</v>
      </c>
      <c r="R232" s="1">
        <v>43392.853090277778</v>
      </c>
      <c r="S232" s="1">
        <v>43392.855358796296</v>
      </c>
      <c r="T232" s="1">
        <v>43392.861967592595</v>
      </c>
      <c r="U232" s="1">
        <v>43392.867569444446</v>
      </c>
      <c r="V232"/>
      <c r="W232" s="8">
        <f t="shared" si="76"/>
        <v>43392.851678240739</v>
      </c>
      <c r="X232" s="9">
        <f t="shared" si="63"/>
        <v>6.9097222221898846E-3</v>
      </c>
      <c r="Y232" s="9">
        <f t="shared" si="64"/>
        <v>6.9097222221898846E-3</v>
      </c>
      <c r="Z232" s="10"/>
      <c r="AA232" s="10">
        <f t="shared" si="77"/>
        <v>1.8402777786832303E-3</v>
      </c>
      <c r="AB232" s="10">
        <f t="shared" si="65"/>
        <v>3.2523148183827288E-3</v>
      </c>
      <c r="AC232" s="10"/>
      <c r="AD232" s="10"/>
    </row>
    <row r="233" spans="1:30" s="7" customFormat="1" x14ac:dyDescent="0.4">
      <c r="A233" s="16" t="str">
        <f t="shared" si="74"/>
        <v>-</v>
      </c>
      <c r="B233" s="16" t="str">
        <f t="shared" si="75"/>
        <v>-</v>
      </c>
      <c r="C233" s="7">
        <v>20</v>
      </c>
      <c r="D233" s="1">
        <v>43392.853020833332</v>
      </c>
      <c r="E233">
        <v>4726</v>
      </c>
      <c r="F233" t="s">
        <v>18</v>
      </c>
      <c r="G233">
        <v>1742</v>
      </c>
      <c r="H233">
        <v>1075</v>
      </c>
      <c r="I233">
        <v>4</v>
      </c>
      <c r="J233">
        <v>1</v>
      </c>
      <c r="K233"/>
      <c r="L233" s="1">
        <v>43392.853449074071</v>
      </c>
      <c r="M233" s="1">
        <v>43392.856759259259</v>
      </c>
      <c r="N233" t="s">
        <v>76</v>
      </c>
      <c r="O233" t="s">
        <v>77</v>
      </c>
      <c r="P233" t="s">
        <v>63</v>
      </c>
      <c r="Q233" t="s">
        <v>64</v>
      </c>
      <c r="R233" s="1">
        <v>43392.854062500002</v>
      </c>
      <c r="S233" s="1">
        <v>43392.854062500002</v>
      </c>
      <c r="T233" s="1">
        <v>43392.861076388886</v>
      </c>
      <c r="U233" s="1">
        <v>43392.861076388886</v>
      </c>
      <c r="V233"/>
      <c r="W233" s="8">
        <f t="shared" si="76"/>
        <v>43392.853020833332</v>
      </c>
      <c r="X233" s="9">
        <f t="shared" si="63"/>
        <v>3.3101851877290756E-3</v>
      </c>
      <c r="Y233" s="9">
        <f t="shared" si="64"/>
        <v>3.3101851877290756E-3</v>
      </c>
      <c r="Z233" s="10"/>
      <c r="AA233" s="10">
        <f t="shared" si="77"/>
        <v>0</v>
      </c>
      <c r="AB233" s="10">
        <f t="shared" si="65"/>
        <v>4.2824073898373172E-4</v>
      </c>
      <c r="AC233" s="10"/>
      <c r="AD233" s="10"/>
    </row>
    <row r="234" spans="1:30" s="7" customFormat="1" x14ac:dyDescent="0.4">
      <c r="A234" s="16" t="str">
        <f t="shared" si="74"/>
        <v>-</v>
      </c>
      <c r="B234" s="16" t="str">
        <f t="shared" si="75"/>
        <v>-</v>
      </c>
      <c r="C234" s="7">
        <v>20</v>
      </c>
      <c r="D234" s="1">
        <v>43392.85355324074</v>
      </c>
      <c r="E234">
        <v>4727</v>
      </c>
      <c r="F234" t="s">
        <v>18</v>
      </c>
      <c r="G234">
        <v>3222</v>
      </c>
      <c r="H234">
        <v>582</v>
      </c>
      <c r="I234">
        <v>8</v>
      </c>
      <c r="J234">
        <v>1</v>
      </c>
      <c r="K234"/>
      <c r="L234" s="1">
        <v>43392.854849537034</v>
      </c>
      <c r="M234" s="1">
        <v>43392.859201388892</v>
      </c>
      <c r="N234" t="s">
        <v>29</v>
      </c>
      <c r="O234" t="s">
        <v>30</v>
      </c>
      <c r="P234" t="s">
        <v>50</v>
      </c>
      <c r="Q234" t="s">
        <v>51</v>
      </c>
      <c r="R234" s="1">
        <v>43392.855011574073</v>
      </c>
      <c r="S234" s="1">
        <v>43392.855011574073</v>
      </c>
      <c r="T234" s="1">
        <v>43392.863888888889</v>
      </c>
      <c r="U234" s="1">
        <v>43392.863888888889</v>
      </c>
      <c r="V234"/>
      <c r="W234" s="8">
        <f t="shared" si="76"/>
        <v>43392.85355324074</v>
      </c>
      <c r="X234" s="9">
        <f t="shared" si="63"/>
        <v>4.3518518577911891E-3</v>
      </c>
      <c r="Y234" s="9">
        <f t="shared" si="64"/>
        <v>4.3518518577911891E-3</v>
      </c>
      <c r="Z234" s="10"/>
      <c r="AA234" s="10">
        <f t="shared" si="77"/>
        <v>0</v>
      </c>
      <c r="AB234" s="10">
        <f t="shared" si="65"/>
        <v>1.2962962937308475E-3</v>
      </c>
      <c r="AC234" s="10"/>
      <c r="AD234" s="10"/>
    </row>
    <row r="235" spans="1:30" s="7" customFormat="1" x14ac:dyDescent="0.4">
      <c r="A235" s="16" t="str">
        <f t="shared" ref="A235:A240" si="78">IF(V235&gt;0, "★", "-")</f>
        <v>-</v>
      </c>
      <c r="B235" s="16" t="str">
        <f t="shared" ref="B235:B240" si="79">IF(K235&gt;0, "☆", "-")</f>
        <v>-</v>
      </c>
      <c r="C235" s="7">
        <v>20</v>
      </c>
      <c r="D235" s="1">
        <v>43392.854849537034</v>
      </c>
      <c r="E235">
        <v>4729</v>
      </c>
      <c r="F235" t="s">
        <v>33</v>
      </c>
      <c r="G235">
        <v>3445</v>
      </c>
      <c r="H235">
        <v>1287</v>
      </c>
      <c r="I235">
        <v>1</v>
      </c>
      <c r="J235">
        <v>1</v>
      </c>
      <c r="K235"/>
      <c r="L235" s="1">
        <v>43392.869756944441</v>
      </c>
      <c r="M235" s="1">
        <v>43392.870069444441</v>
      </c>
      <c r="N235" t="s">
        <v>27</v>
      </c>
      <c r="O235" t="s">
        <v>28</v>
      </c>
      <c r="P235" t="s">
        <v>70</v>
      </c>
      <c r="Q235" t="s">
        <v>71</v>
      </c>
      <c r="R235" s="1">
        <v>43392.858090277776</v>
      </c>
      <c r="S235" s="1">
        <v>43392.858090277776</v>
      </c>
      <c r="T235" s="1">
        <v>43392.864618055559</v>
      </c>
      <c r="U235" s="1">
        <v>43392.864618055559</v>
      </c>
      <c r="V235"/>
      <c r="W235" s="8">
        <f t="shared" ref="W235:W240" si="80">IF(V235&gt;0,V235,D235)</f>
        <v>43392.854849537034</v>
      </c>
      <c r="X235" s="9">
        <f t="shared" si="63"/>
        <v>3.125000002910383E-4</v>
      </c>
      <c r="Y235" s="9">
        <f t="shared" si="64"/>
        <v>3.125000002910383E-4</v>
      </c>
      <c r="Z235" s="10"/>
      <c r="AA235" s="10">
        <f t="shared" ref="AA235:AA240" si="81">IF(IF(A235="☆",K235-R235,L235-R235)&lt;0,0,IF(A235="☆",K235-R235,L235-R235))</f>
        <v>1.1666666665405501E-2</v>
      </c>
      <c r="AB235" s="10">
        <f t="shared" si="65"/>
        <v>1.4907407407008577E-2</v>
      </c>
      <c r="AC235" s="10"/>
      <c r="AD235" s="10"/>
    </row>
    <row r="236" spans="1:30" s="7" customFormat="1" hidden="1" x14ac:dyDescent="0.4">
      <c r="A236" s="16" t="str">
        <f t="shared" si="78"/>
        <v>-</v>
      </c>
      <c r="B236" s="16" t="str">
        <f t="shared" si="79"/>
        <v>-</v>
      </c>
      <c r="C236" s="7">
        <v>20</v>
      </c>
      <c r="D236" s="1">
        <v>43392.854872685188</v>
      </c>
      <c r="E236">
        <v>4730</v>
      </c>
      <c r="F236" t="s">
        <v>94</v>
      </c>
      <c r="G236">
        <v>0</v>
      </c>
      <c r="H236">
        <v>483</v>
      </c>
      <c r="I236">
        <v>10</v>
      </c>
      <c r="J236">
        <v>2</v>
      </c>
      <c r="K236"/>
      <c r="L236" s="1">
        <v>43392.856469907405</v>
      </c>
      <c r="M236" s="1">
        <v>43392.865949074076</v>
      </c>
      <c r="N236" t="s">
        <v>41</v>
      </c>
      <c r="O236" t="s">
        <v>42</v>
      </c>
      <c r="P236" t="s">
        <v>63</v>
      </c>
      <c r="Q236" t="s">
        <v>64</v>
      </c>
      <c r="R236" s="1">
        <v>43392.857025462959</v>
      </c>
      <c r="S236" s="1">
        <v>43392.862835648149</v>
      </c>
      <c r="T236" s="1">
        <v>43392.869606481479</v>
      </c>
      <c r="U236" s="1">
        <v>43392.875763888886</v>
      </c>
      <c r="V236"/>
      <c r="W236" s="8">
        <f t="shared" si="80"/>
        <v>43392.854872685188</v>
      </c>
      <c r="X236" s="9">
        <f t="shared" si="63"/>
        <v>9.4791666706441902E-3</v>
      </c>
      <c r="Y236" s="9">
        <f t="shared" si="64"/>
        <v>1.895833334128838E-2</v>
      </c>
      <c r="Z236" s="10"/>
      <c r="AA236" s="10">
        <f t="shared" si="81"/>
        <v>0</v>
      </c>
      <c r="AB236" s="10">
        <f t="shared" si="65"/>
        <v>1.5972222172422335E-3</v>
      </c>
      <c r="AC236" s="10"/>
      <c r="AD236" s="10"/>
    </row>
    <row r="237" spans="1:30" s="7" customFormat="1" x14ac:dyDescent="0.4">
      <c r="A237" s="16" t="str">
        <f t="shared" si="78"/>
        <v>-</v>
      </c>
      <c r="B237" s="16" t="str">
        <f t="shared" si="79"/>
        <v>-</v>
      </c>
      <c r="C237" s="7">
        <v>20</v>
      </c>
      <c r="D237" s="1">
        <v>43392.855347222219</v>
      </c>
      <c r="E237">
        <v>4731</v>
      </c>
      <c r="F237" t="s">
        <v>18</v>
      </c>
      <c r="G237">
        <v>2888</v>
      </c>
      <c r="H237">
        <v>1192</v>
      </c>
      <c r="I237">
        <v>10</v>
      </c>
      <c r="J237">
        <v>1</v>
      </c>
      <c r="K237"/>
      <c r="L237" s="1">
        <v>43392.858761574076</v>
      </c>
      <c r="M237" s="1">
        <v>43392.865879629629</v>
      </c>
      <c r="N237" t="s">
        <v>78</v>
      </c>
      <c r="O237" t="s">
        <v>79</v>
      </c>
      <c r="P237" t="s">
        <v>63</v>
      </c>
      <c r="Q237" t="s">
        <v>64</v>
      </c>
      <c r="R237" s="1">
        <v>43392.858055555553</v>
      </c>
      <c r="S237" s="1">
        <v>43392.858055555553</v>
      </c>
      <c r="T237" s="1">
        <v>43392.875069444446</v>
      </c>
      <c r="U237" s="1">
        <v>43392.875069444446</v>
      </c>
      <c r="V237"/>
      <c r="W237" s="8">
        <f t="shared" si="80"/>
        <v>43392.855347222219</v>
      </c>
      <c r="X237" s="9">
        <f t="shared" si="63"/>
        <v>7.1180555532919243E-3</v>
      </c>
      <c r="Y237" s="9">
        <f t="shared" si="64"/>
        <v>7.1180555532919243E-3</v>
      </c>
      <c r="Z237" s="10"/>
      <c r="AA237" s="10">
        <f t="shared" si="81"/>
        <v>7.0601852348772809E-4</v>
      </c>
      <c r="AB237" s="10">
        <f t="shared" si="65"/>
        <v>3.4143518569180742E-3</v>
      </c>
      <c r="AC237" s="10"/>
      <c r="AD237" s="10"/>
    </row>
    <row r="238" spans="1:30" s="7" customFormat="1" x14ac:dyDescent="0.4">
      <c r="A238" s="16" t="str">
        <f t="shared" si="78"/>
        <v>-</v>
      </c>
      <c r="B238" s="16" t="str">
        <f t="shared" si="79"/>
        <v>-</v>
      </c>
      <c r="C238" s="7">
        <v>20</v>
      </c>
      <c r="D238" s="1">
        <v>43392.861574074072</v>
      </c>
      <c r="E238">
        <v>4732</v>
      </c>
      <c r="F238" t="s">
        <v>33</v>
      </c>
      <c r="G238">
        <v>2296</v>
      </c>
      <c r="H238">
        <v>635</v>
      </c>
      <c r="I238">
        <v>2</v>
      </c>
      <c r="J238">
        <v>5</v>
      </c>
      <c r="K238"/>
      <c r="L238" s="1">
        <v>43392.866099537037</v>
      </c>
      <c r="M238" s="1">
        <v>43392.870763888888</v>
      </c>
      <c r="N238" t="s">
        <v>45</v>
      </c>
      <c r="O238" t="s">
        <v>92</v>
      </c>
      <c r="P238" t="s">
        <v>19</v>
      </c>
      <c r="Q238" t="s">
        <v>20</v>
      </c>
      <c r="R238" s="1">
        <v>43392.865879629629</v>
      </c>
      <c r="S238" s="1">
        <v>43392.865879629629</v>
      </c>
      <c r="T238" s="1">
        <v>43392.875567129631</v>
      </c>
      <c r="U238" s="1">
        <v>43392.875567129631</v>
      </c>
      <c r="V238"/>
      <c r="W238" s="8">
        <f t="shared" si="80"/>
        <v>43392.861574074072</v>
      </c>
      <c r="X238" s="9">
        <f t="shared" si="63"/>
        <v>4.6643518508062698E-3</v>
      </c>
      <c r="Y238" s="9">
        <f t="shared" si="64"/>
        <v>2.3321759254031349E-2</v>
      </c>
      <c r="Z238" s="10"/>
      <c r="AA238" s="10">
        <f t="shared" si="81"/>
        <v>2.1990740788169205E-4</v>
      </c>
      <c r="AB238" s="10">
        <f t="shared" si="65"/>
        <v>4.5254629658302292E-3</v>
      </c>
      <c r="AC238" s="10"/>
      <c r="AD238" s="10"/>
    </row>
    <row r="239" spans="1:30" s="7" customFormat="1" x14ac:dyDescent="0.4">
      <c r="A239" s="16" t="str">
        <f t="shared" si="78"/>
        <v>-</v>
      </c>
      <c r="B239" s="16" t="str">
        <f t="shared" si="79"/>
        <v>-</v>
      </c>
      <c r="C239" s="7">
        <v>20</v>
      </c>
      <c r="D239" s="1">
        <v>43392.867199074077</v>
      </c>
      <c r="E239">
        <v>4733</v>
      </c>
      <c r="F239" t="s">
        <v>18</v>
      </c>
      <c r="G239">
        <v>1038</v>
      </c>
      <c r="H239">
        <v>880</v>
      </c>
      <c r="I239">
        <v>10</v>
      </c>
      <c r="J239">
        <v>1</v>
      </c>
      <c r="K239"/>
      <c r="L239" s="1">
        <v>43392.868634259263</v>
      </c>
      <c r="M239" s="1">
        <v>43392.87226851852</v>
      </c>
      <c r="N239" t="s">
        <v>37</v>
      </c>
      <c r="O239" t="s">
        <v>38</v>
      </c>
      <c r="P239" t="s">
        <v>63</v>
      </c>
      <c r="Q239" t="s">
        <v>64</v>
      </c>
      <c r="R239" s="1">
        <v>43392.870520833334</v>
      </c>
      <c r="S239" s="1">
        <v>43392.870520833334</v>
      </c>
      <c r="T239" s="1">
        <v>43392.876620370371</v>
      </c>
      <c r="U239" s="1">
        <v>43392.876620370371</v>
      </c>
      <c r="V239"/>
      <c r="W239" s="8">
        <f t="shared" si="80"/>
        <v>43392.867199074077</v>
      </c>
      <c r="X239" s="9">
        <f t="shared" si="63"/>
        <v>3.6342592575238086E-3</v>
      </c>
      <c r="Y239" s="9">
        <f t="shared" si="64"/>
        <v>3.6342592575238086E-3</v>
      </c>
      <c r="Z239" s="10"/>
      <c r="AA239" s="10">
        <f t="shared" si="81"/>
        <v>0</v>
      </c>
      <c r="AB239" s="10">
        <f t="shared" si="65"/>
        <v>1.4351851859828457E-3</v>
      </c>
      <c r="AC239" s="10"/>
      <c r="AD239" s="10"/>
    </row>
    <row r="240" spans="1:30" s="7" customFormat="1" x14ac:dyDescent="0.4">
      <c r="A240" s="16" t="str">
        <f t="shared" si="78"/>
        <v>-</v>
      </c>
      <c r="B240" s="16" t="str">
        <f t="shared" si="79"/>
        <v>-</v>
      </c>
      <c r="C240" s="7">
        <v>20</v>
      </c>
      <c r="D240" s="1">
        <v>43392.873981481483</v>
      </c>
      <c r="E240">
        <v>4734</v>
      </c>
      <c r="F240" t="s">
        <v>33</v>
      </c>
      <c r="G240">
        <v>3443</v>
      </c>
      <c r="H240">
        <v>530</v>
      </c>
      <c r="I240">
        <v>2</v>
      </c>
      <c r="J240">
        <v>1</v>
      </c>
      <c r="K240"/>
      <c r="L240" s="1">
        <v>43392.877280092594</v>
      </c>
      <c r="M240" s="1">
        <v>43392.881712962961</v>
      </c>
      <c r="N240" t="s">
        <v>48</v>
      </c>
      <c r="O240" t="s">
        <v>49</v>
      </c>
      <c r="P240" t="s">
        <v>68</v>
      </c>
      <c r="Q240" t="s">
        <v>69</v>
      </c>
      <c r="R240" s="1">
        <v>43392.875254629631</v>
      </c>
      <c r="S240" s="1">
        <v>43392.875254629631</v>
      </c>
      <c r="T240" s="1">
        <v>43392.879108796296</v>
      </c>
      <c r="U240" s="1">
        <v>43392.879108796296</v>
      </c>
      <c r="V240"/>
      <c r="W240" s="8">
        <f t="shared" si="80"/>
        <v>43392.873981481483</v>
      </c>
      <c r="X240" s="9">
        <f t="shared" si="63"/>
        <v>4.4328703661449254E-3</v>
      </c>
      <c r="Y240" s="9">
        <f t="shared" si="64"/>
        <v>4.4328703661449254E-3</v>
      </c>
      <c r="Z240" s="10"/>
      <c r="AA240" s="10">
        <f t="shared" si="81"/>
        <v>2.0254629635019228E-3</v>
      </c>
      <c r="AB240" s="10">
        <f t="shared" si="65"/>
        <v>3.2986111109494232E-3</v>
      </c>
      <c r="AC240" s="10"/>
      <c r="AD240" s="10"/>
    </row>
    <row r="241" spans="1:30" s="7" customFormat="1" hidden="1" x14ac:dyDescent="0.4">
      <c r="A241" s="16" t="str">
        <f>IF(V241&gt;0, "★", "-")</f>
        <v>-</v>
      </c>
      <c r="B241" s="16" t="str">
        <f>IF(K241&gt;0, "☆", "-")</f>
        <v>☆</v>
      </c>
      <c r="C241" s="7">
        <v>20</v>
      </c>
      <c r="D241" s="1">
        <v>43392.853773148148</v>
      </c>
      <c r="E241">
        <v>4728</v>
      </c>
      <c r="F241" t="s">
        <v>33</v>
      </c>
      <c r="G241">
        <v>3445</v>
      </c>
      <c r="H241">
        <v>420</v>
      </c>
      <c r="I241">
        <v>1</v>
      </c>
      <c r="J241">
        <v>1</v>
      </c>
      <c r="K241" s="1">
        <v>43392.854317129626</v>
      </c>
      <c r="L241"/>
      <c r="M241"/>
      <c r="N241" t="s">
        <v>27</v>
      </c>
      <c r="O241" t="s">
        <v>28</v>
      </c>
      <c r="P241" t="s">
        <v>19</v>
      </c>
      <c r="Q241" t="s">
        <v>20</v>
      </c>
      <c r="R241" s="1">
        <v>43392.857187499998</v>
      </c>
      <c r="S241"/>
      <c r="T241" s="1">
        <v>43392.861446759256</v>
      </c>
      <c r="U241"/>
      <c r="V241"/>
      <c r="W241" s="8">
        <f>IF(V241&gt;0,V241,D241)</f>
        <v>43392.853773148148</v>
      </c>
      <c r="X241" s="9">
        <f t="shared" si="63"/>
        <v>0</v>
      </c>
      <c r="Y241" s="9">
        <f t="shared" si="64"/>
        <v>0</v>
      </c>
      <c r="Z241" s="10"/>
      <c r="AA241" s="10">
        <f>IF(IF(A241="☆",K241-R241,L241-R241)&lt;0,0,IF(A241="☆",K241-R241,L241-R241))</f>
        <v>0</v>
      </c>
      <c r="AB241" s="10">
        <f t="shared" si="65"/>
        <v>3.4143518496421166E-3</v>
      </c>
      <c r="AC241" s="10"/>
      <c r="AD241" s="10"/>
    </row>
    <row r="243" spans="1:30" x14ac:dyDescent="0.4">
      <c r="G243">
        <f>SUMPRODUCT(1/COUNTIF(G2:G241,G2:G241))-1</f>
        <v>95.999999999999957</v>
      </c>
    </row>
  </sheetData>
  <autoFilter ref="A1:AD241">
    <filterColumn colId="1">
      <filters>
        <filter val="-"/>
      </filters>
    </filterColumn>
    <filterColumn colId="6">
      <filters>
        <filter val="1015"/>
        <filter val="1035"/>
        <filter val="1038"/>
        <filter val="1059"/>
        <filter val="1112"/>
        <filter val="1155"/>
        <filter val="1199"/>
        <filter val="1239"/>
        <filter val="1291"/>
        <filter val="1310"/>
        <filter val="1334"/>
        <filter val="1482"/>
        <filter val="1506"/>
        <filter val="1605"/>
        <filter val="1620"/>
        <filter val="1663"/>
        <filter val="1666"/>
        <filter val="1742"/>
        <filter val="1747"/>
        <filter val="1756"/>
        <filter val="1761"/>
        <filter val="1885"/>
        <filter val="1946"/>
        <filter val="1949"/>
        <filter val="2084"/>
        <filter val="2086"/>
        <filter val="2137"/>
        <filter val="2156"/>
        <filter val="2208"/>
        <filter val="2225"/>
        <filter val="2275"/>
        <filter val="2296"/>
        <filter val="2370"/>
        <filter val="2395"/>
        <filter val="2435"/>
        <filter val="2477"/>
        <filter val="2526"/>
        <filter val="2547"/>
        <filter val="2554"/>
        <filter val="2584"/>
        <filter val="2636"/>
        <filter val="2744"/>
        <filter val="2823"/>
        <filter val="2888"/>
        <filter val="2927"/>
        <filter val="2931"/>
        <filter val="3005"/>
        <filter val="3048"/>
        <filter val="3135"/>
        <filter val="3162"/>
        <filter val="3175"/>
        <filter val="3181"/>
        <filter val="3222"/>
        <filter val="3228"/>
        <filter val="3231"/>
        <filter val="3238"/>
        <filter val="3251"/>
        <filter val="3252"/>
        <filter val="3296"/>
        <filter val="3311"/>
        <filter val="3314"/>
        <filter val="3327"/>
        <filter val="3338"/>
        <filter val="3351"/>
        <filter val="3359"/>
        <filter val="3377"/>
        <filter val="3378"/>
        <filter val="3379"/>
        <filter val="3380"/>
        <filter val="3382"/>
        <filter val="3395"/>
        <filter val="3396"/>
        <filter val="3400"/>
        <filter val="3401"/>
        <filter val="3402"/>
        <filter val="3403"/>
        <filter val="3405"/>
        <filter val="3412"/>
        <filter val="3425"/>
        <filter val="3426"/>
        <filter val="3428"/>
        <filter val="3429"/>
        <filter val="3434"/>
        <filter val="3436"/>
        <filter val="3437"/>
        <filter val="3440"/>
        <filter val="3441"/>
        <filter val="3443"/>
        <filter val="3445"/>
        <filter val="67"/>
      </filters>
    </filterColumn>
  </autoFilter>
  <phoneticPr fontId="18"/>
  <conditionalFormatting sqref="A2:AD241">
    <cfRule type="expression" dxfId="9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81"/>
  <sheetViews>
    <sheetView zoomScale="80" zoomScaleNormal="80" workbookViewId="0">
      <pane ySplit="1" topLeftCell="A279" activePane="bottomLeft" state="frozen"/>
      <selection activeCell="O1" sqref="O1"/>
      <selection pane="bottomLeft" activeCell="G381" sqref="G38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62" si="0">IF(V2&gt;0, "★", "-")</f>
        <v>-</v>
      </c>
      <c r="B2" s="20" t="str">
        <f t="shared" ref="B2:B62" si="1">IF(K2&gt;0, "☆", "-")</f>
        <v>-</v>
      </c>
      <c r="C2" s="23">
        <v>10</v>
      </c>
      <c r="D2" s="22">
        <v>43393.400891203702</v>
      </c>
      <c r="E2" s="21">
        <v>4737</v>
      </c>
      <c r="F2" s="21" t="s">
        <v>18</v>
      </c>
      <c r="G2" s="21">
        <v>3453</v>
      </c>
      <c r="H2" s="21">
        <v>576</v>
      </c>
      <c r="I2" s="21">
        <v>10</v>
      </c>
      <c r="J2" s="21">
        <v>4</v>
      </c>
      <c r="K2" s="21"/>
      <c r="L2" s="22">
        <v>43393.418692129628</v>
      </c>
      <c r="M2" s="22">
        <v>43393.427835648145</v>
      </c>
      <c r="N2" s="21" t="s">
        <v>34</v>
      </c>
      <c r="O2" s="21" t="s">
        <v>35</v>
      </c>
      <c r="P2" s="21" t="s">
        <v>70</v>
      </c>
      <c r="Q2" s="21" t="s">
        <v>71</v>
      </c>
      <c r="R2" s="22">
        <v>43393.420219907406</v>
      </c>
      <c r="S2" s="22">
        <v>43393.420219907406</v>
      </c>
      <c r="T2" s="22">
        <v>43393.432303240741</v>
      </c>
      <c r="U2" s="22">
        <v>43393.432303240741</v>
      </c>
      <c r="V2" s="21"/>
      <c r="W2" s="24">
        <f t="shared" ref="W2:W62" si="2">IF(V2&gt;0,V2,D2)</f>
        <v>43393.400891203702</v>
      </c>
      <c r="X2" s="25">
        <f t="shared" ref="X2:X62" si="3">M2-L2</f>
        <v>9.1435185167938471E-3</v>
      </c>
      <c r="Y2" s="25">
        <f t="shared" ref="Y2:Y62" si="4">X2*J2</f>
        <v>3.6574074067175388E-2</v>
      </c>
      <c r="Z2" s="26">
        <f>SUM(Y2:Y33)</f>
        <v>0.33348379634117009</v>
      </c>
      <c r="AA2" s="26">
        <f t="shared" ref="AA2:AA62" si="5">IF(IF(A2="☆",K2-R2,L2-R2)&lt;0,0,IF(A2="☆",K2-R2,L2-R2))</f>
        <v>0</v>
      </c>
      <c r="AB2" s="26">
        <f t="shared" ref="AB2:AB62" si="6">IF(IF(B2="☆",(IF(K2&gt;R2,K2-W2,R2-W2)),L2-W2)&lt;0,0,IF(B2="☆",(IF(K2&gt;R2,K2-W2,R2-W2)),L2-W2))</f>
        <v>1.7800925925257616E-2</v>
      </c>
      <c r="AC2" s="26">
        <f>AVERAGE(AB2:AB33)</f>
        <v>6.0823626045021228E-3</v>
      </c>
      <c r="AD2" s="26">
        <f>MEDIAN(AB2:AB33)</f>
        <v>4.7916666662786156E-3</v>
      </c>
    </row>
    <row r="3" spans="1:33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43393.426863425928</v>
      </c>
      <c r="E3" s="3">
        <v>4739</v>
      </c>
      <c r="F3" s="3" t="s">
        <v>94</v>
      </c>
      <c r="G3" s="3">
        <v>0</v>
      </c>
      <c r="H3" s="3">
        <v>1299</v>
      </c>
      <c r="I3" s="3">
        <v>7</v>
      </c>
      <c r="J3" s="3">
        <v>4</v>
      </c>
      <c r="K3" s="3"/>
      <c r="L3" s="2">
        <v>43393.429456018515</v>
      </c>
      <c r="M3" s="2">
        <v>43393.438171296293</v>
      </c>
      <c r="N3" s="3" t="s">
        <v>34</v>
      </c>
      <c r="O3" s="3" t="s">
        <v>35</v>
      </c>
      <c r="P3" s="3" t="s">
        <v>55</v>
      </c>
      <c r="Q3" s="3" t="s">
        <v>56</v>
      </c>
      <c r="R3" s="2">
        <v>43393.430127314816</v>
      </c>
      <c r="S3" s="2">
        <v>43393.430127314816</v>
      </c>
      <c r="T3" s="2">
        <v>43393.443182870367</v>
      </c>
      <c r="U3" s="2">
        <v>43393.443182870367</v>
      </c>
      <c r="V3" s="3"/>
      <c r="W3" s="8">
        <f t="shared" si="2"/>
        <v>43393.426863425928</v>
      </c>
      <c r="X3" s="9">
        <f t="shared" si="3"/>
        <v>8.7152777778101154E-3</v>
      </c>
      <c r="Y3" s="9">
        <f t="shared" si="4"/>
        <v>3.4861111111240461E-2</v>
      </c>
      <c r="Z3" s="10"/>
      <c r="AA3" s="10">
        <f t="shared" si="5"/>
        <v>0</v>
      </c>
      <c r="AB3" s="10">
        <f t="shared" si="6"/>
        <v>2.5925925874616951E-3</v>
      </c>
      <c r="AC3" s="10"/>
      <c r="AD3" s="10"/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43393.427673611113</v>
      </c>
      <c r="E4" s="3">
        <v>4740</v>
      </c>
      <c r="F4" s="3" t="s">
        <v>18</v>
      </c>
      <c r="G4" s="3">
        <v>1358</v>
      </c>
      <c r="H4" s="3">
        <v>886</v>
      </c>
      <c r="I4" s="3">
        <v>4</v>
      </c>
      <c r="J4" s="3">
        <v>1</v>
      </c>
      <c r="K4" s="3"/>
      <c r="L4" s="2">
        <v>43393.430324074077</v>
      </c>
      <c r="M4" s="2">
        <v>43393.437488425923</v>
      </c>
      <c r="N4" s="3" t="s">
        <v>19</v>
      </c>
      <c r="O4" s="3" t="s">
        <v>20</v>
      </c>
      <c r="P4" s="3" t="s">
        <v>31</v>
      </c>
      <c r="Q4" s="3" t="s">
        <v>32</v>
      </c>
      <c r="R4" s="2">
        <v>43393.430312500001</v>
      </c>
      <c r="S4" s="2">
        <v>43393.430937500001</v>
      </c>
      <c r="T4" s="2">
        <v>43393.435833333337</v>
      </c>
      <c r="U4" s="2">
        <v>43393.439699074072</v>
      </c>
      <c r="V4" s="3"/>
      <c r="W4" s="8">
        <f t="shared" si="2"/>
        <v>43393.427673611113</v>
      </c>
      <c r="X4" s="9">
        <f t="shared" si="3"/>
        <v>7.1643518458586186E-3</v>
      </c>
      <c r="Y4" s="9">
        <f t="shared" si="4"/>
        <v>7.1643518458586186E-3</v>
      </c>
      <c r="Z4" s="10"/>
      <c r="AA4" s="10">
        <f t="shared" si="5"/>
        <v>1.1574076779652387E-5</v>
      </c>
      <c r="AB4" s="10">
        <f t="shared" si="6"/>
        <v>2.6504629640839994E-3</v>
      </c>
      <c r="AC4" s="10"/>
      <c r="AD4" s="10"/>
    </row>
    <row r="5" spans="1:33" s="7" customFormat="1" hidden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43393.428229166668</v>
      </c>
      <c r="E5" s="3">
        <v>4741</v>
      </c>
      <c r="F5" s="3" t="s">
        <v>93</v>
      </c>
      <c r="G5" s="3">
        <v>0</v>
      </c>
      <c r="H5" s="3">
        <v>335</v>
      </c>
      <c r="I5" s="3">
        <v>4</v>
      </c>
      <c r="J5" s="3">
        <v>2</v>
      </c>
      <c r="K5" s="3"/>
      <c r="L5" s="2">
        <v>43393.434224537035</v>
      </c>
      <c r="M5" s="2">
        <v>43393.4375462963</v>
      </c>
      <c r="N5" s="3" t="s">
        <v>59</v>
      </c>
      <c r="O5" s="3" t="s">
        <v>60</v>
      </c>
      <c r="P5" s="3" t="s">
        <v>31</v>
      </c>
      <c r="Q5" s="3" t="s">
        <v>32</v>
      </c>
      <c r="R5" s="2">
        <v>43393.433900462966</v>
      </c>
      <c r="S5" s="2">
        <v>43393.433900462966</v>
      </c>
      <c r="T5" s="2">
        <v>43393.440393518518</v>
      </c>
      <c r="U5" s="2">
        <v>43393.440393518518</v>
      </c>
      <c r="V5" s="3"/>
      <c r="W5" s="8">
        <f t="shared" si="2"/>
        <v>43393.428229166668</v>
      </c>
      <c r="X5" s="9">
        <f t="shared" si="3"/>
        <v>3.3217592645087279E-3</v>
      </c>
      <c r="Y5" s="9">
        <f t="shared" si="4"/>
        <v>6.6435185290174559E-3</v>
      </c>
      <c r="Z5" s="10"/>
      <c r="AA5" s="10">
        <f t="shared" si="5"/>
        <v>3.2407406979473308E-4</v>
      </c>
      <c r="AB5" s="10">
        <f t="shared" si="6"/>
        <v>5.9953703676001169E-3</v>
      </c>
      <c r="AC5" s="10"/>
      <c r="AD5" s="10"/>
    </row>
    <row r="6" spans="1:33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43393.429479166669</v>
      </c>
      <c r="E6" s="3">
        <v>4742</v>
      </c>
      <c r="F6" s="3" t="s">
        <v>94</v>
      </c>
      <c r="G6" s="3">
        <v>0</v>
      </c>
      <c r="H6" s="3">
        <v>737</v>
      </c>
      <c r="I6" s="3">
        <v>5</v>
      </c>
      <c r="J6" s="3">
        <v>2</v>
      </c>
      <c r="K6" s="3"/>
      <c r="L6" s="2">
        <v>43393.435659722221</v>
      </c>
      <c r="M6" s="2">
        <v>43393.444525462961</v>
      </c>
      <c r="N6" s="3" t="s">
        <v>63</v>
      </c>
      <c r="O6" s="3" t="s">
        <v>64</v>
      </c>
      <c r="P6" s="3" t="s">
        <v>41</v>
      </c>
      <c r="Q6" s="3" t="s">
        <v>42</v>
      </c>
      <c r="R6" s="2">
        <v>43393.436041666668</v>
      </c>
      <c r="S6" s="2">
        <v>43393.436979166669</v>
      </c>
      <c r="T6" s="2">
        <v>43393.44740740741</v>
      </c>
      <c r="U6" s="2">
        <v>43393.450995370367</v>
      </c>
      <c r="V6" s="3"/>
      <c r="W6" s="8">
        <f t="shared" si="2"/>
        <v>43393.429479166669</v>
      </c>
      <c r="X6" s="9">
        <f t="shared" si="3"/>
        <v>8.8657407395658083E-3</v>
      </c>
      <c r="Y6" s="9">
        <f t="shared" si="4"/>
        <v>1.7731481479131617E-2</v>
      </c>
      <c r="Z6" s="10"/>
      <c r="AA6" s="10">
        <f t="shared" si="5"/>
        <v>0</v>
      </c>
      <c r="AB6" s="10">
        <f t="shared" si="6"/>
        <v>6.1805555524188094E-3</v>
      </c>
      <c r="AC6" s="10"/>
      <c r="AD6" s="10"/>
    </row>
    <row r="7" spans="1:33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43393.430405092593</v>
      </c>
      <c r="E7" s="3">
        <v>4743</v>
      </c>
      <c r="F7" s="3" t="s">
        <v>94</v>
      </c>
      <c r="G7" s="3">
        <v>0</v>
      </c>
      <c r="H7" s="3">
        <v>733</v>
      </c>
      <c r="I7" s="3">
        <v>5</v>
      </c>
      <c r="J7" s="3">
        <v>1</v>
      </c>
      <c r="K7" s="3"/>
      <c r="L7" s="2">
        <v>43393.435868055552</v>
      </c>
      <c r="M7" s="2">
        <v>43393.447395833333</v>
      </c>
      <c r="N7" s="3" t="s">
        <v>63</v>
      </c>
      <c r="O7" s="3" t="s">
        <v>64</v>
      </c>
      <c r="P7" s="3" t="s">
        <v>78</v>
      </c>
      <c r="Q7" s="3" t="s">
        <v>79</v>
      </c>
      <c r="R7" s="2">
        <v>43393.438217592593</v>
      </c>
      <c r="S7" s="2">
        <v>43393.438217592593</v>
      </c>
      <c r="T7" s="2">
        <v>43393.453796296293</v>
      </c>
      <c r="U7" s="2">
        <v>43393.455555555556</v>
      </c>
      <c r="V7" s="3"/>
      <c r="W7" s="8">
        <f t="shared" si="2"/>
        <v>43393.430405092593</v>
      </c>
      <c r="X7" s="9">
        <f t="shared" si="3"/>
        <v>1.152777778042946E-2</v>
      </c>
      <c r="Y7" s="9">
        <f t="shared" si="4"/>
        <v>1.152777778042946E-2</v>
      </c>
      <c r="Z7" s="10"/>
      <c r="AA7" s="10">
        <f t="shared" si="5"/>
        <v>0</v>
      </c>
      <c r="AB7" s="10">
        <f t="shared" si="6"/>
        <v>5.4629629594273865E-3</v>
      </c>
      <c r="AC7" s="10"/>
      <c r="AD7" s="10"/>
    </row>
    <row r="8" spans="1:33" s="7" customFormat="1" hidden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43393.431111111109</v>
      </c>
      <c r="E8" s="3">
        <v>4746</v>
      </c>
      <c r="F8" s="3" t="s">
        <v>94</v>
      </c>
      <c r="G8" s="3">
        <v>0</v>
      </c>
      <c r="H8" s="3">
        <v>368</v>
      </c>
      <c r="I8" s="3">
        <v>5</v>
      </c>
      <c r="J8" s="3">
        <v>1</v>
      </c>
      <c r="K8" s="3"/>
      <c r="L8" s="2">
        <v>43393.435810185183</v>
      </c>
      <c r="M8" s="2">
        <v>43393.440601851849</v>
      </c>
      <c r="N8" s="3" t="s">
        <v>63</v>
      </c>
      <c r="O8" s="3" t="s">
        <v>64</v>
      </c>
      <c r="P8" s="3" t="s">
        <v>76</v>
      </c>
      <c r="Q8" s="3" t="s">
        <v>77</v>
      </c>
      <c r="R8" s="2">
        <v>43393.436631944445</v>
      </c>
      <c r="S8" s="2">
        <v>43393.436631944445</v>
      </c>
      <c r="T8" s="2">
        <v>43393.444710648146</v>
      </c>
      <c r="U8" s="2">
        <v>43393.444710648146</v>
      </c>
      <c r="V8" s="3"/>
      <c r="W8" s="8">
        <f t="shared" si="2"/>
        <v>43393.431111111109</v>
      </c>
      <c r="X8" s="9">
        <f t="shared" si="3"/>
        <v>4.7916666662786156E-3</v>
      </c>
      <c r="Y8" s="9">
        <f t="shared" si="4"/>
        <v>4.7916666662786156E-3</v>
      </c>
      <c r="Z8" s="10"/>
      <c r="AA8" s="10">
        <f t="shared" si="5"/>
        <v>0</v>
      </c>
      <c r="AB8" s="10">
        <f t="shared" si="6"/>
        <v>4.6990740738692693E-3</v>
      </c>
      <c r="AC8" s="10"/>
      <c r="AD8" s="10"/>
    </row>
    <row r="9" spans="1:33" s="7" customFormat="1" x14ac:dyDescent="0.4">
      <c r="A9" s="16" t="str">
        <f t="shared" si="0"/>
        <v>★</v>
      </c>
      <c r="B9" s="16" t="str">
        <f t="shared" si="1"/>
        <v>-</v>
      </c>
      <c r="C9" s="7">
        <v>10</v>
      </c>
      <c r="D9" s="2">
        <v>43393.431805555556</v>
      </c>
      <c r="E9" s="3">
        <v>4748</v>
      </c>
      <c r="F9" s="3" t="s">
        <v>33</v>
      </c>
      <c r="G9" s="3">
        <v>2737</v>
      </c>
      <c r="H9" s="3">
        <v>473</v>
      </c>
      <c r="I9" s="3">
        <v>2</v>
      </c>
      <c r="J9" s="3">
        <v>1</v>
      </c>
      <c r="K9" s="3"/>
      <c r="L9" s="2">
        <v>43393.451018518521</v>
      </c>
      <c r="M9" s="2">
        <v>43393.465127314812</v>
      </c>
      <c r="N9" s="3" t="s">
        <v>27</v>
      </c>
      <c r="O9" s="3" t="s">
        <v>28</v>
      </c>
      <c r="P9" s="3" t="s">
        <v>65</v>
      </c>
      <c r="Q9" s="3" t="s">
        <v>66</v>
      </c>
      <c r="R9" s="2">
        <v>43393.452627314815</v>
      </c>
      <c r="S9" s="2">
        <v>43393.452627314815</v>
      </c>
      <c r="T9" s="2">
        <v>43393.461111111108</v>
      </c>
      <c r="U9" s="2">
        <v>43393.462835648148</v>
      </c>
      <c r="V9" s="2">
        <v>43393.452627314815</v>
      </c>
      <c r="W9" s="8">
        <f t="shared" si="2"/>
        <v>43393.452627314815</v>
      </c>
      <c r="X9" s="9">
        <f t="shared" si="3"/>
        <v>1.4108796291111503E-2</v>
      </c>
      <c r="Y9" s="9">
        <f t="shared" si="4"/>
        <v>1.4108796291111503E-2</v>
      </c>
      <c r="Z9" s="29"/>
      <c r="AA9" s="29">
        <f t="shared" si="5"/>
        <v>0</v>
      </c>
      <c r="AB9" s="10">
        <v>0</v>
      </c>
      <c r="AC9" s="10"/>
      <c r="AD9" s="10"/>
      <c r="AG9" s="7" t="s">
        <v>99</v>
      </c>
    </row>
    <row r="10" spans="1:33" s="7" customFormat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43393.432013888887</v>
      </c>
      <c r="E10" s="3">
        <v>4749</v>
      </c>
      <c r="F10" s="3" t="s">
        <v>33</v>
      </c>
      <c r="G10" s="3">
        <v>1340</v>
      </c>
      <c r="H10" s="3">
        <v>1081</v>
      </c>
      <c r="I10" s="3">
        <v>9</v>
      </c>
      <c r="J10" s="3">
        <v>1</v>
      </c>
      <c r="K10" s="3"/>
      <c r="L10" s="2">
        <v>43393.444166666668</v>
      </c>
      <c r="M10" s="2">
        <v>43393.44767361111</v>
      </c>
      <c r="N10" s="3" t="s">
        <v>63</v>
      </c>
      <c r="O10" s="3" t="s">
        <v>64</v>
      </c>
      <c r="P10" s="3" t="s">
        <v>48</v>
      </c>
      <c r="Q10" s="3" t="s">
        <v>49</v>
      </c>
      <c r="R10" s="2">
        <v>43393.438460648147</v>
      </c>
      <c r="S10" s="2">
        <v>43393.44122685185</v>
      </c>
      <c r="T10" s="2">
        <v>43393.441990740743</v>
      </c>
      <c r="U10" s="2">
        <v>43393.44630787037</v>
      </c>
      <c r="V10" s="3"/>
      <c r="W10" s="8">
        <f t="shared" si="2"/>
        <v>43393.432013888887</v>
      </c>
      <c r="X10" s="9">
        <f t="shared" si="3"/>
        <v>3.5069444420514628E-3</v>
      </c>
      <c r="Y10" s="9">
        <f t="shared" si="4"/>
        <v>3.5069444420514628E-3</v>
      </c>
      <c r="Z10" s="10"/>
      <c r="AA10" s="10">
        <f t="shared" si="5"/>
        <v>5.7060185208683833E-3</v>
      </c>
      <c r="AB10" s="10">
        <f t="shared" ref="AB10:AB13" si="7">IF(IF(B10="☆",(IF(K10&gt;R10,K10-W10,R10-W10)),L10-W10)&lt;0,0,IF(B10="☆",(IF(K10&gt;R10,K10-W10,R10-W10)),L10-W10))</f>
        <v>1.2152777781011537E-2</v>
      </c>
      <c r="AC10" s="10"/>
      <c r="AD10" s="10"/>
    </row>
    <row r="11" spans="1:33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43393.434328703705</v>
      </c>
      <c r="E11" s="3">
        <v>4751</v>
      </c>
      <c r="F11" s="3" t="s">
        <v>93</v>
      </c>
      <c r="G11" s="3">
        <v>0</v>
      </c>
      <c r="H11" s="3">
        <v>920</v>
      </c>
      <c r="I11" s="3">
        <v>1</v>
      </c>
      <c r="J11" s="3">
        <v>3</v>
      </c>
      <c r="K11" s="3"/>
      <c r="L11" s="2">
        <v>43393.43886574074</v>
      </c>
      <c r="M11" s="2">
        <v>43393.44295138889</v>
      </c>
      <c r="N11" s="3" t="s">
        <v>65</v>
      </c>
      <c r="O11" s="3" t="s">
        <v>66</v>
      </c>
      <c r="P11" s="3" t="s">
        <v>72</v>
      </c>
      <c r="Q11" s="3" t="s">
        <v>73</v>
      </c>
      <c r="R11" s="2">
        <v>43393.439444444448</v>
      </c>
      <c r="S11" s="2">
        <v>43393.439444444448</v>
      </c>
      <c r="T11" s="2">
        <v>43393.445879629631</v>
      </c>
      <c r="U11" s="2">
        <v>43393.445879629631</v>
      </c>
      <c r="V11" s="3"/>
      <c r="W11" s="8">
        <f t="shared" si="2"/>
        <v>43393.434328703705</v>
      </c>
      <c r="X11" s="9">
        <f t="shared" si="3"/>
        <v>4.0856481500668451E-3</v>
      </c>
      <c r="Y11" s="9">
        <f t="shared" si="4"/>
        <v>1.2256944450200535E-2</v>
      </c>
      <c r="Z11" s="10"/>
      <c r="AA11" s="10">
        <f t="shared" si="5"/>
        <v>0</v>
      </c>
      <c r="AB11" s="10">
        <f t="shared" si="7"/>
        <v>4.537037035333924E-3</v>
      </c>
      <c r="AC11" s="10"/>
      <c r="AD11" s="10"/>
    </row>
    <row r="12" spans="1:33" s="7" customFormat="1" hidden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43393.435648148145</v>
      </c>
      <c r="E12" s="3">
        <v>4752</v>
      </c>
      <c r="F12" s="3" t="s">
        <v>94</v>
      </c>
      <c r="G12" s="3">
        <v>0</v>
      </c>
      <c r="H12" s="3">
        <v>691</v>
      </c>
      <c r="I12" s="3">
        <v>9</v>
      </c>
      <c r="J12" s="3">
        <v>2</v>
      </c>
      <c r="K12" s="3"/>
      <c r="L12" s="2">
        <v>43393.465439814812</v>
      </c>
      <c r="M12" s="2">
        <v>43393.4687962963</v>
      </c>
      <c r="N12" s="3" t="s">
        <v>65</v>
      </c>
      <c r="O12" s="3" t="s">
        <v>66</v>
      </c>
      <c r="P12" s="3" t="s">
        <v>55</v>
      </c>
      <c r="Q12" s="3" t="s">
        <v>56</v>
      </c>
      <c r="R12" s="2">
        <v>43393.443171296298</v>
      </c>
      <c r="S12" s="2">
        <v>43393.443171296298</v>
      </c>
      <c r="T12" s="2">
        <v>43393.463784722226</v>
      </c>
      <c r="U12" s="2">
        <v>43393.463784722226</v>
      </c>
      <c r="V12" s="3"/>
      <c r="W12" s="8">
        <f t="shared" si="2"/>
        <v>43393.435648148145</v>
      </c>
      <c r="X12" s="9">
        <f t="shared" si="3"/>
        <v>3.3564814875717275E-3</v>
      </c>
      <c r="Y12" s="9">
        <f t="shared" si="4"/>
        <v>6.712962975143455E-3</v>
      </c>
      <c r="Z12" s="10"/>
      <c r="AA12" s="10">
        <f t="shared" si="5"/>
        <v>2.2268518514465541E-2</v>
      </c>
      <c r="AB12" s="10">
        <f t="shared" si="7"/>
        <v>2.9791666667733807E-2</v>
      </c>
      <c r="AC12" s="10"/>
      <c r="AD12" s="10"/>
    </row>
    <row r="13" spans="1:33" s="7" customFormat="1" hidden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43393.437835648147</v>
      </c>
      <c r="E13" s="3">
        <v>4753</v>
      </c>
      <c r="F13" s="3" t="s">
        <v>93</v>
      </c>
      <c r="G13" s="3">
        <v>0</v>
      </c>
      <c r="H13" s="3">
        <v>337</v>
      </c>
      <c r="I13" s="3">
        <v>2</v>
      </c>
      <c r="J13" s="3">
        <v>2</v>
      </c>
      <c r="K13" s="3"/>
      <c r="L13" s="2">
        <v>43393.442766203705</v>
      </c>
      <c r="M13" s="2">
        <v>43393.455497685187</v>
      </c>
      <c r="N13" s="3" t="s">
        <v>50</v>
      </c>
      <c r="O13" s="3" t="s">
        <v>51</v>
      </c>
      <c r="P13" s="3" t="s">
        <v>34</v>
      </c>
      <c r="Q13" s="3" t="s">
        <v>35</v>
      </c>
      <c r="R13" s="2">
        <v>43393.443009259259</v>
      </c>
      <c r="S13" s="2">
        <v>43393.443009259259</v>
      </c>
      <c r="T13" s="2">
        <v>43393.457916666666</v>
      </c>
      <c r="U13" s="2">
        <v>43393.457916666666</v>
      </c>
      <c r="V13" s="3"/>
      <c r="W13" s="8">
        <f t="shared" si="2"/>
        <v>43393.437835648147</v>
      </c>
      <c r="X13" s="9">
        <f t="shared" si="3"/>
        <v>1.2731481481750961E-2</v>
      </c>
      <c r="Y13" s="9">
        <f t="shared" si="4"/>
        <v>2.5462962963501923E-2</v>
      </c>
      <c r="Z13" s="10"/>
      <c r="AA13" s="10">
        <f t="shared" si="5"/>
        <v>0</v>
      </c>
      <c r="AB13" s="10">
        <f t="shared" si="7"/>
        <v>4.9305555585306138E-3</v>
      </c>
      <c r="AC13" s="10"/>
      <c r="AD13" s="10"/>
    </row>
    <row r="14" spans="1:33" s="7" customFormat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43393.440868055557</v>
      </c>
      <c r="E14" s="3">
        <v>4754</v>
      </c>
      <c r="F14" s="3" t="s">
        <v>33</v>
      </c>
      <c r="G14" s="3">
        <v>1666</v>
      </c>
      <c r="H14" s="3">
        <v>797</v>
      </c>
      <c r="I14" s="3">
        <v>8</v>
      </c>
      <c r="J14" s="3">
        <v>1</v>
      </c>
      <c r="K14" s="3"/>
      <c r="L14" s="2">
        <v>43393.444131944445</v>
      </c>
      <c r="M14" s="2">
        <v>43393.44667824074</v>
      </c>
      <c r="N14" s="3" t="s">
        <v>63</v>
      </c>
      <c r="O14" s="3" t="s">
        <v>64</v>
      </c>
      <c r="P14" s="3" t="s">
        <v>48</v>
      </c>
      <c r="Q14" s="3" t="s">
        <v>49</v>
      </c>
      <c r="R14" s="2">
        <v>43393.444791666669</v>
      </c>
      <c r="S14" s="2">
        <v>43393.444791666669</v>
      </c>
      <c r="T14" s="2">
        <v>43393.448321759257</v>
      </c>
      <c r="U14" s="2">
        <v>43393.448321759257</v>
      </c>
      <c r="V14" s="3"/>
      <c r="W14" s="8">
        <f t="shared" si="2"/>
        <v>43393.440868055557</v>
      </c>
      <c r="X14" s="9">
        <f t="shared" si="3"/>
        <v>2.5462962948950008E-3</v>
      </c>
      <c r="Y14" s="9">
        <f t="shared" si="4"/>
        <v>2.5462962948950008E-3</v>
      </c>
      <c r="Z14" s="10"/>
      <c r="AA14" s="10">
        <f t="shared" si="5"/>
        <v>0</v>
      </c>
      <c r="AB14" s="10">
        <f t="shared" si="6"/>
        <v>3.2638888878864236E-3</v>
      </c>
      <c r="AC14" s="10"/>
      <c r="AD14" s="10"/>
    </row>
    <row r="15" spans="1:33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43393.440891203703</v>
      </c>
      <c r="E15" s="3">
        <v>4755</v>
      </c>
      <c r="F15" s="3" t="s">
        <v>94</v>
      </c>
      <c r="G15" s="3">
        <v>0</v>
      </c>
      <c r="H15" s="3">
        <v>379</v>
      </c>
      <c r="I15" s="3">
        <v>3</v>
      </c>
      <c r="J15" s="3">
        <v>1</v>
      </c>
      <c r="K15" s="3"/>
      <c r="L15" s="2">
        <v>43393.443240740744</v>
      </c>
      <c r="M15" s="2">
        <v>43393.467256944445</v>
      </c>
      <c r="N15" s="3" t="s">
        <v>63</v>
      </c>
      <c r="O15" s="3" t="s">
        <v>64</v>
      </c>
      <c r="P15" s="3" t="s">
        <v>43</v>
      </c>
      <c r="Q15" s="3" t="s">
        <v>44</v>
      </c>
      <c r="R15" s="2">
        <v>43393.445335648146</v>
      </c>
      <c r="S15" s="2">
        <v>43393.445335648146</v>
      </c>
      <c r="T15" s="2">
        <v>43393.464236111111</v>
      </c>
      <c r="U15" s="2">
        <v>43393.464236111111</v>
      </c>
      <c r="V15" s="3"/>
      <c r="W15" s="8">
        <f t="shared" si="2"/>
        <v>43393.440891203703</v>
      </c>
      <c r="X15" s="9">
        <f t="shared" si="3"/>
        <v>2.4016203700739425E-2</v>
      </c>
      <c r="Y15" s="9">
        <f t="shared" si="4"/>
        <v>2.4016203700739425E-2</v>
      </c>
      <c r="Z15" s="10"/>
      <c r="AA15" s="10">
        <f t="shared" si="5"/>
        <v>0</v>
      </c>
      <c r="AB15" s="10">
        <f t="shared" si="6"/>
        <v>2.3495370405726135E-3</v>
      </c>
      <c r="AC15" s="10"/>
      <c r="AD15" s="10"/>
    </row>
    <row r="16" spans="1:33" s="7" customFormat="1" hidden="1" x14ac:dyDescent="0.4">
      <c r="A16" s="16" t="str">
        <f t="shared" ref="A16:A21" si="8">IF(V16&gt;0, "★", "-")</f>
        <v>-</v>
      </c>
      <c r="B16" s="16" t="str">
        <f t="shared" ref="B16:B21" si="9">IF(K16&gt;0, "☆", "-")</f>
        <v>-</v>
      </c>
      <c r="C16" s="7">
        <v>10</v>
      </c>
      <c r="D16" s="2">
        <v>43393.442256944443</v>
      </c>
      <c r="E16" s="3">
        <v>4756</v>
      </c>
      <c r="F16" s="3" t="s">
        <v>93</v>
      </c>
      <c r="G16" s="3">
        <v>0</v>
      </c>
      <c r="H16" s="3">
        <v>722</v>
      </c>
      <c r="I16" s="3">
        <v>8</v>
      </c>
      <c r="J16" s="3">
        <v>3</v>
      </c>
      <c r="K16" s="3"/>
      <c r="L16" s="2">
        <v>43393.447800925926</v>
      </c>
      <c r="M16" s="2">
        <v>43393.456550925926</v>
      </c>
      <c r="N16" s="3" t="s">
        <v>59</v>
      </c>
      <c r="O16" s="3" t="s">
        <v>60</v>
      </c>
      <c r="P16" s="3" t="s">
        <v>31</v>
      </c>
      <c r="Q16" s="3" t="s">
        <v>32</v>
      </c>
      <c r="R16" s="2">
        <v>43393.449062500003</v>
      </c>
      <c r="S16" s="2">
        <v>43393.449606481481</v>
      </c>
      <c r="T16" s="2">
        <v>43393.45590277778</v>
      </c>
      <c r="U16" s="2">
        <v>43393.462314814817</v>
      </c>
      <c r="V16" s="3"/>
      <c r="W16" s="8">
        <f t="shared" ref="W16:W21" si="10">IF(V16&gt;0,V16,D16)</f>
        <v>43393.442256944443</v>
      </c>
      <c r="X16" s="9">
        <f t="shared" ref="X16:X21" si="11">M16-L16</f>
        <v>8.7500000008731149E-3</v>
      </c>
      <c r="Y16" s="9">
        <f t="shared" ref="Y16:Y21" si="12">X16*J16</f>
        <v>2.6250000002619345E-2</v>
      </c>
      <c r="Z16" s="10"/>
      <c r="AA16" s="10">
        <f t="shared" ref="AA16:AA21" si="13">IF(IF(A16="☆",K16-R16,L16-R16)&lt;0,0,IF(A16="☆",K16-R16,L16-R16))</f>
        <v>0</v>
      </c>
      <c r="AB16" s="10">
        <f t="shared" ref="AB16:AB21" si="14">IF(IF(B16="☆",(IF(K16&gt;R16,K16-W16,R16-W16)),L16-W16)&lt;0,0,IF(B16="☆",(IF(K16&gt;R16,K16-W16,R16-W16)),L16-W16))</f>
        <v>5.543981482333038E-3</v>
      </c>
      <c r="AC16" s="10"/>
      <c r="AD16" s="10"/>
    </row>
    <row r="17" spans="1:33" s="7" customFormat="1" x14ac:dyDescent="0.4">
      <c r="A17" s="16" t="str">
        <f t="shared" si="8"/>
        <v>-</v>
      </c>
      <c r="B17" s="16" t="str">
        <f t="shared" si="9"/>
        <v>-</v>
      </c>
      <c r="C17" s="7">
        <v>10</v>
      </c>
      <c r="D17" s="2">
        <v>43393.445671296293</v>
      </c>
      <c r="E17" s="3">
        <v>4757</v>
      </c>
      <c r="F17" s="3" t="s">
        <v>18</v>
      </c>
      <c r="G17" s="3">
        <v>2975</v>
      </c>
      <c r="H17" s="3">
        <v>383</v>
      </c>
      <c r="I17" s="3">
        <v>8</v>
      </c>
      <c r="J17" s="3">
        <v>3</v>
      </c>
      <c r="K17" s="3"/>
      <c r="L17" s="2">
        <v>43393.44804398148</v>
      </c>
      <c r="M17" s="2">
        <v>43393.453599537039</v>
      </c>
      <c r="N17" s="3" t="s">
        <v>19</v>
      </c>
      <c r="O17" s="3" t="s">
        <v>20</v>
      </c>
      <c r="P17" s="3" t="s">
        <v>25</v>
      </c>
      <c r="Q17" s="3" t="s">
        <v>26</v>
      </c>
      <c r="R17" s="2">
        <v>43393.452523148146</v>
      </c>
      <c r="S17" s="2">
        <v>43393.452523148146</v>
      </c>
      <c r="T17" s="2">
        <v>43393.458472222221</v>
      </c>
      <c r="U17" s="2">
        <v>43393.458472222221</v>
      </c>
      <c r="V17" s="3"/>
      <c r="W17" s="8">
        <f t="shared" si="10"/>
        <v>43393.445671296293</v>
      </c>
      <c r="X17" s="9">
        <f t="shared" si="11"/>
        <v>5.5555555591126904E-3</v>
      </c>
      <c r="Y17" s="9">
        <f t="shared" si="12"/>
        <v>1.6666666677338071E-2</v>
      </c>
      <c r="Z17" s="10"/>
      <c r="AA17" s="10">
        <f t="shared" si="13"/>
        <v>0</v>
      </c>
      <c r="AB17" s="10">
        <f t="shared" si="14"/>
        <v>2.3726851868559606E-3</v>
      </c>
      <c r="AC17" s="10"/>
      <c r="AD17" s="10"/>
    </row>
    <row r="18" spans="1:33" s="7" customFormat="1" x14ac:dyDescent="0.4">
      <c r="A18" s="16" t="str">
        <f t="shared" si="8"/>
        <v>-</v>
      </c>
      <c r="B18" s="16" t="str">
        <f t="shared" si="9"/>
        <v>-</v>
      </c>
      <c r="C18" s="7">
        <v>10</v>
      </c>
      <c r="D18" s="2">
        <v>43393.450497685182</v>
      </c>
      <c r="E18" s="3">
        <v>4758</v>
      </c>
      <c r="F18" s="3" t="s">
        <v>33</v>
      </c>
      <c r="G18" s="3">
        <v>3035</v>
      </c>
      <c r="H18" s="3">
        <v>465</v>
      </c>
      <c r="I18" s="3">
        <v>7</v>
      </c>
      <c r="J18" s="3">
        <v>3</v>
      </c>
      <c r="K18" s="3"/>
      <c r="L18" s="2">
        <v>43393.456620370373</v>
      </c>
      <c r="M18" s="2">
        <v>43393.459386574075</v>
      </c>
      <c r="N18" s="3" t="s">
        <v>37</v>
      </c>
      <c r="O18" s="3" t="s">
        <v>38</v>
      </c>
      <c r="P18" s="3" t="s">
        <v>21</v>
      </c>
      <c r="Q18" s="3" t="s">
        <v>22</v>
      </c>
      <c r="R18" s="2">
        <v>43393.455868055556</v>
      </c>
      <c r="S18" s="2">
        <v>43393.455868055556</v>
      </c>
      <c r="T18" s="2">
        <v>43393.460995370369</v>
      </c>
      <c r="U18" s="2">
        <v>43393.460995370369</v>
      </c>
      <c r="V18" s="3"/>
      <c r="W18" s="8">
        <f t="shared" si="10"/>
        <v>43393.450497685182</v>
      </c>
      <c r="X18" s="9">
        <f t="shared" si="11"/>
        <v>2.7662037027766928E-3</v>
      </c>
      <c r="Y18" s="9">
        <f t="shared" si="12"/>
        <v>8.2986111083300784E-3</v>
      </c>
      <c r="Z18" s="10"/>
      <c r="AA18" s="10">
        <f t="shared" si="13"/>
        <v>7.5231481605442241E-4</v>
      </c>
      <c r="AB18" s="10">
        <f t="shared" si="14"/>
        <v>6.1226851903484203E-3</v>
      </c>
      <c r="AC18" s="10"/>
      <c r="AD18" s="10"/>
    </row>
    <row r="19" spans="1:33" s="7" customFormat="1" x14ac:dyDescent="0.4">
      <c r="A19" s="16" t="str">
        <f t="shared" si="8"/>
        <v>-</v>
      </c>
      <c r="B19" s="16" t="str">
        <f t="shared" si="9"/>
        <v>-</v>
      </c>
      <c r="C19" s="7">
        <v>10</v>
      </c>
      <c r="D19" s="2">
        <v>43393.451562499999</v>
      </c>
      <c r="E19" s="3">
        <v>4760</v>
      </c>
      <c r="F19" s="3" t="s">
        <v>18</v>
      </c>
      <c r="G19" s="3">
        <v>3485</v>
      </c>
      <c r="H19" s="3">
        <v>877</v>
      </c>
      <c r="I19" s="3">
        <v>3</v>
      </c>
      <c r="J19" s="3">
        <v>3</v>
      </c>
      <c r="K19" s="3"/>
      <c r="L19" s="2">
        <v>43393.459085648145</v>
      </c>
      <c r="M19" s="2">
        <v>43393.464375000003</v>
      </c>
      <c r="N19" s="3" t="s">
        <v>19</v>
      </c>
      <c r="O19" s="3" t="s">
        <v>20</v>
      </c>
      <c r="P19" s="3" t="s">
        <v>78</v>
      </c>
      <c r="Q19" s="3" t="s">
        <v>79</v>
      </c>
      <c r="R19" s="2">
        <v>43393.457071759258</v>
      </c>
      <c r="S19" s="2">
        <v>43393.457071759258</v>
      </c>
      <c r="T19" s="2">
        <v>43393.466180555559</v>
      </c>
      <c r="U19" s="2">
        <v>43393.466180555559</v>
      </c>
      <c r="V19" s="3"/>
      <c r="W19" s="8">
        <f t="shared" si="10"/>
        <v>43393.451562499999</v>
      </c>
      <c r="X19" s="9">
        <f t="shared" si="11"/>
        <v>5.289351858664304E-3</v>
      </c>
      <c r="Y19" s="9">
        <f t="shared" si="12"/>
        <v>1.5868055575992912E-2</v>
      </c>
      <c r="Z19" s="29"/>
      <c r="AA19" s="29">
        <f t="shared" si="13"/>
        <v>2.0138888867222704E-3</v>
      </c>
      <c r="AB19" s="10">
        <f t="shared" si="14"/>
        <v>7.5231481459923089E-3</v>
      </c>
      <c r="AC19" s="10"/>
      <c r="AD19" s="10"/>
    </row>
    <row r="20" spans="1:33" s="7" customFormat="1" x14ac:dyDescent="0.4">
      <c r="A20" s="16" t="str">
        <f t="shared" si="8"/>
        <v>-</v>
      </c>
      <c r="B20" s="16" t="str">
        <f t="shared" si="9"/>
        <v>-</v>
      </c>
      <c r="C20" s="7">
        <v>10</v>
      </c>
      <c r="D20" s="2">
        <v>43393.452025462961</v>
      </c>
      <c r="E20" s="3">
        <v>4761</v>
      </c>
      <c r="F20" s="3" t="s">
        <v>33</v>
      </c>
      <c r="G20" s="3">
        <v>1340</v>
      </c>
      <c r="H20" s="3">
        <v>990</v>
      </c>
      <c r="I20" s="3">
        <v>2</v>
      </c>
      <c r="J20" s="3">
        <v>1</v>
      </c>
      <c r="K20" s="3"/>
      <c r="L20" s="2">
        <v>43393.459594907406</v>
      </c>
      <c r="M20" s="2">
        <v>43393.46434027778</v>
      </c>
      <c r="N20" s="3" t="s">
        <v>48</v>
      </c>
      <c r="O20" s="3" t="s">
        <v>49</v>
      </c>
      <c r="P20" s="3" t="s">
        <v>63</v>
      </c>
      <c r="Q20" s="3" t="s">
        <v>64</v>
      </c>
      <c r="R20" s="2">
        <v>43393.459456018521</v>
      </c>
      <c r="S20" s="2">
        <v>43393.459456018521</v>
      </c>
      <c r="T20" s="2">
        <v>43393.464733796296</v>
      </c>
      <c r="U20" s="2">
        <v>43393.466747685183</v>
      </c>
      <c r="V20" s="3"/>
      <c r="W20" s="8">
        <f t="shared" si="10"/>
        <v>43393.452025462961</v>
      </c>
      <c r="X20" s="9">
        <f t="shared" si="11"/>
        <v>4.7453703737119213E-3</v>
      </c>
      <c r="Y20" s="9">
        <f t="shared" si="12"/>
        <v>4.7453703737119213E-3</v>
      </c>
      <c r="Z20" s="10"/>
      <c r="AA20" s="10">
        <f t="shared" si="13"/>
        <v>1.3888888497604057E-4</v>
      </c>
      <c r="AB20" s="10">
        <f t="shared" si="14"/>
        <v>7.5694444458349608E-3</v>
      </c>
      <c r="AC20" s="10"/>
      <c r="AD20" s="10"/>
    </row>
    <row r="21" spans="1:33" s="7" customFormat="1" x14ac:dyDescent="0.4">
      <c r="A21" s="16" t="str">
        <f t="shared" si="8"/>
        <v>-</v>
      </c>
      <c r="B21" s="16" t="str">
        <f t="shared" si="9"/>
        <v>-</v>
      </c>
      <c r="C21" s="7">
        <v>10</v>
      </c>
      <c r="D21" s="2">
        <v>43393.456550925926</v>
      </c>
      <c r="E21" s="3">
        <v>4763</v>
      </c>
      <c r="F21" s="3" t="s">
        <v>18</v>
      </c>
      <c r="G21" s="3">
        <v>1964</v>
      </c>
      <c r="H21" s="3">
        <v>811</v>
      </c>
      <c r="I21" s="3">
        <v>4</v>
      </c>
      <c r="J21" s="3">
        <v>3</v>
      </c>
      <c r="K21" s="3"/>
      <c r="L21" s="2">
        <v>43393.458634259259</v>
      </c>
      <c r="M21" s="2">
        <v>43393.464421296296</v>
      </c>
      <c r="N21" s="3" t="s">
        <v>19</v>
      </c>
      <c r="O21" s="3" t="s">
        <v>20</v>
      </c>
      <c r="P21" s="3" t="s">
        <v>21</v>
      </c>
      <c r="Q21" s="3" t="s">
        <v>22</v>
      </c>
      <c r="R21" s="2">
        <v>43393.458877314813</v>
      </c>
      <c r="S21" s="2">
        <v>43393.458877314813</v>
      </c>
      <c r="T21" s="2">
        <v>43393.465694444443</v>
      </c>
      <c r="U21" s="2">
        <v>43393.469189814816</v>
      </c>
      <c r="V21" s="3"/>
      <c r="W21" s="8">
        <f t="shared" si="10"/>
        <v>43393.456550925926</v>
      </c>
      <c r="X21" s="9">
        <f t="shared" si="11"/>
        <v>5.7870370364980772E-3</v>
      </c>
      <c r="Y21" s="9">
        <f t="shared" si="12"/>
        <v>1.7361111109494232E-2</v>
      </c>
      <c r="Z21" s="10"/>
      <c r="AA21" s="10">
        <f t="shared" si="13"/>
        <v>0</v>
      </c>
      <c r="AB21" s="10">
        <f t="shared" si="14"/>
        <v>2.0833333328482695E-3</v>
      </c>
      <c r="AC21" s="10"/>
      <c r="AD21" s="10"/>
    </row>
    <row r="22" spans="1:33" s="7" customFormat="1" hidden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2">
        <v>43393.456678240742</v>
      </c>
      <c r="E22" s="3">
        <v>4764</v>
      </c>
      <c r="F22" s="3" t="s">
        <v>93</v>
      </c>
      <c r="G22" s="3">
        <v>0</v>
      </c>
      <c r="H22" s="3">
        <v>1048</v>
      </c>
      <c r="I22" s="3">
        <v>1</v>
      </c>
      <c r="J22" s="3">
        <v>4</v>
      </c>
      <c r="K22" s="3"/>
      <c r="L22" s="2">
        <v>43393.464375000003</v>
      </c>
      <c r="M22" s="2">
        <v>43393.471192129633</v>
      </c>
      <c r="N22" s="3" t="s">
        <v>50</v>
      </c>
      <c r="O22" s="3" t="s">
        <v>51</v>
      </c>
      <c r="P22" s="3" t="s">
        <v>78</v>
      </c>
      <c r="Q22" s="3" t="s">
        <v>79</v>
      </c>
      <c r="R22" s="2">
        <v>43393.458321759259</v>
      </c>
      <c r="S22" s="2">
        <v>43393.458321759259</v>
      </c>
      <c r="T22" s="2">
        <v>43393.465405092589</v>
      </c>
      <c r="U22" s="2">
        <v>43393.465405092589</v>
      </c>
      <c r="V22" s="3"/>
      <c r="W22" s="8">
        <f t="shared" si="2"/>
        <v>43393.456678240742</v>
      </c>
      <c r="X22" s="9">
        <f t="shared" si="3"/>
        <v>6.8171296297805384E-3</v>
      </c>
      <c r="Y22" s="9">
        <f t="shared" si="4"/>
        <v>2.7268518519122154E-2</v>
      </c>
      <c r="Z22" s="10"/>
      <c r="AA22" s="10">
        <f t="shared" si="5"/>
        <v>6.0532407442224212E-3</v>
      </c>
      <c r="AB22" s="10">
        <f t="shared" si="6"/>
        <v>7.6967592613073066E-3</v>
      </c>
      <c r="AC22" s="10"/>
      <c r="AD22" s="10"/>
    </row>
    <row r="23" spans="1:33" s="7" customFormat="1" hidden="1" x14ac:dyDescent="0.4">
      <c r="A23" s="16" t="str">
        <f t="shared" si="0"/>
        <v>-</v>
      </c>
      <c r="B23" s="16" t="str">
        <f t="shared" si="1"/>
        <v>-</v>
      </c>
      <c r="C23" s="7">
        <v>10</v>
      </c>
      <c r="D23" s="2">
        <v>43393.457997685182</v>
      </c>
      <c r="E23" s="3">
        <v>4766</v>
      </c>
      <c r="F23" s="3" t="s">
        <v>94</v>
      </c>
      <c r="G23" s="3">
        <v>0</v>
      </c>
      <c r="H23" s="3">
        <v>1074</v>
      </c>
      <c r="I23" s="3">
        <v>8</v>
      </c>
      <c r="J23" s="3">
        <v>2</v>
      </c>
      <c r="K23" s="3"/>
      <c r="L23" s="2">
        <v>43393.462118055555</v>
      </c>
      <c r="M23" s="2">
        <v>43393.466678240744</v>
      </c>
      <c r="N23" s="3" t="s">
        <v>80</v>
      </c>
      <c r="O23" s="3" t="s">
        <v>81</v>
      </c>
      <c r="P23" s="3" t="s">
        <v>21</v>
      </c>
      <c r="Q23" s="3" t="s">
        <v>22</v>
      </c>
      <c r="R23" s="2">
        <v>43393.460532407407</v>
      </c>
      <c r="S23" s="2">
        <v>43393.461550925924</v>
      </c>
      <c r="T23" s="2">
        <v>43393.467523148145</v>
      </c>
      <c r="U23" s="2">
        <v>43393.47115740741</v>
      </c>
      <c r="V23" s="3"/>
      <c r="W23" s="8">
        <f t="shared" si="2"/>
        <v>43393.457997685182</v>
      </c>
      <c r="X23" s="9">
        <f t="shared" si="3"/>
        <v>4.5601851888932288E-3</v>
      </c>
      <c r="Y23" s="9">
        <f t="shared" si="4"/>
        <v>9.1203703777864575E-3</v>
      </c>
      <c r="Z23" s="10"/>
      <c r="AA23" s="10">
        <f t="shared" si="5"/>
        <v>1.5856481477385387E-3</v>
      </c>
      <c r="AB23" s="10">
        <f t="shared" si="6"/>
        <v>4.1203703731298447E-3</v>
      </c>
      <c r="AC23" s="10"/>
      <c r="AD23" s="10"/>
    </row>
    <row r="24" spans="1:33" s="7" customFormat="1" hidden="1" x14ac:dyDescent="0.4">
      <c r="A24" s="16" t="str">
        <f t="shared" ref="A24:A33" si="15">IF(V24&gt;0, "★", "-")</f>
        <v>★</v>
      </c>
      <c r="B24" s="16" t="str">
        <f t="shared" ref="B24:B33" si="16">IF(K24&gt;0, "☆", "-")</f>
        <v>☆</v>
      </c>
      <c r="C24" s="7">
        <v>10</v>
      </c>
      <c r="D24" s="2">
        <v>43393.397951388892</v>
      </c>
      <c r="E24" s="3">
        <v>4735</v>
      </c>
      <c r="F24" s="3" t="s">
        <v>18</v>
      </c>
      <c r="G24" s="3">
        <v>3393</v>
      </c>
      <c r="H24" s="3">
        <v>1098</v>
      </c>
      <c r="I24" s="3">
        <v>1</v>
      </c>
      <c r="J24" s="3">
        <v>1</v>
      </c>
      <c r="K24" s="2">
        <v>43393.398240740738</v>
      </c>
      <c r="L24" s="3"/>
      <c r="M24" s="3"/>
      <c r="N24" s="3" t="s">
        <v>57</v>
      </c>
      <c r="O24" s="3" t="s">
        <v>58</v>
      </c>
      <c r="P24" s="3" t="s">
        <v>31</v>
      </c>
      <c r="Q24" s="3" t="s">
        <v>32</v>
      </c>
      <c r="R24" s="2">
        <v>43393.424375000002</v>
      </c>
      <c r="S24" s="3"/>
      <c r="T24" s="2">
        <v>43393.430231481485</v>
      </c>
      <c r="U24" s="3"/>
      <c r="V24" s="2">
        <v>43393.418749999997</v>
      </c>
      <c r="W24" s="8">
        <f t="shared" ref="W24:W33" si="17">IF(V24&gt;0,V24,D24)</f>
        <v>43393.418749999997</v>
      </c>
      <c r="X24" s="9">
        <f>M24-L24</f>
        <v>0</v>
      </c>
      <c r="Y24" s="9">
        <f>X24*J24</f>
        <v>0</v>
      </c>
      <c r="Z24" s="10"/>
      <c r="AA24" s="10">
        <f t="shared" ref="AA24:AA33" si="18">IF(IF(A24="☆",K24-R24,L24-R24)&lt;0,0,IF(A24="☆",K24-R24,L24-R24))</f>
        <v>0</v>
      </c>
      <c r="AB24" s="10">
        <f t="shared" ref="AB24" si="19">IF(IF(B24="☆",(IF(K24&gt;R24,K24-W24,R24-W24)),L24-W24)&lt;0,0,IF(B24="☆",(IF(K24&gt;R24,K24-W24,R24-W24)),L24-W24))</f>
        <v>5.6250000052386895E-3</v>
      </c>
      <c r="AC24" s="10"/>
      <c r="AD24" s="10"/>
    </row>
    <row r="25" spans="1:33" s="7" customFormat="1" hidden="1" x14ac:dyDescent="0.4">
      <c r="A25" s="16" t="str">
        <f t="shared" si="15"/>
        <v>-</v>
      </c>
      <c r="B25" s="16" t="str">
        <f t="shared" si="16"/>
        <v>☆</v>
      </c>
      <c r="C25" s="7">
        <v>10</v>
      </c>
      <c r="D25" s="2">
        <v>43393.399444444447</v>
      </c>
      <c r="E25" s="3">
        <v>4736</v>
      </c>
      <c r="F25" s="3" t="s">
        <v>33</v>
      </c>
      <c r="G25" s="3">
        <v>3475</v>
      </c>
      <c r="H25" s="3">
        <v>1104</v>
      </c>
      <c r="I25" s="3">
        <v>1</v>
      </c>
      <c r="J25" s="3">
        <v>1</v>
      </c>
      <c r="K25" s="2">
        <v>43393.399548611109</v>
      </c>
      <c r="L25" s="3"/>
      <c r="M25" s="3"/>
      <c r="N25" s="3" t="s">
        <v>21</v>
      </c>
      <c r="O25" s="3" t="s">
        <v>22</v>
      </c>
      <c r="P25" s="3" t="s">
        <v>68</v>
      </c>
      <c r="Q25" s="3" t="s">
        <v>69</v>
      </c>
      <c r="R25" s="2">
        <v>43393.424398148149</v>
      </c>
      <c r="S25" s="3"/>
      <c r="T25" s="2">
        <v>43393.429097222222</v>
      </c>
      <c r="U25" s="3"/>
      <c r="V25" s="3"/>
      <c r="W25" s="8">
        <f t="shared" si="17"/>
        <v>43393.399444444447</v>
      </c>
      <c r="X25" s="9">
        <f>M25-L25</f>
        <v>0</v>
      </c>
      <c r="Y25" s="9">
        <f>X25*J25</f>
        <v>0</v>
      </c>
      <c r="Z25" s="10"/>
      <c r="AA25" s="10">
        <f t="shared" si="18"/>
        <v>0</v>
      </c>
      <c r="AB25" s="10">
        <f>R25-AF25</f>
        <v>7.7314814843703061E-3</v>
      </c>
      <c r="AC25" s="10"/>
      <c r="AD25" s="10"/>
      <c r="AF25" s="8">
        <v>43393.416666666664</v>
      </c>
      <c r="AG25" s="7" t="s">
        <v>98</v>
      </c>
    </row>
    <row r="26" spans="1:33" s="7" customFormat="1" hidden="1" x14ac:dyDescent="0.4">
      <c r="A26" s="16" t="str">
        <f t="shared" si="15"/>
        <v>-</v>
      </c>
      <c r="B26" s="16" t="str">
        <f t="shared" si="16"/>
        <v>☆</v>
      </c>
      <c r="C26" s="7">
        <v>10</v>
      </c>
      <c r="D26" s="2">
        <v>43393.424826388888</v>
      </c>
      <c r="E26" s="3">
        <v>4738</v>
      </c>
      <c r="F26" s="3" t="s">
        <v>18</v>
      </c>
      <c r="G26" s="3">
        <v>1358</v>
      </c>
      <c r="H26" s="3">
        <v>890</v>
      </c>
      <c r="I26" s="3">
        <v>9</v>
      </c>
      <c r="J26" s="3">
        <v>1</v>
      </c>
      <c r="K26" s="2">
        <v>43393.427361111113</v>
      </c>
      <c r="L26" s="2">
        <v>43393.425092592595</v>
      </c>
      <c r="M26" s="3"/>
      <c r="N26" s="3" t="s">
        <v>19</v>
      </c>
      <c r="O26" s="3" t="s">
        <v>20</v>
      </c>
      <c r="P26" s="3" t="s">
        <v>31</v>
      </c>
      <c r="Q26" s="3" t="s">
        <v>32</v>
      </c>
      <c r="R26" s="2">
        <v>43393.427407407406</v>
      </c>
      <c r="S26" s="2">
        <v>43393.427407407406</v>
      </c>
      <c r="T26" s="2">
        <v>43393.432928240742</v>
      </c>
      <c r="U26" s="3"/>
      <c r="V26" s="3"/>
      <c r="W26" s="8">
        <f t="shared" si="17"/>
        <v>43393.424826388888</v>
      </c>
      <c r="X26" s="9"/>
      <c r="Y26" s="9"/>
      <c r="Z26" s="10"/>
      <c r="AA26" s="10">
        <f t="shared" si="18"/>
        <v>0</v>
      </c>
      <c r="AB26" s="10">
        <f t="shared" ref="AB26:AB31" si="20">IF(IF(B26="☆",(IF(K26&gt;R26,K26-W26,R26-W26)),L26-W26)&lt;0,0,IF(B26="☆",(IF(K26&gt;R26,K26-W26,R26-W26)),L26-W26))</f>
        <v>2.5810185179580003E-3</v>
      </c>
      <c r="AC26" s="10"/>
      <c r="AD26" s="10"/>
      <c r="AF26" s="8"/>
    </row>
    <row r="27" spans="1:33" s="7" customFormat="1" hidden="1" x14ac:dyDescent="0.4">
      <c r="A27" s="16" t="str">
        <f t="shared" si="15"/>
        <v>-</v>
      </c>
      <c r="B27" s="16" t="str">
        <f t="shared" si="16"/>
        <v>☆</v>
      </c>
      <c r="C27" s="7">
        <v>10</v>
      </c>
      <c r="D27" s="2">
        <v>43393.430601851855</v>
      </c>
      <c r="E27" s="3">
        <v>4744</v>
      </c>
      <c r="F27" s="3" t="s">
        <v>33</v>
      </c>
      <c r="G27" s="3">
        <v>2737</v>
      </c>
      <c r="H27" s="3">
        <v>778</v>
      </c>
      <c r="I27" s="3">
        <v>8</v>
      </c>
      <c r="J27" s="3">
        <v>1</v>
      </c>
      <c r="K27" s="2">
        <v>43393.430810185186</v>
      </c>
      <c r="L27" s="3"/>
      <c r="M27" s="3"/>
      <c r="N27" s="3" t="s">
        <v>27</v>
      </c>
      <c r="O27" s="3" t="s">
        <v>28</v>
      </c>
      <c r="P27" s="3" t="s">
        <v>65</v>
      </c>
      <c r="Q27" s="3" t="s">
        <v>66</v>
      </c>
      <c r="R27" s="2">
        <v>43393.434247685182</v>
      </c>
      <c r="S27" s="3"/>
      <c r="T27" s="2">
        <v>43393.442731481482</v>
      </c>
      <c r="U27" s="3"/>
      <c r="V27" s="3"/>
      <c r="W27" s="8">
        <f t="shared" si="17"/>
        <v>43393.430601851855</v>
      </c>
      <c r="X27" s="9">
        <f>M27-L27</f>
        <v>0</v>
      </c>
      <c r="Y27" s="9">
        <f>X27*J27</f>
        <v>0</v>
      </c>
      <c r="Z27" s="10"/>
      <c r="AA27" s="10">
        <f t="shared" si="18"/>
        <v>0</v>
      </c>
      <c r="AB27" s="10">
        <f t="shared" si="20"/>
        <v>3.6458333270275034E-3</v>
      </c>
      <c r="AC27" s="10"/>
      <c r="AD27" s="10"/>
    </row>
    <row r="28" spans="1:33" s="7" customFormat="1" hidden="1" x14ac:dyDescent="0.4">
      <c r="A28" s="16" t="str">
        <f t="shared" si="15"/>
        <v>★</v>
      </c>
      <c r="B28" s="16" t="str">
        <f t="shared" si="16"/>
        <v>☆</v>
      </c>
      <c r="C28" s="7">
        <v>10</v>
      </c>
      <c r="D28" s="2">
        <v>43393.431087962963</v>
      </c>
      <c r="E28" s="3">
        <v>4745</v>
      </c>
      <c r="F28" s="3" t="s">
        <v>18</v>
      </c>
      <c r="G28" s="3">
        <v>3470</v>
      </c>
      <c r="H28" s="3">
        <v>750</v>
      </c>
      <c r="I28" s="3">
        <v>9</v>
      </c>
      <c r="J28" s="3">
        <v>2</v>
      </c>
      <c r="K28" s="2">
        <v>43393.465567129628</v>
      </c>
      <c r="L28" s="3"/>
      <c r="M28" s="3"/>
      <c r="N28" s="3" t="s">
        <v>34</v>
      </c>
      <c r="O28" s="3" t="s">
        <v>35</v>
      </c>
      <c r="P28" s="3" t="s">
        <v>45</v>
      </c>
      <c r="Q28" s="3" t="s">
        <v>92</v>
      </c>
      <c r="R28" s="2">
        <v>43393.451388888891</v>
      </c>
      <c r="S28" s="3"/>
      <c r="T28" s="2">
        <v>43393.460844907408</v>
      </c>
      <c r="U28" s="3"/>
      <c r="V28" s="2">
        <v>43393.451388888891</v>
      </c>
      <c r="W28" s="8">
        <f t="shared" si="17"/>
        <v>43393.451388888891</v>
      </c>
      <c r="X28" s="9">
        <f>M28-L28</f>
        <v>0</v>
      </c>
      <c r="Y28" s="9">
        <f>X28*J28</f>
        <v>0</v>
      </c>
      <c r="Z28" s="10"/>
      <c r="AA28" s="10">
        <f t="shared" si="18"/>
        <v>0</v>
      </c>
      <c r="AB28" s="10">
        <f t="shared" si="20"/>
        <v>1.4178240737237502E-2</v>
      </c>
      <c r="AC28" s="10"/>
      <c r="AD28" s="10"/>
    </row>
    <row r="29" spans="1:33" s="7" customFormat="1" hidden="1" x14ac:dyDescent="0.4">
      <c r="A29" s="16" t="str">
        <f t="shared" si="15"/>
        <v>★</v>
      </c>
      <c r="B29" s="16" t="str">
        <f t="shared" si="16"/>
        <v>☆</v>
      </c>
      <c r="C29" s="7">
        <v>10</v>
      </c>
      <c r="D29" s="2">
        <v>43393.431574074071</v>
      </c>
      <c r="E29" s="3">
        <v>4747</v>
      </c>
      <c r="F29" s="3" t="s">
        <v>33</v>
      </c>
      <c r="G29" s="3">
        <v>1686</v>
      </c>
      <c r="H29" s="3">
        <v>566</v>
      </c>
      <c r="I29" s="3">
        <v>3</v>
      </c>
      <c r="J29" s="3">
        <v>3</v>
      </c>
      <c r="K29" s="2">
        <v>43393.451435185183</v>
      </c>
      <c r="L29" s="2">
        <v>43393.448148148149</v>
      </c>
      <c r="M29" s="3"/>
      <c r="N29" s="3" t="s">
        <v>23</v>
      </c>
      <c r="O29" s="3" t="s">
        <v>24</v>
      </c>
      <c r="P29" s="3" t="s">
        <v>55</v>
      </c>
      <c r="Q29" s="3" t="s">
        <v>56</v>
      </c>
      <c r="R29" s="2">
        <v>43393.45208333333</v>
      </c>
      <c r="S29" s="2">
        <v>43393.45208333333</v>
      </c>
      <c r="T29" s="2">
        <v>43393.466226851851</v>
      </c>
      <c r="U29" s="3"/>
      <c r="V29" s="2">
        <v>43393.45208333333</v>
      </c>
      <c r="W29" s="8">
        <f t="shared" si="17"/>
        <v>43393.45208333333</v>
      </c>
      <c r="X29" s="9"/>
      <c r="Y29" s="9"/>
      <c r="Z29" s="10"/>
      <c r="AA29" s="10">
        <f t="shared" si="18"/>
        <v>0</v>
      </c>
      <c r="AB29" s="10">
        <f t="shared" si="20"/>
        <v>0</v>
      </c>
      <c r="AC29" s="10"/>
      <c r="AD29" s="10"/>
    </row>
    <row r="30" spans="1:33" s="7" customFormat="1" hidden="1" x14ac:dyDescent="0.4">
      <c r="A30" s="16" t="str">
        <f t="shared" si="15"/>
        <v>-</v>
      </c>
      <c r="B30" s="16" t="str">
        <f t="shared" si="16"/>
        <v>☆</v>
      </c>
      <c r="C30" s="7">
        <v>10</v>
      </c>
      <c r="D30" s="2">
        <v>43393.43236111111</v>
      </c>
      <c r="E30" s="3">
        <v>4750</v>
      </c>
      <c r="F30" s="3" t="s">
        <v>94</v>
      </c>
      <c r="G30" s="3">
        <v>0</v>
      </c>
      <c r="H30" s="3">
        <v>1280</v>
      </c>
      <c r="I30" s="3">
        <v>1</v>
      </c>
      <c r="J30" s="3">
        <v>1</v>
      </c>
      <c r="K30" s="2">
        <v>43393.435613425929</v>
      </c>
      <c r="L30" s="3"/>
      <c r="M30" s="3"/>
      <c r="N30" s="3" t="s">
        <v>63</v>
      </c>
      <c r="O30" s="3" t="s">
        <v>64</v>
      </c>
      <c r="P30" s="3" t="s">
        <v>43</v>
      </c>
      <c r="Q30" s="3" t="s">
        <v>44</v>
      </c>
      <c r="R30" s="2">
        <v>43393.437152777777</v>
      </c>
      <c r="S30" s="3"/>
      <c r="T30" s="2">
        <v>43393.449050925927</v>
      </c>
      <c r="U30" s="3"/>
      <c r="V30" s="3"/>
      <c r="W30" s="8">
        <f t="shared" si="17"/>
        <v>43393.43236111111</v>
      </c>
      <c r="X30" s="9">
        <f>M30-L30</f>
        <v>0</v>
      </c>
      <c r="Y30" s="9">
        <f>X30*J30</f>
        <v>0</v>
      </c>
      <c r="Z30" s="10"/>
      <c r="AA30" s="10">
        <f t="shared" si="18"/>
        <v>0</v>
      </c>
      <c r="AB30" s="10">
        <f t="shared" si="20"/>
        <v>4.7916666662786156E-3</v>
      </c>
      <c r="AC30" s="10"/>
      <c r="AD30" s="10"/>
    </row>
    <row r="31" spans="1:33" s="7" customFormat="1" hidden="1" x14ac:dyDescent="0.4">
      <c r="A31" s="16" t="str">
        <f t="shared" si="15"/>
        <v>-</v>
      </c>
      <c r="B31" s="16" t="str">
        <f t="shared" si="16"/>
        <v>☆</v>
      </c>
      <c r="C31" s="7">
        <v>10</v>
      </c>
      <c r="D31" s="2">
        <v>43393.451145833336</v>
      </c>
      <c r="E31" s="3">
        <v>4759</v>
      </c>
      <c r="F31" s="3" t="s">
        <v>18</v>
      </c>
      <c r="G31" s="3">
        <v>3485</v>
      </c>
      <c r="H31" s="3">
        <v>791</v>
      </c>
      <c r="I31" s="3">
        <v>4</v>
      </c>
      <c r="J31" s="3">
        <v>1</v>
      </c>
      <c r="K31" s="2">
        <v>43393.451273148145</v>
      </c>
      <c r="L31" s="3"/>
      <c r="M31" s="3"/>
      <c r="N31" s="3" t="s">
        <v>19</v>
      </c>
      <c r="O31" s="3" t="s">
        <v>20</v>
      </c>
      <c r="P31" s="3" t="s">
        <v>78</v>
      </c>
      <c r="Q31" s="3" t="s">
        <v>79</v>
      </c>
      <c r="R31" s="2">
        <v>43393.453703703701</v>
      </c>
      <c r="S31" s="3"/>
      <c r="T31" s="2">
        <v>43393.461423611108</v>
      </c>
      <c r="U31" s="3"/>
      <c r="V31" s="3"/>
      <c r="W31" s="8">
        <f t="shared" si="17"/>
        <v>43393.451145833336</v>
      </c>
      <c r="X31" s="9">
        <f>M31-L31</f>
        <v>0</v>
      </c>
      <c r="Y31" s="9">
        <f>X31*J31</f>
        <v>0</v>
      </c>
      <c r="Z31" s="10"/>
      <c r="AA31" s="10">
        <f t="shared" si="18"/>
        <v>0</v>
      </c>
      <c r="AB31" s="10">
        <f t="shared" si="20"/>
        <v>2.5578703643986955E-3</v>
      </c>
      <c r="AC31" s="10"/>
      <c r="AD31" s="10"/>
    </row>
    <row r="32" spans="1:33" s="7" customFormat="1" hidden="1" x14ac:dyDescent="0.4">
      <c r="A32" s="16" t="str">
        <f t="shared" si="15"/>
        <v>-</v>
      </c>
      <c r="B32" s="16" t="str">
        <f t="shared" si="16"/>
        <v>☆</v>
      </c>
      <c r="C32" s="7">
        <v>10</v>
      </c>
      <c r="D32" s="2">
        <v>43393.452986111108</v>
      </c>
      <c r="E32" s="3">
        <v>4762</v>
      </c>
      <c r="F32" s="3" t="s">
        <v>33</v>
      </c>
      <c r="G32" s="3">
        <v>1686</v>
      </c>
      <c r="H32" s="3">
        <v>714</v>
      </c>
      <c r="I32" s="3">
        <v>1</v>
      </c>
      <c r="J32" s="3">
        <v>1</v>
      </c>
      <c r="K32" s="2">
        <v>43393.455891203703</v>
      </c>
      <c r="L32" s="3"/>
      <c r="M32" s="3"/>
      <c r="N32" s="3" t="s">
        <v>43</v>
      </c>
      <c r="O32" s="3" t="s">
        <v>44</v>
      </c>
      <c r="P32" s="3" t="s">
        <v>48</v>
      </c>
      <c r="Q32" s="3" t="s">
        <v>49</v>
      </c>
      <c r="R32" s="2">
        <v>43393.458715277775</v>
      </c>
      <c r="S32" s="3"/>
      <c r="T32" s="2">
        <v>43393.469733796293</v>
      </c>
      <c r="U32" s="3"/>
      <c r="V32" s="3"/>
      <c r="W32" s="8">
        <f t="shared" si="17"/>
        <v>43393.452986111108</v>
      </c>
      <c r="X32" s="9">
        <f>M32-L32</f>
        <v>0</v>
      </c>
      <c r="Y32" s="9">
        <f>X32*J32</f>
        <v>0</v>
      </c>
      <c r="Z32" s="10"/>
      <c r="AA32" s="10">
        <f t="shared" si="18"/>
        <v>0</v>
      </c>
      <c r="AB32" s="10"/>
      <c r="AC32" s="10"/>
      <c r="AD32" s="10"/>
      <c r="AF32" s="3" t="s">
        <v>101</v>
      </c>
    </row>
    <row r="33" spans="1:32" s="12" customFormat="1" hidden="1" x14ac:dyDescent="0.4">
      <c r="A33" s="17" t="str">
        <f t="shared" si="15"/>
        <v>-</v>
      </c>
      <c r="B33" s="17" t="str">
        <f t="shared" si="16"/>
        <v>☆</v>
      </c>
      <c r="C33" s="12">
        <v>10</v>
      </c>
      <c r="D33" s="4">
        <v>43393.457916666666</v>
      </c>
      <c r="E33" s="5">
        <v>4765</v>
      </c>
      <c r="F33" s="5" t="s">
        <v>33</v>
      </c>
      <c r="G33" s="5">
        <v>1686</v>
      </c>
      <c r="H33" s="5">
        <v>1029</v>
      </c>
      <c r="I33" s="5">
        <v>4</v>
      </c>
      <c r="J33" s="5">
        <v>1</v>
      </c>
      <c r="K33" s="4">
        <v>43393.458518518521</v>
      </c>
      <c r="L33" s="5"/>
      <c r="M33" s="5"/>
      <c r="N33" s="5" t="s">
        <v>19</v>
      </c>
      <c r="O33" s="5" t="s">
        <v>20</v>
      </c>
      <c r="P33" s="5" t="s">
        <v>55</v>
      </c>
      <c r="Q33" s="5" t="s">
        <v>56</v>
      </c>
      <c r="R33" s="4">
        <v>43393.459918981483</v>
      </c>
      <c r="S33" s="5"/>
      <c r="T33" s="4">
        <v>43393.474317129629</v>
      </c>
      <c r="U33" s="5"/>
      <c r="V33" s="5"/>
      <c r="W33" s="13">
        <f t="shared" si="17"/>
        <v>43393.457916666666</v>
      </c>
      <c r="X33" s="18">
        <f>M33-L33</f>
        <v>0</v>
      </c>
      <c r="Y33" s="18">
        <f>X33*J33</f>
        <v>0</v>
      </c>
      <c r="Z33" s="19"/>
      <c r="AA33" s="19">
        <f t="shared" si="18"/>
        <v>0</v>
      </c>
      <c r="AB33" s="19">
        <f>IF(IF(B33="☆",(IF(K33&gt;R33,K33-W33,R33-W33)),L33-W33)&lt;0,0,IF(B33="☆",(IF(K33&gt;R33,K33-W33,R33-W33)),L33-W33))</f>
        <v>2.0023148172185756E-3</v>
      </c>
      <c r="AC33" s="19"/>
      <c r="AD33" s="19"/>
      <c r="AF33" s="3" t="s">
        <v>102</v>
      </c>
    </row>
    <row r="34" spans="1:32" s="23" customFormat="1" x14ac:dyDescent="0.4">
      <c r="A34" s="20" t="str">
        <f t="shared" si="0"/>
        <v>★</v>
      </c>
      <c r="B34" s="20" t="str">
        <f t="shared" si="1"/>
        <v>-</v>
      </c>
      <c r="C34" s="23">
        <v>11</v>
      </c>
      <c r="D34" s="22">
        <v>43393.458391203705</v>
      </c>
      <c r="E34" s="21">
        <v>4767</v>
      </c>
      <c r="F34" s="21" t="s">
        <v>33</v>
      </c>
      <c r="G34" s="21">
        <v>2092</v>
      </c>
      <c r="H34" s="21">
        <v>1072</v>
      </c>
      <c r="I34" s="21">
        <v>10</v>
      </c>
      <c r="J34" s="21">
        <v>3</v>
      </c>
      <c r="K34" s="21"/>
      <c r="L34" s="22">
        <v>43393.47724537037</v>
      </c>
      <c r="M34" s="22">
        <v>43393.483842592592</v>
      </c>
      <c r="N34" s="21" t="s">
        <v>80</v>
      </c>
      <c r="O34" s="21" t="s">
        <v>81</v>
      </c>
      <c r="P34" s="21" t="s">
        <v>37</v>
      </c>
      <c r="Q34" s="21" t="s">
        <v>38</v>
      </c>
      <c r="R34" s="22">
        <v>43393.479212962964</v>
      </c>
      <c r="S34" s="22">
        <v>43393.479212962964</v>
      </c>
      <c r="T34" s="22">
        <v>43393.489791666667</v>
      </c>
      <c r="U34" s="22">
        <v>43393.49181712963</v>
      </c>
      <c r="V34" s="22">
        <v>43393.479212962964</v>
      </c>
      <c r="W34" s="24">
        <f t="shared" si="2"/>
        <v>43393.479212962964</v>
      </c>
      <c r="X34" s="25">
        <f t="shared" si="3"/>
        <v>6.5972222218988463E-3</v>
      </c>
      <c r="Y34" s="25">
        <f t="shared" si="4"/>
        <v>1.9791666665696539E-2</v>
      </c>
      <c r="Z34" s="26">
        <f>SUM(Y34:Y56)</f>
        <v>0.26700231483118841</v>
      </c>
      <c r="AA34" s="26">
        <f t="shared" si="5"/>
        <v>0</v>
      </c>
      <c r="AB34" s="26">
        <f t="shared" si="6"/>
        <v>0</v>
      </c>
      <c r="AC34" s="26">
        <f>AVERAGE(AB34:AB56)</f>
        <v>3.5517310778073884E-3</v>
      </c>
      <c r="AD34" s="26">
        <f>MEDIAN(AB34:AB56)</f>
        <v>3.275462964666076E-3</v>
      </c>
    </row>
    <row r="35" spans="1:32" s="7" customFormat="1" x14ac:dyDescent="0.4">
      <c r="A35" s="16" t="str">
        <f>IF(V35&gt;0, "★", "-")</f>
        <v>-</v>
      </c>
      <c r="B35" s="16" t="str">
        <f>IF(K35&gt;0, "☆", "-")</f>
        <v>-</v>
      </c>
      <c r="C35" s="7">
        <v>11</v>
      </c>
      <c r="D35" s="2">
        <v>43393.458749999998</v>
      </c>
      <c r="E35" s="3">
        <v>4768</v>
      </c>
      <c r="F35" s="3" t="s">
        <v>33</v>
      </c>
      <c r="G35" s="3">
        <v>1686</v>
      </c>
      <c r="H35" s="3">
        <v>1139</v>
      </c>
      <c r="I35" s="3">
        <v>4</v>
      </c>
      <c r="J35" s="3">
        <v>2</v>
      </c>
      <c r="K35" s="3"/>
      <c r="L35" s="2">
        <v>43393.459467592591</v>
      </c>
      <c r="M35" s="2">
        <v>43393.472187500003</v>
      </c>
      <c r="N35" s="3" t="s">
        <v>19</v>
      </c>
      <c r="O35" s="3" t="s">
        <v>20</v>
      </c>
      <c r="P35" s="3" t="s">
        <v>55</v>
      </c>
      <c r="Q35" s="3" t="s">
        <v>56</v>
      </c>
      <c r="R35" s="2">
        <v>43393.462719907409</v>
      </c>
      <c r="S35" s="2">
        <v>43393.462719907409</v>
      </c>
      <c r="T35" s="2">
        <v>43393.477812500001</v>
      </c>
      <c r="U35" s="2">
        <v>43393.477812500001</v>
      </c>
      <c r="V35" s="3"/>
      <c r="W35" s="8">
        <f>IF(V35&gt;0,V35,D35)</f>
        <v>43393.458749999998</v>
      </c>
      <c r="X35" s="9">
        <f t="shared" si="3"/>
        <v>1.2719907412247267E-2</v>
      </c>
      <c r="Y35" s="9">
        <f t="shared" si="4"/>
        <v>2.5439814824494533E-2</v>
      </c>
      <c r="Z35" s="10"/>
      <c r="AA35" s="10">
        <f t="shared" si="5"/>
        <v>0</v>
      </c>
      <c r="AB35" s="10">
        <f>IF(IF(B35="☆",(IF(K35&gt;R35,K35-W35,R35-W35)),L35-W35)&lt;0,0,IF(B35="☆",(IF(K35&gt;R35,K35-W35,R35-W35)),L35-W35))</f>
        <v>7.1759259299142286E-4</v>
      </c>
      <c r="AC35" s="10"/>
      <c r="AD35" s="10"/>
    </row>
    <row r="36" spans="1:32" s="7" customFormat="1" x14ac:dyDescent="0.4">
      <c r="A36" s="16" t="str">
        <f t="shared" si="0"/>
        <v>-</v>
      </c>
      <c r="B36" s="16" t="str">
        <f t="shared" si="1"/>
        <v>-</v>
      </c>
      <c r="C36" s="7">
        <v>11</v>
      </c>
      <c r="D36" s="2">
        <v>43393.459131944444</v>
      </c>
      <c r="E36" s="3">
        <v>4769</v>
      </c>
      <c r="F36" s="3" t="s">
        <v>33</v>
      </c>
      <c r="G36" s="3">
        <v>1666</v>
      </c>
      <c r="H36" s="3">
        <v>834</v>
      </c>
      <c r="I36" s="3">
        <v>2</v>
      </c>
      <c r="J36" s="3">
        <v>1</v>
      </c>
      <c r="K36" s="3"/>
      <c r="L36" s="2">
        <v>43393.459652777776</v>
      </c>
      <c r="M36" s="2">
        <v>43393.464247685188</v>
      </c>
      <c r="N36" s="3" t="s">
        <v>48</v>
      </c>
      <c r="O36" s="3" t="s">
        <v>49</v>
      </c>
      <c r="P36" s="3" t="s">
        <v>63</v>
      </c>
      <c r="Q36" s="3" t="s">
        <v>64</v>
      </c>
      <c r="R36" s="2">
        <v>43393.461122685185</v>
      </c>
      <c r="S36" s="2">
        <v>43393.461122685185</v>
      </c>
      <c r="T36" s="2">
        <v>43393.466400462959</v>
      </c>
      <c r="U36" s="2">
        <v>43393.466400462959</v>
      </c>
      <c r="V36" s="3"/>
      <c r="W36" s="8">
        <f t="shared" si="2"/>
        <v>43393.459131944444</v>
      </c>
      <c r="X36" s="9">
        <f t="shared" si="3"/>
        <v>4.5949074119562283E-3</v>
      </c>
      <c r="Y36" s="9">
        <f t="shared" si="4"/>
        <v>4.5949074119562283E-3</v>
      </c>
      <c r="Z36" s="10"/>
      <c r="AA36" s="10">
        <f t="shared" si="5"/>
        <v>0</v>
      </c>
      <c r="AB36" s="10">
        <f t="shared" si="6"/>
        <v>5.2083333139307797E-4</v>
      </c>
      <c r="AC36" s="10"/>
      <c r="AD36" s="10"/>
    </row>
    <row r="37" spans="1:32" s="7" customFormat="1" x14ac:dyDescent="0.4">
      <c r="A37" s="16" t="str">
        <f t="shared" si="0"/>
        <v>-</v>
      </c>
      <c r="B37" s="16" t="str">
        <f t="shared" si="1"/>
        <v>-</v>
      </c>
      <c r="C37" s="7">
        <v>11</v>
      </c>
      <c r="D37" s="2">
        <v>43393.459479166668</v>
      </c>
      <c r="E37" s="3">
        <v>4770</v>
      </c>
      <c r="F37" s="3" t="s">
        <v>18</v>
      </c>
      <c r="G37" s="3">
        <v>3481</v>
      </c>
      <c r="H37" s="3">
        <v>1114</v>
      </c>
      <c r="I37" s="3">
        <v>8</v>
      </c>
      <c r="J37" s="3">
        <v>2</v>
      </c>
      <c r="K37" s="3"/>
      <c r="L37" s="2">
        <v>43393.462754629632</v>
      </c>
      <c r="M37" s="2">
        <v>43393.469756944447</v>
      </c>
      <c r="N37" s="3" t="s">
        <v>45</v>
      </c>
      <c r="O37" s="3" t="s">
        <v>92</v>
      </c>
      <c r="P37" s="3" t="s">
        <v>59</v>
      </c>
      <c r="Q37" s="3" t="s">
        <v>60</v>
      </c>
      <c r="R37" s="2">
        <v>43393.463425925926</v>
      </c>
      <c r="S37" s="2">
        <v>43393.463425925926</v>
      </c>
      <c r="T37" s="2">
        <v>43393.477465277778</v>
      </c>
      <c r="U37" s="2">
        <v>43393.477465277778</v>
      </c>
      <c r="V37" s="3"/>
      <c r="W37" s="8">
        <f t="shared" si="2"/>
        <v>43393.459479166668</v>
      </c>
      <c r="X37" s="9">
        <f t="shared" si="3"/>
        <v>7.0023148145992309E-3</v>
      </c>
      <c r="Y37" s="9">
        <f t="shared" si="4"/>
        <v>1.4004629629198462E-2</v>
      </c>
      <c r="Z37" s="10"/>
      <c r="AA37" s="10">
        <f t="shared" si="5"/>
        <v>0</v>
      </c>
      <c r="AB37" s="10">
        <f t="shared" si="6"/>
        <v>3.275462964666076E-3</v>
      </c>
      <c r="AC37" s="10"/>
      <c r="AD37" s="10"/>
    </row>
    <row r="38" spans="1:32" s="7" customFormat="1" x14ac:dyDescent="0.4">
      <c r="A38" s="16" t="str">
        <f t="shared" si="0"/>
        <v>★</v>
      </c>
      <c r="B38" s="16" t="str">
        <f t="shared" si="1"/>
        <v>-</v>
      </c>
      <c r="C38" s="7">
        <v>11</v>
      </c>
      <c r="D38" s="2">
        <v>43393.461875000001</v>
      </c>
      <c r="E38" s="3">
        <v>4772</v>
      </c>
      <c r="F38" s="3" t="s">
        <v>18</v>
      </c>
      <c r="G38" s="3">
        <v>2856</v>
      </c>
      <c r="H38" s="3">
        <v>862</v>
      </c>
      <c r="I38" s="3">
        <v>2</v>
      </c>
      <c r="J38" s="3">
        <v>1</v>
      </c>
      <c r="K38" s="3"/>
      <c r="L38" s="2">
        <v>43393.482407407406</v>
      </c>
      <c r="M38" s="2">
        <v>43393.487870370373</v>
      </c>
      <c r="N38" s="3" t="s">
        <v>23</v>
      </c>
      <c r="O38" s="3" t="s">
        <v>24</v>
      </c>
      <c r="P38" s="3" t="s">
        <v>34</v>
      </c>
      <c r="Q38" s="3" t="s">
        <v>35</v>
      </c>
      <c r="R38" s="2">
        <v>43393.482708333337</v>
      </c>
      <c r="S38" s="2">
        <v>43393.482708333337</v>
      </c>
      <c r="T38" s="2">
        <v>43393.489270833335</v>
      </c>
      <c r="U38" s="2">
        <v>43393.489270833335</v>
      </c>
      <c r="V38" s="2">
        <v>43393.482708333337</v>
      </c>
      <c r="W38" s="8">
        <f t="shared" si="2"/>
        <v>43393.482708333337</v>
      </c>
      <c r="X38" s="9">
        <f t="shared" si="3"/>
        <v>5.4629629667033441E-3</v>
      </c>
      <c r="Y38" s="9">
        <f t="shared" si="4"/>
        <v>5.4629629667033441E-3</v>
      </c>
      <c r="Z38" s="10"/>
      <c r="AA38" s="10">
        <f t="shared" si="5"/>
        <v>0</v>
      </c>
      <c r="AB38" s="10">
        <f t="shared" si="6"/>
        <v>0</v>
      </c>
      <c r="AC38" s="10"/>
      <c r="AD38" s="10"/>
    </row>
    <row r="39" spans="1:32" s="7" customFormat="1" hidden="1" x14ac:dyDescent="0.4">
      <c r="A39" s="16" t="str">
        <f t="shared" si="0"/>
        <v>-</v>
      </c>
      <c r="B39" s="16" t="str">
        <f t="shared" ref="B39:B44" si="21">IF(K39&gt;0, "☆", "-")</f>
        <v>-</v>
      </c>
      <c r="C39" s="7">
        <v>11</v>
      </c>
      <c r="D39" s="2">
        <v>43393.464270833334</v>
      </c>
      <c r="E39" s="3">
        <v>4773</v>
      </c>
      <c r="F39" s="3" t="s">
        <v>94</v>
      </c>
      <c r="G39" s="3">
        <v>0</v>
      </c>
      <c r="H39" s="3">
        <v>746</v>
      </c>
      <c r="I39" s="3">
        <v>6</v>
      </c>
      <c r="J39" s="3">
        <v>2</v>
      </c>
      <c r="K39" s="3"/>
      <c r="L39" s="2">
        <v>43393.465671296297</v>
      </c>
      <c r="M39" s="2">
        <v>43393.476944444446</v>
      </c>
      <c r="N39" s="3" t="s">
        <v>31</v>
      </c>
      <c r="O39" s="3" t="s">
        <v>32</v>
      </c>
      <c r="P39" s="3" t="s">
        <v>37</v>
      </c>
      <c r="Q39" s="3" t="s">
        <v>38</v>
      </c>
      <c r="R39" s="2">
        <v>43393.465312499997</v>
      </c>
      <c r="S39" s="2">
        <v>43393.465312499997</v>
      </c>
      <c r="T39" s="2">
        <v>43393.473495370374</v>
      </c>
      <c r="U39" s="2">
        <v>43393.476724537039</v>
      </c>
      <c r="V39" s="3"/>
      <c r="W39" s="8">
        <f t="shared" ref="W39:W44" si="22">IF(V39&gt;0,V39,D39)</f>
        <v>43393.464270833334</v>
      </c>
      <c r="X39" s="9">
        <f t="shared" ref="X39:X44" si="23">M39-L39</f>
        <v>1.1273148149484769E-2</v>
      </c>
      <c r="Y39" s="9">
        <f t="shared" ref="Y39:Y44" si="24">X39*J39</f>
        <v>2.2546296298969537E-2</v>
      </c>
      <c r="Z39" s="10"/>
      <c r="AA39" s="10">
        <f t="shared" si="5"/>
        <v>3.5879630013369024E-4</v>
      </c>
      <c r="AB39" s="10">
        <f t="shared" ref="AB39:AB44" si="25">IF(IF(B39="☆",(IF(K39&gt;R39,K39-W39,R39-W39)),L39-W39)&lt;0,0,IF(B39="☆",(IF(K39&gt;R39,K39-W39,R39-W39)),L39-W39))</f>
        <v>1.4004629629198462E-3</v>
      </c>
      <c r="AC39" s="10"/>
      <c r="AD39" s="10"/>
    </row>
    <row r="40" spans="1:32" s="7" customFormat="1" x14ac:dyDescent="0.4">
      <c r="A40" s="16" t="str">
        <f t="shared" si="0"/>
        <v>-</v>
      </c>
      <c r="B40" s="16" t="str">
        <f t="shared" si="21"/>
        <v>-</v>
      </c>
      <c r="C40" s="7">
        <v>11</v>
      </c>
      <c r="D40" s="2">
        <v>43393.465648148151</v>
      </c>
      <c r="E40" s="3">
        <v>4775</v>
      </c>
      <c r="F40" s="3" t="s">
        <v>18</v>
      </c>
      <c r="G40" s="3">
        <v>3382</v>
      </c>
      <c r="H40" s="3">
        <v>498</v>
      </c>
      <c r="I40" s="3">
        <v>7</v>
      </c>
      <c r="J40" s="3">
        <v>2</v>
      </c>
      <c r="K40" s="3"/>
      <c r="L40" s="2">
        <v>43393.470023148147</v>
      </c>
      <c r="M40" s="2">
        <v>43393.472442129627</v>
      </c>
      <c r="N40" s="3" t="s">
        <v>50</v>
      </c>
      <c r="O40" s="3" t="s">
        <v>51</v>
      </c>
      <c r="P40" s="3" t="s">
        <v>27</v>
      </c>
      <c r="Q40" s="3" t="s">
        <v>28</v>
      </c>
      <c r="R40" s="2">
        <v>43393.469525462962</v>
      </c>
      <c r="S40" s="2">
        <v>43393.469525462962</v>
      </c>
      <c r="T40" s="2">
        <v>43393.474247685182</v>
      </c>
      <c r="U40" s="2">
        <v>43393.474247685182</v>
      </c>
      <c r="V40" s="3"/>
      <c r="W40" s="8">
        <f t="shared" si="22"/>
        <v>43393.465648148151</v>
      </c>
      <c r="X40" s="9">
        <f t="shared" si="23"/>
        <v>2.418981479422655E-3</v>
      </c>
      <c r="Y40" s="9">
        <f t="shared" si="24"/>
        <v>4.8379629588453099E-3</v>
      </c>
      <c r="Z40" s="10"/>
      <c r="AA40" s="10">
        <f t="shared" si="5"/>
        <v>4.9768518510973081E-4</v>
      </c>
      <c r="AB40" s="10">
        <f t="shared" si="25"/>
        <v>4.3749999967985786E-3</v>
      </c>
      <c r="AC40" s="10"/>
      <c r="AD40" s="10"/>
    </row>
    <row r="41" spans="1:32" s="7" customFormat="1" x14ac:dyDescent="0.4">
      <c r="A41" s="16" t="str">
        <f>IF(V41&gt;0, "★", "-")</f>
        <v>-</v>
      </c>
      <c r="B41" s="16" t="str">
        <f t="shared" si="21"/>
        <v>-</v>
      </c>
      <c r="C41" s="7">
        <v>11</v>
      </c>
      <c r="D41" s="2">
        <v>43393.465833333335</v>
      </c>
      <c r="E41" s="3">
        <v>4776</v>
      </c>
      <c r="F41" s="3" t="s">
        <v>18</v>
      </c>
      <c r="G41" s="3">
        <v>3470</v>
      </c>
      <c r="H41" s="3">
        <v>1067</v>
      </c>
      <c r="I41" s="3">
        <v>6</v>
      </c>
      <c r="J41" s="3">
        <v>2</v>
      </c>
      <c r="K41" s="3"/>
      <c r="L41" s="2">
        <v>43393.472048611111</v>
      </c>
      <c r="M41" s="2">
        <v>43393.484050925923</v>
      </c>
      <c r="N41" s="3" t="s">
        <v>34</v>
      </c>
      <c r="O41" s="3" t="s">
        <v>35</v>
      </c>
      <c r="P41" s="3" t="s">
        <v>45</v>
      </c>
      <c r="Q41" s="3" t="s">
        <v>92</v>
      </c>
      <c r="R41" s="2">
        <v>43393.472071759257</v>
      </c>
      <c r="S41" s="2">
        <v>43393.472071759257</v>
      </c>
      <c r="T41" s="2">
        <v>43393.484826388885</v>
      </c>
      <c r="U41" s="2">
        <v>43393.484826388885</v>
      </c>
      <c r="V41" s="3"/>
      <c r="W41" s="8">
        <f t="shared" si="22"/>
        <v>43393.465833333335</v>
      </c>
      <c r="X41" s="9">
        <f t="shared" si="23"/>
        <v>1.2002314811979886E-2</v>
      </c>
      <c r="Y41" s="9">
        <f t="shared" si="24"/>
        <v>2.4004629623959772E-2</v>
      </c>
      <c r="Z41" s="10"/>
      <c r="AA41" s="10">
        <f>IF(IF(A41="☆",K41-R41,L41-R41)&lt;0,0,IF(A41="☆",K41-R41,L41-R41))</f>
        <v>0</v>
      </c>
      <c r="AB41" s="10">
        <f t="shared" si="25"/>
        <v>6.2152777754818089E-3</v>
      </c>
      <c r="AC41" s="10"/>
      <c r="AD41" s="10"/>
    </row>
    <row r="42" spans="1:32" s="7" customFormat="1" hidden="1" x14ac:dyDescent="0.4">
      <c r="A42" s="16" t="str">
        <f>IF(V42&gt;0, "★", "-")</f>
        <v>-</v>
      </c>
      <c r="B42" s="16" t="str">
        <f t="shared" si="21"/>
        <v>-</v>
      </c>
      <c r="C42" s="7">
        <v>11</v>
      </c>
      <c r="D42" s="2">
        <v>43393.470451388886</v>
      </c>
      <c r="E42" s="3">
        <v>4777</v>
      </c>
      <c r="F42" s="3" t="s">
        <v>94</v>
      </c>
      <c r="G42" s="3">
        <v>0</v>
      </c>
      <c r="H42" s="3">
        <v>487</v>
      </c>
      <c r="I42" s="3">
        <v>8</v>
      </c>
      <c r="J42" s="3">
        <v>2</v>
      </c>
      <c r="K42" s="3"/>
      <c r="L42" s="2">
        <v>43393.472407407404</v>
      </c>
      <c r="M42" s="2">
        <v>43393.480254629627</v>
      </c>
      <c r="N42" s="3" t="s">
        <v>65</v>
      </c>
      <c r="O42" s="3" t="s">
        <v>66</v>
      </c>
      <c r="P42" s="3" t="s">
        <v>59</v>
      </c>
      <c r="Q42" s="3" t="s">
        <v>60</v>
      </c>
      <c r="R42" s="2">
        <v>43393.473877314813</v>
      </c>
      <c r="S42" s="2">
        <v>43393.473877314813</v>
      </c>
      <c r="T42" s="2">
        <v>43393.478101851855</v>
      </c>
      <c r="U42" s="2">
        <v>43393.478101851855</v>
      </c>
      <c r="V42" s="3"/>
      <c r="W42" s="8">
        <f t="shared" si="22"/>
        <v>43393.470451388886</v>
      </c>
      <c r="X42" s="9">
        <f t="shared" si="23"/>
        <v>7.8472222230629995E-3</v>
      </c>
      <c r="Y42" s="9">
        <f t="shared" si="24"/>
        <v>1.5694444446125999E-2</v>
      </c>
      <c r="Z42" s="10"/>
      <c r="AA42" s="10">
        <f>IF(IF(A42="☆",K42-R42,L42-R42)&lt;0,0,IF(A42="☆",K42-R42,L42-R42))</f>
        <v>0</v>
      </c>
      <c r="AB42" s="10">
        <f t="shared" si="25"/>
        <v>1.9560185173759237E-3</v>
      </c>
      <c r="AC42" s="10"/>
      <c r="AD42" s="10"/>
    </row>
    <row r="43" spans="1:32" s="7" customFormat="1" hidden="1" x14ac:dyDescent="0.4">
      <c r="A43" s="16" t="str">
        <f t="shared" si="0"/>
        <v>-</v>
      </c>
      <c r="B43" s="16" t="str">
        <f t="shared" si="21"/>
        <v>-</v>
      </c>
      <c r="C43" s="7">
        <v>11</v>
      </c>
      <c r="D43" s="2">
        <v>43393.473796296297</v>
      </c>
      <c r="E43" s="3">
        <v>4779</v>
      </c>
      <c r="F43" s="3" t="s">
        <v>94</v>
      </c>
      <c r="G43" s="3">
        <v>0</v>
      </c>
      <c r="H43" s="3">
        <v>539</v>
      </c>
      <c r="I43" s="3">
        <v>8</v>
      </c>
      <c r="J43" s="3">
        <v>5</v>
      </c>
      <c r="K43" s="3"/>
      <c r="L43" s="2">
        <v>43393.482233796298</v>
      </c>
      <c r="M43" s="2">
        <v>43393.48809027778</v>
      </c>
      <c r="N43" s="3" t="s">
        <v>37</v>
      </c>
      <c r="O43" s="3" t="s">
        <v>38</v>
      </c>
      <c r="P43" s="3" t="s">
        <v>70</v>
      </c>
      <c r="Q43" s="3" t="s">
        <v>71</v>
      </c>
      <c r="R43" s="2">
        <v>43393.48060185185</v>
      </c>
      <c r="S43" s="2">
        <v>43393.48060185185</v>
      </c>
      <c r="T43" s="2">
        <v>43393.49596064815</v>
      </c>
      <c r="U43" s="2">
        <v>43393.49596064815</v>
      </c>
      <c r="V43" s="3"/>
      <c r="W43" s="8">
        <f t="shared" si="22"/>
        <v>43393.473796296297</v>
      </c>
      <c r="X43" s="9">
        <f t="shared" si="23"/>
        <v>5.8564814826240763E-3</v>
      </c>
      <c r="Y43" s="9">
        <f t="shared" si="24"/>
        <v>2.9282407413120382E-2</v>
      </c>
      <c r="Z43" s="10"/>
      <c r="AA43" s="10">
        <f t="shared" si="5"/>
        <v>1.6319444475811906E-3</v>
      </c>
      <c r="AB43" s="10">
        <f t="shared" si="25"/>
        <v>8.4375000005820766E-3</v>
      </c>
      <c r="AC43" s="10"/>
      <c r="AD43" s="10"/>
    </row>
    <row r="44" spans="1:32" s="7" customFormat="1" hidden="1" x14ac:dyDescent="0.4">
      <c r="A44" s="16" t="str">
        <f t="shared" si="0"/>
        <v>-</v>
      </c>
      <c r="B44" s="16" t="str">
        <f t="shared" si="21"/>
        <v>-</v>
      </c>
      <c r="C44" s="7">
        <v>11</v>
      </c>
      <c r="D44" s="2">
        <v>43393.474293981482</v>
      </c>
      <c r="E44" s="3">
        <v>4780</v>
      </c>
      <c r="F44" s="3" t="s">
        <v>93</v>
      </c>
      <c r="G44" s="3">
        <v>0</v>
      </c>
      <c r="H44" s="3">
        <v>664</v>
      </c>
      <c r="I44" s="3">
        <v>6</v>
      </c>
      <c r="J44" s="3">
        <v>2</v>
      </c>
      <c r="K44" s="3"/>
      <c r="L44" s="2">
        <v>43393.475601851853</v>
      </c>
      <c r="M44" s="2">
        <v>43393.483935185184</v>
      </c>
      <c r="N44" s="3" t="s">
        <v>59</v>
      </c>
      <c r="O44" s="3" t="s">
        <v>60</v>
      </c>
      <c r="P44" s="3" t="s">
        <v>45</v>
      </c>
      <c r="Q44" s="3" t="s">
        <v>92</v>
      </c>
      <c r="R44" s="2">
        <v>43393.475752314815</v>
      </c>
      <c r="S44" s="2">
        <v>43393.475752314815</v>
      </c>
      <c r="T44" s="2">
        <v>43393.486793981479</v>
      </c>
      <c r="U44" s="2">
        <v>43393.486793981479</v>
      </c>
      <c r="V44" s="3"/>
      <c r="W44" s="8">
        <f t="shared" si="22"/>
        <v>43393.474293981482</v>
      </c>
      <c r="X44" s="9">
        <f t="shared" si="23"/>
        <v>8.333333331393078E-3</v>
      </c>
      <c r="Y44" s="9">
        <f t="shared" si="24"/>
        <v>1.6666666662786156E-2</v>
      </c>
      <c r="Z44" s="10"/>
      <c r="AA44" s="10">
        <f t="shared" si="5"/>
        <v>0</v>
      </c>
      <c r="AB44" s="10">
        <f t="shared" si="25"/>
        <v>1.3078703705104999E-3</v>
      </c>
      <c r="AC44" s="10"/>
      <c r="AD44" s="10"/>
    </row>
    <row r="45" spans="1:32" s="7" customFormat="1" x14ac:dyDescent="0.4">
      <c r="A45" s="16" t="str">
        <f t="shared" si="0"/>
        <v>-</v>
      </c>
      <c r="B45" s="16" t="str">
        <f t="shared" si="1"/>
        <v>-</v>
      </c>
      <c r="C45" s="7">
        <v>11</v>
      </c>
      <c r="D45" s="2">
        <v>43393.474953703706</v>
      </c>
      <c r="E45" s="3">
        <v>4781</v>
      </c>
      <c r="F45" s="3" t="s">
        <v>33</v>
      </c>
      <c r="G45" s="3">
        <v>1666</v>
      </c>
      <c r="H45" s="3">
        <v>922</v>
      </c>
      <c r="I45" s="3">
        <v>5</v>
      </c>
      <c r="J45" s="3">
        <v>1</v>
      </c>
      <c r="K45" s="3"/>
      <c r="L45" s="2">
        <v>43393.479525462964</v>
      </c>
      <c r="M45" s="2">
        <v>43393.483865740738</v>
      </c>
      <c r="N45" s="3" t="s">
        <v>63</v>
      </c>
      <c r="O45" s="3" t="s">
        <v>64</v>
      </c>
      <c r="P45" s="3" t="s">
        <v>76</v>
      </c>
      <c r="Q45" s="3" t="s">
        <v>77</v>
      </c>
      <c r="R45" s="2">
        <v>43393.481874999998</v>
      </c>
      <c r="S45" s="2">
        <v>43393.481874999998</v>
      </c>
      <c r="T45" s="2">
        <v>43393.488368055558</v>
      </c>
      <c r="U45" s="2">
        <v>43393.488368055558</v>
      </c>
      <c r="V45" s="3"/>
      <c r="W45" s="8">
        <f t="shared" si="2"/>
        <v>43393.474953703706</v>
      </c>
      <c r="X45" s="9">
        <f t="shared" si="3"/>
        <v>4.3402777737355791E-3</v>
      </c>
      <c r="Y45" s="9">
        <f t="shared" si="4"/>
        <v>4.3402777737355791E-3</v>
      </c>
      <c r="Z45" s="10"/>
      <c r="AA45" s="10">
        <f t="shared" si="5"/>
        <v>0</v>
      </c>
      <c r="AB45" s="10">
        <f t="shared" si="6"/>
        <v>4.5717592583969235E-3</v>
      </c>
      <c r="AC45" s="10"/>
      <c r="AD45" s="10"/>
    </row>
    <row r="46" spans="1:32" s="7" customFormat="1" x14ac:dyDescent="0.4">
      <c r="A46" s="16" t="str">
        <f t="shared" si="0"/>
        <v>-</v>
      </c>
      <c r="B46" s="16" t="str">
        <f t="shared" si="1"/>
        <v>-</v>
      </c>
      <c r="C46" s="7">
        <v>11</v>
      </c>
      <c r="D46" s="2">
        <v>43393.475706018522</v>
      </c>
      <c r="E46" s="3">
        <v>4782</v>
      </c>
      <c r="F46" s="3" t="s">
        <v>18</v>
      </c>
      <c r="G46" s="3">
        <v>1225</v>
      </c>
      <c r="H46" s="3">
        <v>1138</v>
      </c>
      <c r="I46" s="3">
        <v>7</v>
      </c>
      <c r="J46" s="3">
        <v>1</v>
      </c>
      <c r="K46" s="3"/>
      <c r="L46" s="2">
        <v>43393.483553240738</v>
      </c>
      <c r="M46" s="2">
        <v>43393.487500000003</v>
      </c>
      <c r="N46" s="3" t="s">
        <v>23</v>
      </c>
      <c r="O46" s="3" t="s">
        <v>24</v>
      </c>
      <c r="P46" s="3" t="s">
        <v>25</v>
      </c>
      <c r="Q46" s="3" t="s">
        <v>26</v>
      </c>
      <c r="R46" s="2">
        <v>43393.483981481484</v>
      </c>
      <c r="S46" s="2">
        <v>43393.483981481484</v>
      </c>
      <c r="T46" s="2">
        <v>43393.490393518521</v>
      </c>
      <c r="U46" s="2">
        <v>43393.490393518521</v>
      </c>
      <c r="V46" s="3"/>
      <c r="W46" s="8">
        <f t="shared" si="2"/>
        <v>43393.475706018522</v>
      </c>
      <c r="X46" s="9">
        <f t="shared" si="3"/>
        <v>3.9467592650908045E-3</v>
      </c>
      <c r="Y46" s="9">
        <f t="shared" si="4"/>
        <v>3.9467592650908045E-3</v>
      </c>
      <c r="Z46" s="29"/>
      <c r="AA46" s="29">
        <f t="shared" si="5"/>
        <v>0</v>
      </c>
      <c r="AB46" s="10">
        <f t="shared" si="6"/>
        <v>7.8472222157870419E-3</v>
      </c>
      <c r="AC46" s="10"/>
      <c r="AD46" s="10"/>
    </row>
    <row r="47" spans="1:32" s="7" customFormat="1" hidden="1" x14ac:dyDescent="0.4">
      <c r="A47" s="16" t="str">
        <f t="shared" si="0"/>
        <v>-</v>
      </c>
      <c r="B47" s="16" t="str">
        <f t="shared" si="1"/>
        <v>-</v>
      </c>
      <c r="C47" s="7">
        <v>11</v>
      </c>
      <c r="D47" s="2">
        <v>43393.4844212963</v>
      </c>
      <c r="E47" s="3">
        <v>4786</v>
      </c>
      <c r="F47" s="3" t="s">
        <v>93</v>
      </c>
      <c r="G47" s="3">
        <v>0</v>
      </c>
      <c r="H47" s="3">
        <v>986</v>
      </c>
      <c r="I47" s="3">
        <v>5</v>
      </c>
      <c r="J47" s="3">
        <v>2</v>
      </c>
      <c r="K47" s="3"/>
      <c r="L47" s="2">
        <v>43393.488136574073</v>
      </c>
      <c r="M47" s="2">
        <v>43393.496215277781</v>
      </c>
      <c r="N47" s="3" t="s">
        <v>37</v>
      </c>
      <c r="O47" s="3" t="s">
        <v>38</v>
      </c>
      <c r="P47" s="3" t="s">
        <v>45</v>
      </c>
      <c r="Q47" s="3" t="s">
        <v>92</v>
      </c>
      <c r="R47" s="2">
        <v>43393.48914351852</v>
      </c>
      <c r="S47" s="2">
        <v>43393.48914351852</v>
      </c>
      <c r="T47" s="2">
        <v>43393.497939814813</v>
      </c>
      <c r="U47" s="2">
        <v>43393.497939814813</v>
      </c>
      <c r="V47" s="3"/>
      <c r="W47" s="8">
        <f t="shared" si="2"/>
        <v>43393.4844212963</v>
      </c>
      <c r="X47" s="9">
        <f t="shared" si="3"/>
        <v>8.078703707724344E-3</v>
      </c>
      <c r="Y47" s="9">
        <f t="shared" si="4"/>
        <v>1.6157407415448688E-2</v>
      </c>
      <c r="Z47" s="10"/>
      <c r="AA47" s="10">
        <f t="shared" si="5"/>
        <v>0</v>
      </c>
      <c r="AB47" s="10">
        <f t="shared" si="6"/>
        <v>3.7152777731535025E-3</v>
      </c>
      <c r="AC47" s="10"/>
      <c r="AD47" s="10"/>
    </row>
    <row r="48" spans="1:32" s="7" customFormat="1" hidden="1" x14ac:dyDescent="0.4">
      <c r="A48" s="16" t="str">
        <f t="shared" si="0"/>
        <v>-</v>
      </c>
      <c r="B48" s="16" t="str">
        <f t="shared" si="1"/>
        <v>-</v>
      </c>
      <c r="C48" s="7">
        <v>11</v>
      </c>
      <c r="D48" s="2">
        <v>43393.493680555555</v>
      </c>
      <c r="E48" s="3">
        <v>4787</v>
      </c>
      <c r="F48" s="3" t="s">
        <v>94</v>
      </c>
      <c r="G48" s="3">
        <v>0</v>
      </c>
      <c r="H48" s="3">
        <v>1000</v>
      </c>
      <c r="I48" s="3">
        <v>8</v>
      </c>
      <c r="J48" s="3">
        <v>4</v>
      </c>
      <c r="K48" s="3"/>
      <c r="L48" s="2">
        <v>43393.496388888889</v>
      </c>
      <c r="M48" s="2">
        <v>43393.507025462961</v>
      </c>
      <c r="N48" s="3" t="s">
        <v>63</v>
      </c>
      <c r="O48" s="3" t="s">
        <v>64</v>
      </c>
      <c r="P48" s="3" t="s">
        <v>39</v>
      </c>
      <c r="Q48" s="3" t="s">
        <v>40</v>
      </c>
      <c r="R48" s="2">
        <v>43393.497604166667</v>
      </c>
      <c r="S48" s="2">
        <v>43393.497604166667</v>
      </c>
      <c r="T48" s="2">
        <v>43393.510983796295</v>
      </c>
      <c r="U48" s="2">
        <v>43393.510983796295</v>
      </c>
      <c r="V48" s="3"/>
      <c r="W48" s="8">
        <f t="shared" si="2"/>
        <v>43393.493680555555</v>
      </c>
      <c r="X48" s="9">
        <f t="shared" si="3"/>
        <v>1.063657407212304E-2</v>
      </c>
      <c r="Y48" s="9">
        <f t="shared" si="4"/>
        <v>4.2546296288492158E-2</v>
      </c>
      <c r="Z48" s="10"/>
      <c r="AA48" s="10">
        <f t="shared" si="5"/>
        <v>0</v>
      </c>
      <c r="AB48" s="10">
        <f t="shared" si="6"/>
        <v>2.7083333334303461E-3</v>
      </c>
      <c r="AC48" s="10"/>
      <c r="AD48" s="10"/>
    </row>
    <row r="49" spans="1:30" s="7" customFormat="1" hidden="1" x14ac:dyDescent="0.4">
      <c r="A49" s="16" t="str">
        <f t="shared" si="0"/>
        <v>-</v>
      </c>
      <c r="B49" s="16" t="str">
        <f t="shared" si="1"/>
        <v>-</v>
      </c>
      <c r="C49" s="7">
        <v>11</v>
      </c>
      <c r="D49" s="2">
        <v>43393.495393518519</v>
      </c>
      <c r="E49" s="3">
        <v>4789</v>
      </c>
      <c r="F49" s="3" t="s">
        <v>93</v>
      </c>
      <c r="G49" s="3">
        <v>0</v>
      </c>
      <c r="H49" s="3">
        <v>902</v>
      </c>
      <c r="I49" s="3">
        <v>5</v>
      </c>
      <c r="J49" s="3">
        <v>2</v>
      </c>
      <c r="K49" s="3"/>
      <c r="L49" s="2">
        <v>43393.498067129629</v>
      </c>
      <c r="M49" s="2">
        <v>43393.499421296299</v>
      </c>
      <c r="N49" s="3" t="s">
        <v>39</v>
      </c>
      <c r="O49" s="3" t="s">
        <v>40</v>
      </c>
      <c r="P49" s="3" t="s">
        <v>45</v>
      </c>
      <c r="Q49" s="3" t="s">
        <v>92</v>
      </c>
      <c r="R49" s="2">
        <v>43393.498090277775</v>
      </c>
      <c r="S49" s="2">
        <v>43393.498090277775</v>
      </c>
      <c r="T49" s="2">
        <v>43393.501284722224</v>
      </c>
      <c r="U49" s="2">
        <v>43393.501284722224</v>
      </c>
      <c r="V49" s="3"/>
      <c r="W49" s="8">
        <f t="shared" si="2"/>
        <v>43393.495393518519</v>
      </c>
      <c r="X49" s="9">
        <f t="shared" si="3"/>
        <v>1.3541666703531519E-3</v>
      </c>
      <c r="Y49" s="9">
        <f t="shared" si="4"/>
        <v>2.7083333407063037E-3</v>
      </c>
      <c r="Z49" s="10"/>
      <c r="AA49" s="10">
        <f t="shared" si="5"/>
        <v>0</v>
      </c>
      <c r="AB49" s="10">
        <f t="shared" si="6"/>
        <v>2.6736111103673466E-3</v>
      </c>
      <c r="AC49" s="10"/>
      <c r="AD49" s="10"/>
    </row>
    <row r="50" spans="1:30" s="7" customFormat="1" x14ac:dyDescent="0.4">
      <c r="A50" s="16" t="str">
        <f t="shared" ref="A50:A61" si="26">IF(V50&gt;0, "★", "-")</f>
        <v>-</v>
      </c>
      <c r="B50" s="16" t="str">
        <f t="shared" ref="B50:B60" si="27">IF(K50&gt;0, "☆", "-")</f>
        <v>-</v>
      </c>
      <c r="C50" s="7">
        <v>11</v>
      </c>
      <c r="D50" s="2">
        <v>43393.497407407405</v>
      </c>
      <c r="E50" s="3">
        <v>4791</v>
      </c>
      <c r="F50" s="3" t="s">
        <v>18</v>
      </c>
      <c r="G50" s="3">
        <v>1225</v>
      </c>
      <c r="H50" s="3">
        <v>441</v>
      </c>
      <c r="I50" s="3">
        <v>6</v>
      </c>
      <c r="J50" s="3">
        <v>1</v>
      </c>
      <c r="K50" s="3"/>
      <c r="L50" s="2">
        <v>43393.499675925923</v>
      </c>
      <c r="M50" s="2">
        <v>43393.504606481481</v>
      </c>
      <c r="N50" s="3" t="s">
        <v>76</v>
      </c>
      <c r="O50" s="3" t="s">
        <v>77</v>
      </c>
      <c r="P50" s="3" t="s">
        <v>63</v>
      </c>
      <c r="Q50" s="3" t="s">
        <v>64</v>
      </c>
      <c r="R50" s="2">
        <v>43393.500393518516</v>
      </c>
      <c r="S50" s="2">
        <v>43393.500393518516</v>
      </c>
      <c r="T50" s="2">
        <v>43393.507407407407</v>
      </c>
      <c r="U50" s="2">
        <v>43393.507407407407</v>
      </c>
      <c r="V50" s="3"/>
      <c r="W50" s="8">
        <f t="shared" ref="W50:W60" si="28">IF(V50&gt;0,V50,D50)</f>
        <v>43393.497407407405</v>
      </c>
      <c r="X50" s="9">
        <f t="shared" ref="X50:X60" si="29">M50-L50</f>
        <v>4.9305555585306138E-3</v>
      </c>
      <c r="Y50" s="9">
        <f t="shared" ref="Y50:Y60" si="30">X50*J50</f>
        <v>4.9305555585306138E-3</v>
      </c>
      <c r="Z50" s="10"/>
      <c r="AA50" s="10">
        <f t="shared" ref="AA50:AA60" si="31">IF(IF(A50="☆",K50-R50,L50-R50)&lt;0,0,IF(A50="☆",K50-R50,L50-R50))</f>
        <v>0</v>
      </c>
      <c r="AB50" s="10">
        <f t="shared" ref="AB50:AB60" si="32">IF(IF(B50="☆",(IF(K50&gt;R50,K50-W50,R50-W50)),L50-W50)&lt;0,0,IF(B50="☆",(IF(K50&gt;R50,K50-W50,R50-W50)),L50-W50))</f>
        <v>2.268518517666962E-3</v>
      </c>
      <c r="AC50" s="10"/>
      <c r="AD50" s="10"/>
    </row>
    <row r="51" spans="1:30" s="7" customFormat="1" hidden="1" x14ac:dyDescent="0.4">
      <c r="A51" s="16" t="str">
        <f t="shared" si="26"/>
        <v>-</v>
      </c>
      <c r="B51" s="16" t="str">
        <f t="shared" si="27"/>
        <v>-</v>
      </c>
      <c r="C51" s="7">
        <v>11</v>
      </c>
      <c r="D51" s="2">
        <v>43393.498391203706</v>
      </c>
      <c r="E51" s="3">
        <v>4792</v>
      </c>
      <c r="F51" s="3" t="s">
        <v>93</v>
      </c>
      <c r="G51" s="3">
        <v>0</v>
      </c>
      <c r="H51" s="3">
        <v>429</v>
      </c>
      <c r="I51" s="3">
        <v>8</v>
      </c>
      <c r="J51" s="3">
        <v>2</v>
      </c>
      <c r="K51" s="3"/>
      <c r="L51" s="2">
        <v>43393.500011574077</v>
      </c>
      <c r="M51" s="2">
        <v>43393.50503472222</v>
      </c>
      <c r="N51" s="3" t="s">
        <v>19</v>
      </c>
      <c r="O51" s="3" t="s">
        <v>20</v>
      </c>
      <c r="P51" s="3" t="s">
        <v>45</v>
      </c>
      <c r="Q51" s="3" t="s">
        <v>92</v>
      </c>
      <c r="R51" s="2">
        <v>43393.500740740739</v>
      </c>
      <c r="S51" s="2">
        <v>43393.500740740739</v>
      </c>
      <c r="T51" s="2">
        <v>43393.508055555554</v>
      </c>
      <c r="U51" s="2">
        <v>43393.508055555554</v>
      </c>
      <c r="V51" s="3"/>
      <c r="W51" s="8">
        <f t="shared" si="28"/>
        <v>43393.498391203706</v>
      </c>
      <c r="X51" s="9">
        <f t="shared" si="29"/>
        <v>5.0231481436640024E-3</v>
      </c>
      <c r="Y51" s="9">
        <f t="shared" si="30"/>
        <v>1.0046296287328005E-2</v>
      </c>
      <c r="Z51" s="10"/>
      <c r="AA51" s="10">
        <f t="shared" si="31"/>
        <v>0</v>
      </c>
      <c r="AB51" s="10">
        <f t="shared" si="32"/>
        <v>1.6203703708015382E-3</v>
      </c>
      <c r="AC51" s="10"/>
      <c r="AD51" s="10"/>
    </row>
    <row r="52" spans="1:30" s="7" customFormat="1" hidden="1" x14ac:dyDescent="0.4">
      <c r="A52" s="16" t="str">
        <f t="shared" si="26"/>
        <v>★</v>
      </c>
      <c r="B52" s="16" t="str">
        <f t="shared" si="27"/>
        <v>☆</v>
      </c>
      <c r="C52" s="7">
        <v>11</v>
      </c>
      <c r="D52" s="2">
        <v>43393.46025462963</v>
      </c>
      <c r="E52" s="3">
        <v>4771</v>
      </c>
      <c r="F52" s="3" t="s">
        <v>18</v>
      </c>
      <c r="G52" s="3">
        <v>2215</v>
      </c>
      <c r="H52" s="3">
        <v>619</v>
      </c>
      <c r="I52" s="3">
        <v>10</v>
      </c>
      <c r="J52" s="3">
        <v>1</v>
      </c>
      <c r="K52" s="2">
        <v>43393.460497685184</v>
      </c>
      <c r="L52" s="3"/>
      <c r="M52" s="3"/>
      <c r="N52" s="3" t="s">
        <v>34</v>
      </c>
      <c r="O52" s="3" t="s">
        <v>35</v>
      </c>
      <c r="P52" s="3" t="s">
        <v>25</v>
      </c>
      <c r="Q52" s="3" t="s">
        <v>26</v>
      </c>
      <c r="R52" s="2">
        <v>43393.487164351849</v>
      </c>
      <c r="S52" s="3"/>
      <c r="T52" s="2">
        <v>43393.495451388888</v>
      </c>
      <c r="U52" s="3"/>
      <c r="V52" s="2">
        <v>43393.481076388889</v>
      </c>
      <c r="W52" s="8">
        <f t="shared" si="28"/>
        <v>43393.481076388889</v>
      </c>
      <c r="X52" s="9">
        <f t="shared" si="29"/>
        <v>0</v>
      </c>
      <c r="Y52" s="9">
        <f t="shared" si="30"/>
        <v>0</v>
      </c>
      <c r="Z52" s="10"/>
      <c r="AA52" s="10">
        <f t="shared" si="31"/>
        <v>0</v>
      </c>
      <c r="AB52" s="10">
        <f t="shared" si="32"/>
        <v>6.0879629600094631E-3</v>
      </c>
      <c r="AC52" s="10"/>
      <c r="AD52" s="10"/>
    </row>
    <row r="53" spans="1:30" s="7" customFormat="1" hidden="1" x14ac:dyDescent="0.4">
      <c r="A53" s="16" t="str">
        <f t="shared" si="26"/>
        <v>-</v>
      </c>
      <c r="B53" s="16" t="str">
        <f t="shared" si="27"/>
        <v>☆</v>
      </c>
      <c r="C53" s="7">
        <v>11</v>
      </c>
      <c r="D53" s="2">
        <v>43393.464375000003</v>
      </c>
      <c r="E53" s="3">
        <v>4774</v>
      </c>
      <c r="F53" s="3" t="s">
        <v>33</v>
      </c>
      <c r="G53" s="3">
        <v>1756</v>
      </c>
      <c r="H53" s="3">
        <v>783</v>
      </c>
      <c r="I53" s="3">
        <v>3</v>
      </c>
      <c r="J53" s="3">
        <v>1</v>
      </c>
      <c r="K53" s="2">
        <v>43393.464571759258</v>
      </c>
      <c r="L53" s="3"/>
      <c r="M53" s="3"/>
      <c r="N53" s="3" t="s">
        <v>55</v>
      </c>
      <c r="O53" s="3" t="s">
        <v>56</v>
      </c>
      <c r="P53" s="3" t="s">
        <v>57</v>
      </c>
      <c r="Q53" s="3" t="s">
        <v>58</v>
      </c>
      <c r="R53" s="2">
        <v>43393.469907407409</v>
      </c>
      <c r="S53" s="3"/>
      <c r="T53" s="2">
        <v>43393.475289351853</v>
      </c>
      <c r="U53" s="3"/>
      <c r="V53" s="3"/>
      <c r="W53" s="8">
        <f t="shared" si="28"/>
        <v>43393.464375000003</v>
      </c>
      <c r="X53" s="9">
        <f t="shared" si="29"/>
        <v>0</v>
      </c>
      <c r="Y53" s="9">
        <f t="shared" si="30"/>
        <v>0</v>
      </c>
      <c r="Z53" s="10"/>
      <c r="AA53" s="10">
        <f t="shared" si="31"/>
        <v>0</v>
      </c>
      <c r="AB53" s="10">
        <f t="shared" si="32"/>
        <v>5.5324074055533856E-3</v>
      </c>
      <c r="AC53" s="10"/>
      <c r="AD53" s="10"/>
    </row>
    <row r="54" spans="1:30" s="7" customFormat="1" hidden="1" x14ac:dyDescent="0.4">
      <c r="A54" s="16" t="str">
        <f t="shared" si="26"/>
        <v>-</v>
      </c>
      <c r="B54" s="16" t="str">
        <f t="shared" si="27"/>
        <v>☆</v>
      </c>
      <c r="C54" s="7">
        <v>11</v>
      </c>
      <c r="D54" s="2">
        <v>43393.473321759258</v>
      </c>
      <c r="E54" s="3">
        <v>4778</v>
      </c>
      <c r="F54" s="3" t="s">
        <v>18</v>
      </c>
      <c r="G54" s="3">
        <v>2215</v>
      </c>
      <c r="H54" s="3">
        <v>966</v>
      </c>
      <c r="I54" s="3">
        <v>8</v>
      </c>
      <c r="J54" s="3">
        <v>1</v>
      </c>
      <c r="K54" s="2">
        <v>43393.477719907409</v>
      </c>
      <c r="L54" s="3"/>
      <c r="M54" s="3"/>
      <c r="N54" s="3" t="s">
        <v>34</v>
      </c>
      <c r="O54" s="3" t="s">
        <v>35</v>
      </c>
      <c r="P54" s="3" t="s">
        <v>25</v>
      </c>
      <c r="Q54" s="3" t="s">
        <v>26</v>
      </c>
      <c r="R54" s="2">
        <v>43393.476064814815</v>
      </c>
      <c r="S54" s="3"/>
      <c r="T54" s="2">
        <v>43393.484236111108</v>
      </c>
      <c r="U54" s="3"/>
      <c r="V54" s="3"/>
      <c r="W54" s="8">
        <f t="shared" si="28"/>
        <v>43393.473321759258</v>
      </c>
      <c r="X54" s="9">
        <f t="shared" si="29"/>
        <v>0</v>
      </c>
      <c r="Y54" s="9">
        <f t="shared" si="30"/>
        <v>0</v>
      </c>
      <c r="Z54" s="29"/>
      <c r="AA54" s="29">
        <f t="shared" si="31"/>
        <v>0</v>
      </c>
      <c r="AB54" s="10">
        <f t="shared" si="32"/>
        <v>4.3981481503578834E-3</v>
      </c>
      <c r="AC54" s="10"/>
      <c r="AD54" s="10"/>
    </row>
    <row r="55" spans="1:30" s="7" customFormat="1" hidden="1" x14ac:dyDescent="0.4">
      <c r="A55" s="16" t="str">
        <f t="shared" si="26"/>
        <v>-</v>
      </c>
      <c r="B55" s="16" t="str">
        <f t="shared" si="27"/>
        <v>☆</v>
      </c>
      <c r="C55" s="7">
        <v>11</v>
      </c>
      <c r="D55" s="2">
        <v>43393.476643518516</v>
      </c>
      <c r="E55" s="3">
        <v>4783</v>
      </c>
      <c r="F55" s="3" t="s">
        <v>18</v>
      </c>
      <c r="G55" s="3">
        <v>3393</v>
      </c>
      <c r="H55" s="3">
        <v>534</v>
      </c>
      <c r="I55" s="3">
        <v>4</v>
      </c>
      <c r="J55" s="3">
        <v>1</v>
      </c>
      <c r="K55" s="2">
        <v>43393.477071759262</v>
      </c>
      <c r="L55" s="3"/>
      <c r="M55" s="3"/>
      <c r="N55" s="3" t="s">
        <v>31</v>
      </c>
      <c r="O55" s="3" t="s">
        <v>32</v>
      </c>
      <c r="P55" s="3" t="s">
        <v>25</v>
      </c>
      <c r="Q55" s="3" t="s">
        <v>26</v>
      </c>
      <c r="R55" s="2">
        <v>43393.481064814812</v>
      </c>
      <c r="S55" s="3"/>
      <c r="T55" s="2">
        <v>43393.4840625</v>
      </c>
      <c r="U55" s="3"/>
      <c r="V55" s="3"/>
      <c r="W55" s="8">
        <f t="shared" si="28"/>
        <v>43393.476643518516</v>
      </c>
      <c r="X55" s="9">
        <f t="shared" si="29"/>
        <v>0</v>
      </c>
      <c r="Y55" s="9">
        <f t="shared" si="30"/>
        <v>0</v>
      </c>
      <c r="Z55" s="10"/>
      <c r="AA55" s="10">
        <f t="shared" si="31"/>
        <v>0</v>
      </c>
      <c r="AB55" s="10">
        <f t="shared" si="32"/>
        <v>4.4212962966412306E-3</v>
      </c>
      <c r="AC55" s="10"/>
      <c r="AD55" s="10"/>
    </row>
    <row r="56" spans="1:30" s="12" customFormat="1" hidden="1" x14ac:dyDescent="0.4">
      <c r="A56" s="17" t="str">
        <f t="shared" si="26"/>
        <v>-</v>
      </c>
      <c r="B56" s="17" t="str">
        <f t="shared" si="27"/>
        <v>☆</v>
      </c>
      <c r="C56" s="12">
        <v>11</v>
      </c>
      <c r="D56" s="4">
        <v>43393.496180555558</v>
      </c>
      <c r="E56" s="5">
        <v>4790</v>
      </c>
      <c r="F56" s="5" t="s">
        <v>94</v>
      </c>
      <c r="G56" s="5">
        <v>0</v>
      </c>
      <c r="H56" s="5">
        <v>1106</v>
      </c>
      <c r="I56" s="5">
        <v>5</v>
      </c>
      <c r="J56" s="5">
        <v>1</v>
      </c>
      <c r="K56" s="4">
        <v>43393.503819444442</v>
      </c>
      <c r="L56" s="5"/>
      <c r="M56" s="5"/>
      <c r="N56" s="5" t="s">
        <v>39</v>
      </c>
      <c r="O56" s="5" t="s">
        <v>40</v>
      </c>
      <c r="P56" s="5" t="s">
        <v>53</v>
      </c>
      <c r="Q56" s="5" t="s">
        <v>54</v>
      </c>
      <c r="R56" s="4">
        <v>43393.50335648148</v>
      </c>
      <c r="S56" s="5"/>
      <c r="T56" s="4">
        <v>43393.507268518515</v>
      </c>
      <c r="U56" s="5"/>
      <c r="V56" s="5"/>
      <c r="W56" s="13">
        <f t="shared" si="28"/>
        <v>43393.496180555558</v>
      </c>
      <c r="X56" s="18">
        <f t="shared" si="29"/>
        <v>0</v>
      </c>
      <c r="Y56" s="18">
        <f t="shared" si="30"/>
        <v>0</v>
      </c>
      <c r="Z56" s="19"/>
      <c r="AA56" s="19">
        <f t="shared" si="31"/>
        <v>0</v>
      </c>
      <c r="AB56" s="19">
        <f t="shared" si="32"/>
        <v>7.6388888846850023E-3</v>
      </c>
      <c r="AC56" s="19"/>
      <c r="AD56" s="19"/>
    </row>
    <row r="57" spans="1:30" s="23" customFormat="1" x14ac:dyDescent="0.4">
      <c r="A57" s="20" t="str">
        <f>IF(V57&gt;0, "★", "-")</f>
        <v>★</v>
      </c>
      <c r="B57" s="20" t="str">
        <f>IF(K57&gt;0, "☆", "-")</f>
        <v>-</v>
      </c>
      <c r="C57" s="23">
        <v>12</v>
      </c>
      <c r="D57" s="22">
        <v>43393.47960648148</v>
      </c>
      <c r="E57" s="21">
        <v>4784</v>
      </c>
      <c r="F57" s="21" t="s">
        <v>18</v>
      </c>
      <c r="G57" s="21">
        <v>3393</v>
      </c>
      <c r="H57" s="21">
        <v>1205</v>
      </c>
      <c r="I57" s="21">
        <v>7</v>
      </c>
      <c r="J57" s="21">
        <v>1</v>
      </c>
      <c r="K57" s="21"/>
      <c r="L57" s="22">
        <v>43393.501828703702</v>
      </c>
      <c r="M57" s="22">
        <v>43393.501979166664</v>
      </c>
      <c r="N57" s="21" t="s">
        <v>25</v>
      </c>
      <c r="O57" s="21" t="s">
        <v>26</v>
      </c>
      <c r="P57" s="21" t="s">
        <v>45</v>
      </c>
      <c r="Q57" s="21" t="s">
        <v>92</v>
      </c>
      <c r="R57" s="22">
        <v>43393.5</v>
      </c>
      <c r="S57" s="22">
        <v>43393.5</v>
      </c>
      <c r="T57" s="22">
        <v>43393.507696759261</v>
      </c>
      <c r="U57" s="22">
        <v>43393.512430555558</v>
      </c>
      <c r="V57" s="22">
        <v>43393.5</v>
      </c>
      <c r="W57" s="24">
        <f>IF(V57&gt;0,V57,D57)</f>
        <v>43393.5</v>
      </c>
      <c r="X57" s="25">
        <f>M57-L57</f>
        <v>1.5046296175569296E-4</v>
      </c>
      <c r="Y57" s="25">
        <f>X57*J57</f>
        <v>1.5046296175569296E-4</v>
      </c>
      <c r="Z57" s="26">
        <f>SUM(Y57:Y83)</f>
        <v>0.37013888892397517</v>
      </c>
      <c r="AA57" s="26">
        <f>IF(IF(A57="☆",K57-R57,L57-R57)&lt;0,0,IF(A57="☆",K57-R57,L57-R57))</f>
        <v>1.8287037019035779E-3</v>
      </c>
      <c r="AB57" s="26">
        <f>IF(IF(B57="☆",(IF(K57&gt;R57,K57-W57,R57-W57)),L57-W57)&lt;0,0,IF(B57="☆",(IF(K57&gt;R57,K57-W57,R57-W57)),L57-W57))</f>
        <v>1.8287037019035779E-3</v>
      </c>
      <c r="AC57" s="26">
        <f>AVERAGE(AB57:AB83)</f>
        <v>3.2188785998086031E-3</v>
      </c>
      <c r="AD57" s="26">
        <f>MEDIAN(AB57:AB83)</f>
        <v>3.171296302753035E-3</v>
      </c>
    </row>
    <row r="58" spans="1:30" s="7" customFormat="1" x14ac:dyDescent="0.4">
      <c r="A58" s="16" t="str">
        <f>IF(V58&gt;0, "★", "-")</f>
        <v>★</v>
      </c>
      <c r="B58" s="16" t="str">
        <f>IF(K58&gt;0, "☆", "-")</f>
        <v>-</v>
      </c>
      <c r="C58" s="7">
        <v>12</v>
      </c>
      <c r="D58" s="2">
        <v>43393.481180555558</v>
      </c>
      <c r="E58" s="3">
        <v>4785</v>
      </c>
      <c r="F58" s="3" t="s">
        <v>18</v>
      </c>
      <c r="G58" s="3">
        <v>3412</v>
      </c>
      <c r="H58" s="3">
        <v>826</v>
      </c>
      <c r="I58" s="3">
        <v>7</v>
      </c>
      <c r="J58" s="3">
        <v>3</v>
      </c>
      <c r="K58" s="3"/>
      <c r="L58" s="2">
        <v>43393.504907407405</v>
      </c>
      <c r="M58" s="2">
        <v>43393.513657407406</v>
      </c>
      <c r="N58" s="3" t="s">
        <v>59</v>
      </c>
      <c r="O58" s="3" t="s">
        <v>60</v>
      </c>
      <c r="P58" s="3" t="s">
        <v>45</v>
      </c>
      <c r="Q58" s="3" t="s">
        <v>92</v>
      </c>
      <c r="R58" s="2">
        <v>43393.503946759258</v>
      </c>
      <c r="S58" s="2">
        <v>43393.503946759258</v>
      </c>
      <c r="T58" s="2">
        <v>43393.513472222221</v>
      </c>
      <c r="U58" s="2">
        <v>43393.513472222221</v>
      </c>
      <c r="V58" s="2">
        <v>43393.501388888886</v>
      </c>
      <c r="W58" s="8">
        <f>IF(V58&gt;0,V58,D58)</f>
        <v>43393.501388888886</v>
      </c>
      <c r="X58" s="9">
        <f>M58-L58</f>
        <v>8.7500000008731149E-3</v>
      </c>
      <c r="Y58" s="9">
        <f>X58*J58</f>
        <v>2.6250000002619345E-2</v>
      </c>
      <c r="Z58" s="10"/>
      <c r="AA58" s="10">
        <f>IF(IF(A58="☆",K58-R58,L58-R58)&lt;0,0,IF(A58="☆",K58-R58,L58-R58))</f>
        <v>9.6064814715646207E-4</v>
      </c>
      <c r="AB58" s="10">
        <f>IF(IF(B58="☆",(IF(K58&gt;R58,K58-W58,R58-W58)),L58-W58)&lt;0,0,IF(B58="☆",(IF(K58&gt;R58,K58-W58,R58-W58)),L58-W58))</f>
        <v>3.5185185188311152E-3</v>
      </c>
      <c r="AC58" s="10"/>
      <c r="AD58" s="10"/>
    </row>
    <row r="59" spans="1:30" s="7" customFormat="1" x14ac:dyDescent="0.4">
      <c r="A59" s="16" t="str">
        <f>IF(V59&gt;0, "★", "-")</f>
        <v>★</v>
      </c>
      <c r="B59" s="16" t="str">
        <f>IF(K59&gt;0, "☆", "-")</f>
        <v>-</v>
      </c>
      <c r="C59" s="7">
        <v>12</v>
      </c>
      <c r="D59" s="2">
        <v>43393.495312500003</v>
      </c>
      <c r="E59" s="3">
        <v>4788</v>
      </c>
      <c r="F59" s="3" t="s">
        <v>33</v>
      </c>
      <c r="G59" s="3">
        <v>3258</v>
      </c>
      <c r="H59" s="3">
        <v>909</v>
      </c>
      <c r="I59" s="3">
        <v>6</v>
      </c>
      <c r="J59" s="3">
        <v>1</v>
      </c>
      <c r="K59" s="3"/>
      <c r="L59" s="2">
        <v>43393.515289351853</v>
      </c>
      <c r="M59" s="2">
        <v>43393.52579861111</v>
      </c>
      <c r="N59" s="3" t="s">
        <v>37</v>
      </c>
      <c r="O59" s="3" t="s">
        <v>38</v>
      </c>
      <c r="P59" s="3" t="s">
        <v>27</v>
      </c>
      <c r="Q59" s="3" t="s">
        <v>28</v>
      </c>
      <c r="R59" s="2">
        <v>43393.516134259262</v>
      </c>
      <c r="S59" s="2">
        <v>43393.516134259262</v>
      </c>
      <c r="T59" s="2">
        <v>43393.524143518516</v>
      </c>
      <c r="U59" s="2">
        <v>43393.527997685182</v>
      </c>
      <c r="V59" s="2">
        <v>43393.516134259262</v>
      </c>
      <c r="W59" s="8">
        <f>IF(V59&gt;0,V59,D59)</f>
        <v>43393.516134259262</v>
      </c>
      <c r="X59" s="9">
        <f>M59-L59</f>
        <v>1.0509259256650694E-2</v>
      </c>
      <c r="Y59" s="9">
        <f>X59*J59</f>
        <v>1.0509259256650694E-2</v>
      </c>
      <c r="Z59" s="10"/>
      <c r="AA59" s="10">
        <f>IF(IF(A59="☆",K59-R59,L59-R59)&lt;0,0,IF(A59="☆",K59-R59,L59-R59))</f>
        <v>0</v>
      </c>
      <c r="AB59" s="10">
        <f>IF(IF(B59="☆",(IF(K59&gt;R59,K59-W59,R59-W59)),L59-W59)&lt;0,0,IF(B59="☆",(IF(K59&gt;R59,K59-W59,R59-W59)),L59-W59))</f>
        <v>0</v>
      </c>
      <c r="AC59" s="10"/>
      <c r="AD59" s="10"/>
    </row>
    <row r="60" spans="1:30" s="7" customFormat="1" ht="18" hidden="1" customHeight="1" x14ac:dyDescent="0.4">
      <c r="A60" s="16" t="str">
        <f t="shared" si="26"/>
        <v>-</v>
      </c>
      <c r="B60" s="16" t="str">
        <f t="shared" si="27"/>
        <v>-</v>
      </c>
      <c r="C60" s="7">
        <v>12</v>
      </c>
      <c r="D60" s="2">
        <v>43393.502210648148</v>
      </c>
      <c r="E60" s="3">
        <v>4793</v>
      </c>
      <c r="F60" s="3" t="s">
        <v>93</v>
      </c>
      <c r="G60" s="3">
        <v>0</v>
      </c>
      <c r="H60" s="3">
        <v>322</v>
      </c>
      <c r="I60" s="3">
        <v>6</v>
      </c>
      <c r="J60" s="3">
        <v>1</v>
      </c>
      <c r="K60" s="3"/>
      <c r="L60" s="2">
        <v>43393.507916666669</v>
      </c>
      <c r="M60" s="2">
        <v>43393.517094907409</v>
      </c>
      <c r="N60" s="3" t="s">
        <v>34</v>
      </c>
      <c r="O60" s="3" t="s">
        <v>35</v>
      </c>
      <c r="P60" s="3" t="s">
        <v>76</v>
      </c>
      <c r="Q60" s="3" t="s">
        <v>77</v>
      </c>
      <c r="R60" s="2">
        <v>43393.509988425925</v>
      </c>
      <c r="S60" s="2">
        <v>43393.509988425925</v>
      </c>
      <c r="T60" s="2">
        <v>43393.517951388887</v>
      </c>
      <c r="U60" s="2">
        <v>43393.517951388887</v>
      </c>
      <c r="V60" s="3"/>
      <c r="W60" s="8">
        <f t="shared" si="28"/>
        <v>43393.502210648148</v>
      </c>
      <c r="X60" s="9">
        <f t="shared" si="29"/>
        <v>9.1782407398568466E-3</v>
      </c>
      <c r="Y60" s="9">
        <f t="shared" si="30"/>
        <v>9.1782407398568466E-3</v>
      </c>
      <c r="Z60" s="10"/>
      <c r="AA60" s="10">
        <f t="shared" si="31"/>
        <v>0</v>
      </c>
      <c r="AB60" s="10">
        <f t="shared" si="32"/>
        <v>5.7060185208683833E-3</v>
      </c>
      <c r="AC60" s="10"/>
      <c r="AD60" s="10"/>
    </row>
    <row r="61" spans="1:30" s="7" customFormat="1" hidden="1" x14ac:dyDescent="0.4">
      <c r="A61" s="16" t="str">
        <f t="shared" si="26"/>
        <v>★</v>
      </c>
      <c r="B61" s="16" t="str">
        <f t="shared" si="1"/>
        <v>-</v>
      </c>
      <c r="C61" s="7">
        <v>12</v>
      </c>
      <c r="D61" s="2">
        <v>43393.502476851849</v>
      </c>
      <c r="E61" s="3">
        <v>4794</v>
      </c>
      <c r="F61" s="3" t="s">
        <v>93</v>
      </c>
      <c r="G61" s="3">
        <v>0</v>
      </c>
      <c r="H61" s="3">
        <v>1039</v>
      </c>
      <c r="I61" s="3">
        <v>1</v>
      </c>
      <c r="J61" s="3">
        <v>4</v>
      </c>
      <c r="K61" s="3"/>
      <c r="L61" s="2">
        <v>43393.521562499998</v>
      </c>
      <c r="M61" s="2">
        <v>43393.528252314813</v>
      </c>
      <c r="N61" s="3" t="s">
        <v>65</v>
      </c>
      <c r="O61" s="3" t="s">
        <v>66</v>
      </c>
      <c r="P61" s="3" t="s">
        <v>41</v>
      </c>
      <c r="Q61" s="3" t="s">
        <v>42</v>
      </c>
      <c r="R61" s="2">
        <v>43393.522175925929</v>
      </c>
      <c r="S61" s="2">
        <v>43393.522175925929</v>
      </c>
      <c r="T61" s="2">
        <v>43393.534178240741</v>
      </c>
      <c r="U61" s="2">
        <v>43393.534178240741</v>
      </c>
      <c r="V61" s="2">
        <v>43393.522175925929</v>
      </c>
      <c r="W61" s="8">
        <f t="shared" si="2"/>
        <v>43393.522175925929</v>
      </c>
      <c r="X61" s="9">
        <f t="shared" si="3"/>
        <v>6.6898148143081926E-3</v>
      </c>
      <c r="Y61" s="9">
        <f t="shared" si="4"/>
        <v>2.675925925723277E-2</v>
      </c>
      <c r="Z61" s="10"/>
      <c r="AA61" s="10">
        <f t="shared" si="5"/>
        <v>0</v>
      </c>
      <c r="AB61" s="10">
        <f t="shared" si="6"/>
        <v>0</v>
      </c>
      <c r="AC61" s="10"/>
      <c r="AD61" s="10"/>
    </row>
    <row r="62" spans="1:30" s="7" customFormat="1" x14ac:dyDescent="0.4">
      <c r="A62" s="16" t="str">
        <f t="shared" si="0"/>
        <v>-</v>
      </c>
      <c r="B62" s="16" t="str">
        <f t="shared" si="1"/>
        <v>-</v>
      </c>
      <c r="C62" s="7">
        <v>12</v>
      </c>
      <c r="D62" s="2">
        <v>43393.504282407404</v>
      </c>
      <c r="E62" s="3">
        <v>4795</v>
      </c>
      <c r="F62" s="3" t="s">
        <v>33</v>
      </c>
      <c r="G62" s="3">
        <v>3263</v>
      </c>
      <c r="H62" s="3">
        <v>364</v>
      </c>
      <c r="I62" s="3">
        <v>8</v>
      </c>
      <c r="J62" s="3">
        <v>1</v>
      </c>
      <c r="K62" s="3"/>
      <c r="L62" s="2">
        <v>43393.505219907405</v>
      </c>
      <c r="M62" s="2">
        <v>43393.510011574072</v>
      </c>
      <c r="N62" s="3" t="s">
        <v>45</v>
      </c>
      <c r="O62" s="3" t="s">
        <v>92</v>
      </c>
      <c r="P62" s="3" t="s">
        <v>53</v>
      </c>
      <c r="Q62" s="3" t="s">
        <v>54</v>
      </c>
      <c r="R62" s="2">
        <v>43393.506388888891</v>
      </c>
      <c r="S62" s="2">
        <v>43393.506388888891</v>
      </c>
      <c r="T62" s="2">
        <v>43393.513067129628</v>
      </c>
      <c r="U62" s="2">
        <v>43393.513067129628</v>
      </c>
      <c r="V62" s="3"/>
      <c r="W62" s="8">
        <f t="shared" si="2"/>
        <v>43393.504282407404</v>
      </c>
      <c r="X62" s="9">
        <f t="shared" si="3"/>
        <v>4.7916666662786156E-3</v>
      </c>
      <c r="Y62" s="9">
        <f t="shared" si="4"/>
        <v>4.7916666662786156E-3</v>
      </c>
      <c r="Z62" s="10"/>
      <c r="AA62" s="10">
        <f t="shared" si="5"/>
        <v>0</v>
      </c>
      <c r="AB62" s="10">
        <f t="shared" si="6"/>
        <v>9.3750000087311491E-4</v>
      </c>
      <c r="AC62" s="10"/>
      <c r="AD62" s="10"/>
    </row>
    <row r="63" spans="1:30" s="7" customFormat="1" hidden="1" x14ac:dyDescent="0.4">
      <c r="A63" s="16" t="str">
        <f>IF(V63&gt;0, "★", "-")</f>
        <v>-</v>
      </c>
      <c r="B63" s="16" t="str">
        <f>IF(K63&gt;0, "☆", "-")</f>
        <v>-</v>
      </c>
      <c r="C63" s="7">
        <v>12</v>
      </c>
      <c r="D63" s="2">
        <v>43393.505682870367</v>
      </c>
      <c r="E63" s="3">
        <v>4797</v>
      </c>
      <c r="F63" s="3" t="s">
        <v>94</v>
      </c>
      <c r="G63" s="3">
        <v>0</v>
      </c>
      <c r="H63" s="3">
        <v>1003</v>
      </c>
      <c r="I63" s="3">
        <v>5</v>
      </c>
      <c r="J63" s="3">
        <v>3</v>
      </c>
      <c r="K63" s="3"/>
      <c r="L63" s="2">
        <v>43393.50885416667</v>
      </c>
      <c r="M63" s="2">
        <v>43393.512662037036</v>
      </c>
      <c r="N63" s="3" t="s">
        <v>25</v>
      </c>
      <c r="O63" s="3" t="s">
        <v>26</v>
      </c>
      <c r="P63" s="3" t="s">
        <v>65</v>
      </c>
      <c r="Q63" s="3" t="s">
        <v>66</v>
      </c>
      <c r="R63" s="2">
        <v>43393.510034722225</v>
      </c>
      <c r="S63" s="2">
        <v>43393.510034722225</v>
      </c>
      <c r="T63" s="2">
        <v>43393.517812500002</v>
      </c>
      <c r="U63" s="2">
        <v>43393.517812500002</v>
      </c>
      <c r="V63" s="3"/>
      <c r="W63" s="8">
        <f>IF(V63&gt;0,V63,D63)</f>
        <v>43393.505682870367</v>
      </c>
      <c r="X63" s="9">
        <f t="shared" ref="X63:X127" si="33">M63-L63</f>
        <v>3.8078703655628487E-3</v>
      </c>
      <c r="Y63" s="9">
        <f t="shared" ref="Y63:Y127" si="34">X63*J63</f>
        <v>1.1423611096688546E-2</v>
      </c>
      <c r="Z63" s="10"/>
      <c r="AA63" s="10">
        <f t="shared" ref="AA63:AA126" si="35">IF(IF(A63="☆",K63-R63,L63-R63)&lt;0,0,IF(A63="☆",K63-R63,L63-R63))</f>
        <v>0</v>
      </c>
      <c r="AB63" s="10">
        <f>IF(IF(B63="☆",(IF(K63&gt;R63,K63-W63,R63-W63)),L63-W63)&lt;0,0,IF(B63="☆",(IF(K63&gt;R63,K63-W63,R63-W63)),L63-W63))</f>
        <v>3.171296302753035E-3</v>
      </c>
      <c r="AC63" s="10"/>
      <c r="AD63" s="10"/>
    </row>
    <row r="64" spans="1:30" s="7" customFormat="1" x14ac:dyDescent="0.4">
      <c r="A64" s="16" t="str">
        <f t="shared" ref="A64:A131" si="36">IF(V64&gt;0, "★", "-")</f>
        <v>-</v>
      </c>
      <c r="B64" s="16" t="str">
        <f t="shared" ref="B64:B130" si="37">IF(K64&gt;0, "☆", "-")</f>
        <v>-</v>
      </c>
      <c r="C64" s="7">
        <v>12</v>
      </c>
      <c r="D64" s="2">
        <v>43393.505682870367</v>
      </c>
      <c r="E64" s="3">
        <v>4796</v>
      </c>
      <c r="F64" s="3" t="s">
        <v>18</v>
      </c>
      <c r="G64" s="3">
        <v>1964</v>
      </c>
      <c r="H64" s="3">
        <v>450</v>
      </c>
      <c r="I64" s="3">
        <v>10</v>
      </c>
      <c r="J64" s="3">
        <v>3</v>
      </c>
      <c r="K64" s="3"/>
      <c r="L64" s="2">
        <v>43393.50984953704</v>
      </c>
      <c r="M64" s="2">
        <v>43393.518726851849</v>
      </c>
      <c r="N64" s="3" t="s">
        <v>21</v>
      </c>
      <c r="O64" s="3" t="s">
        <v>22</v>
      </c>
      <c r="P64" s="3" t="s">
        <v>55</v>
      </c>
      <c r="Q64" s="3" t="s">
        <v>56</v>
      </c>
      <c r="R64" s="2">
        <v>43393.509212962963</v>
      </c>
      <c r="S64" s="2">
        <v>43393.510995370372</v>
      </c>
      <c r="T64" s="2">
        <v>43393.519224537034</v>
      </c>
      <c r="U64" s="2">
        <v>43393.525810185187</v>
      </c>
      <c r="V64" s="3"/>
      <c r="W64" s="8">
        <f t="shared" ref="W64:W128" si="38">IF(V64&gt;0,V64,D64)</f>
        <v>43393.505682870367</v>
      </c>
      <c r="X64" s="9">
        <f t="shared" si="33"/>
        <v>8.8773148090695031E-3</v>
      </c>
      <c r="Y64" s="9">
        <f t="shared" si="34"/>
        <v>2.6631944427208509E-2</v>
      </c>
      <c r="Z64" s="10"/>
      <c r="AA64" s="10">
        <f t="shared" si="35"/>
        <v>6.36574077361729E-4</v>
      </c>
      <c r="AB64" s="10">
        <f t="shared" ref="AB64:AB132" si="39">IF(IF(B64="☆",(IF(K64&gt;R64,K64-W64,R64-W64)),L64-W64)&lt;0,0,IF(B64="☆",(IF(K64&gt;R64,K64-W64,R64-W64)),L64-W64))</f>
        <v>4.1666666729724966E-3</v>
      </c>
      <c r="AC64" s="10"/>
      <c r="AD64" s="10"/>
    </row>
    <row r="65" spans="1:30" s="7" customFormat="1" x14ac:dyDescent="0.4">
      <c r="A65" s="16" t="str">
        <f t="shared" si="36"/>
        <v>-</v>
      </c>
      <c r="B65" s="16" t="str">
        <f t="shared" si="37"/>
        <v>-</v>
      </c>
      <c r="C65" s="7">
        <v>12</v>
      </c>
      <c r="D65" s="2">
        <v>43393.507592592592</v>
      </c>
      <c r="E65" s="3">
        <v>4798</v>
      </c>
      <c r="F65" s="3" t="s">
        <v>33</v>
      </c>
      <c r="G65" s="3">
        <v>3393</v>
      </c>
      <c r="H65" s="3">
        <v>611</v>
      </c>
      <c r="I65" s="3">
        <v>10</v>
      </c>
      <c r="J65" s="3">
        <v>1</v>
      </c>
      <c r="K65" s="3"/>
      <c r="L65" s="2">
        <v>43393.512256944443</v>
      </c>
      <c r="M65" s="2">
        <v>43393.515879629631</v>
      </c>
      <c r="N65" s="3" t="s">
        <v>25</v>
      </c>
      <c r="O65" s="3" t="s">
        <v>26</v>
      </c>
      <c r="P65" s="3" t="s">
        <v>45</v>
      </c>
      <c r="Q65" s="3" t="s">
        <v>92</v>
      </c>
      <c r="R65" s="2">
        <v>43393.514826388891</v>
      </c>
      <c r="S65" s="2">
        <v>43393.514826388891</v>
      </c>
      <c r="T65" s="2">
        <v>43393.522523148145</v>
      </c>
      <c r="U65" s="2">
        <v>43393.522523148145</v>
      </c>
      <c r="V65" s="3"/>
      <c r="W65" s="8">
        <f t="shared" si="38"/>
        <v>43393.507592592592</v>
      </c>
      <c r="X65" s="9">
        <f t="shared" si="33"/>
        <v>3.6226851880201139E-3</v>
      </c>
      <c r="Y65" s="9">
        <f t="shared" si="34"/>
        <v>3.6226851880201139E-3</v>
      </c>
      <c r="Z65" s="10"/>
      <c r="AA65" s="10">
        <f t="shared" si="35"/>
        <v>0</v>
      </c>
      <c r="AB65" s="10">
        <f t="shared" si="39"/>
        <v>4.6643518508062698E-3</v>
      </c>
      <c r="AC65" s="10"/>
      <c r="AD65" s="10"/>
    </row>
    <row r="66" spans="1:30" s="7" customFormat="1" x14ac:dyDescent="0.4">
      <c r="A66" s="16" t="str">
        <f t="shared" si="36"/>
        <v>-</v>
      </c>
      <c r="B66" s="16" t="str">
        <f t="shared" si="37"/>
        <v>-</v>
      </c>
      <c r="C66" s="7">
        <v>12</v>
      </c>
      <c r="D66" s="2">
        <v>43393.511307870373</v>
      </c>
      <c r="E66" s="3">
        <v>4799</v>
      </c>
      <c r="F66" s="3" t="s">
        <v>18</v>
      </c>
      <c r="G66" s="3">
        <v>3496</v>
      </c>
      <c r="H66" s="3">
        <v>747</v>
      </c>
      <c r="I66" s="3">
        <v>8</v>
      </c>
      <c r="J66" s="3">
        <v>5</v>
      </c>
      <c r="K66" s="3"/>
      <c r="L66" s="2">
        <v>43393.515497685185</v>
      </c>
      <c r="M66" s="2">
        <v>43393.516412037039</v>
      </c>
      <c r="N66" s="3" t="s">
        <v>34</v>
      </c>
      <c r="O66" s="3" t="s">
        <v>35</v>
      </c>
      <c r="P66" s="3" t="s">
        <v>31</v>
      </c>
      <c r="Q66" s="3" t="s">
        <v>32</v>
      </c>
      <c r="R66" s="2">
        <v>43393.516689814816</v>
      </c>
      <c r="S66" s="2">
        <v>43393.516689814816</v>
      </c>
      <c r="T66" s="2">
        <v>43393.526620370372</v>
      </c>
      <c r="U66" s="2">
        <v>43393.526620370372</v>
      </c>
      <c r="V66" s="3"/>
      <c r="W66" s="8">
        <f t="shared" si="38"/>
        <v>43393.511307870373</v>
      </c>
      <c r="X66" s="9">
        <f t="shared" si="33"/>
        <v>9.1435185458976775E-4</v>
      </c>
      <c r="Y66" s="9">
        <f t="shared" si="34"/>
        <v>4.5717592729488388E-3</v>
      </c>
      <c r="Z66" s="10"/>
      <c r="AA66" s="10">
        <f t="shared" si="35"/>
        <v>0</v>
      </c>
      <c r="AB66" s="10">
        <f t="shared" si="39"/>
        <v>4.1898148119798861E-3</v>
      </c>
      <c r="AC66" s="10"/>
      <c r="AD66" s="10"/>
    </row>
    <row r="67" spans="1:30" s="7" customFormat="1" hidden="1" x14ac:dyDescent="0.4">
      <c r="A67" s="16" t="str">
        <f t="shared" si="36"/>
        <v>★</v>
      </c>
      <c r="B67" s="16" t="str">
        <f t="shared" si="37"/>
        <v>-</v>
      </c>
      <c r="C67" s="7">
        <v>12</v>
      </c>
      <c r="D67" s="2">
        <v>43393.511828703704</v>
      </c>
      <c r="E67" s="3">
        <v>4800</v>
      </c>
      <c r="F67" s="3" t="s">
        <v>93</v>
      </c>
      <c r="G67" s="3">
        <v>0</v>
      </c>
      <c r="H67" s="3">
        <v>1214</v>
      </c>
      <c r="I67" s="3">
        <v>7</v>
      </c>
      <c r="J67" s="3">
        <v>1</v>
      </c>
      <c r="K67" s="3"/>
      <c r="L67" s="2">
        <v>43393.532916666663</v>
      </c>
      <c r="M67" s="2">
        <v>43393.532997685186</v>
      </c>
      <c r="N67" s="3" t="s">
        <v>57</v>
      </c>
      <c r="O67" s="3" t="s">
        <v>58</v>
      </c>
      <c r="P67" s="3" t="s">
        <v>41</v>
      </c>
      <c r="Q67" s="3" t="s">
        <v>42</v>
      </c>
      <c r="R67" s="2">
        <v>43393.532442129632</v>
      </c>
      <c r="S67" s="2">
        <v>43393.532442129632</v>
      </c>
      <c r="T67" s="2">
        <v>43393.53570601852</v>
      </c>
      <c r="U67" s="2">
        <v>43393.53570601852</v>
      </c>
      <c r="V67" s="2">
        <v>43393.532442129632</v>
      </c>
      <c r="W67" s="8">
        <f t="shared" si="38"/>
        <v>43393.532442129632</v>
      </c>
      <c r="X67" s="9">
        <f t="shared" si="33"/>
        <v>8.101852290565148E-5</v>
      </c>
      <c r="Y67" s="9">
        <f t="shared" si="34"/>
        <v>8.101852290565148E-5</v>
      </c>
      <c r="Z67" s="10"/>
      <c r="AA67" s="10">
        <f t="shared" si="35"/>
        <v>4.7453703155042604E-4</v>
      </c>
      <c r="AB67" s="10">
        <f t="shared" si="39"/>
        <v>4.7453703155042604E-4</v>
      </c>
      <c r="AC67" s="10"/>
      <c r="AD67" s="10"/>
    </row>
    <row r="68" spans="1:30" s="7" customFormat="1" x14ac:dyDescent="0.4">
      <c r="A68" s="16" t="str">
        <f>IF(V68&gt;0, "★", "-")</f>
        <v>-</v>
      </c>
      <c r="B68" s="16" t="str">
        <f>IF(K68&gt;0, "☆", "-")</f>
        <v>-</v>
      </c>
      <c r="C68" s="7">
        <v>12</v>
      </c>
      <c r="D68" s="2">
        <v>43393.512870370374</v>
      </c>
      <c r="E68" s="3">
        <v>4801</v>
      </c>
      <c r="F68" s="3" t="s">
        <v>33</v>
      </c>
      <c r="G68" s="3">
        <v>1666</v>
      </c>
      <c r="H68" s="3">
        <v>420</v>
      </c>
      <c r="I68" s="3">
        <v>6</v>
      </c>
      <c r="J68" s="3">
        <v>1</v>
      </c>
      <c r="K68" s="3"/>
      <c r="L68" s="2">
        <v>43393.513599537036</v>
      </c>
      <c r="M68" s="2">
        <v>43393.520636574074</v>
      </c>
      <c r="N68" s="3" t="s">
        <v>37</v>
      </c>
      <c r="O68" s="3" t="s">
        <v>38</v>
      </c>
      <c r="P68" s="3" t="s">
        <v>19</v>
      </c>
      <c r="Q68" s="3" t="s">
        <v>20</v>
      </c>
      <c r="R68" s="2">
        <v>43393.514548611114</v>
      </c>
      <c r="S68" s="2">
        <v>43393.514548611114</v>
      </c>
      <c r="T68" s="2">
        <v>43393.522870370369</v>
      </c>
      <c r="U68" s="2">
        <v>43393.522870370369</v>
      </c>
      <c r="V68" s="3"/>
      <c r="W68" s="8">
        <f>IF(V68&gt;0,V68,D68)</f>
        <v>43393.512870370374</v>
      </c>
      <c r="X68" s="9">
        <f>M68-L68</f>
        <v>7.0370370376622304E-3</v>
      </c>
      <c r="Y68" s="9">
        <f>X68*J68</f>
        <v>7.0370370376622304E-3</v>
      </c>
      <c r="Z68" s="10"/>
      <c r="AA68" s="10">
        <f t="shared" si="35"/>
        <v>0</v>
      </c>
      <c r="AB68" s="10">
        <f>IF(IF(B68="☆",(IF(K68&gt;R68,K68-W68,R68-W68)),L68-W68)&lt;0,0,IF(B68="☆",(IF(K68&gt;R68,K68-W68,R68-W68)),L68-W68))</f>
        <v>7.2916666249511763E-4</v>
      </c>
      <c r="AC68" s="10"/>
      <c r="AD68" s="10"/>
    </row>
    <row r="69" spans="1:30" s="7" customFormat="1" x14ac:dyDescent="0.4">
      <c r="A69" s="16" t="str">
        <f>IF(V69&gt;0, "★", "-")</f>
        <v>-</v>
      </c>
      <c r="B69" s="16" t="str">
        <f>IF(K69&gt;0, "☆", "-")</f>
        <v>-</v>
      </c>
      <c r="C69" s="7">
        <v>12</v>
      </c>
      <c r="D69" s="2">
        <v>43393.513032407405</v>
      </c>
      <c r="E69" s="3">
        <v>4802</v>
      </c>
      <c r="F69" s="3" t="s">
        <v>18</v>
      </c>
      <c r="G69" s="3">
        <v>3485</v>
      </c>
      <c r="H69" s="3">
        <v>1189</v>
      </c>
      <c r="I69" s="3">
        <v>7</v>
      </c>
      <c r="J69" s="3">
        <v>3</v>
      </c>
      <c r="K69" s="3"/>
      <c r="L69" s="2">
        <v>43393.515833333331</v>
      </c>
      <c r="M69" s="2">
        <v>43393.522581018522</v>
      </c>
      <c r="N69" s="3" t="s">
        <v>45</v>
      </c>
      <c r="O69" s="3" t="s">
        <v>92</v>
      </c>
      <c r="P69" s="3" t="s">
        <v>31</v>
      </c>
      <c r="Q69" s="3" t="s">
        <v>32</v>
      </c>
      <c r="R69" s="2">
        <v>43393.514675925922</v>
      </c>
      <c r="S69" s="2">
        <v>43393.514675925922</v>
      </c>
      <c r="T69" s="2">
        <v>43393.523206018515</v>
      </c>
      <c r="U69" s="2">
        <v>43393.523206018515</v>
      </c>
      <c r="V69" s="3"/>
      <c r="W69" s="8">
        <f>IF(V69&gt;0,V69,D69)</f>
        <v>43393.513032407405</v>
      </c>
      <c r="X69" s="9">
        <f>M69-L69</f>
        <v>6.7476851909304969E-3</v>
      </c>
      <c r="Y69" s="9">
        <f>X69*J69</f>
        <v>2.0243055572791491E-2</v>
      </c>
      <c r="Z69" s="10"/>
      <c r="AA69" s="10">
        <f t="shared" si="35"/>
        <v>1.157407408754807E-3</v>
      </c>
      <c r="AB69" s="10">
        <f>IF(IF(B69="☆",(IF(K69&gt;R69,K69-W69,R69-W69)),L69-W69)&lt;0,0,IF(B69="☆",(IF(K69&gt;R69,K69-W69,R69-W69)),L69-W69))</f>
        <v>2.8009259258396924E-3</v>
      </c>
      <c r="AC69" s="10"/>
      <c r="AD69" s="10"/>
    </row>
    <row r="70" spans="1:30" s="7" customFormat="1" hidden="1" x14ac:dyDescent="0.4">
      <c r="A70" s="16" t="str">
        <f>IF(V70&gt;0, "★", "-")</f>
        <v>-</v>
      </c>
      <c r="B70" s="16" t="str">
        <f>IF(K70&gt;0, "☆", "-")</f>
        <v>-</v>
      </c>
      <c r="C70" s="7">
        <v>12</v>
      </c>
      <c r="D70" s="2">
        <v>43393.51666666667</v>
      </c>
      <c r="E70" s="3">
        <v>4803</v>
      </c>
      <c r="F70" s="3" t="s">
        <v>94</v>
      </c>
      <c r="G70" s="3">
        <v>0</v>
      </c>
      <c r="H70" s="3">
        <v>702</v>
      </c>
      <c r="I70" s="3">
        <v>9</v>
      </c>
      <c r="J70" s="3">
        <v>2</v>
      </c>
      <c r="K70" s="3"/>
      <c r="L70" s="2">
        <v>43393.521574074075</v>
      </c>
      <c r="M70" s="2">
        <v>43393.53229166667</v>
      </c>
      <c r="N70" s="3" t="s">
        <v>31</v>
      </c>
      <c r="O70" s="3" t="s">
        <v>32</v>
      </c>
      <c r="P70" s="3" t="s">
        <v>65</v>
      </c>
      <c r="Q70" s="3" t="s">
        <v>66</v>
      </c>
      <c r="R70" s="2">
        <v>43393.519212962965</v>
      </c>
      <c r="S70" s="2">
        <v>43393.519826388889</v>
      </c>
      <c r="T70" s="2">
        <v>43393.527928240743</v>
      </c>
      <c r="U70" s="2">
        <v>43393.533379629633</v>
      </c>
      <c r="V70" s="3"/>
      <c r="W70" s="8">
        <f>IF(V70&gt;0,V70,D70)</f>
        <v>43393.51666666667</v>
      </c>
      <c r="X70" s="9">
        <f>M70-L70</f>
        <v>1.0717592595028691E-2</v>
      </c>
      <c r="Y70" s="9">
        <f>X70*J70</f>
        <v>2.1435185190057382E-2</v>
      </c>
      <c r="Z70" s="10"/>
      <c r="AA70" s="10">
        <f t="shared" si="35"/>
        <v>2.3611111100763083E-3</v>
      </c>
      <c r="AB70" s="10">
        <f>IF(IF(B70="☆",(IF(K70&gt;R70,K70-W70,R70-W70)),L70-W70)&lt;0,0,IF(B70="☆",(IF(K70&gt;R70,K70-W70,R70-W70)),L70-W70))</f>
        <v>4.907407404971309E-3</v>
      </c>
      <c r="AC70" s="10"/>
      <c r="AD70" s="10"/>
    </row>
    <row r="71" spans="1:30" s="7" customFormat="1" x14ac:dyDescent="0.4">
      <c r="A71" s="16" t="str">
        <f t="shared" si="36"/>
        <v>-</v>
      </c>
      <c r="B71" s="16" t="str">
        <f t="shared" si="37"/>
        <v>-</v>
      </c>
      <c r="C71" s="7">
        <v>12</v>
      </c>
      <c r="D71" s="2">
        <v>43393.518622685187</v>
      </c>
      <c r="E71" s="3">
        <v>4804</v>
      </c>
      <c r="F71" s="3" t="s">
        <v>33</v>
      </c>
      <c r="G71" s="3">
        <v>2018</v>
      </c>
      <c r="H71" s="3">
        <v>415</v>
      </c>
      <c r="I71" s="3">
        <v>2</v>
      </c>
      <c r="J71" s="3">
        <v>2</v>
      </c>
      <c r="K71" s="3"/>
      <c r="L71" s="2">
        <v>43393.524305555555</v>
      </c>
      <c r="M71" s="2">
        <v>43393.530335648145</v>
      </c>
      <c r="N71" s="3" t="s">
        <v>19</v>
      </c>
      <c r="O71" s="3" t="s">
        <v>20</v>
      </c>
      <c r="P71" s="3" t="s">
        <v>50</v>
      </c>
      <c r="Q71" s="3" t="s">
        <v>51</v>
      </c>
      <c r="R71" s="2">
        <v>43393.522986111115</v>
      </c>
      <c r="S71" s="2">
        <v>43393.522986111115</v>
      </c>
      <c r="T71" s="2">
        <v>43393.529849537037</v>
      </c>
      <c r="U71" s="2">
        <v>43393.529849537037</v>
      </c>
      <c r="V71" s="3"/>
      <c r="W71" s="8">
        <f t="shared" si="38"/>
        <v>43393.518622685187</v>
      </c>
      <c r="X71" s="9">
        <f t="shared" si="33"/>
        <v>6.0300925906631164E-3</v>
      </c>
      <c r="Y71" s="9">
        <f t="shared" si="34"/>
        <v>1.2060185181326233E-2</v>
      </c>
      <c r="Z71" s="10"/>
      <c r="AA71" s="10">
        <f t="shared" si="35"/>
        <v>1.3194444400141947E-3</v>
      </c>
      <c r="AB71" s="10">
        <f t="shared" si="39"/>
        <v>5.6828703673090786E-3</v>
      </c>
      <c r="AC71" s="10"/>
      <c r="AD71" s="10"/>
    </row>
    <row r="72" spans="1:30" s="7" customFormat="1" hidden="1" x14ac:dyDescent="0.4">
      <c r="A72" s="16" t="str">
        <f t="shared" si="36"/>
        <v>-</v>
      </c>
      <c r="B72" s="16" t="str">
        <f t="shared" si="37"/>
        <v>-</v>
      </c>
      <c r="C72" s="7">
        <v>12</v>
      </c>
      <c r="D72" s="2">
        <v>43393.518645833334</v>
      </c>
      <c r="E72" s="3">
        <v>4805</v>
      </c>
      <c r="F72" s="3" t="s">
        <v>94</v>
      </c>
      <c r="G72" s="3">
        <v>0</v>
      </c>
      <c r="H72" s="3">
        <v>900</v>
      </c>
      <c r="I72" s="3">
        <v>9</v>
      </c>
      <c r="J72" s="3">
        <v>1</v>
      </c>
      <c r="K72" s="3"/>
      <c r="L72" s="2">
        <v>43393.525185185186</v>
      </c>
      <c r="M72" s="2">
        <v>43393.533761574072</v>
      </c>
      <c r="N72" s="3" t="s">
        <v>53</v>
      </c>
      <c r="O72" s="3" t="s">
        <v>54</v>
      </c>
      <c r="P72" s="3" t="s">
        <v>63</v>
      </c>
      <c r="Q72" s="3" t="s">
        <v>64</v>
      </c>
      <c r="R72" s="2">
        <v>43393.523576388892</v>
      </c>
      <c r="S72" s="2">
        <v>43393.523576388892</v>
      </c>
      <c r="T72" s="2">
        <v>43393.537106481483</v>
      </c>
      <c r="U72" s="2">
        <v>43393.537106481483</v>
      </c>
      <c r="V72" s="3"/>
      <c r="W72" s="8">
        <f t="shared" si="38"/>
        <v>43393.518645833334</v>
      </c>
      <c r="X72" s="9">
        <f t="shared" si="33"/>
        <v>8.5763888855581172E-3</v>
      </c>
      <c r="Y72" s="9">
        <f t="shared" si="34"/>
        <v>8.5763888855581172E-3</v>
      </c>
      <c r="Z72" s="10"/>
      <c r="AA72" s="10">
        <f t="shared" si="35"/>
        <v>1.6087962940218858E-3</v>
      </c>
      <c r="AB72" s="10">
        <f t="shared" si="39"/>
        <v>6.5393518525524996E-3</v>
      </c>
      <c r="AC72" s="10"/>
      <c r="AD72" s="10"/>
    </row>
    <row r="73" spans="1:30" s="7" customFormat="1" hidden="1" x14ac:dyDescent="0.4">
      <c r="A73" s="16" t="str">
        <f t="shared" si="36"/>
        <v>-</v>
      </c>
      <c r="B73" s="16" t="str">
        <f t="shared" si="37"/>
        <v>-</v>
      </c>
      <c r="C73" s="7">
        <v>12</v>
      </c>
      <c r="D73" s="2">
        <v>43393.521249999998</v>
      </c>
      <c r="E73" s="3">
        <v>4806</v>
      </c>
      <c r="F73" s="3" t="s">
        <v>93</v>
      </c>
      <c r="G73" s="3">
        <v>0</v>
      </c>
      <c r="H73" s="3">
        <v>1242</v>
      </c>
      <c r="I73" s="3">
        <v>8</v>
      </c>
      <c r="J73" s="3">
        <v>2</v>
      </c>
      <c r="K73" s="3"/>
      <c r="L73" s="2">
        <v>43393.522094907406</v>
      </c>
      <c r="M73" s="2">
        <v>43393.526180555556</v>
      </c>
      <c r="N73" s="3" t="s">
        <v>21</v>
      </c>
      <c r="O73" s="3" t="s">
        <v>22</v>
      </c>
      <c r="P73" s="3" t="s">
        <v>48</v>
      </c>
      <c r="Q73" s="3" t="s">
        <v>49</v>
      </c>
      <c r="R73" s="2">
        <v>43393.522291666668</v>
      </c>
      <c r="S73" s="2">
        <v>43393.522291666668</v>
      </c>
      <c r="T73" s="2">
        <v>43393.530300925922</v>
      </c>
      <c r="U73" s="2">
        <v>43393.530300925922</v>
      </c>
      <c r="V73" s="3"/>
      <c r="W73" s="8">
        <f t="shared" si="38"/>
        <v>43393.521249999998</v>
      </c>
      <c r="X73" s="9">
        <f t="shared" si="33"/>
        <v>4.0856481500668451E-3</v>
      </c>
      <c r="Y73" s="9">
        <f t="shared" si="34"/>
        <v>8.1712963001336902E-3</v>
      </c>
      <c r="Z73" s="10"/>
      <c r="AA73" s="10">
        <f t="shared" si="35"/>
        <v>0</v>
      </c>
      <c r="AB73" s="10">
        <f t="shared" si="39"/>
        <v>8.4490740846376866E-4</v>
      </c>
      <c r="AC73" s="10"/>
      <c r="AD73" s="10"/>
    </row>
    <row r="74" spans="1:30" s="7" customFormat="1" hidden="1" x14ac:dyDescent="0.4">
      <c r="A74" s="16" t="str">
        <f>IF(V74&gt;0, "★", "-")</f>
        <v>-</v>
      </c>
      <c r="B74" s="16" t="str">
        <f t="shared" si="37"/>
        <v>-</v>
      </c>
      <c r="C74" s="7">
        <v>12</v>
      </c>
      <c r="D74" s="2">
        <v>43393.526041666664</v>
      </c>
      <c r="E74" s="3">
        <v>4807</v>
      </c>
      <c r="F74" s="3" t="s">
        <v>94</v>
      </c>
      <c r="G74" s="3">
        <v>0</v>
      </c>
      <c r="H74" s="3">
        <v>680</v>
      </c>
      <c r="I74" s="3">
        <v>10</v>
      </c>
      <c r="J74" s="3">
        <v>2</v>
      </c>
      <c r="K74" s="3"/>
      <c r="L74" s="2">
        <v>43393.528819444444</v>
      </c>
      <c r="M74" s="2">
        <v>43393.538831018515</v>
      </c>
      <c r="N74" s="3" t="s">
        <v>21</v>
      </c>
      <c r="O74" s="3" t="s">
        <v>22</v>
      </c>
      <c r="P74" s="3" t="s">
        <v>41</v>
      </c>
      <c r="Q74" s="3" t="s">
        <v>42</v>
      </c>
      <c r="R74" s="2">
        <v>43393.529027777775</v>
      </c>
      <c r="S74" s="2">
        <v>43393.529027777775</v>
      </c>
      <c r="T74" s="2">
        <v>43393.535428240742</v>
      </c>
      <c r="U74" s="2">
        <v>43393.541481481479</v>
      </c>
      <c r="V74" s="3"/>
      <c r="W74" s="8">
        <f t="shared" si="38"/>
        <v>43393.526041666664</v>
      </c>
      <c r="X74" s="9">
        <f t="shared" si="33"/>
        <v>1.0011574071540963E-2</v>
      </c>
      <c r="Y74" s="9">
        <f t="shared" si="34"/>
        <v>2.0023148143081926E-2</v>
      </c>
      <c r="Z74" s="10"/>
      <c r="AA74" s="10">
        <f t="shared" si="35"/>
        <v>0</v>
      </c>
      <c r="AB74" s="10">
        <f t="shared" si="39"/>
        <v>2.7777777795563452E-3</v>
      </c>
      <c r="AC74" s="10"/>
      <c r="AD74" s="10"/>
    </row>
    <row r="75" spans="1:30" s="7" customFormat="1" hidden="1" x14ac:dyDescent="0.4">
      <c r="A75" s="16" t="str">
        <f>IF(V75&gt;0, "★", "-")</f>
        <v>-</v>
      </c>
      <c r="B75" s="16" t="str">
        <f t="shared" si="37"/>
        <v>-</v>
      </c>
      <c r="C75" s="7">
        <v>12</v>
      </c>
      <c r="D75" s="2">
        <v>43393.528738425928</v>
      </c>
      <c r="E75" s="3">
        <v>4808</v>
      </c>
      <c r="F75" s="3" t="s">
        <v>94</v>
      </c>
      <c r="G75" s="3">
        <v>0</v>
      </c>
      <c r="H75" s="3">
        <v>901</v>
      </c>
      <c r="I75" s="3">
        <v>2</v>
      </c>
      <c r="J75" s="3">
        <v>2</v>
      </c>
      <c r="K75" s="3"/>
      <c r="L75" s="2">
        <v>43393.535532407404</v>
      </c>
      <c r="M75" s="2">
        <v>43393.547685185185</v>
      </c>
      <c r="N75" s="3" t="s">
        <v>55</v>
      </c>
      <c r="O75" s="3" t="s">
        <v>56</v>
      </c>
      <c r="P75" s="3" t="s">
        <v>41</v>
      </c>
      <c r="Q75" s="3" t="s">
        <v>42</v>
      </c>
      <c r="R75" s="2">
        <v>43393.534733796296</v>
      </c>
      <c r="S75" s="2">
        <v>43393.534733796296</v>
      </c>
      <c r="T75" s="2">
        <v>43393.541944444441</v>
      </c>
      <c r="U75" s="2">
        <v>43393.541944444441</v>
      </c>
      <c r="V75" s="3"/>
      <c r="W75" s="8">
        <f t="shared" si="38"/>
        <v>43393.528738425928</v>
      </c>
      <c r="X75" s="9">
        <f t="shared" si="33"/>
        <v>1.2152777781011537E-2</v>
      </c>
      <c r="Y75" s="9">
        <f t="shared" si="34"/>
        <v>2.4305555562023073E-2</v>
      </c>
      <c r="Z75" s="10"/>
      <c r="AA75" s="10">
        <f t="shared" si="35"/>
        <v>7.9861110862111673E-4</v>
      </c>
      <c r="AB75" s="10">
        <f t="shared" si="39"/>
        <v>6.7939814762212336E-3</v>
      </c>
      <c r="AC75" s="10"/>
      <c r="AD75" s="10"/>
    </row>
    <row r="76" spans="1:30" s="7" customFormat="1" x14ac:dyDescent="0.4">
      <c r="A76" s="16" t="str">
        <f t="shared" si="36"/>
        <v>-</v>
      </c>
      <c r="B76" s="16" t="str">
        <f t="shared" si="37"/>
        <v>-</v>
      </c>
      <c r="C76" s="7">
        <v>12</v>
      </c>
      <c r="D76" s="2">
        <v>43393.528935185182</v>
      </c>
      <c r="E76" s="3">
        <v>4809</v>
      </c>
      <c r="F76" s="3" t="s">
        <v>33</v>
      </c>
      <c r="G76" s="3">
        <v>3035</v>
      </c>
      <c r="H76" s="3">
        <v>773</v>
      </c>
      <c r="I76" s="3">
        <v>10</v>
      </c>
      <c r="J76" s="3">
        <v>3</v>
      </c>
      <c r="K76" s="3"/>
      <c r="L76" s="2">
        <v>43393.529780092591</v>
      </c>
      <c r="M76" s="2">
        <v>43393.532905092594</v>
      </c>
      <c r="N76" s="3" t="s">
        <v>21</v>
      </c>
      <c r="O76" s="3" t="s">
        <v>22</v>
      </c>
      <c r="P76" s="3" t="s">
        <v>91</v>
      </c>
      <c r="Q76" s="3" t="s">
        <v>36</v>
      </c>
      <c r="R76" s="2">
        <v>43393.532418981478</v>
      </c>
      <c r="S76" s="2">
        <v>43393.532418981478</v>
      </c>
      <c r="T76" s="2">
        <v>43393.537812499999</v>
      </c>
      <c r="U76" s="2">
        <v>43393.537812499999</v>
      </c>
      <c r="V76" s="3"/>
      <c r="W76" s="8">
        <f t="shared" si="38"/>
        <v>43393.528935185182</v>
      </c>
      <c r="X76" s="9">
        <f t="shared" si="33"/>
        <v>3.125000002910383E-3</v>
      </c>
      <c r="Y76" s="9">
        <f t="shared" si="34"/>
        <v>9.3750000087311491E-3</v>
      </c>
      <c r="Z76" s="10"/>
      <c r="AA76" s="10">
        <f t="shared" si="35"/>
        <v>0</v>
      </c>
      <c r="AB76" s="10">
        <f t="shared" si="39"/>
        <v>8.4490740846376866E-4</v>
      </c>
      <c r="AC76" s="10"/>
      <c r="AD76" s="10"/>
    </row>
    <row r="77" spans="1:30" s="7" customFormat="1" x14ac:dyDescent="0.4">
      <c r="A77" s="16" t="str">
        <f t="shared" si="36"/>
        <v>-</v>
      </c>
      <c r="B77" s="16" t="str">
        <f t="shared" si="37"/>
        <v>-</v>
      </c>
      <c r="C77" s="7">
        <v>12</v>
      </c>
      <c r="D77" s="2">
        <v>43393.529317129629</v>
      </c>
      <c r="E77" s="3">
        <v>4810</v>
      </c>
      <c r="F77" s="3" t="s">
        <v>33</v>
      </c>
      <c r="G77" s="3">
        <v>1666</v>
      </c>
      <c r="H77" s="3">
        <v>636</v>
      </c>
      <c r="I77" s="3">
        <v>8</v>
      </c>
      <c r="J77" s="3">
        <v>1</v>
      </c>
      <c r="K77" s="3"/>
      <c r="L77" s="2">
        <v>43393.531273148146</v>
      </c>
      <c r="M77" s="2">
        <v>43393.535543981481</v>
      </c>
      <c r="N77" s="3" t="s">
        <v>19</v>
      </c>
      <c r="O77" s="3" t="s">
        <v>20</v>
      </c>
      <c r="P77" s="3" t="s">
        <v>63</v>
      </c>
      <c r="Q77" s="3" t="s">
        <v>64</v>
      </c>
      <c r="R77" s="2">
        <v>43393.531354166669</v>
      </c>
      <c r="S77" s="2">
        <v>43393.531354166669</v>
      </c>
      <c r="T77" s="2">
        <v>43393.538356481484</v>
      </c>
      <c r="U77" s="2">
        <v>43393.538356481484</v>
      </c>
      <c r="V77" s="3"/>
      <c r="W77" s="8">
        <f t="shared" si="38"/>
        <v>43393.529317129629</v>
      </c>
      <c r="X77" s="9">
        <f t="shared" si="33"/>
        <v>4.2708333348855376E-3</v>
      </c>
      <c r="Y77" s="9">
        <f t="shared" si="34"/>
        <v>4.2708333348855376E-3</v>
      </c>
      <c r="Z77" s="10"/>
      <c r="AA77" s="10">
        <f t="shared" si="35"/>
        <v>0</v>
      </c>
      <c r="AB77" s="10">
        <f t="shared" si="39"/>
        <v>1.9560185173759237E-3</v>
      </c>
      <c r="AC77" s="10"/>
      <c r="AD77" s="10"/>
    </row>
    <row r="78" spans="1:30" s="7" customFormat="1" x14ac:dyDescent="0.4">
      <c r="A78" s="16" t="str">
        <f t="shared" si="36"/>
        <v>-</v>
      </c>
      <c r="B78" s="16" t="str">
        <f t="shared" si="37"/>
        <v>-</v>
      </c>
      <c r="C78" s="7">
        <v>12</v>
      </c>
      <c r="D78" s="2">
        <v>43393.529953703706</v>
      </c>
      <c r="E78" s="3">
        <v>4811</v>
      </c>
      <c r="F78" s="3" t="s">
        <v>18</v>
      </c>
      <c r="G78" s="3">
        <v>3493</v>
      </c>
      <c r="H78" s="3">
        <v>895</v>
      </c>
      <c r="I78" s="3">
        <v>1</v>
      </c>
      <c r="J78" s="3">
        <v>1</v>
      </c>
      <c r="K78" s="3"/>
      <c r="L78" s="2">
        <v>43393.531145833331</v>
      </c>
      <c r="M78" s="2">
        <v>43393.537986111114</v>
      </c>
      <c r="N78" s="3" t="s">
        <v>53</v>
      </c>
      <c r="O78" s="3" t="s">
        <v>54</v>
      </c>
      <c r="P78" s="3" t="s">
        <v>37</v>
      </c>
      <c r="Q78" s="3" t="s">
        <v>38</v>
      </c>
      <c r="R78" s="2">
        <v>43393.5309837963</v>
      </c>
      <c r="S78" s="2">
        <v>43393.5309837963</v>
      </c>
      <c r="T78" s="2">
        <v>43393.539131944446</v>
      </c>
      <c r="U78" s="2">
        <v>43393.539131944446</v>
      </c>
      <c r="V78" s="3"/>
      <c r="W78" s="8">
        <f t="shared" si="38"/>
        <v>43393.529953703706</v>
      </c>
      <c r="X78" s="9">
        <f t="shared" si="33"/>
        <v>6.8402777833398432E-3</v>
      </c>
      <c r="Y78" s="9">
        <f t="shared" si="34"/>
        <v>6.8402777833398432E-3</v>
      </c>
      <c r="Z78" s="10"/>
      <c r="AA78" s="10">
        <f t="shared" si="35"/>
        <v>1.6203703125938773E-4</v>
      </c>
      <c r="AB78" s="10">
        <f t="shared" si="39"/>
        <v>1.1921296245418489E-3</v>
      </c>
      <c r="AC78" s="10"/>
      <c r="AD78" s="10"/>
    </row>
    <row r="79" spans="1:30" s="7" customFormat="1" hidden="1" x14ac:dyDescent="0.4">
      <c r="A79" s="16" t="str">
        <f t="shared" si="36"/>
        <v>-</v>
      </c>
      <c r="B79" s="16" t="str">
        <f t="shared" si="37"/>
        <v>-</v>
      </c>
      <c r="C79" s="7">
        <v>12</v>
      </c>
      <c r="D79" s="2">
        <v>43393.535868055558</v>
      </c>
      <c r="E79" s="3">
        <v>4812</v>
      </c>
      <c r="F79" s="3" t="s">
        <v>93</v>
      </c>
      <c r="G79" s="3">
        <v>0</v>
      </c>
      <c r="H79" s="3">
        <v>339</v>
      </c>
      <c r="I79" s="3">
        <v>4</v>
      </c>
      <c r="J79" s="3">
        <v>3</v>
      </c>
      <c r="K79" s="3"/>
      <c r="L79" s="2">
        <v>43393.539861111109</v>
      </c>
      <c r="M79" s="2">
        <v>43393.546435185184</v>
      </c>
      <c r="N79" s="3" t="s">
        <v>50</v>
      </c>
      <c r="O79" s="3" t="s">
        <v>51</v>
      </c>
      <c r="P79" s="3" t="s">
        <v>48</v>
      </c>
      <c r="Q79" s="3" t="s">
        <v>49</v>
      </c>
      <c r="R79" s="2">
        <v>43393.537268518521</v>
      </c>
      <c r="S79" s="2">
        <v>43393.538240740738</v>
      </c>
      <c r="T79" s="2">
        <v>43393.547881944447</v>
      </c>
      <c r="U79" s="2">
        <v>43393.550740740742</v>
      </c>
      <c r="V79" s="3"/>
      <c r="W79" s="8">
        <f t="shared" si="38"/>
        <v>43393.535868055558</v>
      </c>
      <c r="X79" s="9">
        <f t="shared" si="33"/>
        <v>6.5740740756154992E-3</v>
      </c>
      <c r="Y79" s="9">
        <f t="shared" si="34"/>
        <v>1.9722222226846498E-2</v>
      </c>
      <c r="Z79" s="10"/>
      <c r="AA79" s="10">
        <f t="shared" si="35"/>
        <v>2.5925925874616951E-3</v>
      </c>
      <c r="AB79" s="10">
        <f t="shared" si="39"/>
        <v>3.9930555503815413E-3</v>
      </c>
      <c r="AC79" s="10"/>
      <c r="AD79" s="10"/>
    </row>
    <row r="80" spans="1:30" s="7" customFormat="1" x14ac:dyDescent="0.4">
      <c r="A80" s="16" t="str">
        <f t="shared" si="36"/>
        <v>-</v>
      </c>
      <c r="B80" s="16" t="str">
        <f t="shared" si="37"/>
        <v>-</v>
      </c>
      <c r="C80" s="7">
        <v>12</v>
      </c>
      <c r="D80" s="2">
        <v>43393.536400462966</v>
      </c>
      <c r="E80" s="3">
        <v>4813</v>
      </c>
      <c r="F80" s="3" t="s">
        <v>18</v>
      </c>
      <c r="G80" s="3">
        <v>1964</v>
      </c>
      <c r="H80" s="3">
        <v>960</v>
      </c>
      <c r="I80" s="3">
        <v>2</v>
      </c>
      <c r="J80" s="3">
        <v>3</v>
      </c>
      <c r="K80" s="3"/>
      <c r="L80" s="2">
        <v>43393.541643518518</v>
      </c>
      <c r="M80" s="2">
        <v>43393.553923611114</v>
      </c>
      <c r="N80" s="3" t="s">
        <v>55</v>
      </c>
      <c r="O80" s="3" t="s">
        <v>56</v>
      </c>
      <c r="P80" s="3" t="s">
        <v>31</v>
      </c>
      <c r="Q80" s="3" t="s">
        <v>32</v>
      </c>
      <c r="R80" s="2">
        <v>43393.539317129631</v>
      </c>
      <c r="S80" s="2">
        <v>43393.539317129631</v>
      </c>
      <c r="T80" s="2">
        <v>43393.55364583333</v>
      </c>
      <c r="U80" s="2">
        <v>43393.55364583333</v>
      </c>
      <c r="V80" s="3"/>
      <c r="W80" s="8">
        <f t="shared" si="38"/>
        <v>43393.536400462966</v>
      </c>
      <c r="X80" s="9">
        <f t="shared" si="33"/>
        <v>1.2280092596483883E-2</v>
      </c>
      <c r="Y80" s="9">
        <f t="shared" si="34"/>
        <v>3.6840277789451648E-2</v>
      </c>
      <c r="Z80" s="10"/>
      <c r="AA80" s="10">
        <f t="shared" si="35"/>
        <v>2.3263888870133087E-3</v>
      </c>
      <c r="AB80" s="10">
        <f t="shared" si="39"/>
        <v>5.2430555515456945E-3</v>
      </c>
      <c r="AC80" s="10"/>
      <c r="AD80" s="10"/>
    </row>
    <row r="81" spans="1:30" s="7" customFormat="1" hidden="1" x14ac:dyDescent="0.4">
      <c r="A81" s="16" t="str">
        <f t="shared" ref="A81:A88" si="40">IF(V81&gt;0, "★", "-")</f>
        <v>-</v>
      </c>
      <c r="B81" s="16" t="str">
        <f t="shared" ref="B81:B88" si="41">IF(K81&gt;0, "☆", "-")</f>
        <v>-</v>
      </c>
      <c r="C81" s="7">
        <v>12</v>
      </c>
      <c r="D81" s="2">
        <v>43393.536493055559</v>
      </c>
      <c r="E81" s="3">
        <v>4814</v>
      </c>
      <c r="F81" s="3" t="s">
        <v>94</v>
      </c>
      <c r="G81" s="3">
        <v>0</v>
      </c>
      <c r="H81" s="3">
        <v>894</v>
      </c>
      <c r="I81" s="3">
        <v>4</v>
      </c>
      <c r="J81" s="3">
        <v>2</v>
      </c>
      <c r="K81" s="3"/>
      <c r="L81" s="2">
        <v>43393.542997685188</v>
      </c>
      <c r="M81" s="2">
        <v>43393.547118055554</v>
      </c>
      <c r="N81" s="3" t="s">
        <v>57</v>
      </c>
      <c r="O81" s="3" t="s">
        <v>58</v>
      </c>
      <c r="P81" s="3" t="s">
        <v>59</v>
      </c>
      <c r="Q81" s="3" t="s">
        <v>60</v>
      </c>
      <c r="R81" s="2">
        <v>43393.542326388888</v>
      </c>
      <c r="S81" s="2">
        <v>43393.542326388888</v>
      </c>
      <c r="T81" s="2">
        <v>43393.552175925928</v>
      </c>
      <c r="U81" s="2">
        <v>43393.552175925928</v>
      </c>
      <c r="V81" s="3"/>
      <c r="W81" s="8">
        <f t="shared" ref="W81:W88" si="42">IF(V81&gt;0,V81,D81)</f>
        <v>43393.536493055559</v>
      </c>
      <c r="X81" s="9">
        <f t="shared" ref="X81:X88" si="43">M81-L81</f>
        <v>4.1203703658538871E-3</v>
      </c>
      <c r="Y81" s="9">
        <f t="shared" ref="Y81:Y88" si="44">X81*J81</f>
        <v>8.2407407317077741E-3</v>
      </c>
      <c r="Z81" s="10"/>
      <c r="AA81" s="10">
        <f t="shared" ref="AA81:AA88" si="45">IF(IF(A81="☆",K81-R81,L81-R81)&lt;0,0,IF(A81="☆",K81-R81,L81-R81))</f>
        <v>6.7129630042472854E-4</v>
      </c>
      <c r="AB81" s="10">
        <f t="shared" ref="AB81:AB88" si="46">IF(IF(B81="☆",(IF(K81&gt;R81,K81-W81,R81-W81)),L81-W81)&lt;0,0,IF(B81="☆",(IF(K81&gt;R81,K81-W81,R81-W81)),L81-W81))</f>
        <v>6.5046296294895001E-3</v>
      </c>
      <c r="AC81" s="10"/>
      <c r="AD81" s="10"/>
    </row>
    <row r="82" spans="1:30" s="7" customFormat="1" x14ac:dyDescent="0.4">
      <c r="A82" s="16" t="str">
        <f t="shared" si="40"/>
        <v>-</v>
      </c>
      <c r="B82" s="16" t="str">
        <f t="shared" si="41"/>
        <v>-</v>
      </c>
      <c r="C82" s="7">
        <v>12</v>
      </c>
      <c r="D82" s="2">
        <v>43393.536678240744</v>
      </c>
      <c r="E82" s="3">
        <v>4815</v>
      </c>
      <c r="F82" s="3" t="s">
        <v>18</v>
      </c>
      <c r="G82" s="3">
        <v>3499</v>
      </c>
      <c r="H82" s="3">
        <v>881</v>
      </c>
      <c r="I82" s="3">
        <v>8</v>
      </c>
      <c r="J82" s="3">
        <v>3</v>
      </c>
      <c r="K82" s="3"/>
      <c r="L82" s="2">
        <v>43393.539120370369</v>
      </c>
      <c r="M82" s="2">
        <v>43393.546319444446</v>
      </c>
      <c r="N82" s="3" t="s">
        <v>63</v>
      </c>
      <c r="O82" s="3" t="s">
        <v>64</v>
      </c>
      <c r="P82" s="3" t="s">
        <v>45</v>
      </c>
      <c r="Q82" s="3" t="s">
        <v>92</v>
      </c>
      <c r="R82" s="2">
        <v>43393.539687500001</v>
      </c>
      <c r="S82" s="2">
        <v>43393.539687500001</v>
      </c>
      <c r="T82" s="2">
        <v>43393.551469907405</v>
      </c>
      <c r="U82" s="2">
        <v>43393.551469907405</v>
      </c>
      <c r="V82" s="3"/>
      <c r="W82" s="8">
        <f t="shared" si="42"/>
        <v>43393.536678240744</v>
      </c>
      <c r="X82" s="9">
        <f t="shared" si="43"/>
        <v>7.1990740761975758E-3</v>
      </c>
      <c r="Y82" s="9">
        <f t="shared" si="44"/>
        <v>2.1597222228592727E-2</v>
      </c>
      <c r="Z82" s="10"/>
      <c r="AA82" s="10">
        <f t="shared" si="45"/>
        <v>0</v>
      </c>
      <c r="AB82" s="10">
        <f t="shared" si="46"/>
        <v>2.4421296257060021E-3</v>
      </c>
      <c r="AC82" s="10"/>
      <c r="AD82" s="10"/>
    </row>
    <row r="83" spans="1:30" s="12" customFormat="1" x14ac:dyDescent="0.4">
      <c r="A83" s="17" t="str">
        <f t="shared" si="40"/>
        <v>-</v>
      </c>
      <c r="B83" s="17" t="str">
        <f t="shared" si="41"/>
        <v>-</v>
      </c>
      <c r="C83" s="12">
        <v>12</v>
      </c>
      <c r="D83" s="4">
        <v>43393.537303240744</v>
      </c>
      <c r="E83" s="5">
        <v>4816</v>
      </c>
      <c r="F83" s="5" t="s">
        <v>18</v>
      </c>
      <c r="G83" s="5">
        <v>2535</v>
      </c>
      <c r="H83" s="5">
        <v>961</v>
      </c>
      <c r="I83" s="5">
        <v>9</v>
      </c>
      <c r="J83" s="5">
        <v>1</v>
      </c>
      <c r="K83" s="5"/>
      <c r="L83" s="4">
        <v>43393.542303240742</v>
      </c>
      <c r="M83" s="4">
        <v>43393.559733796297</v>
      </c>
      <c r="N83" s="5" t="s">
        <v>63</v>
      </c>
      <c r="O83" s="5" t="s">
        <v>64</v>
      </c>
      <c r="P83" s="5" t="s">
        <v>39</v>
      </c>
      <c r="Q83" s="5" t="s">
        <v>40</v>
      </c>
      <c r="R83" s="4">
        <v>43393.54409722222</v>
      </c>
      <c r="S83" s="4">
        <v>43393.54409722222</v>
      </c>
      <c r="T83" s="4">
        <v>43393.555393518516</v>
      </c>
      <c r="U83" s="4">
        <v>43393.555393518516</v>
      </c>
      <c r="V83" s="5"/>
      <c r="W83" s="13">
        <f t="shared" si="42"/>
        <v>43393.537303240744</v>
      </c>
      <c r="X83" s="18">
        <f t="shared" si="43"/>
        <v>1.7430555555620231E-2</v>
      </c>
      <c r="Y83" s="18">
        <f t="shared" si="44"/>
        <v>1.7430555555620231E-2</v>
      </c>
      <c r="Z83" s="19"/>
      <c r="AA83" s="19">
        <f t="shared" si="45"/>
        <v>0</v>
      </c>
      <c r="AB83" s="19">
        <f t="shared" si="46"/>
        <v>4.9999999973806553E-3</v>
      </c>
      <c r="AC83" s="19"/>
      <c r="AD83" s="19"/>
    </row>
    <row r="84" spans="1:30" s="23" customFormat="1" x14ac:dyDescent="0.4">
      <c r="A84" s="20" t="str">
        <f>IF(V84&gt;0, "★", "-")</f>
        <v>★</v>
      </c>
      <c r="B84" s="20" t="str">
        <f>IF(K84&gt;0, "☆", "-")</f>
        <v>-</v>
      </c>
      <c r="C84" s="23">
        <v>13</v>
      </c>
      <c r="D84" s="22">
        <v>43393.540138888886</v>
      </c>
      <c r="E84" s="21">
        <v>4817</v>
      </c>
      <c r="F84" s="21" t="s">
        <v>33</v>
      </c>
      <c r="G84" s="21">
        <v>1868</v>
      </c>
      <c r="H84" s="21">
        <v>711</v>
      </c>
      <c r="I84" s="21">
        <v>7</v>
      </c>
      <c r="J84" s="21">
        <v>1</v>
      </c>
      <c r="K84" s="21"/>
      <c r="L84" s="22">
        <v>43393.566331018519</v>
      </c>
      <c r="M84" s="22">
        <v>43393.574675925927</v>
      </c>
      <c r="N84" s="21" t="s">
        <v>70</v>
      </c>
      <c r="O84" s="21" t="s">
        <v>71</v>
      </c>
      <c r="P84" s="21" t="s">
        <v>59</v>
      </c>
      <c r="Q84" s="21" t="s">
        <v>60</v>
      </c>
      <c r="R84" s="22">
        <v>43393.566412037035</v>
      </c>
      <c r="S84" s="22">
        <v>43393.567708333336</v>
      </c>
      <c r="T84" s="22">
        <v>43393.575462962966</v>
      </c>
      <c r="U84" s="22">
        <v>43393.578136574077</v>
      </c>
      <c r="V84" s="22">
        <v>43393.560416666667</v>
      </c>
      <c r="W84" s="24">
        <f>IF(V84&gt;0,V84,D84)</f>
        <v>43393.560416666667</v>
      </c>
      <c r="X84" s="25">
        <f>M84-L84</f>
        <v>8.3449074081727304E-3</v>
      </c>
      <c r="Y84" s="25">
        <f>X84*J84</f>
        <v>8.3449074081727304E-3</v>
      </c>
      <c r="Z84" s="26">
        <f>SUM(Y84:Y118)</f>
        <v>0.48747685182752321</v>
      </c>
      <c r="AA84" s="26">
        <f>IF(IF(A84="☆",K84-R84,L84-R84)&lt;0,0,IF(A84="☆",K84-R84,L84-R84))</f>
        <v>0</v>
      </c>
      <c r="AB84" s="26">
        <f>IF(IF(B84="☆",(IF(K84&gt;R84,K84-W84,R84-W84)),L84-W84)&lt;0,0,IF(B84="☆",(IF(K84&gt;R84,K84-W84,R84-W84)),L84-W84))</f>
        <v>5.914351851970423E-3</v>
      </c>
      <c r="AC84" s="26">
        <f>AVERAGE(AB84:AB118)</f>
        <v>4.6881613756080956E-3</v>
      </c>
      <c r="AD84" s="26">
        <f>MEDIAN(AB84:AB118)</f>
        <v>4.3171296274522319E-3</v>
      </c>
    </row>
    <row r="85" spans="1:30" s="7" customFormat="1" x14ac:dyDescent="0.4">
      <c r="A85" s="16" t="str">
        <f t="shared" si="40"/>
        <v>-</v>
      </c>
      <c r="B85" s="16" t="str">
        <f t="shared" si="41"/>
        <v>-</v>
      </c>
      <c r="C85" s="7">
        <v>13</v>
      </c>
      <c r="D85" s="2">
        <v>43393.54283564815</v>
      </c>
      <c r="E85" s="3">
        <v>4818</v>
      </c>
      <c r="F85" s="3" t="s">
        <v>33</v>
      </c>
      <c r="G85" s="3">
        <v>2737</v>
      </c>
      <c r="H85" s="3">
        <v>712</v>
      </c>
      <c r="I85" s="3">
        <v>9</v>
      </c>
      <c r="J85" s="3">
        <v>1</v>
      </c>
      <c r="K85" s="3"/>
      <c r="L85" s="2">
        <v>43393.544421296298</v>
      </c>
      <c r="M85" s="2">
        <v>43393.553530092591</v>
      </c>
      <c r="N85" s="3" t="s">
        <v>65</v>
      </c>
      <c r="O85" s="3" t="s">
        <v>66</v>
      </c>
      <c r="P85" s="3" t="s">
        <v>27</v>
      </c>
      <c r="Q85" s="3" t="s">
        <v>28</v>
      </c>
      <c r="R85" s="2">
        <v>43393.547083333331</v>
      </c>
      <c r="S85" s="2">
        <v>43393.547083333331</v>
      </c>
      <c r="T85" s="2">
        <v>43393.555277777778</v>
      </c>
      <c r="U85" s="2">
        <v>43393.555277777778</v>
      </c>
      <c r="V85" s="3"/>
      <c r="W85" s="8">
        <f t="shared" si="42"/>
        <v>43393.54283564815</v>
      </c>
      <c r="X85" s="9">
        <f t="shared" si="43"/>
        <v>9.1087962937308475E-3</v>
      </c>
      <c r="Y85" s="9">
        <f t="shared" si="44"/>
        <v>9.1087962937308475E-3</v>
      </c>
      <c r="Z85" s="10"/>
      <c r="AA85" s="10">
        <f t="shared" si="45"/>
        <v>0</v>
      </c>
      <c r="AB85" s="10">
        <f t="shared" si="46"/>
        <v>1.5856481477385387E-3</v>
      </c>
      <c r="AC85" s="10"/>
      <c r="AD85" s="10"/>
    </row>
    <row r="86" spans="1:30" s="7" customFormat="1" x14ac:dyDescent="0.4">
      <c r="A86" s="16" t="str">
        <f t="shared" si="40"/>
        <v>-</v>
      </c>
      <c r="B86" s="16" t="str">
        <f t="shared" si="41"/>
        <v>-</v>
      </c>
      <c r="C86" s="7">
        <v>13</v>
      </c>
      <c r="D86" s="2">
        <v>43393.544560185182</v>
      </c>
      <c r="E86" s="3">
        <v>4820</v>
      </c>
      <c r="F86" s="3" t="s">
        <v>18</v>
      </c>
      <c r="G86" s="3">
        <v>2975</v>
      </c>
      <c r="H86" s="3">
        <v>429</v>
      </c>
      <c r="I86" s="3">
        <v>3</v>
      </c>
      <c r="J86" s="3">
        <v>3</v>
      </c>
      <c r="K86" s="3"/>
      <c r="L86" s="2">
        <v>43393.547824074078</v>
      </c>
      <c r="M86" s="2">
        <v>43393.552858796298</v>
      </c>
      <c r="N86" s="3" t="s">
        <v>25</v>
      </c>
      <c r="O86" s="3" t="s">
        <v>26</v>
      </c>
      <c r="P86" s="3" t="s">
        <v>41</v>
      </c>
      <c r="Q86" s="3" t="s">
        <v>42</v>
      </c>
      <c r="R86" s="2">
        <v>43393.546724537038</v>
      </c>
      <c r="S86" s="2">
        <v>43393.546724537038</v>
      </c>
      <c r="T86" s="2">
        <v>43393.555115740739</v>
      </c>
      <c r="U86" s="2">
        <v>43393.555115740739</v>
      </c>
      <c r="V86" s="3"/>
      <c r="W86" s="8">
        <f t="shared" si="42"/>
        <v>43393.544560185182</v>
      </c>
      <c r="X86" s="9">
        <f t="shared" si="43"/>
        <v>5.0347222204436548E-3</v>
      </c>
      <c r="Y86" s="9">
        <f t="shared" si="44"/>
        <v>1.5104166661330964E-2</v>
      </c>
      <c r="Z86" s="10"/>
      <c r="AA86" s="10">
        <f t="shared" si="45"/>
        <v>1.0995370394084603E-3</v>
      </c>
      <c r="AB86" s="10">
        <f t="shared" si="46"/>
        <v>3.2638888951623812E-3</v>
      </c>
      <c r="AC86" s="10"/>
      <c r="AD86" s="10"/>
    </row>
    <row r="87" spans="1:30" s="7" customFormat="1" x14ac:dyDescent="0.4">
      <c r="A87" s="16" t="str">
        <f t="shared" si="40"/>
        <v>-</v>
      </c>
      <c r="B87" s="16" t="str">
        <f t="shared" si="41"/>
        <v>-</v>
      </c>
      <c r="C87" s="7">
        <v>13</v>
      </c>
      <c r="D87" s="2">
        <v>43393.544768518521</v>
      </c>
      <c r="E87" s="3">
        <v>4821</v>
      </c>
      <c r="F87" s="3" t="s">
        <v>33</v>
      </c>
      <c r="G87" s="3">
        <v>3483</v>
      </c>
      <c r="H87" s="3">
        <v>713</v>
      </c>
      <c r="I87" s="3">
        <v>10</v>
      </c>
      <c r="J87" s="3">
        <v>2</v>
      </c>
      <c r="K87" s="3"/>
      <c r="L87" s="2">
        <v>43393.549375000002</v>
      </c>
      <c r="M87" s="2">
        <v>43393.567893518521</v>
      </c>
      <c r="N87" s="3" t="s">
        <v>25</v>
      </c>
      <c r="O87" s="3" t="s">
        <v>26</v>
      </c>
      <c r="P87" s="3" t="s">
        <v>70</v>
      </c>
      <c r="Q87" s="3" t="s">
        <v>71</v>
      </c>
      <c r="R87" s="2">
        <v>43393.549699074072</v>
      </c>
      <c r="S87" s="2">
        <v>43393.549699074072</v>
      </c>
      <c r="T87" s="2">
        <v>43393.559340277781</v>
      </c>
      <c r="U87" s="2">
        <v>43393.564849537041</v>
      </c>
      <c r="V87" s="3"/>
      <c r="W87" s="8">
        <f t="shared" si="42"/>
        <v>43393.544768518521</v>
      </c>
      <c r="X87" s="9">
        <f t="shared" si="43"/>
        <v>1.8518518518249039E-2</v>
      </c>
      <c r="Y87" s="9">
        <f t="shared" si="44"/>
        <v>3.7037037036498077E-2</v>
      </c>
      <c r="Z87" s="10"/>
      <c r="AA87" s="10">
        <f t="shared" si="45"/>
        <v>0</v>
      </c>
      <c r="AB87" s="10">
        <f t="shared" si="46"/>
        <v>4.6064814814599231E-3</v>
      </c>
      <c r="AC87" s="10"/>
      <c r="AD87" s="10"/>
    </row>
    <row r="88" spans="1:30" s="7" customFormat="1" x14ac:dyDescent="0.4">
      <c r="A88" s="16" t="str">
        <f t="shared" si="40"/>
        <v>-</v>
      </c>
      <c r="B88" s="16" t="str">
        <f t="shared" si="41"/>
        <v>-</v>
      </c>
      <c r="C88" s="7">
        <v>13</v>
      </c>
      <c r="D88" s="2">
        <v>43393.546064814815</v>
      </c>
      <c r="E88" s="3">
        <v>4822</v>
      </c>
      <c r="F88" s="3" t="s">
        <v>67</v>
      </c>
      <c r="G88" s="3">
        <v>3251</v>
      </c>
      <c r="H88" s="3">
        <v>674</v>
      </c>
      <c r="I88" s="3">
        <v>5</v>
      </c>
      <c r="J88" s="3">
        <v>1</v>
      </c>
      <c r="K88" s="3"/>
      <c r="L88" s="2">
        <v>43393.54892361111</v>
      </c>
      <c r="M88" s="2">
        <v>43393.552071759259</v>
      </c>
      <c r="N88" s="3" t="s">
        <v>29</v>
      </c>
      <c r="O88" s="3" t="s">
        <v>30</v>
      </c>
      <c r="P88" s="3" t="s">
        <v>19</v>
      </c>
      <c r="Q88" s="3" t="s">
        <v>20</v>
      </c>
      <c r="R88" s="2">
        <v>43393.547731481478</v>
      </c>
      <c r="S88" s="2">
        <v>43393.547731481478</v>
      </c>
      <c r="T88" s="2">
        <v>43393.553148148145</v>
      </c>
      <c r="U88" s="2">
        <v>43393.553148148145</v>
      </c>
      <c r="V88" s="3"/>
      <c r="W88" s="8">
        <f t="shared" si="42"/>
        <v>43393.546064814815</v>
      </c>
      <c r="X88" s="9">
        <f t="shared" si="43"/>
        <v>3.1481481491937302E-3</v>
      </c>
      <c r="Y88" s="9">
        <f t="shared" si="44"/>
        <v>3.1481481491937302E-3</v>
      </c>
      <c r="Z88" s="10"/>
      <c r="AA88" s="10">
        <f t="shared" si="45"/>
        <v>1.1921296318178065E-3</v>
      </c>
      <c r="AB88" s="10">
        <f t="shared" si="46"/>
        <v>2.8587962951860391E-3</v>
      </c>
      <c r="AC88" s="10"/>
      <c r="AD88" s="10"/>
    </row>
    <row r="89" spans="1:30" s="7" customFormat="1" hidden="1" x14ac:dyDescent="0.4">
      <c r="A89" s="16" t="str">
        <f t="shared" si="36"/>
        <v>-</v>
      </c>
      <c r="B89" s="16" t="str">
        <f t="shared" si="37"/>
        <v>-</v>
      </c>
      <c r="C89" s="7">
        <v>13</v>
      </c>
      <c r="D89" s="2">
        <v>43393.546157407407</v>
      </c>
      <c r="E89" s="3">
        <v>4823</v>
      </c>
      <c r="F89" s="3" t="s">
        <v>94</v>
      </c>
      <c r="G89" s="3">
        <v>0</v>
      </c>
      <c r="H89" s="3">
        <v>830</v>
      </c>
      <c r="I89" s="3">
        <v>4</v>
      </c>
      <c r="J89" s="3">
        <v>2</v>
      </c>
      <c r="K89" s="3"/>
      <c r="L89" s="2">
        <v>43393.549004629633</v>
      </c>
      <c r="M89" s="2">
        <v>43393.554178240738</v>
      </c>
      <c r="N89" s="3" t="s">
        <v>37</v>
      </c>
      <c r="O89" s="3" t="s">
        <v>38</v>
      </c>
      <c r="P89" s="3" t="s">
        <v>23</v>
      </c>
      <c r="Q89" s="3" t="s">
        <v>24</v>
      </c>
      <c r="R89" s="2">
        <v>43393.551736111112</v>
      </c>
      <c r="S89" s="2">
        <v>43393.551736111112</v>
      </c>
      <c r="T89" s="2">
        <v>43393.556886574072</v>
      </c>
      <c r="U89" s="2">
        <v>43393.556886574072</v>
      </c>
      <c r="V89" s="3"/>
      <c r="W89" s="8">
        <f t="shared" si="38"/>
        <v>43393.546157407407</v>
      </c>
      <c r="X89" s="9">
        <f t="shared" si="33"/>
        <v>5.1736111054196954E-3</v>
      </c>
      <c r="Y89" s="9">
        <f t="shared" si="34"/>
        <v>1.0347222210839391E-2</v>
      </c>
      <c r="Z89" s="10"/>
      <c r="AA89" s="10">
        <f t="shared" si="35"/>
        <v>0</v>
      </c>
      <c r="AB89" s="10">
        <f t="shared" si="39"/>
        <v>2.8472222256823443E-3</v>
      </c>
      <c r="AC89" s="10"/>
      <c r="AD89" s="10"/>
    </row>
    <row r="90" spans="1:30" s="7" customFormat="1" x14ac:dyDescent="0.4">
      <c r="A90" s="16" t="str">
        <f t="shared" si="36"/>
        <v>-</v>
      </c>
      <c r="B90" s="16" t="str">
        <f t="shared" si="37"/>
        <v>-</v>
      </c>
      <c r="C90" s="7">
        <v>13</v>
      </c>
      <c r="D90" s="2">
        <v>43393.54760416667</v>
      </c>
      <c r="E90" s="3">
        <v>4824</v>
      </c>
      <c r="F90" s="3" t="s">
        <v>33</v>
      </c>
      <c r="G90" s="3">
        <v>3373</v>
      </c>
      <c r="H90" s="3">
        <v>454</v>
      </c>
      <c r="I90" s="3">
        <v>10</v>
      </c>
      <c r="J90" s="3">
        <v>3</v>
      </c>
      <c r="K90" s="3"/>
      <c r="L90" s="2">
        <v>43393.556909722225</v>
      </c>
      <c r="M90" s="2">
        <v>43393.568090277775</v>
      </c>
      <c r="N90" s="3" t="s">
        <v>48</v>
      </c>
      <c r="O90" s="3" t="s">
        <v>49</v>
      </c>
      <c r="P90" s="3" t="s">
        <v>55</v>
      </c>
      <c r="Q90" s="3" t="s">
        <v>56</v>
      </c>
      <c r="R90" s="2">
        <v>43393.555011574077</v>
      </c>
      <c r="S90" s="2">
        <v>43393.555011574077</v>
      </c>
      <c r="T90" s="2">
        <v>43393.567962962959</v>
      </c>
      <c r="U90" s="2">
        <v>43393.567962962959</v>
      </c>
      <c r="V90" s="3"/>
      <c r="W90" s="8">
        <f t="shared" si="38"/>
        <v>43393.54760416667</v>
      </c>
      <c r="X90" s="9">
        <f t="shared" si="33"/>
        <v>1.1180555549799465E-2</v>
      </c>
      <c r="Y90" s="9">
        <f t="shared" si="34"/>
        <v>3.3541666649398394E-2</v>
      </c>
      <c r="Z90" s="10"/>
      <c r="AA90" s="10">
        <f t="shared" si="35"/>
        <v>1.898148148029577E-3</v>
      </c>
      <c r="AB90" s="10">
        <f t="shared" si="39"/>
        <v>9.3055555553291924E-3</v>
      </c>
      <c r="AC90" s="10"/>
      <c r="AD90" s="10"/>
    </row>
    <row r="91" spans="1:30" s="7" customFormat="1" hidden="1" x14ac:dyDescent="0.4">
      <c r="A91" s="16" t="str">
        <f t="shared" si="36"/>
        <v>-</v>
      </c>
      <c r="B91" s="16" t="str">
        <f t="shared" si="37"/>
        <v>-</v>
      </c>
      <c r="C91" s="7">
        <v>13</v>
      </c>
      <c r="D91" s="2">
        <v>43393.549108796295</v>
      </c>
      <c r="E91" s="3">
        <v>4825</v>
      </c>
      <c r="F91" s="3" t="s">
        <v>94</v>
      </c>
      <c r="G91" s="3">
        <v>0</v>
      </c>
      <c r="H91" s="3">
        <v>1103</v>
      </c>
      <c r="I91" s="3">
        <v>2</v>
      </c>
      <c r="J91" s="3">
        <v>4</v>
      </c>
      <c r="K91" s="3"/>
      <c r="L91" s="2">
        <v>43393.554178240738</v>
      </c>
      <c r="M91" s="2">
        <v>43393.558703703704</v>
      </c>
      <c r="N91" s="3" t="s">
        <v>31</v>
      </c>
      <c r="O91" s="3" t="s">
        <v>32</v>
      </c>
      <c r="P91" s="3" t="s">
        <v>59</v>
      </c>
      <c r="Q91" s="3" t="s">
        <v>60</v>
      </c>
      <c r="R91" s="2">
        <v>43393.556087962963</v>
      </c>
      <c r="S91" s="2">
        <v>43393.556087962963</v>
      </c>
      <c r="T91" s="2">
        <v>43393.564097222225</v>
      </c>
      <c r="U91" s="2">
        <v>43393.564097222225</v>
      </c>
      <c r="V91" s="3"/>
      <c r="W91" s="8">
        <f t="shared" si="38"/>
        <v>43393.549108796295</v>
      </c>
      <c r="X91" s="9">
        <f t="shared" si="33"/>
        <v>4.5254629658302292E-3</v>
      </c>
      <c r="Y91" s="9">
        <f t="shared" si="34"/>
        <v>1.8101851863320917E-2</v>
      </c>
      <c r="Z91" s="10"/>
      <c r="AA91" s="10">
        <f t="shared" si="35"/>
        <v>0</v>
      </c>
      <c r="AB91" s="10">
        <f t="shared" si="39"/>
        <v>5.0694444435066544E-3</v>
      </c>
      <c r="AC91" s="10"/>
      <c r="AD91" s="10"/>
    </row>
    <row r="92" spans="1:30" s="7" customFormat="1" hidden="1" x14ac:dyDescent="0.4">
      <c r="A92" s="16" t="str">
        <f t="shared" si="36"/>
        <v>-</v>
      </c>
      <c r="B92" s="16" t="str">
        <f t="shared" si="37"/>
        <v>-</v>
      </c>
      <c r="C92" s="7">
        <v>13</v>
      </c>
      <c r="D92" s="2">
        <v>43393.549398148149</v>
      </c>
      <c r="E92" s="3">
        <v>4826</v>
      </c>
      <c r="F92" s="3" t="s">
        <v>94</v>
      </c>
      <c r="G92" s="3">
        <v>0</v>
      </c>
      <c r="H92" s="3">
        <v>850</v>
      </c>
      <c r="I92" s="3">
        <v>5</v>
      </c>
      <c r="J92" s="3">
        <v>2</v>
      </c>
      <c r="K92" s="3"/>
      <c r="L92" s="2">
        <v>43393.552349537036</v>
      </c>
      <c r="M92" s="2">
        <v>43393.556759259256</v>
      </c>
      <c r="N92" s="3" t="s">
        <v>19</v>
      </c>
      <c r="O92" s="3" t="s">
        <v>20</v>
      </c>
      <c r="P92" s="3" t="s">
        <v>53</v>
      </c>
      <c r="Q92" s="3" t="s">
        <v>54</v>
      </c>
      <c r="R92" s="2">
        <v>43393.553842592592</v>
      </c>
      <c r="S92" s="2">
        <v>43393.553842592592</v>
      </c>
      <c r="T92" s="2">
        <v>43393.560046296298</v>
      </c>
      <c r="U92" s="2">
        <v>43393.560046296298</v>
      </c>
      <c r="V92" s="3"/>
      <c r="W92" s="8">
        <f t="shared" si="38"/>
        <v>43393.549398148149</v>
      </c>
      <c r="X92" s="9">
        <f t="shared" si="33"/>
        <v>4.4097222198615782E-3</v>
      </c>
      <c r="Y92" s="9">
        <f t="shared" si="34"/>
        <v>8.8194444397231564E-3</v>
      </c>
      <c r="Z92" s="10"/>
      <c r="AA92" s="10">
        <f t="shared" si="35"/>
        <v>0</v>
      </c>
      <c r="AB92" s="10">
        <f t="shared" si="39"/>
        <v>2.9513888875953853E-3</v>
      </c>
      <c r="AC92" s="10"/>
      <c r="AD92" s="10"/>
    </row>
    <row r="93" spans="1:30" s="7" customFormat="1" x14ac:dyDescent="0.4">
      <c r="A93" s="16" t="str">
        <f t="shared" si="36"/>
        <v>-</v>
      </c>
      <c r="B93" s="16" t="str">
        <f t="shared" si="37"/>
        <v>-</v>
      </c>
      <c r="C93" s="7">
        <v>13</v>
      </c>
      <c r="D93" s="2">
        <v>43393.549745370372</v>
      </c>
      <c r="E93" s="3">
        <v>4827</v>
      </c>
      <c r="F93" s="3" t="s">
        <v>33</v>
      </c>
      <c r="G93" s="3">
        <v>3263</v>
      </c>
      <c r="H93" s="3">
        <v>563</v>
      </c>
      <c r="I93" s="3">
        <v>1</v>
      </c>
      <c r="J93" s="3">
        <v>1</v>
      </c>
      <c r="K93" s="3"/>
      <c r="L93" s="2">
        <v>43393.55263888889</v>
      </c>
      <c r="M93" s="2">
        <v>43393.552870370368</v>
      </c>
      <c r="N93" s="3" t="s">
        <v>65</v>
      </c>
      <c r="O93" s="3" t="s">
        <v>66</v>
      </c>
      <c r="P93" s="3" t="s">
        <v>72</v>
      </c>
      <c r="Q93" s="3" t="s">
        <v>73</v>
      </c>
      <c r="R93" s="2">
        <v>43393.552951388891</v>
      </c>
      <c r="S93" s="2">
        <v>43393.556423611109</v>
      </c>
      <c r="T93" s="2">
        <v>43393.557997685188</v>
      </c>
      <c r="U93" s="2">
        <v>43393.56391203704</v>
      </c>
      <c r="V93" s="3"/>
      <c r="W93" s="8">
        <f t="shared" si="38"/>
        <v>43393.549745370372</v>
      </c>
      <c r="X93" s="9">
        <f t="shared" si="33"/>
        <v>2.3148147738538682E-4</v>
      </c>
      <c r="Y93" s="9">
        <f t="shared" si="34"/>
        <v>2.3148147738538682E-4</v>
      </c>
      <c r="Z93" s="10"/>
      <c r="AA93" s="10">
        <f t="shared" si="35"/>
        <v>0</v>
      </c>
      <c r="AB93" s="10">
        <f t="shared" si="39"/>
        <v>2.8935185182490386E-3</v>
      </c>
      <c r="AC93" s="10"/>
      <c r="AD93" s="10"/>
    </row>
    <row r="94" spans="1:30" s="7" customFormat="1" x14ac:dyDescent="0.4">
      <c r="A94" s="16" t="str">
        <f t="shared" si="36"/>
        <v>-</v>
      </c>
      <c r="B94" s="16" t="str">
        <f t="shared" si="37"/>
        <v>-</v>
      </c>
      <c r="C94" s="7">
        <v>13</v>
      </c>
      <c r="D94" s="2">
        <v>43393.54996527778</v>
      </c>
      <c r="E94" s="3">
        <v>4828</v>
      </c>
      <c r="F94" s="3" t="s">
        <v>33</v>
      </c>
      <c r="G94" s="3">
        <v>1666</v>
      </c>
      <c r="H94" s="3">
        <v>465</v>
      </c>
      <c r="I94" s="3">
        <v>1</v>
      </c>
      <c r="J94" s="3">
        <v>1</v>
      </c>
      <c r="K94" s="3"/>
      <c r="L94" s="2">
        <v>43393.556041666663</v>
      </c>
      <c r="M94" s="2">
        <v>43393.563043981485</v>
      </c>
      <c r="N94" s="3" t="s">
        <v>63</v>
      </c>
      <c r="O94" s="3" t="s">
        <v>64</v>
      </c>
      <c r="P94" s="3" t="s">
        <v>19</v>
      </c>
      <c r="Q94" s="3" t="s">
        <v>20</v>
      </c>
      <c r="R94" s="2">
        <v>43393.554479166669</v>
      </c>
      <c r="S94" s="2">
        <v>43393.554479166669</v>
      </c>
      <c r="T94" s="2">
        <v>43393.560856481483</v>
      </c>
      <c r="U94" s="2">
        <v>43393.560856481483</v>
      </c>
      <c r="V94" s="3"/>
      <c r="W94" s="8">
        <f t="shared" si="38"/>
        <v>43393.54996527778</v>
      </c>
      <c r="X94" s="9">
        <f t="shared" si="33"/>
        <v>7.0023148218751885E-3</v>
      </c>
      <c r="Y94" s="9">
        <f t="shared" si="34"/>
        <v>7.0023148218751885E-3</v>
      </c>
      <c r="Z94" s="10"/>
      <c r="AA94" s="10">
        <f t="shared" si="35"/>
        <v>1.5624999941792339E-3</v>
      </c>
      <c r="AB94" s="10">
        <f t="shared" si="39"/>
        <v>6.0763888832298107E-3</v>
      </c>
      <c r="AC94" s="10"/>
      <c r="AD94" s="10"/>
    </row>
    <row r="95" spans="1:30" s="7" customFormat="1" x14ac:dyDescent="0.4">
      <c r="A95" s="16" t="str">
        <f t="shared" si="36"/>
        <v>-</v>
      </c>
      <c r="B95" s="16" t="str">
        <f t="shared" si="37"/>
        <v>-</v>
      </c>
      <c r="C95" s="7">
        <v>13</v>
      </c>
      <c r="D95" s="2">
        <v>43393.553124999999</v>
      </c>
      <c r="E95" s="3">
        <v>4829</v>
      </c>
      <c r="F95" s="3" t="s">
        <v>67</v>
      </c>
      <c r="G95" s="3">
        <v>3432</v>
      </c>
      <c r="H95" s="3">
        <v>841</v>
      </c>
      <c r="I95" s="3">
        <v>4</v>
      </c>
      <c r="J95" s="3">
        <v>1</v>
      </c>
      <c r="K95" s="3"/>
      <c r="L95" s="2">
        <v>43393.55810185185</v>
      </c>
      <c r="M95" s="2">
        <v>43393.567071759258</v>
      </c>
      <c r="N95" s="3" t="s">
        <v>29</v>
      </c>
      <c r="O95" s="3" t="s">
        <v>30</v>
      </c>
      <c r="P95" s="3" t="s">
        <v>19</v>
      </c>
      <c r="Q95" s="3" t="s">
        <v>20</v>
      </c>
      <c r="R95" s="2">
        <v>43393.559027777781</v>
      </c>
      <c r="S95" s="2">
        <v>43393.559027777781</v>
      </c>
      <c r="T95" s="2">
        <v>43393.564444444448</v>
      </c>
      <c r="U95" s="2">
        <v>43393.569409722222</v>
      </c>
      <c r="V95" s="3"/>
      <c r="W95" s="8">
        <f t="shared" si="38"/>
        <v>43393.553124999999</v>
      </c>
      <c r="X95" s="9">
        <f t="shared" si="33"/>
        <v>8.969907408754807E-3</v>
      </c>
      <c r="Y95" s="9">
        <f t="shared" si="34"/>
        <v>8.969907408754807E-3</v>
      </c>
      <c r="Z95" s="10"/>
      <c r="AA95" s="10">
        <f t="shared" si="35"/>
        <v>0</v>
      </c>
      <c r="AB95" s="10">
        <f t="shared" si="39"/>
        <v>4.9768518510973081E-3</v>
      </c>
      <c r="AC95" s="10"/>
      <c r="AD95" s="10"/>
    </row>
    <row r="96" spans="1:30" s="7" customFormat="1" x14ac:dyDescent="0.4">
      <c r="A96" s="16" t="str">
        <f t="shared" si="36"/>
        <v>-</v>
      </c>
      <c r="B96" s="16" t="str">
        <f t="shared" si="37"/>
        <v>-</v>
      </c>
      <c r="C96" s="7">
        <v>13</v>
      </c>
      <c r="D96" s="2">
        <v>43393.553668981483</v>
      </c>
      <c r="E96" s="3">
        <v>4830</v>
      </c>
      <c r="F96" s="3" t="s">
        <v>18</v>
      </c>
      <c r="G96" s="3">
        <v>3491</v>
      </c>
      <c r="H96" s="3">
        <v>981</v>
      </c>
      <c r="I96" s="3">
        <v>4</v>
      </c>
      <c r="J96" s="3">
        <v>1</v>
      </c>
      <c r="K96" s="3"/>
      <c r="L96" s="2">
        <v>43393.557986111111</v>
      </c>
      <c r="M96" s="2">
        <v>43393.5621875</v>
      </c>
      <c r="N96" s="3" t="s">
        <v>29</v>
      </c>
      <c r="O96" s="3" t="s">
        <v>30</v>
      </c>
      <c r="P96" s="3" t="s">
        <v>31</v>
      </c>
      <c r="Q96" s="3" t="s">
        <v>32</v>
      </c>
      <c r="R96" s="2">
        <v>43393.557962962965</v>
      </c>
      <c r="S96" s="2">
        <v>43393.557962962965</v>
      </c>
      <c r="T96" s="2">
        <v>43393.563796296294</v>
      </c>
      <c r="U96" s="2">
        <v>43393.563796296294</v>
      </c>
      <c r="V96" s="3"/>
      <c r="W96" s="8">
        <f t="shared" si="38"/>
        <v>43393.553668981483</v>
      </c>
      <c r="X96" s="9">
        <f t="shared" si="33"/>
        <v>4.2013888887595385E-3</v>
      </c>
      <c r="Y96" s="9">
        <f t="shared" si="34"/>
        <v>4.2013888887595385E-3</v>
      </c>
      <c r="Z96" s="10"/>
      <c r="AA96" s="10">
        <f t="shared" si="35"/>
        <v>2.314814628334716E-5</v>
      </c>
      <c r="AB96" s="10">
        <f t="shared" si="39"/>
        <v>4.3171296274522319E-3</v>
      </c>
      <c r="AC96" s="10"/>
      <c r="AD96" s="10"/>
    </row>
    <row r="97" spans="1:30" s="7" customFormat="1" hidden="1" x14ac:dyDescent="0.4">
      <c r="A97" s="16" t="str">
        <f>IF(V97&gt;0, "★", "-")</f>
        <v>-</v>
      </c>
      <c r="B97" s="16" t="str">
        <f>IF(K97&gt;0, "☆", "-")</f>
        <v>-</v>
      </c>
      <c r="C97" s="7">
        <v>13</v>
      </c>
      <c r="D97" s="2">
        <v>43393.554293981484</v>
      </c>
      <c r="E97" s="3">
        <v>4831</v>
      </c>
      <c r="F97" s="3" t="s">
        <v>93</v>
      </c>
      <c r="G97" s="3">
        <v>0</v>
      </c>
      <c r="H97" s="3">
        <v>857</v>
      </c>
      <c r="I97" s="3">
        <v>5</v>
      </c>
      <c r="J97" s="3">
        <v>2</v>
      </c>
      <c r="K97" s="3"/>
      <c r="L97" s="2">
        <v>43393.559988425928</v>
      </c>
      <c r="M97" s="2">
        <v>43393.565555555557</v>
      </c>
      <c r="N97" s="3" t="s">
        <v>61</v>
      </c>
      <c r="O97" s="3" t="s">
        <v>62</v>
      </c>
      <c r="P97" s="3" t="s">
        <v>19</v>
      </c>
      <c r="Q97" s="3" t="s">
        <v>20</v>
      </c>
      <c r="R97" s="2">
        <v>43393.560868055552</v>
      </c>
      <c r="S97" s="2">
        <v>43393.560868055552</v>
      </c>
      <c r="T97" s="2">
        <v>43393.570023148146</v>
      </c>
      <c r="U97" s="2">
        <v>43393.570023148146</v>
      </c>
      <c r="V97" s="3"/>
      <c r="W97" s="8">
        <f>IF(V97&gt;0,V97,D97)</f>
        <v>43393.554293981484</v>
      </c>
      <c r="X97" s="9">
        <f>M97-L97</f>
        <v>5.5671296286163852E-3</v>
      </c>
      <c r="Y97" s="9">
        <f>X97*J97</f>
        <v>1.113425925723277E-2</v>
      </c>
      <c r="Z97" s="10"/>
      <c r="AA97" s="10">
        <f t="shared" si="35"/>
        <v>0</v>
      </c>
      <c r="AB97" s="10">
        <f>IF(IF(B97="☆",(IF(K97&gt;R97,K97-W97,R97-W97)),L97-W97)&lt;0,0,IF(B97="☆",(IF(K97&gt;R97,K97-W97,R97-W97)),L97-W97))</f>
        <v>5.694444444088731E-3</v>
      </c>
      <c r="AC97" s="10"/>
      <c r="AD97" s="10"/>
    </row>
    <row r="98" spans="1:30" s="7" customFormat="1" x14ac:dyDescent="0.4">
      <c r="A98" s="16" t="str">
        <f>IF(V98&gt;0, "★", "-")</f>
        <v>-</v>
      </c>
      <c r="B98" s="16" t="str">
        <f>IF(K98&gt;0, "☆", "-")</f>
        <v>-</v>
      </c>
      <c r="C98" s="7">
        <v>13</v>
      </c>
      <c r="D98" s="2">
        <v>43393.557766203703</v>
      </c>
      <c r="E98" s="3">
        <v>4832</v>
      </c>
      <c r="F98" s="3" t="s">
        <v>33</v>
      </c>
      <c r="G98" s="3">
        <v>3490</v>
      </c>
      <c r="H98" s="3">
        <v>588</v>
      </c>
      <c r="I98" s="3">
        <v>3</v>
      </c>
      <c r="J98" s="3">
        <v>4</v>
      </c>
      <c r="K98" s="3"/>
      <c r="L98" s="2">
        <v>43393.560879629629</v>
      </c>
      <c r="M98" s="2">
        <v>43393.567465277774</v>
      </c>
      <c r="N98" s="3" t="s">
        <v>80</v>
      </c>
      <c r="O98" s="3" t="s">
        <v>81</v>
      </c>
      <c r="P98" s="3" t="s">
        <v>37</v>
      </c>
      <c r="Q98" s="3" t="s">
        <v>38</v>
      </c>
      <c r="R98" s="2">
        <v>43393.558807870373</v>
      </c>
      <c r="S98" s="2">
        <v>43393.558807870373</v>
      </c>
      <c r="T98" s="2">
        <v>43393.570081018515</v>
      </c>
      <c r="U98" s="2">
        <v>43393.570081018515</v>
      </c>
      <c r="V98" s="3"/>
      <c r="W98" s="8">
        <f>IF(V98&gt;0,V98,D98)</f>
        <v>43393.557766203703</v>
      </c>
      <c r="X98" s="9">
        <f>M98-L98</f>
        <v>6.5856481451191939E-3</v>
      </c>
      <c r="Y98" s="9">
        <f>X98*J98</f>
        <v>2.6342592580476776E-2</v>
      </c>
      <c r="Z98" s="10"/>
      <c r="AA98" s="10">
        <f t="shared" si="35"/>
        <v>2.0717592560686171E-3</v>
      </c>
      <c r="AB98" s="10">
        <f>IF(IF(B98="☆",(IF(K98&gt;R98,K98-W98,R98-W98)),L98-W98)&lt;0,0,IF(B98="☆",(IF(K98&gt;R98,K98-W98,R98-W98)),L98-W98))</f>
        <v>3.1134259261307307E-3</v>
      </c>
      <c r="AC98" s="10"/>
      <c r="AD98" s="10"/>
    </row>
    <row r="99" spans="1:30" s="7" customFormat="1" x14ac:dyDescent="0.4">
      <c r="A99" s="16" t="str">
        <f>IF(V99&gt;0, "★", "-")</f>
        <v>-</v>
      </c>
      <c r="B99" s="16" t="str">
        <f>IF(K99&gt;0, "☆", "-")</f>
        <v>-</v>
      </c>
      <c r="C99" s="7">
        <v>13</v>
      </c>
      <c r="D99" s="2">
        <v>43393.561377314814</v>
      </c>
      <c r="E99" s="3">
        <v>4834</v>
      </c>
      <c r="F99" s="3" t="s">
        <v>18</v>
      </c>
      <c r="G99" s="3">
        <v>2535</v>
      </c>
      <c r="H99" s="3">
        <v>1158</v>
      </c>
      <c r="I99" s="3">
        <v>1</v>
      </c>
      <c r="J99" s="3">
        <v>1</v>
      </c>
      <c r="K99" s="3"/>
      <c r="L99" s="2">
        <v>43393.56695601852</v>
      </c>
      <c r="M99" s="2">
        <v>43393.571006944447</v>
      </c>
      <c r="N99" s="3" t="s">
        <v>39</v>
      </c>
      <c r="O99" s="3" t="s">
        <v>40</v>
      </c>
      <c r="P99" s="3" t="s">
        <v>41</v>
      </c>
      <c r="Q99" s="3" t="s">
        <v>42</v>
      </c>
      <c r="R99" s="2">
        <v>43393.570729166669</v>
      </c>
      <c r="S99" s="2">
        <v>43393.570729166669</v>
      </c>
      <c r="T99" s="2">
        <v>43393.575856481482</v>
      </c>
      <c r="U99" s="2">
        <v>43393.575856481482</v>
      </c>
      <c r="V99" s="3"/>
      <c r="W99" s="8">
        <f>IF(V99&gt;0,V99,D99)</f>
        <v>43393.561377314814</v>
      </c>
      <c r="X99" s="9">
        <f>M99-L99</f>
        <v>4.0509259270038456E-3</v>
      </c>
      <c r="Y99" s="9">
        <f>X99*J99</f>
        <v>4.0509259270038456E-3</v>
      </c>
      <c r="Z99" s="10"/>
      <c r="AA99" s="10">
        <f t="shared" si="35"/>
        <v>0</v>
      </c>
      <c r="AB99" s="10">
        <f>IF(IF(B99="☆",(IF(K99&gt;R99,K99-W99,R99-W99)),L99-W99)&lt;0,0,IF(B99="☆",(IF(K99&gt;R99,K99-W99,R99-W99)),L99-W99))</f>
        <v>5.5787037053960375E-3</v>
      </c>
      <c r="AC99" s="10"/>
      <c r="AD99" s="10"/>
    </row>
    <row r="100" spans="1:30" s="7" customFormat="1" x14ac:dyDescent="0.4">
      <c r="A100" s="16" t="str">
        <f t="shared" si="36"/>
        <v>-</v>
      </c>
      <c r="B100" s="16" t="str">
        <f t="shared" si="37"/>
        <v>-</v>
      </c>
      <c r="C100" s="7">
        <v>13</v>
      </c>
      <c r="D100" s="2">
        <v>43393.563298611109</v>
      </c>
      <c r="E100" s="3">
        <v>4835</v>
      </c>
      <c r="F100" s="3" t="s">
        <v>18</v>
      </c>
      <c r="G100" s="3">
        <v>1964</v>
      </c>
      <c r="H100" s="3">
        <v>492</v>
      </c>
      <c r="I100" s="3">
        <v>2</v>
      </c>
      <c r="J100" s="3">
        <v>3</v>
      </c>
      <c r="K100" s="3"/>
      <c r="L100" s="2">
        <v>43393.568055555559</v>
      </c>
      <c r="M100" s="2">
        <v>43393.570289351854</v>
      </c>
      <c r="N100" s="3" t="s">
        <v>31</v>
      </c>
      <c r="O100" s="3" t="s">
        <v>32</v>
      </c>
      <c r="P100" s="3" t="s">
        <v>25</v>
      </c>
      <c r="Q100" s="3" t="s">
        <v>26</v>
      </c>
      <c r="R100" s="2">
        <v>43393.567673611113</v>
      </c>
      <c r="S100" s="2">
        <v>43393.567673611113</v>
      </c>
      <c r="T100" s="2">
        <v>43393.572060185186</v>
      </c>
      <c r="U100" s="2">
        <v>43393.572060185186</v>
      </c>
      <c r="V100" s="3"/>
      <c r="W100" s="8">
        <f t="shared" si="38"/>
        <v>43393.563298611109</v>
      </c>
      <c r="X100" s="9">
        <f t="shared" si="33"/>
        <v>2.2337962946039625E-3</v>
      </c>
      <c r="Y100" s="9">
        <f t="shared" si="34"/>
        <v>6.7013888838118874E-3</v>
      </c>
      <c r="Z100" s="10"/>
      <c r="AA100" s="10">
        <f t="shared" si="35"/>
        <v>3.819444464170374E-4</v>
      </c>
      <c r="AB100" s="10">
        <f t="shared" si="39"/>
        <v>4.7569444504915737E-3</v>
      </c>
      <c r="AC100" s="10"/>
      <c r="AD100" s="10"/>
    </row>
    <row r="101" spans="1:30" s="7" customFormat="1" x14ac:dyDescent="0.4">
      <c r="A101" s="16" t="str">
        <f t="shared" si="36"/>
        <v>-</v>
      </c>
      <c r="B101" s="16" t="str">
        <f t="shared" si="37"/>
        <v>-</v>
      </c>
      <c r="C101" s="7">
        <v>13</v>
      </c>
      <c r="D101" s="2">
        <v>43393.563819444447</v>
      </c>
      <c r="E101" s="3">
        <v>4836</v>
      </c>
      <c r="F101" s="3" t="s">
        <v>18</v>
      </c>
      <c r="G101" s="3">
        <v>3412</v>
      </c>
      <c r="H101" s="3">
        <v>411</v>
      </c>
      <c r="I101" s="3">
        <v>7</v>
      </c>
      <c r="J101" s="3">
        <v>3</v>
      </c>
      <c r="K101" s="3"/>
      <c r="L101" s="2">
        <v>43393.569537037038</v>
      </c>
      <c r="M101" s="2">
        <v>43393.574756944443</v>
      </c>
      <c r="N101" s="3" t="s">
        <v>45</v>
      </c>
      <c r="O101" s="3" t="s">
        <v>92</v>
      </c>
      <c r="P101" s="3" t="s">
        <v>59</v>
      </c>
      <c r="Q101" s="3" t="s">
        <v>60</v>
      </c>
      <c r="R101" s="2">
        <v>43393.56958333333</v>
      </c>
      <c r="S101" s="2">
        <v>43393.56958333333</v>
      </c>
      <c r="T101" s="2">
        <v>43393.57917824074</v>
      </c>
      <c r="U101" s="2">
        <v>43393.57917824074</v>
      </c>
      <c r="V101" s="3"/>
      <c r="W101" s="8">
        <f t="shared" si="38"/>
        <v>43393.563819444447</v>
      </c>
      <c r="X101" s="9">
        <f t="shared" si="33"/>
        <v>5.2199074052623473E-3</v>
      </c>
      <c r="Y101" s="9">
        <f t="shared" si="34"/>
        <v>1.5659722215787042E-2</v>
      </c>
      <c r="Z101" s="10"/>
      <c r="AA101" s="10">
        <f t="shared" si="35"/>
        <v>0</v>
      </c>
      <c r="AB101" s="10">
        <f t="shared" si="39"/>
        <v>5.7175925903720781E-3</v>
      </c>
      <c r="AC101" s="10"/>
      <c r="AD101" s="10"/>
    </row>
    <row r="102" spans="1:30" s="7" customFormat="1" x14ac:dyDescent="0.4">
      <c r="A102" s="16" t="str">
        <f>IF(V102&gt;0, "★", "-")</f>
        <v>-</v>
      </c>
      <c r="B102" s="16" t="str">
        <f t="shared" si="37"/>
        <v>-</v>
      </c>
      <c r="C102" s="7">
        <v>13</v>
      </c>
      <c r="D102" s="2">
        <v>43393.566203703704</v>
      </c>
      <c r="E102" s="3">
        <v>4838</v>
      </c>
      <c r="F102" s="3" t="s">
        <v>18</v>
      </c>
      <c r="G102" s="3">
        <v>1740</v>
      </c>
      <c r="H102" s="3">
        <v>815</v>
      </c>
      <c r="I102" s="3">
        <v>4</v>
      </c>
      <c r="J102" s="3">
        <v>1</v>
      </c>
      <c r="K102" s="3"/>
      <c r="L102" s="2">
        <v>43393.568726851852</v>
      </c>
      <c r="M102" s="2">
        <v>43393.574247685188</v>
      </c>
      <c r="N102" s="3" t="s">
        <v>19</v>
      </c>
      <c r="O102" s="3" t="s">
        <v>20</v>
      </c>
      <c r="P102" s="3" t="s">
        <v>63</v>
      </c>
      <c r="Q102" s="3" t="s">
        <v>64</v>
      </c>
      <c r="R102" s="2">
        <v>43393.569189814814</v>
      </c>
      <c r="S102" s="2">
        <v>43393.569189814814</v>
      </c>
      <c r="T102" s="2">
        <v>43393.576192129629</v>
      </c>
      <c r="U102" s="2">
        <v>43393.576192129629</v>
      </c>
      <c r="V102" s="3"/>
      <c r="W102" s="8">
        <f t="shared" si="38"/>
        <v>43393.566203703704</v>
      </c>
      <c r="X102" s="9">
        <f t="shared" si="33"/>
        <v>5.5208333360496908E-3</v>
      </c>
      <c r="Y102" s="9">
        <f t="shared" si="34"/>
        <v>5.5208333360496908E-3</v>
      </c>
      <c r="Z102" s="10"/>
      <c r="AA102" s="10">
        <f t="shared" si="35"/>
        <v>0</v>
      </c>
      <c r="AB102" s="10">
        <f t="shared" si="39"/>
        <v>2.5231481486116536E-3</v>
      </c>
      <c r="AC102" s="10"/>
      <c r="AD102" s="10"/>
    </row>
    <row r="103" spans="1:30" s="7" customFormat="1" x14ac:dyDescent="0.4">
      <c r="A103" s="16" t="str">
        <f>IF(V103&gt;0, "★", "-")</f>
        <v>-</v>
      </c>
      <c r="B103" s="16" t="str">
        <f t="shared" si="37"/>
        <v>-</v>
      </c>
      <c r="C103" s="7">
        <v>13</v>
      </c>
      <c r="D103" s="2">
        <v>43393.567418981482</v>
      </c>
      <c r="E103" s="3">
        <v>4839</v>
      </c>
      <c r="F103" s="3" t="s">
        <v>33</v>
      </c>
      <c r="G103" s="3">
        <v>3486</v>
      </c>
      <c r="H103" s="3">
        <v>940</v>
      </c>
      <c r="I103" s="3">
        <v>6</v>
      </c>
      <c r="J103" s="3">
        <v>2</v>
      </c>
      <c r="K103" s="3"/>
      <c r="L103" s="2">
        <v>43393.577499999999</v>
      </c>
      <c r="M103" s="2">
        <v>43393.58384259259</v>
      </c>
      <c r="N103" s="3" t="s">
        <v>45</v>
      </c>
      <c r="O103" s="3" t="s">
        <v>92</v>
      </c>
      <c r="P103" s="3" t="s">
        <v>59</v>
      </c>
      <c r="Q103" s="3" t="s">
        <v>60</v>
      </c>
      <c r="R103" s="2">
        <v>43393.571377314816</v>
      </c>
      <c r="S103" s="2">
        <v>43393.576817129629</v>
      </c>
      <c r="T103" s="2">
        <v>43393.58284722222</v>
      </c>
      <c r="U103" s="2">
        <v>43393.586412037039</v>
      </c>
      <c r="V103" s="3"/>
      <c r="W103" s="8">
        <f t="shared" si="38"/>
        <v>43393.567418981482</v>
      </c>
      <c r="X103" s="9">
        <f t="shared" si="33"/>
        <v>6.3425925909541547E-3</v>
      </c>
      <c r="Y103" s="9">
        <f t="shared" si="34"/>
        <v>1.2685185181908309E-2</v>
      </c>
      <c r="Z103" s="10"/>
      <c r="AA103" s="10">
        <f t="shared" si="35"/>
        <v>6.1226851830724627E-3</v>
      </c>
      <c r="AB103" s="10">
        <f t="shared" si="39"/>
        <v>1.0081018517666962E-2</v>
      </c>
      <c r="AC103" s="10"/>
      <c r="AD103" s="10"/>
    </row>
    <row r="104" spans="1:30" s="7" customFormat="1" x14ac:dyDescent="0.4">
      <c r="A104" s="16" t="str">
        <f t="shared" si="36"/>
        <v>-</v>
      </c>
      <c r="B104" s="16" t="str">
        <f t="shared" si="37"/>
        <v>-</v>
      </c>
      <c r="C104" s="7">
        <v>13</v>
      </c>
      <c r="D104" s="2">
        <v>43393.569247685184</v>
      </c>
      <c r="E104" s="3">
        <v>4840</v>
      </c>
      <c r="F104" s="3" t="s">
        <v>33</v>
      </c>
      <c r="G104" s="3">
        <v>3491</v>
      </c>
      <c r="H104" s="3">
        <v>956</v>
      </c>
      <c r="I104" s="3">
        <v>5</v>
      </c>
      <c r="J104" s="3">
        <v>1</v>
      </c>
      <c r="K104" s="3"/>
      <c r="L104" s="2">
        <v>43393.570937500001</v>
      </c>
      <c r="M104" s="2">
        <v>43393.574583333335</v>
      </c>
      <c r="N104" s="3" t="s">
        <v>31</v>
      </c>
      <c r="O104" s="3" t="s">
        <v>32</v>
      </c>
      <c r="P104" s="3" t="s">
        <v>19</v>
      </c>
      <c r="Q104" s="3" t="s">
        <v>20</v>
      </c>
      <c r="R104" s="2">
        <v>43393.570902777778</v>
      </c>
      <c r="S104" s="2">
        <v>43393.570902777778</v>
      </c>
      <c r="T104" s="2">
        <v>43393.576863425929</v>
      </c>
      <c r="U104" s="2">
        <v>43393.576863425929</v>
      </c>
      <c r="V104" s="3"/>
      <c r="W104" s="8">
        <f t="shared" si="38"/>
        <v>43393.569247685184</v>
      </c>
      <c r="X104" s="9">
        <f t="shared" si="33"/>
        <v>3.645833334303461E-3</v>
      </c>
      <c r="Y104" s="9">
        <f t="shared" si="34"/>
        <v>3.645833334303461E-3</v>
      </c>
      <c r="Z104" s="10"/>
      <c r="AA104" s="10">
        <f t="shared" si="35"/>
        <v>3.4722223062999547E-5</v>
      </c>
      <c r="AB104" s="10">
        <f t="shared" si="39"/>
        <v>1.6898148169275373E-3</v>
      </c>
      <c r="AC104" s="10"/>
      <c r="AD104" s="10"/>
    </row>
    <row r="105" spans="1:30" s="7" customFormat="1" hidden="1" x14ac:dyDescent="0.4">
      <c r="A105" s="16" t="str">
        <f t="shared" si="36"/>
        <v>-</v>
      </c>
      <c r="B105" s="16" t="str">
        <f t="shared" si="37"/>
        <v>-</v>
      </c>
      <c r="C105" s="7">
        <v>13</v>
      </c>
      <c r="D105" s="2">
        <v>43393.570335648146</v>
      </c>
      <c r="E105" s="3">
        <v>4841</v>
      </c>
      <c r="F105" s="3" t="s">
        <v>93</v>
      </c>
      <c r="G105" s="3">
        <v>0</v>
      </c>
      <c r="H105" s="3">
        <v>831</v>
      </c>
      <c r="I105" s="3">
        <v>1</v>
      </c>
      <c r="J105" s="3">
        <v>4</v>
      </c>
      <c r="K105" s="3"/>
      <c r="L105" s="2">
        <v>43393.571967592594</v>
      </c>
      <c r="M105" s="2">
        <v>43393.577569444446</v>
      </c>
      <c r="N105" s="3" t="s">
        <v>41</v>
      </c>
      <c r="O105" s="3" t="s">
        <v>42</v>
      </c>
      <c r="P105" s="3" t="s">
        <v>19</v>
      </c>
      <c r="Q105" s="3" t="s">
        <v>20</v>
      </c>
      <c r="R105" s="2">
        <v>43393.571539351855</v>
      </c>
      <c r="S105" s="2">
        <v>43393.571539351855</v>
      </c>
      <c r="T105" s="2">
        <v>43393.580868055556</v>
      </c>
      <c r="U105" s="2">
        <v>43393.580868055556</v>
      </c>
      <c r="V105" s="3"/>
      <c r="W105" s="8">
        <f t="shared" si="38"/>
        <v>43393.570335648146</v>
      </c>
      <c r="X105" s="9">
        <f t="shared" si="33"/>
        <v>5.6018518516793847E-3</v>
      </c>
      <c r="Y105" s="9">
        <f t="shared" si="34"/>
        <v>2.2407407406717539E-2</v>
      </c>
      <c r="Z105" s="10"/>
      <c r="AA105" s="10">
        <f t="shared" si="35"/>
        <v>4.2824073898373172E-4</v>
      </c>
      <c r="AB105" s="10">
        <f t="shared" si="39"/>
        <v>1.6319444475811906E-3</v>
      </c>
      <c r="AC105" s="10"/>
      <c r="AD105" s="10"/>
    </row>
    <row r="106" spans="1:30" s="7" customFormat="1" hidden="1" x14ac:dyDescent="0.4">
      <c r="A106" s="16" t="str">
        <f t="shared" si="36"/>
        <v>-</v>
      </c>
      <c r="B106" s="16" t="str">
        <f t="shared" si="37"/>
        <v>-</v>
      </c>
      <c r="C106" s="7">
        <v>13</v>
      </c>
      <c r="D106" s="2">
        <v>43393.570405092592</v>
      </c>
      <c r="E106" s="3">
        <v>4842</v>
      </c>
      <c r="F106" s="3" t="s">
        <v>94</v>
      </c>
      <c r="G106" s="3">
        <v>0</v>
      </c>
      <c r="H106" s="3">
        <v>350</v>
      </c>
      <c r="I106" s="3">
        <v>4</v>
      </c>
      <c r="J106" s="3">
        <v>3</v>
      </c>
      <c r="K106" s="3"/>
      <c r="L106" s="2">
        <v>43393.574479166666</v>
      </c>
      <c r="M106" s="2">
        <v>43393.581250000003</v>
      </c>
      <c r="N106" s="3" t="s">
        <v>63</v>
      </c>
      <c r="O106" s="3" t="s">
        <v>64</v>
      </c>
      <c r="P106" s="3" t="s">
        <v>21</v>
      </c>
      <c r="Q106" s="3" t="s">
        <v>22</v>
      </c>
      <c r="R106" s="2">
        <v>43393.575775462959</v>
      </c>
      <c r="S106" s="2">
        <v>43393.575775462959</v>
      </c>
      <c r="T106" s="2">
        <v>43393.585578703707</v>
      </c>
      <c r="U106" s="2">
        <v>43393.586331018516</v>
      </c>
      <c r="V106" s="3"/>
      <c r="W106" s="8">
        <f t="shared" si="38"/>
        <v>43393.570405092592</v>
      </c>
      <c r="X106" s="9">
        <f t="shared" si="33"/>
        <v>6.7708333372138441E-3</v>
      </c>
      <c r="Y106" s="9">
        <f t="shared" si="34"/>
        <v>2.0312500011641532E-2</v>
      </c>
      <c r="Z106" s="10"/>
      <c r="AA106" s="10">
        <f t="shared" si="35"/>
        <v>0</v>
      </c>
      <c r="AB106" s="10">
        <f t="shared" si="39"/>
        <v>4.0740740732871927E-3</v>
      </c>
      <c r="AC106" s="10"/>
      <c r="AD106" s="10"/>
    </row>
    <row r="107" spans="1:30" s="7" customFormat="1" hidden="1" x14ac:dyDescent="0.4">
      <c r="A107" s="16" t="str">
        <f>IF(V107&gt;0, "★", "-")</f>
        <v>-</v>
      </c>
      <c r="B107" s="16" t="str">
        <f>IF(K107&gt;0, "☆", "-")</f>
        <v>-</v>
      </c>
      <c r="C107" s="7">
        <v>13</v>
      </c>
      <c r="D107" s="2">
        <v>43393.570601851854</v>
      </c>
      <c r="E107" s="3">
        <v>4843</v>
      </c>
      <c r="F107" s="3" t="s">
        <v>93</v>
      </c>
      <c r="G107" s="3">
        <v>0</v>
      </c>
      <c r="H107" s="3">
        <v>725</v>
      </c>
      <c r="I107" s="3">
        <v>4</v>
      </c>
      <c r="J107" s="3">
        <v>2</v>
      </c>
      <c r="K107" s="3"/>
      <c r="L107" s="2">
        <v>43393.576678240737</v>
      </c>
      <c r="M107" s="2">
        <v>43393.585625</v>
      </c>
      <c r="N107" s="3" t="s">
        <v>65</v>
      </c>
      <c r="O107" s="3" t="s">
        <v>66</v>
      </c>
      <c r="P107" s="3" t="s">
        <v>53</v>
      </c>
      <c r="Q107" s="3" t="s">
        <v>54</v>
      </c>
      <c r="R107" s="2">
        <v>43393.578414351854</v>
      </c>
      <c r="S107" s="2">
        <v>43393.578414351854</v>
      </c>
      <c r="T107" s="2">
        <v>43393.59065972222</v>
      </c>
      <c r="U107" s="2">
        <v>43393.59065972222</v>
      </c>
      <c r="V107" s="3"/>
      <c r="W107" s="8">
        <f>IF(V107&gt;0,V107,D107)</f>
        <v>43393.570601851854</v>
      </c>
      <c r="X107" s="9">
        <f t="shared" si="33"/>
        <v>8.9467592624714598E-3</v>
      </c>
      <c r="Y107" s="9">
        <f t="shared" si="34"/>
        <v>1.789351852494292E-2</v>
      </c>
      <c r="Z107" s="10"/>
      <c r="AA107" s="10">
        <f t="shared" si="35"/>
        <v>0</v>
      </c>
      <c r="AB107" s="10">
        <f>IF(IF(B107="☆",(IF(K107&gt;R107,K107-W107,R107-W107)),L107-W107)&lt;0,0,IF(B107="☆",(IF(K107&gt;R107,K107-W107,R107-W107)),L107-W107))</f>
        <v>6.0763888832298107E-3</v>
      </c>
      <c r="AC107" s="10"/>
      <c r="AD107" s="10"/>
    </row>
    <row r="108" spans="1:30" s="7" customFormat="1" hidden="1" x14ac:dyDescent="0.4">
      <c r="A108" s="16" t="str">
        <f>IF(V108&gt;0, "★", "-")</f>
        <v>-</v>
      </c>
      <c r="B108" s="16" t="str">
        <f>IF(K108&gt;0, "☆", "-")</f>
        <v>-</v>
      </c>
      <c r="C108" s="7">
        <v>13</v>
      </c>
      <c r="D108" s="2">
        <v>43393.571064814816</v>
      </c>
      <c r="E108" s="3">
        <v>4844</v>
      </c>
      <c r="F108" s="3" t="s">
        <v>94</v>
      </c>
      <c r="G108" s="3">
        <v>0</v>
      </c>
      <c r="H108" s="3">
        <v>668</v>
      </c>
      <c r="I108" s="3">
        <v>2</v>
      </c>
      <c r="J108" s="3">
        <v>2</v>
      </c>
      <c r="K108" s="3"/>
      <c r="L108" s="2">
        <v>43393.576562499999</v>
      </c>
      <c r="M108" s="2">
        <v>43393.595243055555</v>
      </c>
      <c r="N108" s="3" t="s">
        <v>41</v>
      </c>
      <c r="O108" s="3" t="s">
        <v>42</v>
      </c>
      <c r="P108" s="3" t="s">
        <v>65</v>
      </c>
      <c r="Q108" s="3" t="s">
        <v>66</v>
      </c>
      <c r="R108" s="2">
        <v>43393.577650462961</v>
      </c>
      <c r="S108" s="2">
        <v>43393.577650462961</v>
      </c>
      <c r="T108" s="2">
        <v>43393.589166666665</v>
      </c>
      <c r="U108" s="2">
        <v>43393.589166666665</v>
      </c>
      <c r="V108" s="3"/>
      <c r="W108" s="8">
        <f>IF(V108&gt;0,V108,D108)</f>
        <v>43393.571064814816</v>
      </c>
      <c r="X108" s="9">
        <f t="shared" si="33"/>
        <v>1.8680555556784384E-2</v>
      </c>
      <c r="Y108" s="9">
        <f t="shared" si="34"/>
        <v>3.7361111113568768E-2</v>
      </c>
      <c r="Z108" s="10"/>
      <c r="AA108" s="10">
        <f t="shared" si="35"/>
        <v>0</v>
      </c>
      <c r="AB108" s="10">
        <f>IF(IF(B108="☆",(IF(K108&gt;R108,K108-W108,R108-W108)),L108-W108)&lt;0,0,IF(B108="☆",(IF(K108&gt;R108,K108-W108,R108-W108)),L108-W108))</f>
        <v>5.4976851824903861E-3</v>
      </c>
      <c r="AC108" s="10"/>
      <c r="AD108" s="10"/>
    </row>
    <row r="109" spans="1:30" s="7" customFormat="1" hidden="1" x14ac:dyDescent="0.4">
      <c r="A109" s="16" t="str">
        <f>IF(V109&gt;0, "★", "-")</f>
        <v>-</v>
      </c>
      <c r="B109" s="16" t="str">
        <f>IF(K109&gt;0, "☆", "-")</f>
        <v>-</v>
      </c>
      <c r="C109" s="7">
        <v>13</v>
      </c>
      <c r="D109" s="2">
        <v>43393.572789351849</v>
      </c>
      <c r="E109" s="3">
        <v>4845</v>
      </c>
      <c r="F109" s="3" t="s">
        <v>93</v>
      </c>
      <c r="G109" s="3">
        <v>0</v>
      </c>
      <c r="H109" s="3">
        <v>1204</v>
      </c>
      <c r="I109" s="3">
        <v>5</v>
      </c>
      <c r="J109" s="3">
        <v>2</v>
      </c>
      <c r="K109" s="3"/>
      <c r="L109" s="2">
        <v>43393.576469907406</v>
      </c>
      <c r="M109" s="2">
        <v>43393.583854166667</v>
      </c>
      <c r="N109" s="3" t="s">
        <v>34</v>
      </c>
      <c r="O109" s="3" t="s">
        <v>35</v>
      </c>
      <c r="P109" s="3" t="s">
        <v>45</v>
      </c>
      <c r="Q109" s="3" t="s">
        <v>92</v>
      </c>
      <c r="R109" s="2">
        <v>43393.575798611113</v>
      </c>
      <c r="S109" s="2">
        <v>43393.575798611113</v>
      </c>
      <c r="T109" s="2">
        <v>43393.585717592592</v>
      </c>
      <c r="U109" s="2">
        <v>43393.585717592592</v>
      </c>
      <c r="V109" s="3"/>
      <c r="W109" s="8">
        <f>IF(V109&gt;0,V109,D109)</f>
        <v>43393.572789351849</v>
      </c>
      <c r="X109" s="9">
        <f t="shared" si="33"/>
        <v>7.3842592610162683E-3</v>
      </c>
      <c r="Y109" s="9">
        <f t="shared" si="34"/>
        <v>1.4768518522032537E-2</v>
      </c>
      <c r="Z109" s="10"/>
      <c r="AA109" s="10">
        <f t="shared" si="35"/>
        <v>6.7129629314877093E-4</v>
      </c>
      <c r="AB109" s="10">
        <f>IF(IF(B109="☆",(IF(K109&gt;R109,K109-W109,R109-W109)),L109-W109)&lt;0,0,IF(B109="☆",(IF(K109&gt;R109,K109-W109,R109-W109)),L109-W109))</f>
        <v>3.6805555573664606E-3</v>
      </c>
      <c r="AC109" s="10"/>
      <c r="AD109" s="10"/>
    </row>
    <row r="110" spans="1:30" s="7" customFormat="1" x14ac:dyDescent="0.4">
      <c r="A110" s="16" t="str">
        <f t="shared" si="36"/>
        <v>-</v>
      </c>
      <c r="B110" s="16" t="str">
        <f t="shared" si="37"/>
        <v>-</v>
      </c>
      <c r="C110" s="7">
        <v>13</v>
      </c>
      <c r="D110" s="2">
        <v>43393.575069444443</v>
      </c>
      <c r="E110" s="3">
        <v>4846</v>
      </c>
      <c r="F110" s="3" t="s">
        <v>33</v>
      </c>
      <c r="G110" s="3">
        <v>3453</v>
      </c>
      <c r="H110" s="3">
        <v>613</v>
      </c>
      <c r="I110" s="3">
        <v>7</v>
      </c>
      <c r="J110" s="3">
        <v>4</v>
      </c>
      <c r="K110" s="3"/>
      <c r="L110" s="2">
        <v>43393.582662037035</v>
      </c>
      <c r="M110" s="2">
        <v>43393.589247685188</v>
      </c>
      <c r="N110" s="3" t="s">
        <v>70</v>
      </c>
      <c r="O110" s="3" t="s">
        <v>71</v>
      </c>
      <c r="P110" s="3" t="s">
        <v>48</v>
      </c>
      <c r="Q110" s="3" t="s">
        <v>49</v>
      </c>
      <c r="R110" s="2">
        <v>43393.583425925928</v>
      </c>
      <c r="S110" s="2">
        <v>43393.583425925928</v>
      </c>
      <c r="T110" s="2">
        <v>43393.595358796294</v>
      </c>
      <c r="U110" s="2">
        <v>43393.595358796294</v>
      </c>
      <c r="V110" s="3"/>
      <c r="W110" s="8">
        <f t="shared" si="38"/>
        <v>43393.575069444443</v>
      </c>
      <c r="X110" s="9">
        <f t="shared" si="33"/>
        <v>6.5856481523951516E-3</v>
      </c>
      <c r="Y110" s="9">
        <f t="shared" si="34"/>
        <v>2.6342592609580606E-2</v>
      </c>
      <c r="Z110" s="10"/>
      <c r="AA110" s="10">
        <f t="shared" si="35"/>
        <v>0</v>
      </c>
      <c r="AB110" s="10">
        <f t="shared" si="39"/>
        <v>7.5925925921183079E-3</v>
      </c>
      <c r="AC110" s="10"/>
      <c r="AD110" s="10"/>
    </row>
    <row r="111" spans="1:30" s="7" customFormat="1" x14ac:dyDescent="0.4">
      <c r="A111" s="16" t="str">
        <f t="shared" si="36"/>
        <v>-</v>
      </c>
      <c r="B111" s="16" t="str">
        <f t="shared" si="37"/>
        <v>-</v>
      </c>
      <c r="C111" s="7">
        <v>13</v>
      </c>
      <c r="D111" s="2">
        <v>43393.575358796297</v>
      </c>
      <c r="E111" s="3">
        <v>4847</v>
      </c>
      <c r="F111" s="3" t="s">
        <v>33</v>
      </c>
      <c r="G111" s="3">
        <v>3499</v>
      </c>
      <c r="H111" s="3">
        <v>431</v>
      </c>
      <c r="I111" s="3">
        <v>6</v>
      </c>
      <c r="J111" s="3">
        <v>3</v>
      </c>
      <c r="K111" s="3"/>
      <c r="L111" s="2">
        <v>43393.577916666669</v>
      </c>
      <c r="M111" s="2">
        <v>43393.587824074071</v>
      </c>
      <c r="N111" s="3" t="s">
        <v>45</v>
      </c>
      <c r="O111" s="3" t="s">
        <v>92</v>
      </c>
      <c r="P111" s="3" t="s">
        <v>25</v>
      </c>
      <c r="Q111" s="3" t="s">
        <v>26</v>
      </c>
      <c r="R111" s="2">
        <v>43393.577511574076</v>
      </c>
      <c r="S111" s="2">
        <v>43393.577511574076</v>
      </c>
      <c r="T111" s="2">
        <v>43393.592291666668</v>
      </c>
      <c r="U111" s="2">
        <v>43393.592291666668</v>
      </c>
      <c r="V111" s="3"/>
      <c r="W111" s="8">
        <f t="shared" si="38"/>
        <v>43393.575358796297</v>
      </c>
      <c r="X111" s="9">
        <f t="shared" si="33"/>
        <v>9.9074074023519643E-3</v>
      </c>
      <c r="Y111" s="9">
        <f t="shared" si="34"/>
        <v>2.9722222207055893E-2</v>
      </c>
      <c r="Z111" s="10"/>
      <c r="AA111" s="10">
        <f t="shared" si="35"/>
        <v>4.0509259270038456E-4</v>
      </c>
      <c r="AB111" s="10">
        <f t="shared" si="39"/>
        <v>2.5578703716746531E-3</v>
      </c>
      <c r="AC111" s="10"/>
      <c r="AD111" s="10"/>
    </row>
    <row r="112" spans="1:30" s="7" customFormat="1" x14ac:dyDescent="0.4">
      <c r="A112" s="16" t="str">
        <f t="shared" si="36"/>
        <v>-</v>
      </c>
      <c r="B112" s="16" t="str">
        <f t="shared" si="37"/>
        <v>-</v>
      </c>
      <c r="C112" s="7">
        <v>13</v>
      </c>
      <c r="D112" s="2">
        <v>43393.578240740739</v>
      </c>
      <c r="E112" s="3">
        <v>4848</v>
      </c>
      <c r="F112" s="3" t="s">
        <v>33</v>
      </c>
      <c r="G112" s="3">
        <v>3483</v>
      </c>
      <c r="H112" s="3">
        <v>683</v>
      </c>
      <c r="I112" s="3">
        <v>5</v>
      </c>
      <c r="J112" s="3">
        <v>2</v>
      </c>
      <c r="K112" s="3"/>
      <c r="L112" s="2">
        <v>43393.582013888888</v>
      </c>
      <c r="M112" s="2">
        <v>43393.590173611112</v>
      </c>
      <c r="N112" s="3" t="s">
        <v>50</v>
      </c>
      <c r="O112" s="3" t="s">
        <v>51</v>
      </c>
      <c r="P112" s="3" t="s">
        <v>41</v>
      </c>
      <c r="Q112" s="3" t="s">
        <v>42</v>
      </c>
      <c r="R112" s="2">
        <v>43393.582037037035</v>
      </c>
      <c r="S112" s="2">
        <v>43393.582037037035</v>
      </c>
      <c r="T112" s="2">
        <v>43393.59065972222</v>
      </c>
      <c r="U112" s="2">
        <v>43393.593009259261</v>
      </c>
      <c r="V112" s="3"/>
      <c r="W112" s="8">
        <f t="shared" si="38"/>
        <v>43393.578240740739</v>
      </c>
      <c r="X112" s="9">
        <f t="shared" si="33"/>
        <v>8.1597222233540379E-3</v>
      </c>
      <c r="Y112" s="9">
        <f t="shared" si="34"/>
        <v>1.6319444446708076E-2</v>
      </c>
      <c r="Z112" s="10"/>
      <c r="AA112" s="10">
        <f t="shared" si="35"/>
        <v>0</v>
      </c>
      <c r="AB112" s="10">
        <f t="shared" si="39"/>
        <v>3.7731481497758068E-3</v>
      </c>
      <c r="AC112" s="10"/>
      <c r="AD112" s="10"/>
    </row>
    <row r="113" spans="1:30" s="7" customFormat="1" x14ac:dyDescent="0.4">
      <c r="A113" s="16" t="str">
        <f t="shared" si="36"/>
        <v>-</v>
      </c>
      <c r="B113" s="16" t="str">
        <f t="shared" si="37"/>
        <v>-</v>
      </c>
      <c r="C113" s="7">
        <v>13</v>
      </c>
      <c r="D113" s="2">
        <v>43393.578460648147</v>
      </c>
      <c r="E113" s="3">
        <v>4849</v>
      </c>
      <c r="F113" s="3" t="s">
        <v>33</v>
      </c>
      <c r="G113" s="3">
        <v>2535</v>
      </c>
      <c r="H113" s="3">
        <v>739</v>
      </c>
      <c r="I113" s="3">
        <v>2</v>
      </c>
      <c r="J113" s="3">
        <v>1</v>
      </c>
      <c r="K113" s="3"/>
      <c r="L113" s="2">
        <v>43393.582349537035</v>
      </c>
      <c r="M113" s="2">
        <v>43393.591608796298</v>
      </c>
      <c r="N113" s="3" t="s">
        <v>41</v>
      </c>
      <c r="O113" s="3" t="s">
        <v>42</v>
      </c>
      <c r="P113" s="3" t="s">
        <v>59</v>
      </c>
      <c r="Q113" s="3" t="s">
        <v>60</v>
      </c>
      <c r="R113" s="2">
        <v>43393.58189814815</v>
      </c>
      <c r="S113" s="2">
        <v>43393.582673611112</v>
      </c>
      <c r="T113" s="2">
        <v>43393.590092592596</v>
      </c>
      <c r="U113" s="2">
        <v>43393.59306712963</v>
      </c>
      <c r="V113" s="3"/>
      <c r="W113" s="8">
        <f t="shared" si="38"/>
        <v>43393.578460648147</v>
      </c>
      <c r="X113" s="9">
        <f t="shared" si="33"/>
        <v>9.2592592627624981E-3</v>
      </c>
      <c r="Y113" s="9">
        <f t="shared" si="34"/>
        <v>9.2592592627624981E-3</v>
      </c>
      <c r="Z113" s="10"/>
      <c r="AA113" s="10">
        <f t="shared" si="35"/>
        <v>4.5138888526707888E-4</v>
      </c>
      <c r="AB113" s="10">
        <f t="shared" si="39"/>
        <v>3.8888888884685002E-3</v>
      </c>
      <c r="AC113" s="10"/>
      <c r="AD113" s="10"/>
    </row>
    <row r="114" spans="1:30" s="7" customFormat="1" x14ac:dyDescent="0.4">
      <c r="A114" s="16" t="str">
        <f t="shared" si="36"/>
        <v>-</v>
      </c>
      <c r="B114" s="16" t="str">
        <f t="shared" si="37"/>
        <v>-</v>
      </c>
      <c r="C114" s="7">
        <v>13</v>
      </c>
      <c r="D114" s="2">
        <v>43393.578587962962</v>
      </c>
      <c r="E114" s="3">
        <v>4850</v>
      </c>
      <c r="F114" s="3" t="s">
        <v>33</v>
      </c>
      <c r="G114" s="3">
        <v>1666</v>
      </c>
      <c r="H114" s="3">
        <v>658</v>
      </c>
      <c r="I114" s="3">
        <v>1</v>
      </c>
      <c r="J114" s="3">
        <v>1</v>
      </c>
      <c r="K114" s="3"/>
      <c r="L114" s="2">
        <v>43393.580694444441</v>
      </c>
      <c r="M114" s="2">
        <v>43393.585358796299</v>
      </c>
      <c r="N114" s="3" t="s">
        <v>34</v>
      </c>
      <c r="O114" s="3" t="s">
        <v>35</v>
      </c>
      <c r="P114" s="3" t="s">
        <v>63</v>
      </c>
      <c r="Q114" s="3" t="s">
        <v>64</v>
      </c>
      <c r="R114" s="2">
        <v>43393.580208333333</v>
      </c>
      <c r="S114" s="2">
        <v>43393.580208333333</v>
      </c>
      <c r="T114" s="2">
        <v>43393.586539351854</v>
      </c>
      <c r="U114" s="2">
        <v>43393.586539351854</v>
      </c>
      <c r="V114" s="3"/>
      <c r="W114" s="8">
        <f t="shared" si="38"/>
        <v>43393.578587962962</v>
      </c>
      <c r="X114" s="9">
        <f t="shared" si="33"/>
        <v>4.6643518580822274E-3</v>
      </c>
      <c r="Y114" s="9">
        <f t="shared" si="34"/>
        <v>4.6643518580822274E-3</v>
      </c>
      <c r="Z114" s="10"/>
      <c r="AA114" s="10">
        <f t="shared" si="35"/>
        <v>4.8611110833007842E-4</v>
      </c>
      <c r="AB114" s="10">
        <f t="shared" si="39"/>
        <v>2.1064814791316167E-3</v>
      </c>
      <c r="AC114" s="10"/>
      <c r="AD114" s="10"/>
    </row>
    <row r="115" spans="1:30" s="7" customFormat="1" hidden="1" x14ac:dyDescent="0.4">
      <c r="A115" s="16" t="str">
        <f t="shared" ref="A115:A122" si="47">IF(V115&gt;0, "★", "-")</f>
        <v>-</v>
      </c>
      <c r="B115" s="16" t="str">
        <f t="shared" ref="B115:B122" si="48">IF(K115&gt;0, "☆", "-")</f>
        <v>-</v>
      </c>
      <c r="C115" s="7">
        <v>13</v>
      </c>
      <c r="D115" s="2">
        <v>43393.581585648149</v>
      </c>
      <c r="E115" s="3">
        <v>4851</v>
      </c>
      <c r="F115" s="3" t="s">
        <v>93</v>
      </c>
      <c r="G115" s="3">
        <v>0</v>
      </c>
      <c r="H115" s="3">
        <v>979</v>
      </c>
      <c r="I115" s="3">
        <v>5</v>
      </c>
      <c r="J115" s="3">
        <v>1</v>
      </c>
      <c r="K115" s="3"/>
      <c r="L115" s="2">
        <v>43393.586689814816</v>
      </c>
      <c r="M115" s="2">
        <v>43393.597083333334</v>
      </c>
      <c r="N115" s="3" t="s">
        <v>39</v>
      </c>
      <c r="O115" s="3" t="s">
        <v>40</v>
      </c>
      <c r="P115" s="3" t="s">
        <v>31</v>
      </c>
      <c r="Q115" s="3" t="s">
        <v>32</v>
      </c>
      <c r="R115" s="2">
        <v>43393.587534722225</v>
      </c>
      <c r="S115" s="2">
        <v>43393.587534722225</v>
      </c>
      <c r="T115" s="2">
        <v>43393.599085648151</v>
      </c>
      <c r="U115" s="2">
        <v>43393.599085648151</v>
      </c>
      <c r="V115" s="3"/>
      <c r="W115" s="8">
        <f t="shared" ref="W115:W122" si="49">IF(V115&gt;0,V115,D115)</f>
        <v>43393.581585648149</v>
      </c>
      <c r="X115" s="9">
        <f t="shared" ref="X115:X122" si="50">M115-L115</f>
        <v>1.0393518517958E-2</v>
      </c>
      <c r="Y115" s="9">
        <f t="shared" ref="Y115:Y122" si="51">X115*J115</f>
        <v>1.0393518517958E-2</v>
      </c>
      <c r="Z115" s="10"/>
      <c r="AA115" s="10">
        <f t="shared" ref="AA115:AA122" si="52">IF(IF(A115="☆",K115-R115,L115-R115)&lt;0,0,IF(A115="☆",K115-R115,L115-R115))</f>
        <v>0</v>
      </c>
      <c r="AB115" s="10">
        <f t="shared" ref="AB115:AB122" si="53">IF(IF(B115="☆",(IF(K115&gt;R115,K115-W115,R115-W115)),L115-W115)&lt;0,0,IF(B115="☆",(IF(K115&gt;R115,K115-W115,R115-W115)),L115-W115))</f>
        <v>5.1041666665696539E-3</v>
      </c>
      <c r="AC115" s="10"/>
      <c r="AD115" s="10"/>
    </row>
    <row r="116" spans="1:30" s="7" customFormat="1" x14ac:dyDescent="0.4">
      <c r="A116" s="16" t="str">
        <f t="shared" si="47"/>
        <v>-</v>
      </c>
      <c r="B116" s="16" t="str">
        <f t="shared" si="48"/>
        <v>-</v>
      </c>
      <c r="C116" s="7">
        <v>13</v>
      </c>
      <c r="D116" s="2">
        <v>43393.581759259258</v>
      </c>
      <c r="E116" s="3">
        <v>4852</v>
      </c>
      <c r="F116" s="3" t="s">
        <v>33</v>
      </c>
      <c r="G116" s="3">
        <v>3448</v>
      </c>
      <c r="H116" s="3">
        <v>809</v>
      </c>
      <c r="I116" s="3">
        <v>2</v>
      </c>
      <c r="J116" s="3">
        <v>2</v>
      </c>
      <c r="K116" s="3"/>
      <c r="L116" s="2">
        <v>43393.588067129633</v>
      </c>
      <c r="M116" s="2">
        <v>43393.602233796293</v>
      </c>
      <c r="N116" s="3" t="s">
        <v>74</v>
      </c>
      <c r="O116" s="3" t="s">
        <v>75</v>
      </c>
      <c r="P116" s="3" t="s">
        <v>23</v>
      </c>
      <c r="Q116" s="3" t="s">
        <v>24</v>
      </c>
      <c r="R116" s="2">
        <v>43393.588287037041</v>
      </c>
      <c r="S116" s="2">
        <v>43393.588287037041</v>
      </c>
      <c r="T116" s="2">
        <v>43393.601539351854</v>
      </c>
      <c r="U116" s="2">
        <v>43393.601539351854</v>
      </c>
      <c r="V116" s="3"/>
      <c r="W116" s="8">
        <f t="shared" si="49"/>
        <v>43393.581759259258</v>
      </c>
      <c r="X116" s="9">
        <f t="shared" si="50"/>
        <v>1.416666666045785E-2</v>
      </c>
      <c r="Y116" s="9">
        <f t="shared" si="51"/>
        <v>2.8333333320915699E-2</v>
      </c>
      <c r="Z116" s="10"/>
      <c r="AA116" s="10">
        <f t="shared" si="52"/>
        <v>0</v>
      </c>
      <c r="AB116" s="10">
        <f t="shared" si="53"/>
        <v>6.3078703751671128E-3</v>
      </c>
      <c r="AC116" s="10"/>
      <c r="AD116" s="10"/>
    </row>
    <row r="117" spans="1:30" s="7" customFormat="1" hidden="1" x14ac:dyDescent="0.4">
      <c r="A117" s="16" t="str">
        <f>IF(V117&gt;0, "★", "-")</f>
        <v>-</v>
      </c>
      <c r="B117" s="16" t="str">
        <f>IF(K117&gt;0, "☆", "-")</f>
        <v>☆</v>
      </c>
      <c r="C117" s="7">
        <v>13</v>
      </c>
      <c r="D117" s="2">
        <v>43393.544120370374</v>
      </c>
      <c r="E117" s="3">
        <v>4819</v>
      </c>
      <c r="F117" s="3" t="s">
        <v>33</v>
      </c>
      <c r="G117" s="3">
        <v>3483</v>
      </c>
      <c r="H117" s="3">
        <v>942</v>
      </c>
      <c r="I117" s="3">
        <v>3</v>
      </c>
      <c r="J117" s="3">
        <v>1</v>
      </c>
      <c r="K117" s="2">
        <v>43393.544386574074</v>
      </c>
      <c r="L117" s="3"/>
      <c r="M117" s="3"/>
      <c r="N117" s="3" t="s">
        <v>25</v>
      </c>
      <c r="O117" s="3" t="s">
        <v>26</v>
      </c>
      <c r="P117" s="3" t="s">
        <v>70</v>
      </c>
      <c r="Q117" s="3" t="s">
        <v>71</v>
      </c>
      <c r="R117" s="2">
        <v>43393.546354166669</v>
      </c>
      <c r="S117" s="3"/>
      <c r="T117" s="2">
        <v>43393.555300925924</v>
      </c>
      <c r="U117" s="3"/>
      <c r="V117" s="3"/>
      <c r="W117" s="8">
        <f>IF(V117&gt;0,V117,D117)</f>
        <v>43393.544120370374</v>
      </c>
      <c r="X117" s="9">
        <f>M117-L117</f>
        <v>0</v>
      </c>
      <c r="Y117" s="9">
        <f>X117*J117</f>
        <v>0</v>
      </c>
      <c r="Z117" s="10"/>
      <c r="AA117" s="10">
        <f>IF(IF(A117="☆",K117-R117,L117-R117)&lt;0,0,IF(A117="☆",K117-R117,L117-R117))</f>
        <v>0</v>
      </c>
      <c r="AB117" s="10">
        <f>IF(IF(B117="☆",(IF(K117&gt;R117,K117-W117,R117-W117)),L117-W117)&lt;0,0,IF(B117="☆",(IF(K117&gt;R117,K117-W117,R117-W117)),L117-W117))</f>
        <v>2.2337962946039625E-3</v>
      </c>
      <c r="AC117" s="10"/>
      <c r="AD117" s="10"/>
    </row>
    <row r="118" spans="1:30" s="12" customFormat="1" hidden="1" x14ac:dyDescent="0.4">
      <c r="A118" s="17" t="str">
        <f>IF(V118&gt;0, "★", "-")</f>
        <v>-</v>
      </c>
      <c r="B118" s="17" t="str">
        <f>IF(K118&gt;0, "☆", "-")</f>
        <v>☆</v>
      </c>
      <c r="C118" s="12">
        <v>13</v>
      </c>
      <c r="D118" s="4">
        <v>43393.560578703706</v>
      </c>
      <c r="E118" s="5">
        <v>4833</v>
      </c>
      <c r="F118" s="5" t="s">
        <v>33</v>
      </c>
      <c r="G118" s="5">
        <v>3453</v>
      </c>
      <c r="H118" s="5">
        <v>1262</v>
      </c>
      <c r="I118" s="5">
        <v>6</v>
      </c>
      <c r="J118" s="5">
        <v>4</v>
      </c>
      <c r="K118" s="4">
        <v>43393.574317129627</v>
      </c>
      <c r="L118" s="5"/>
      <c r="M118" s="5"/>
      <c r="N118" s="5" t="s">
        <v>70</v>
      </c>
      <c r="O118" s="5" t="s">
        <v>71</v>
      </c>
      <c r="P118" s="5" t="s">
        <v>48</v>
      </c>
      <c r="Q118" s="5" t="s">
        <v>49</v>
      </c>
      <c r="R118" s="4">
        <v>43393.567546296297</v>
      </c>
      <c r="S118" s="5"/>
      <c r="T118" s="4">
        <v>43393.579479166663</v>
      </c>
      <c r="U118" s="5"/>
      <c r="V118" s="5"/>
      <c r="W118" s="13">
        <f>IF(V118&gt;0,V118,D118)</f>
        <v>43393.560578703706</v>
      </c>
      <c r="X118" s="18">
        <f>M118-L118</f>
        <v>0</v>
      </c>
      <c r="Y118" s="18">
        <f>X118*J118</f>
        <v>0</v>
      </c>
      <c r="Z118" s="19"/>
      <c r="AA118" s="19">
        <f>IF(IF(A118="☆",K118-R118,L118-R118)&lt;0,0,IF(A118="☆",K118-R118,L118-R118))</f>
        <v>0</v>
      </c>
      <c r="AB118" s="19">
        <f>IF(IF(B118="☆",(IF(K118&gt;R118,K118-W118,R118-W118)),L118-W118)&lt;0,0,IF(B118="☆",(IF(K118&gt;R118,K118-W118,R118-W118)),L118-W118))</f>
        <v>1.3738425921474118E-2</v>
      </c>
      <c r="AC118" s="19"/>
      <c r="AD118" s="19"/>
    </row>
    <row r="119" spans="1:30" s="23" customFormat="1" x14ac:dyDescent="0.4">
      <c r="A119" s="20" t="str">
        <f>IF(V119&gt;0, "★", "-")</f>
        <v>★</v>
      </c>
      <c r="B119" s="20" t="str">
        <f>IF(K119&gt;0, "☆", "-")</f>
        <v>-</v>
      </c>
      <c r="C119" s="23">
        <v>14</v>
      </c>
      <c r="D119" s="22">
        <v>43393.564201388886</v>
      </c>
      <c r="E119" s="21">
        <v>4837</v>
      </c>
      <c r="F119" s="21" t="s">
        <v>18</v>
      </c>
      <c r="G119" s="21">
        <v>2176</v>
      </c>
      <c r="H119" s="21">
        <v>1091</v>
      </c>
      <c r="I119" s="21">
        <v>10</v>
      </c>
      <c r="J119" s="21">
        <v>2</v>
      </c>
      <c r="K119" s="21"/>
      <c r="L119" s="22">
        <v>43393.603333333333</v>
      </c>
      <c r="M119" s="22">
        <v>43393.610706018517</v>
      </c>
      <c r="N119" s="21" t="s">
        <v>45</v>
      </c>
      <c r="O119" s="21" t="s">
        <v>92</v>
      </c>
      <c r="P119" s="21" t="s">
        <v>31</v>
      </c>
      <c r="Q119" s="21" t="s">
        <v>32</v>
      </c>
      <c r="R119" s="22">
        <v>43393.605856481481</v>
      </c>
      <c r="S119" s="22">
        <v>43393.605856481481</v>
      </c>
      <c r="T119" s="22">
        <v>43393.613692129627</v>
      </c>
      <c r="U119" s="22">
        <v>43393.613692129627</v>
      </c>
      <c r="V119" s="22">
        <v>43393.605856481481</v>
      </c>
      <c r="W119" s="24">
        <f>IF(V119&gt;0,V119,D119)</f>
        <v>43393.605856481481</v>
      </c>
      <c r="X119" s="25">
        <f>M119-L119</f>
        <v>7.3726851842366159E-3</v>
      </c>
      <c r="Y119" s="25">
        <f>X119*J119</f>
        <v>1.4745370368473232E-2</v>
      </c>
      <c r="Z119" s="26">
        <f>SUM(Y119:Y153)</f>
        <v>0.44980324072093936</v>
      </c>
      <c r="AA119" s="26">
        <f>IF(IF(A119="☆",K119-R119,L119-R119)&lt;0,0,IF(A119="☆",K119-R119,L119-R119))</f>
        <v>0</v>
      </c>
      <c r="AB119" s="26">
        <f>IF(IF(B119="☆",(IF(K119&gt;R119,K119-W119,R119-W119)),L119-W119)&lt;0,0,IF(B119="☆",(IF(K119&gt;R119,K119-W119,R119-W119)),L119-W119))</f>
        <v>0</v>
      </c>
      <c r="AC119" s="26">
        <f>AVERAGE(AB119:AB153)</f>
        <v>4.8019179895553476E-3</v>
      </c>
      <c r="AD119" s="26">
        <f>MEDIAN(AB119:AB153)</f>
        <v>4.2476851886021905E-3</v>
      </c>
    </row>
    <row r="120" spans="1:30" s="7" customFormat="1" x14ac:dyDescent="0.4">
      <c r="A120" s="16" t="str">
        <f t="shared" si="47"/>
        <v>★</v>
      </c>
      <c r="B120" s="16" t="str">
        <f t="shared" si="48"/>
        <v>-</v>
      </c>
      <c r="C120" s="7">
        <v>14</v>
      </c>
      <c r="D120" s="2">
        <v>43393.583703703705</v>
      </c>
      <c r="E120" s="3">
        <v>4854</v>
      </c>
      <c r="F120" s="3" t="s">
        <v>33</v>
      </c>
      <c r="G120" s="3">
        <v>3470</v>
      </c>
      <c r="H120" s="3">
        <v>549</v>
      </c>
      <c r="I120" s="3">
        <v>9</v>
      </c>
      <c r="J120" s="3">
        <v>2</v>
      </c>
      <c r="K120" s="3"/>
      <c r="L120" s="2">
        <v>43393.600983796299</v>
      </c>
      <c r="M120" s="2">
        <v>43393.612002314818</v>
      </c>
      <c r="N120" s="3" t="s">
        <v>70</v>
      </c>
      <c r="O120" s="3" t="s">
        <v>71</v>
      </c>
      <c r="P120" s="3" t="s">
        <v>37</v>
      </c>
      <c r="Q120" s="3" t="s">
        <v>38</v>
      </c>
      <c r="R120" s="2">
        <v>43393.604166666664</v>
      </c>
      <c r="S120" s="2">
        <v>43393.604166666664</v>
      </c>
      <c r="T120" s="2">
        <v>43393.615231481483</v>
      </c>
      <c r="U120" s="2">
        <v>43393.622731481482</v>
      </c>
      <c r="V120" s="2">
        <v>43393.604166666664</v>
      </c>
      <c r="W120" s="8">
        <f t="shared" si="49"/>
        <v>43393.604166666664</v>
      </c>
      <c r="X120" s="9">
        <f t="shared" si="50"/>
        <v>1.1018518518540077E-2</v>
      </c>
      <c r="Y120" s="9">
        <f t="shared" si="51"/>
        <v>2.2037037037080154E-2</v>
      </c>
      <c r="Z120" s="10"/>
      <c r="AA120" s="10">
        <f t="shared" si="52"/>
        <v>0</v>
      </c>
      <c r="AB120" s="10">
        <f t="shared" si="53"/>
        <v>0</v>
      </c>
      <c r="AC120" s="10"/>
      <c r="AD120" s="10"/>
    </row>
    <row r="121" spans="1:30" s="7" customFormat="1" x14ac:dyDescent="0.4">
      <c r="A121" s="16" t="str">
        <f t="shared" si="47"/>
        <v>-</v>
      </c>
      <c r="B121" s="16" t="str">
        <f t="shared" si="48"/>
        <v>-</v>
      </c>
      <c r="C121" s="7">
        <v>14</v>
      </c>
      <c r="D121" s="2">
        <v>43393.585243055553</v>
      </c>
      <c r="E121" s="3">
        <v>4855</v>
      </c>
      <c r="F121" s="3" t="s">
        <v>18</v>
      </c>
      <c r="G121" s="3">
        <v>3127</v>
      </c>
      <c r="H121" s="3">
        <v>1265</v>
      </c>
      <c r="I121" s="3">
        <v>8</v>
      </c>
      <c r="J121" s="3">
        <v>1</v>
      </c>
      <c r="K121" s="3"/>
      <c r="L121" s="2">
        <v>43393.587581018517</v>
      </c>
      <c r="M121" s="2">
        <v>43393.592060185183</v>
      </c>
      <c r="N121" s="3" t="s">
        <v>68</v>
      </c>
      <c r="O121" s="3" t="s">
        <v>69</v>
      </c>
      <c r="P121" s="3" t="s">
        <v>31</v>
      </c>
      <c r="Q121" s="3" t="s">
        <v>32</v>
      </c>
      <c r="R121" s="2">
        <v>43393.587222222224</v>
      </c>
      <c r="S121" s="2">
        <v>43393.587222222224</v>
      </c>
      <c r="T121" s="2">
        <v>43393.591909722221</v>
      </c>
      <c r="U121" s="2">
        <v>43393.591909722221</v>
      </c>
      <c r="V121" s="3"/>
      <c r="W121" s="8">
        <f t="shared" si="49"/>
        <v>43393.585243055553</v>
      </c>
      <c r="X121" s="9">
        <f t="shared" si="50"/>
        <v>4.4791666659875773E-3</v>
      </c>
      <c r="Y121" s="9">
        <f t="shared" si="51"/>
        <v>4.4791666659875773E-3</v>
      </c>
      <c r="Z121" s="10"/>
      <c r="AA121" s="10">
        <f t="shared" si="52"/>
        <v>3.5879629285773262E-4</v>
      </c>
      <c r="AB121" s="10">
        <f t="shared" si="53"/>
        <v>2.3379629637929611E-3</v>
      </c>
      <c r="AC121" s="10"/>
      <c r="AD121" s="10"/>
    </row>
    <row r="122" spans="1:30" s="7" customFormat="1" x14ac:dyDescent="0.4">
      <c r="A122" s="16" t="str">
        <f t="shared" si="47"/>
        <v>★</v>
      </c>
      <c r="B122" s="16" t="str">
        <f t="shared" si="48"/>
        <v>-</v>
      </c>
      <c r="C122" s="7">
        <v>14</v>
      </c>
      <c r="D122" s="2">
        <v>43393.585381944446</v>
      </c>
      <c r="E122" s="3">
        <v>4856</v>
      </c>
      <c r="F122" s="3" t="s">
        <v>33</v>
      </c>
      <c r="G122" s="3">
        <v>2073</v>
      </c>
      <c r="H122" s="3">
        <v>1007</v>
      </c>
      <c r="I122" s="3">
        <v>9</v>
      </c>
      <c r="J122" s="3">
        <v>1</v>
      </c>
      <c r="K122" s="3"/>
      <c r="L122" s="2">
        <v>43393.601493055554</v>
      </c>
      <c r="M122" s="2">
        <v>43393.61928240741</v>
      </c>
      <c r="N122" s="3" t="s">
        <v>70</v>
      </c>
      <c r="O122" s="3" t="s">
        <v>71</v>
      </c>
      <c r="P122" s="3" t="s">
        <v>76</v>
      </c>
      <c r="Q122" s="3" t="s">
        <v>77</v>
      </c>
      <c r="R122" s="2">
        <v>43393.606203703705</v>
      </c>
      <c r="S122" s="2">
        <v>43393.606203703705</v>
      </c>
      <c r="T122" s="2">
        <v>43393.618391203701</v>
      </c>
      <c r="U122" s="2">
        <v>43393.624201388891</v>
      </c>
      <c r="V122" s="2">
        <v>43393.606203703705</v>
      </c>
      <c r="W122" s="8">
        <f t="shared" si="49"/>
        <v>43393.606203703705</v>
      </c>
      <c r="X122" s="9">
        <f t="shared" si="50"/>
        <v>1.7789351855753921E-2</v>
      </c>
      <c r="Y122" s="9">
        <f t="shared" si="51"/>
        <v>1.7789351855753921E-2</v>
      </c>
      <c r="Z122" s="10"/>
      <c r="AA122" s="10">
        <f t="shared" si="52"/>
        <v>0</v>
      </c>
      <c r="AB122" s="10">
        <f t="shared" si="53"/>
        <v>0</v>
      </c>
      <c r="AC122" s="10"/>
      <c r="AD122" s="10"/>
    </row>
    <row r="123" spans="1:30" s="7" customFormat="1" x14ac:dyDescent="0.4">
      <c r="A123" s="16" t="str">
        <f t="shared" si="36"/>
        <v>-</v>
      </c>
      <c r="B123" s="16" t="str">
        <f t="shared" si="37"/>
        <v>-</v>
      </c>
      <c r="C123" s="7">
        <v>14</v>
      </c>
      <c r="D123" s="2">
        <v>43393.589432870373</v>
      </c>
      <c r="E123" s="3">
        <v>4857</v>
      </c>
      <c r="F123" s="3" t="s">
        <v>18</v>
      </c>
      <c r="G123" s="3">
        <v>2512</v>
      </c>
      <c r="H123" s="3">
        <v>799</v>
      </c>
      <c r="I123" s="3">
        <v>7</v>
      </c>
      <c r="J123" s="3">
        <v>1</v>
      </c>
      <c r="K123" s="3"/>
      <c r="L123" s="2">
        <v>43393.591319444444</v>
      </c>
      <c r="M123" s="2">
        <v>43393.595532407409</v>
      </c>
      <c r="N123" s="3" t="s">
        <v>19</v>
      </c>
      <c r="O123" s="3" t="s">
        <v>20</v>
      </c>
      <c r="P123" s="3" t="s">
        <v>31</v>
      </c>
      <c r="Q123" s="3" t="s">
        <v>32</v>
      </c>
      <c r="R123" s="2">
        <v>43393.591377314813</v>
      </c>
      <c r="S123" s="2">
        <v>43393.591377314813</v>
      </c>
      <c r="T123" s="2">
        <v>43393.596898148149</v>
      </c>
      <c r="U123" s="2">
        <v>43393.596898148149</v>
      </c>
      <c r="V123" s="3"/>
      <c r="W123" s="8">
        <f t="shared" si="38"/>
        <v>43393.589432870373</v>
      </c>
      <c r="X123" s="9">
        <f t="shared" si="33"/>
        <v>4.2129629655391909E-3</v>
      </c>
      <c r="Y123" s="9">
        <f t="shared" si="34"/>
        <v>4.2129629655391909E-3</v>
      </c>
      <c r="Z123" s="10"/>
      <c r="AA123" s="10">
        <f t="shared" si="35"/>
        <v>0</v>
      </c>
      <c r="AB123" s="10">
        <f t="shared" si="39"/>
        <v>1.8865740712499246E-3</v>
      </c>
      <c r="AC123" s="10"/>
      <c r="AD123" s="10"/>
    </row>
    <row r="124" spans="1:30" s="7" customFormat="1" x14ac:dyDescent="0.4">
      <c r="A124" s="16" t="str">
        <f>IF(V124&gt;0, "★", "-")</f>
        <v>-</v>
      </c>
      <c r="B124" s="16" t="str">
        <f>IF(K124&gt;0, "☆", "-")</f>
        <v>-</v>
      </c>
      <c r="C124" s="7">
        <v>14</v>
      </c>
      <c r="D124" s="2">
        <v>43393.592835648145</v>
      </c>
      <c r="E124" s="3">
        <v>4858</v>
      </c>
      <c r="F124" s="3" t="s">
        <v>18</v>
      </c>
      <c r="G124" s="3">
        <v>2888</v>
      </c>
      <c r="H124" s="3">
        <v>1160</v>
      </c>
      <c r="I124" s="3">
        <v>1</v>
      </c>
      <c r="J124" s="3">
        <v>1</v>
      </c>
      <c r="K124" s="3"/>
      <c r="L124" s="2">
        <v>43393.594641203701</v>
      </c>
      <c r="M124" s="2">
        <v>43393.600972222222</v>
      </c>
      <c r="N124" s="3" t="s">
        <v>63</v>
      </c>
      <c r="O124" s="3" t="s">
        <v>64</v>
      </c>
      <c r="P124" s="3" t="s">
        <v>76</v>
      </c>
      <c r="Q124" s="3" t="s">
        <v>77</v>
      </c>
      <c r="R124" s="2">
        <v>43393.596168981479</v>
      </c>
      <c r="S124" s="2">
        <v>43393.596168981479</v>
      </c>
      <c r="T124" s="2">
        <v>43393.602662037039</v>
      </c>
      <c r="U124" s="2">
        <v>43393.602662037039</v>
      </c>
      <c r="V124" s="3"/>
      <c r="W124" s="8">
        <f>IF(V124&gt;0,V124,D124)</f>
        <v>43393.592835648145</v>
      </c>
      <c r="X124" s="9">
        <f>M124-L124</f>
        <v>6.33101852145046E-3</v>
      </c>
      <c r="Y124" s="9">
        <f>X124*J124</f>
        <v>6.33101852145046E-3</v>
      </c>
      <c r="Z124" s="10"/>
      <c r="AA124" s="10">
        <f t="shared" si="35"/>
        <v>0</v>
      </c>
      <c r="AB124" s="10">
        <f>IF(IF(B124="☆",(IF(K124&gt;R124,K124-W124,R124-W124)),L124-W124)&lt;0,0,IF(B124="☆",(IF(K124&gt;R124,K124-W124,R124-W124)),L124-W124))</f>
        <v>1.8055555556202307E-3</v>
      </c>
      <c r="AC124" s="10"/>
      <c r="AD124" s="10"/>
    </row>
    <row r="125" spans="1:30" s="7" customFormat="1" hidden="1" x14ac:dyDescent="0.4">
      <c r="A125" s="16" t="str">
        <f>IF(V125&gt;0, "★", "-")</f>
        <v>-</v>
      </c>
      <c r="B125" s="16" t="str">
        <f>IF(K125&gt;0, "☆", "-")</f>
        <v>-</v>
      </c>
      <c r="C125" s="7">
        <v>14</v>
      </c>
      <c r="D125" s="2">
        <v>43393.593009259261</v>
      </c>
      <c r="E125" s="3">
        <v>4859</v>
      </c>
      <c r="F125" s="3" t="s">
        <v>94</v>
      </c>
      <c r="G125" s="3">
        <v>0</v>
      </c>
      <c r="H125" s="3">
        <v>694</v>
      </c>
      <c r="I125" s="3">
        <v>7</v>
      </c>
      <c r="J125" s="3">
        <v>2</v>
      </c>
      <c r="K125" s="3"/>
      <c r="L125" s="2">
        <v>43393.595868055556</v>
      </c>
      <c r="M125" s="2">
        <v>43393.602708333332</v>
      </c>
      <c r="N125" s="3" t="s">
        <v>31</v>
      </c>
      <c r="O125" s="3" t="s">
        <v>32</v>
      </c>
      <c r="P125" s="3" t="s">
        <v>19</v>
      </c>
      <c r="Q125" s="3" t="s">
        <v>20</v>
      </c>
      <c r="R125" s="2">
        <v>43393.596863425926</v>
      </c>
      <c r="S125" s="2">
        <v>43393.596863425926</v>
      </c>
      <c r="T125" s="2">
        <v>43393.603518518517</v>
      </c>
      <c r="U125" s="2">
        <v>43393.605706018519</v>
      </c>
      <c r="V125" s="3"/>
      <c r="W125" s="8">
        <f>IF(V125&gt;0,V125,D125)</f>
        <v>43393.593009259261</v>
      </c>
      <c r="X125" s="9">
        <f>M125-L125</f>
        <v>6.8402777760638855E-3</v>
      </c>
      <c r="Y125" s="9">
        <f>X125*J125</f>
        <v>1.3680555552127771E-2</v>
      </c>
      <c r="Z125" s="10"/>
      <c r="AA125" s="10">
        <f t="shared" si="35"/>
        <v>0</v>
      </c>
      <c r="AB125" s="10">
        <f>IF(IF(B125="☆",(IF(K125&gt;R125,K125-W125,R125-W125)),L125-W125)&lt;0,0,IF(B125="☆",(IF(K125&gt;R125,K125-W125,R125-W125)),L125-W125))</f>
        <v>2.8587962951860391E-3</v>
      </c>
      <c r="AC125" s="10"/>
      <c r="AD125" s="10"/>
    </row>
    <row r="126" spans="1:30" s="7" customFormat="1" x14ac:dyDescent="0.4">
      <c r="A126" s="16" t="str">
        <f t="shared" si="36"/>
        <v>-</v>
      </c>
      <c r="B126" s="16" t="str">
        <f t="shared" si="37"/>
        <v>-</v>
      </c>
      <c r="C126" s="7">
        <v>14</v>
      </c>
      <c r="D126" s="2">
        <v>43393.593634259261</v>
      </c>
      <c r="E126" s="3">
        <v>4860</v>
      </c>
      <c r="F126" s="3" t="s">
        <v>18</v>
      </c>
      <c r="G126" s="3">
        <v>3485</v>
      </c>
      <c r="H126" s="3">
        <v>437</v>
      </c>
      <c r="I126" s="3">
        <v>5</v>
      </c>
      <c r="J126" s="3">
        <v>3</v>
      </c>
      <c r="K126" s="3"/>
      <c r="L126" s="2">
        <v>43393.597303240742</v>
      </c>
      <c r="M126" s="2">
        <v>43393.603946759256</v>
      </c>
      <c r="N126" s="3" t="s">
        <v>31</v>
      </c>
      <c r="O126" s="3" t="s">
        <v>32</v>
      </c>
      <c r="P126" s="3" t="s">
        <v>41</v>
      </c>
      <c r="Q126" s="3" t="s">
        <v>42</v>
      </c>
      <c r="R126" s="2">
        <v>43393.597511574073</v>
      </c>
      <c r="S126" s="2">
        <v>43393.597511574073</v>
      </c>
      <c r="T126" s="2">
        <v>43393.604027777779</v>
      </c>
      <c r="U126" s="2">
        <v>43393.604027777779</v>
      </c>
      <c r="V126" s="3"/>
      <c r="W126" s="8">
        <f t="shared" si="38"/>
        <v>43393.593634259261</v>
      </c>
      <c r="X126" s="9">
        <f t="shared" si="33"/>
        <v>6.6435185144655406E-3</v>
      </c>
      <c r="Y126" s="9">
        <f t="shared" si="34"/>
        <v>1.9930555543396622E-2</v>
      </c>
      <c r="Z126" s="10"/>
      <c r="AA126" s="10">
        <f t="shared" si="35"/>
        <v>0</v>
      </c>
      <c r="AB126" s="10">
        <f t="shared" si="39"/>
        <v>3.6689814805868082E-3</v>
      </c>
      <c r="AC126" s="10"/>
      <c r="AD126" s="10"/>
    </row>
    <row r="127" spans="1:30" s="7" customFormat="1" hidden="1" x14ac:dyDescent="0.4">
      <c r="A127" s="16" t="str">
        <f t="shared" si="36"/>
        <v>-</v>
      </c>
      <c r="B127" s="16" t="str">
        <f t="shared" si="37"/>
        <v>-</v>
      </c>
      <c r="C127" s="7">
        <v>14</v>
      </c>
      <c r="D127" s="2">
        <v>43393.593657407408</v>
      </c>
      <c r="E127" s="3">
        <v>4861</v>
      </c>
      <c r="F127" s="3" t="s">
        <v>94</v>
      </c>
      <c r="G127" s="3">
        <v>0</v>
      </c>
      <c r="H127" s="3">
        <v>1048</v>
      </c>
      <c r="I127" s="3">
        <v>9</v>
      </c>
      <c r="J127" s="3">
        <v>1</v>
      </c>
      <c r="K127" s="3"/>
      <c r="L127" s="2">
        <v>43393.59752314815</v>
      </c>
      <c r="M127" s="2">
        <v>43393.607951388891</v>
      </c>
      <c r="N127" s="3" t="s">
        <v>50</v>
      </c>
      <c r="O127" s="3" t="s">
        <v>51</v>
      </c>
      <c r="P127" s="3" t="s">
        <v>65</v>
      </c>
      <c r="Q127" s="3" t="s">
        <v>66</v>
      </c>
      <c r="R127" s="2">
        <v>43393.59784722222</v>
      </c>
      <c r="S127" s="2">
        <v>43393.59784722222</v>
      </c>
      <c r="T127" s="2">
        <v>43393.617881944447</v>
      </c>
      <c r="U127" s="2">
        <v>43393.617881944447</v>
      </c>
      <c r="V127" s="3"/>
      <c r="W127" s="8">
        <f t="shared" si="38"/>
        <v>43393.593657407408</v>
      </c>
      <c r="X127" s="9">
        <f t="shared" si="33"/>
        <v>1.0428240741021E-2</v>
      </c>
      <c r="Y127" s="9">
        <f t="shared" si="34"/>
        <v>1.0428240741021E-2</v>
      </c>
      <c r="Z127" s="10"/>
      <c r="AA127" s="10">
        <f t="shared" ref="AA127:AA190" si="54">IF(IF(A127="☆",K127-R127,L127-R127)&lt;0,0,IF(A127="☆",K127-R127,L127-R127))</f>
        <v>0</v>
      </c>
      <c r="AB127" s="10">
        <f t="shared" si="39"/>
        <v>3.8657407421851531E-3</v>
      </c>
      <c r="AC127" s="10"/>
      <c r="AD127" s="10"/>
    </row>
    <row r="128" spans="1:30" s="7" customFormat="1" x14ac:dyDescent="0.4">
      <c r="A128" s="16" t="str">
        <f t="shared" si="36"/>
        <v>-</v>
      </c>
      <c r="B128" s="16" t="str">
        <f t="shared" si="37"/>
        <v>-</v>
      </c>
      <c r="C128" s="7">
        <v>14</v>
      </c>
      <c r="D128" s="2">
        <v>43393.594004629631</v>
      </c>
      <c r="E128" s="3">
        <v>4862</v>
      </c>
      <c r="F128" s="3" t="s">
        <v>18</v>
      </c>
      <c r="G128" s="3">
        <v>1742</v>
      </c>
      <c r="H128" s="3">
        <v>616</v>
      </c>
      <c r="I128" s="3">
        <v>4</v>
      </c>
      <c r="J128" s="3">
        <v>1</v>
      </c>
      <c r="K128" s="3"/>
      <c r="L128" s="2">
        <v>43393.601018518515</v>
      </c>
      <c r="M128" s="2">
        <v>43393.612928240742</v>
      </c>
      <c r="N128" s="3" t="s">
        <v>63</v>
      </c>
      <c r="O128" s="3" t="s">
        <v>64</v>
      </c>
      <c r="P128" s="3" t="s">
        <v>78</v>
      </c>
      <c r="Q128" s="3" t="s">
        <v>79</v>
      </c>
      <c r="R128" s="2">
        <v>43393.601736111108</v>
      </c>
      <c r="S128" s="2">
        <v>43393.60255787037</v>
      </c>
      <c r="T128" s="2">
        <v>43393.613229166665</v>
      </c>
      <c r="U128" s="2">
        <v>43393.618136574078</v>
      </c>
      <c r="V128" s="3"/>
      <c r="W128" s="8">
        <f t="shared" si="38"/>
        <v>43393.594004629631</v>
      </c>
      <c r="X128" s="9">
        <f t="shared" ref="X128:X191" si="55">M128-L128</f>
        <v>1.1909722226846498E-2</v>
      </c>
      <c r="Y128" s="9">
        <f t="shared" ref="Y128:Y191" si="56">X128*J128</f>
        <v>1.1909722226846498E-2</v>
      </c>
      <c r="Z128" s="10"/>
      <c r="AA128" s="10">
        <f t="shared" si="54"/>
        <v>0</v>
      </c>
      <c r="AB128" s="10">
        <f t="shared" si="39"/>
        <v>7.0138888841029257E-3</v>
      </c>
      <c r="AC128" s="10"/>
      <c r="AD128" s="10"/>
    </row>
    <row r="129" spans="1:30" s="7" customFormat="1" x14ac:dyDescent="0.4">
      <c r="A129" s="16" t="str">
        <f t="shared" si="36"/>
        <v>-</v>
      </c>
      <c r="B129" s="16" t="str">
        <f t="shared" si="37"/>
        <v>-</v>
      </c>
      <c r="C129" s="7">
        <v>14</v>
      </c>
      <c r="D129" s="2">
        <v>43393.594675925924</v>
      </c>
      <c r="E129" s="3">
        <v>4863</v>
      </c>
      <c r="F129" s="3" t="s">
        <v>33</v>
      </c>
      <c r="G129" s="3">
        <v>3492</v>
      </c>
      <c r="H129" s="3">
        <v>1233</v>
      </c>
      <c r="I129" s="3">
        <v>2</v>
      </c>
      <c r="J129" s="3">
        <v>1</v>
      </c>
      <c r="K129" s="3"/>
      <c r="L129" s="2">
        <v>43393.597754629627</v>
      </c>
      <c r="M129" s="2">
        <v>43393.609085648146</v>
      </c>
      <c r="N129" s="3" t="s">
        <v>63</v>
      </c>
      <c r="O129" s="3" t="s">
        <v>64</v>
      </c>
      <c r="P129" s="3" t="s">
        <v>41</v>
      </c>
      <c r="Q129" s="3" t="s">
        <v>42</v>
      </c>
      <c r="R129" s="2">
        <v>43393.599918981483</v>
      </c>
      <c r="S129" s="2">
        <v>43393.599918981483</v>
      </c>
      <c r="T129" s="2">
        <v>43393.614201388889</v>
      </c>
      <c r="U129" s="2">
        <v>43393.614201388889</v>
      </c>
      <c r="V129" s="3"/>
      <c r="W129" s="8">
        <f t="shared" ref="W129:W188" si="57">IF(V129&gt;0,V129,D129)</f>
        <v>43393.594675925924</v>
      </c>
      <c r="X129" s="9">
        <f t="shared" si="55"/>
        <v>1.1331018518831115E-2</v>
      </c>
      <c r="Y129" s="9">
        <f t="shared" si="56"/>
        <v>1.1331018518831115E-2</v>
      </c>
      <c r="Z129" s="10"/>
      <c r="AA129" s="10">
        <f t="shared" si="54"/>
        <v>0</v>
      </c>
      <c r="AB129" s="10">
        <f t="shared" si="39"/>
        <v>3.0787037030677311E-3</v>
      </c>
      <c r="AC129" s="10"/>
      <c r="AD129" s="10"/>
    </row>
    <row r="130" spans="1:30" s="7" customFormat="1" x14ac:dyDescent="0.4">
      <c r="A130" s="16" t="str">
        <f t="shared" si="36"/>
        <v>-</v>
      </c>
      <c r="B130" s="16" t="str">
        <f t="shared" si="37"/>
        <v>-</v>
      </c>
      <c r="C130" s="7">
        <v>14</v>
      </c>
      <c r="D130" s="2">
        <v>43393.594965277778</v>
      </c>
      <c r="E130" s="3">
        <v>4864</v>
      </c>
      <c r="F130" s="3" t="s">
        <v>18</v>
      </c>
      <c r="G130" s="3">
        <v>2335</v>
      </c>
      <c r="H130" s="3">
        <v>643</v>
      </c>
      <c r="I130" s="3">
        <v>4</v>
      </c>
      <c r="J130" s="3">
        <v>1</v>
      </c>
      <c r="K130" s="3"/>
      <c r="L130" s="2">
        <v>43393.601076388892</v>
      </c>
      <c r="M130" s="2">
        <v>43393.609409722223</v>
      </c>
      <c r="N130" s="3" t="s">
        <v>63</v>
      </c>
      <c r="O130" s="3" t="s">
        <v>64</v>
      </c>
      <c r="P130" s="3" t="s">
        <v>41</v>
      </c>
      <c r="Q130" s="3" t="s">
        <v>42</v>
      </c>
      <c r="R130" s="2">
        <v>43393.602905092594</v>
      </c>
      <c r="S130" s="2">
        <v>43393.602905092594</v>
      </c>
      <c r="T130" s="2">
        <v>43393.613576388889</v>
      </c>
      <c r="U130" s="2">
        <v>43393.613576388889</v>
      </c>
      <c r="V130" s="3"/>
      <c r="W130" s="8">
        <f t="shared" si="57"/>
        <v>43393.594965277778</v>
      </c>
      <c r="X130" s="9">
        <f t="shared" si="55"/>
        <v>8.333333331393078E-3</v>
      </c>
      <c r="Y130" s="9">
        <f t="shared" si="56"/>
        <v>8.333333331393078E-3</v>
      </c>
      <c r="Z130" s="10"/>
      <c r="AA130" s="10">
        <f t="shared" si="54"/>
        <v>0</v>
      </c>
      <c r="AB130" s="10">
        <f t="shared" si="39"/>
        <v>6.1111111135687679E-3</v>
      </c>
      <c r="AC130" s="10"/>
      <c r="AD130" s="10"/>
    </row>
    <row r="131" spans="1:30" s="7" customFormat="1" x14ac:dyDescent="0.4">
      <c r="A131" s="16" t="str">
        <f t="shared" si="36"/>
        <v>-</v>
      </c>
      <c r="B131" s="16" t="str">
        <f t="shared" ref="B131:B188" si="58">IF(K131&gt;0, "☆", "-")</f>
        <v>-</v>
      </c>
      <c r="C131" s="7">
        <v>14</v>
      </c>
      <c r="D131" s="2">
        <v>43393.595266203702</v>
      </c>
      <c r="E131" s="3">
        <v>4865</v>
      </c>
      <c r="F131" s="3" t="s">
        <v>33</v>
      </c>
      <c r="G131" s="3">
        <v>3373</v>
      </c>
      <c r="H131" s="3">
        <v>1075</v>
      </c>
      <c r="I131" s="3">
        <v>10</v>
      </c>
      <c r="J131" s="3">
        <v>3</v>
      </c>
      <c r="K131" s="3"/>
      <c r="L131" s="2">
        <v>43393.599548611113</v>
      </c>
      <c r="M131" s="2">
        <v>43393.615486111114</v>
      </c>
      <c r="N131" s="3" t="s">
        <v>55</v>
      </c>
      <c r="O131" s="3" t="s">
        <v>56</v>
      </c>
      <c r="P131" s="3" t="s">
        <v>48</v>
      </c>
      <c r="Q131" s="3" t="s">
        <v>49</v>
      </c>
      <c r="R131" s="2">
        <v>43393.599872685183</v>
      </c>
      <c r="S131" s="2">
        <v>43393.599872685183</v>
      </c>
      <c r="T131" s="2">
        <v>43393.620983796296</v>
      </c>
      <c r="U131" s="2">
        <v>43393.620983796296</v>
      </c>
      <c r="V131" s="3"/>
      <c r="W131" s="8">
        <f t="shared" si="57"/>
        <v>43393.595266203702</v>
      </c>
      <c r="X131" s="9">
        <f t="shared" si="55"/>
        <v>1.5937500000291038E-2</v>
      </c>
      <c r="Y131" s="9">
        <f t="shared" si="56"/>
        <v>4.7812500000873115E-2</v>
      </c>
      <c r="Z131" s="10"/>
      <c r="AA131" s="10">
        <f t="shared" si="54"/>
        <v>0</v>
      </c>
      <c r="AB131" s="10">
        <f t="shared" si="39"/>
        <v>4.28240741166519E-3</v>
      </c>
      <c r="AC131" s="10"/>
      <c r="AD131" s="10"/>
    </row>
    <row r="132" spans="1:30" s="7" customFormat="1" x14ac:dyDescent="0.4">
      <c r="A132" s="16" t="str">
        <f t="shared" ref="A132:A191" si="59">IF(V132&gt;0, "★", "-")</f>
        <v>-</v>
      </c>
      <c r="B132" s="16" t="str">
        <f t="shared" si="58"/>
        <v>-</v>
      </c>
      <c r="C132" s="7">
        <v>14</v>
      </c>
      <c r="D132" s="2">
        <v>43393.595601851855</v>
      </c>
      <c r="E132" s="3">
        <v>4866</v>
      </c>
      <c r="F132" s="3" t="s">
        <v>33</v>
      </c>
      <c r="G132" s="3">
        <v>2535</v>
      </c>
      <c r="H132" s="3">
        <v>454</v>
      </c>
      <c r="I132" s="3">
        <v>7</v>
      </c>
      <c r="J132" s="3">
        <v>1</v>
      </c>
      <c r="K132" s="3"/>
      <c r="L132" s="2">
        <v>43393.600057870368</v>
      </c>
      <c r="M132" s="2">
        <v>43393.604942129627</v>
      </c>
      <c r="N132" s="3" t="s">
        <v>59</v>
      </c>
      <c r="O132" s="3" t="s">
        <v>60</v>
      </c>
      <c r="P132" s="3" t="s">
        <v>25</v>
      </c>
      <c r="Q132" s="3" t="s">
        <v>26</v>
      </c>
      <c r="R132" s="2">
        <v>43393.602789351855</v>
      </c>
      <c r="S132" s="2">
        <v>43393.602789351855</v>
      </c>
      <c r="T132" s="2">
        <v>43393.609918981485</v>
      </c>
      <c r="U132" s="2">
        <v>43393.609918981485</v>
      </c>
      <c r="V132" s="3"/>
      <c r="W132" s="8">
        <f t="shared" si="57"/>
        <v>43393.595601851855</v>
      </c>
      <c r="X132" s="9">
        <f t="shared" si="55"/>
        <v>4.8842592586879618E-3</v>
      </c>
      <c r="Y132" s="9">
        <f t="shared" si="56"/>
        <v>4.8842592586879618E-3</v>
      </c>
      <c r="Z132" s="10"/>
      <c r="AA132" s="10">
        <f t="shared" si="54"/>
        <v>0</v>
      </c>
      <c r="AB132" s="10">
        <f t="shared" si="39"/>
        <v>4.4560185124282725E-3</v>
      </c>
      <c r="AC132" s="10"/>
      <c r="AD132" s="10"/>
    </row>
    <row r="133" spans="1:30" s="7" customFormat="1" hidden="1" x14ac:dyDescent="0.4">
      <c r="A133" s="16" t="str">
        <f t="shared" si="59"/>
        <v>-</v>
      </c>
      <c r="B133" s="16" t="str">
        <f t="shared" si="58"/>
        <v>-</v>
      </c>
      <c r="C133" s="7">
        <v>14</v>
      </c>
      <c r="D133" s="2">
        <v>43393.599745370368</v>
      </c>
      <c r="E133" s="3">
        <v>4867</v>
      </c>
      <c r="F133" s="3" t="s">
        <v>94</v>
      </c>
      <c r="G133" s="3">
        <v>0</v>
      </c>
      <c r="H133" s="3">
        <v>623</v>
      </c>
      <c r="I133" s="3">
        <v>3</v>
      </c>
      <c r="J133" s="3">
        <v>2</v>
      </c>
      <c r="K133" s="3"/>
      <c r="L133" s="2">
        <v>43393.606377314813</v>
      </c>
      <c r="M133" s="2">
        <v>43393.610682870371</v>
      </c>
      <c r="N133" s="3" t="s">
        <v>31</v>
      </c>
      <c r="O133" s="3" t="s">
        <v>32</v>
      </c>
      <c r="P133" s="3" t="s">
        <v>19</v>
      </c>
      <c r="Q133" s="3" t="s">
        <v>20</v>
      </c>
      <c r="R133" s="2">
        <v>43393.603946759256</v>
      </c>
      <c r="S133" s="2">
        <v>43393.603946759256</v>
      </c>
      <c r="T133" s="2">
        <v>43393.610601851855</v>
      </c>
      <c r="U133" s="2">
        <v>43393.610601851855</v>
      </c>
      <c r="V133" s="3"/>
      <c r="W133" s="8">
        <f t="shared" si="57"/>
        <v>43393.599745370368</v>
      </c>
      <c r="X133" s="9">
        <f t="shared" si="55"/>
        <v>4.3055555579485372E-3</v>
      </c>
      <c r="Y133" s="9">
        <f t="shared" si="56"/>
        <v>8.6111111158970743E-3</v>
      </c>
      <c r="Z133" s="10"/>
      <c r="AA133" s="10">
        <f t="shared" si="54"/>
        <v>2.4305555562023073E-3</v>
      </c>
      <c r="AB133" s="10">
        <f t="shared" ref="AB133:AB197" si="60">IF(IF(B133="☆",(IF(K133&gt;R133,K133-W133,R133-W133)),L133-W133)&lt;0,0,IF(B133="☆",(IF(K133&gt;R133,K133-W133,R133-W133)),L133-W133))</f>
        <v>6.6319444449618459E-3</v>
      </c>
      <c r="AC133" s="10"/>
      <c r="AD133" s="10"/>
    </row>
    <row r="134" spans="1:30" s="7" customFormat="1" x14ac:dyDescent="0.4">
      <c r="A134" s="16" t="str">
        <f t="shared" si="59"/>
        <v>-</v>
      </c>
      <c r="B134" s="16" t="str">
        <f t="shared" si="58"/>
        <v>-</v>
      </c>
      <c r="C134" s="7">
        <v>14</v>
      </c>
      <c r="D134" s="2">
        <v>43393.600486111114</v>
      </c>
      <c r="E134" s="3">
        <v>4869</v>
      </c>
      <c r="F134" s="3" t="s">
        <v>33</v>
      </c>
      <c r="G134" s="3">
        <v>3224</v>
      </c>
      <c r="H134" s="3">
        <v>743</v>
      </c>
      <c r="I134" s="3">
        <v>6</v>
      </c>
      <c r="J134" s="3">
        <v>4</v>
      </c>
      <c r="K134" s="3"/>
      <c r="L134" s="2">
        <v>43393.605902777781</v>
      </c>
      <c r="M134" s="2">
        <v>43393.612245370372</v>
      </c>
      <c r="N134" s="3" t="s">
        <v>78</v>
      </c>
      <c r="O134" s="3" t="s">
        <v>79</v>
      </c>
      <c r="P134" s="3" t="s">
        <v>31</v>
      </c>
      <c r="Q134" s="3" t="s">
        <v>32</v>
      </c>
      <c r="R134" s="2">
        <v>43393.603958333333</v>
      </c>
      <c r="S134" s="2">
        <v>43393.603958333333</v>
      </c>
      <c r="T134" s="2">
        <v>43393.613900462966</v>
      </c>
      <c r="U134" s="2">
        <v>43393.613900462966</v>
      </c>
      <c r="V134" s="3"/>
      <c r="W134" s="8">
        <f t="shared" si="57"/>
        <v>43393.600486111114</v>
      </c>
      <c r="X134" s="9">
        <f t="shared" si="55"/>
        <v>6.3425925909541547E-3</v>
      </c>
      <c r="Y134" s="9">
        <f t="shared" si="56"/>
        <v>2.5370370363816619E-2</v>
      </c>
      <c r="Z134" s="10"/>
      <c r="AA134" s="10">
        <f t="shared" si="54"/>
        <v>1.9444444478722289E-3</v>
      </c>
      <c r="AB134" s="10">
        <f t="shared" si="60"/>
        <v>5.4166666668606922E-3</v>
      </c>
      <c r="AC134" s="10"/>
      <c r="AD134" s="10"/>
    </row>
    <row r="135" spans="1:30" s="7" customFormat="1" x14ac:dyDescent="0.4">
      <c r="A135" s="16" t="str">
        <f t="shared" si="59"/>
        <v>-</v>
      </c>
      <c r="B135" s="16" t="str">
        <f>IF(K135&gt;0, "☆", "-")</f>
        <v>-</v>
      </c>
      <c r="C135" s="7">
        <v>14</v>
      </c>
      <c r="D135" s="2">
        <v>43393.601168981484</v>
      </c>
      <c r="E135" s="3">
        <v>4870</v>
      </c>
      <c r="F135" s="3" t="s">
        <v>33</v>
      </c>
      <c r="G135" s="3">
        <v>1964</v>
      </c>
      <c r="H135" s="3">
        <v>771</v>
      </c>
      <c r="I135" s="3">
        <v>7</v>
      </c>
      <c r="J135" s="3">
        <v>3</v>
      </c>
      <c r="K135" s="3"/>
      <c r="L135" s="2">
        <v>43393.605138888888</v>
      </c>
      <c r="M135" s="2">
        <v>43393.610081018516</v>
      </c>
      <c r="N135" s="3" t="s">
        <v>25</v>
      </c>
      <c r="O135" s="3" t="s">
        <v>26</v>
      </c>
      <c r="P135" s="3" t="s">
        <v>27</v>
      </c>
      <c r="Q135" s="3" t="s">
        <v>28</v>
      </c>
      <c r="R135" s="2">
        <v>43393.60728009259</v>
      </c>
      <c r="S135" s="2">
        <v>43393.60728009259</v>
      </c>
      <c r="T135" s="2">
        <v>43393.615972222222</v>
      </c>
      <c r="U135" s="2">
        <v>43393.615972222222</v>
      </c>
      <c r="V135" s="3"/>
      <c r="W135" s="8">
        <f>IF(V135&gt;0,V135,D135)</f>
        <v>43393.601168981484</v>
      </c>
      <c r="X135" s="9">
        <f t="shared" si="55"/>
        <v>4.9421296280343086E-3</v>
      </c>
      <c r="Y135" s="9">
        <f t="shared" si="56"/>
        <v>1.4826388884102926E-2</v>
      </c>
      <c r="Z135" s="10"/>
      <c r="AA135" s="10">
        <f t="shared" si="54"/>
        <v>0</v>
      </c>
      <c r="AB135" s="10">
        <f>IF(IF(B135="☆",(IF(K135&gt;R135,K135-W135,R135-W135)),L135-W135)&lt;0,0,IF(B135="☆",(IF(K135&gt;R135,K135-W135,R135-W135)),L135-W135))</f>
        <v>3.9699074040981941E-3</v>
      </c>
      <c r="AC135" s="10"/>
      <c r="AD135" s="10"/>
    </row>
    <row r="136" spans="1:30" s="7" customFormat="1" x14ac:dyDescent="0.4">
      <c r="A136" s="16" t="str">
        <f t="shared" si="59"/>
        <v>-</v>
      </c>
      <c r="B136" s="16" t="str">
        <f t="shared" si="58"/>
        <v>-</v>
      </c>
      <c r="C136" s="7">
        <v>14</v>
      </c>
      <c r="D136" s="2">
        <v>43393.604768518519</v>
      </c>
      <c r="E136" s="3">
        <v>4871</v>
      </c>
      <c r="F136" s="3" t="s">
        <v>18</v>
      </c>
      <c r="G136" s="3">
        <v>3496</v>
      </c>
      <c r="H136" s="3">
        <v>652</v>
      </c>
      <c r="I136" s="3">
        <v>8</v>
      </c>
      <c r="J136" s="3">
        <v>5</v>
      </c>
      <c r="K136" s="3"/>
      <c r="L136" s="2">
        <v>43393.611527777779</v>
      </c>
      <c r="M136" s="2">
        <v>43393.6246875</v>
      </c>
      <c r="N136" s="3" t="s">
        <v>25</v>
      </c>
      <c r="O136" s="3" t="s">
        <v>26</v>
      </c>
      <c r="P136" s="3" t="s">
        <v>19</v>
      </c>
      <c r="Q136" s="3" t="s">
        <v>20</v>
      </c>
      <c r="R136" s="2">
        <v>43393.612118055556</v>
      </c>
      <c r="S136" s="2">
        <v>43393.612118055556</v>
      </c>
      <c r="T136" s="2">
        <v>43393.620578703703</v>
      </c>
      <c r="U136" s="2">
        <v>43393.620578703703</v>
      </c>
      <c r="V136" s="3"/>
      <c r="W136" s="8">
        <f t="shared" si="57"/>
        <v>43393.604768518519</v>
      </c>
      <c r="X136" s="9">
        <f t="shared" si="55"/>
        <v>1.3159722220734693E-2</v>
      </c>
      <c r="Y136" s="9">
        <f t="shared" si="56"/>
        <v>6.5798611103673466E-2</v>
      </c>
      <c r="Z136" s="10"/>
      <c r="AA136" s="10">
        <f t="shared" si="54"/>
        <v>0</v>
      </c>
      <c r="AB136" s="10">
        <f t="shared" si="60"/>
        <v>6.7592592604341917E-3</v>
      </c>
      <c r="AC136" s="10"/>
      <c r="AD136" s="10"/>
    </row>
    <row r="137" spans="1:30" s="7" customFormat="1" x14ac:dyDescent="0.4">
      <c r="A137" s="16" t="str">
        <f t="shared" si="59"/>
        <v>-</v>
      </c>
      <c r="B137" s="16" t="str">
        <f t="shared" si="58"/>
        <v>-</v>
      </c>
      <c r="C137" s="7">
        <v>14</v>
      </c>
      <c r="D137" s="2">
        <v>43393.604942129627</v>
      </c>
      <c r="E137" s="3">
        <v>4872</v>
      </c>
      <c r="F137" s="3" t="s">
        <v>33</v>
      </c>
      <c r="G137" s="3">
        <v>3483</v>
      </c>
      <c r="H137" s="3">
        <v>843</v>
      </c>
      <c r="I137" s="3">
        <v>4</v>
      </c>
      <c r="J137" s="3">
        <v>2</v>
      </c>
      <c r="K137" s="3"/>
      <c r="L137" s="2">
        <v>43393.610173611109</v>
      </c>
      <c r="M137" s="2">
        <v>43393.618946759256</v>
      </c>
      <c r="N137" s="3" t="s">
        <v>41</v>
      </c>
      <c r="O137" s="3" t="s">
        <v>42</v>
      </c>
      <c r="P137" s="3" t="s">
        <v>19</v>
      </c>
      <c r="Q137" s="3" t="s">
        <v>20</v>
      </c>
      <c r="R137" s="2">
        <v>43393.612604166665</v>
      </c>
      <c r="S137" s="2">
        <v>43393.612604166665</v>
      </c>
      <c r="T137" s="2">
        <v>43393.626516203702</v>
      </c>
      <c r="U137" s="2">
        <v>43393.626516203702</v>
      </c>
      <c r="V137" s="3"/>
      <c r="W137" s="8">
        <f t="shared" si="57"/>
        <v>43393.604942129627</v>
      </c>
      <c r="X137" s="9">
        <f t="shared" si="55"/>
        <v>8.7731481471564621E-3</v>
      </c>
      <c r="Y137" s="9">
        <f t="shared" si="56"/>
        <v>1.7546296294312924E-2</v>
      </c>
      <c r="Z137" s="10"/>
      <c r="AA137" s="10">
        <f t="shared" si="54"/>
        <v>0</v>
      </c>
      <c r="AB137" s="10">
        <f t="shared" si="60"/>
        <v>5.2314814820419997E-3</v>
      </c>
      <c r="AC137" s="10"/>
      <c r="AD137" s="10"/>
    </row>
    <row r="138" spans="1:30" s="7" customFormat="1" hidden="1" x14ac:dyDescent="0.4">
      <c r="A138" s="16" t="str">
        <f t="shared" si="59"/>
        <v>-</v>
      </c>
      <c r="B138" s="16" t="str">
        <f t="shared" si="58"/>
        <v>-</v>
      </c>
      <c r="C138" s="7">
        <v>14</v>
      </c>
      <c r="D138" s="2">
        <v>43393.606747685182</v>
      </c>
      <c r="E138" s="3">
        <v>4873</v>
      </c>
      <c r="F138" s="3" t="s">
        <v>94</v>
      </c>
      <c r="G138" s="3">
        <v>0</v>
      </c>
      <c r="H138" s="3">
        <v>1220</v>
      </c>
      <c r="I138" s="3">
        <v>5</v>
      </c>
      <c r="J138" s="3">
        <v>4</v>
      </c>
      <c r="K138" s="3"/>
      <c r="L138" s="2">
        <v>43393.610995370371</v>
      </c>
      <c r="M138" s="2">
        <v>43393.615567129629</v>
      </c>
      <c r="N138" s="3" t="s">
        <v>41</v>
      </c>
      <c r="O138" s="3" t="s">
        <v>42</v>
      </c>
      <c r="P138" s="3" t="s">
        <v>19</v>
      </c>
      <c r="Q138" s="3" t="s">
        <v>20</v>
      </c>
      <c r="R138" s="2">
        <v>43393.611134259256</v>
      </c>
      <c r="S138" s="2">
        <v>43393.611134259256</v>
      </c>
      <c r="T138" s="2">
        <v>43393.620462962965</v>
      </c>
      <c r="U138" s="2">
        <v>43393.620462962965</v>
      </c>
      <c r="V138" s="3"/>
      <c r="W138" s="8">
        <f t="shared" si="57"/>
        <v>43393.606747685182</v>
      </c>
      <c r="X138" s="9">
        <f t="shared" si="55"/>
        <v>4.5717592583969235E-3</v>
      </c>
      <c r="Y138" s="9">
        <f t="shared" si="56"/>
        <v>1.8287037033587694E-2</v>
      </c>
      <c r="Z138" s="10"/>
      <c r="AA138" s="10">
        <f t="shared" si="54"/>
        <v>0</v>
      </c>
      <c r="AB138" s="10">
        <f t="shared" si="60"/>
        <v>4.2476851886021905E-3</v>
      </c>
      <c r="AC138" s="10"/>
      <c r="AD138" s="10"/>
    </row>
    <row r="139" spans="1:30" s="7" customFormat="1" x14ac:dyDescent="0.4">
      <c r="A139" s="16" t="str">
        <f t="shared" si="59"/>
        <v>-</v>
      </c>
      <c r="B139" s="16" t="str">
        <f t="shared" si="58"/>
        <v>-</v>
      </c>
      <c r="C139" s="7">
        <v>14</v>
      </c>
      <c r="D139" s="2">
        <v>43393.608622685184</v>
      </c>
      <c r="E139" s="3">
        <v>4876</v>
      </c>
      <c r="F139" s="3" t="s">
        <v>33</v>
      </c>
      <c r="G139" s="3">
        <v>3490</v>
      </c>
      <c r="H139" s="3">
        <v>632</v>
      </c>
      <c r="I139" s="3">
        <v>9</v>
      </c>
      <c r="J139" s="3">
        <v>4</v>
      </c>
      <c r="K139" s="3"/>
      <c r="L139" s="2">
        <v>43393.628796296296</v>
      </c>
      <c r="M139" s="2">
        <v>43393.629074074073</v>
      </c>
      <c r="N139" s="3" t="s">
        <v>76</v>
      </c>
      <c r="O139" s="3" t="s">
        <v>77</v>
      </c>
      <c r="P139" s="3" t="s">
        <v>50</v>
      </c>
      <c r="Q139" s="3" t="s">
        <v>51</v>
      </c>
      <c r="R139" s="2">
        <v>43393.614039351851</v>
      </c>
      <c r="S139" s="2">
        <v>43393.614039351851</v>
      </c>
      <c r="T139" s="2">
        <v>43393.622650462959</v>
      </c>
      <c r="U139" s="2">
        <v>43393.622650462959</v>
      </c>
      <c r="V139" s="3"/>
      <c r="W139" s="8">
        <f t="shared" si="57"/>
        <v>43393.608622685184</v>
      </c>
      <c r="X139" s="9">
        <f t="shared" si="55"/>
        <v>2.7777777722803876E-4</v>
      </c>
      <c r="Y139" s="9">
        <f t="shared" si="56"/>
        <v>1.111111108912155E-3</v>
      </c>
      <c r="Z139" s="10"/>
      <c r="AA139" s="10">
        <f t="shared" si="54"/>
        <v>1.4756944445252884E-2</v>
      </c>
      <c r="AB139" s="10">
        <f t="shared" si="60"/>
        <v>2.0173611112113576E-2</v>
      </c>
      <c r="AC139" s="10"/>
      <c r="AD139" s="10"/>
    </row>
    <row r="140" spans="1:30" s="7" customFormat="1" x14ac:dyDescent="0.4">
      <c r="A140" s="16" t="str">
        <f t="shared" si="59"/>
        <v>-</v>
      </c>
      <c r="B140" s="16" t="str">
        <f t="shared" si="58"/>
        <v>-</v>
      </c>
      <c r="C140" s="7">
        <v>14</v>
      </c>
      <c r="D140" s="2">
        <v>43393.609363425923</v>
      </c>
      <c r="E140" s="3">
        <v>4877</v>
      </c>
      <c r="F140" s="3" t="s">
        <v>18</v>
      </c>
      <c r="G140" s="3">
        <v>3127</v>
      </c>
      <c r="H140" s="3">
        <v>338</v>
      </c>
      <c r="I140" s="3">
        <v>6</v>
      </c>
      <c r="J140" s="3">
        <v>1</v>
      </c>
      <c r="K140" s="3"/>
      <c r="L140" s="2">
        <v>43393.615127314813</v>
      </c>
      <c r="M140" s="2">
        <v>43393.620972222219</v>
      </c>
      <c r="N140" s="3" t="s">
        <v>31</v>
      </c>
      <c r="O140" s="3" t="s">
        <v>32</v>
      </c>
      <c r="P140" s="3" t="s">
        <v>41</v>
      </c>
      <c r="Q140" s="3" t="s">
        <v>42</v>
      </c>
      <c r="R140" s="2">
        <v>43393.615925925929</v>
      </c>
      <c r="S140" s="2">
        <v>43393.615925925929</v>
      </c>
      <c r="T140" s="2">
        <v>43393.621053240742</v>
      </c>
      <c r="U140" s="2">
        <v>43393.625578703701</v>
      </c>
      <c r="V140" s="3"/>
      <c r="W140" s="8">
        <f t="shared" si="57"/>
        <v>43393.609363425923</v>
      </c>
      <c r="X140" s="9">
        <f t="shared" si="55"/>
        <v>5.8449074058444239E-3</v>
      </c>
      <c r="Y140" s="9">
        <f t="shared" si="56"/>
        <v>5.8449074058444239E-3</v>
      </c>
      <c r="Z140" s="10"/>
      <c r="AA140" s="10">
        <f t="shared" si="54"/>
        <v>0</v>
      </c>
      <c r="AB140" s="10">
        <f t="shared" si="60"/>
        <v>5.7638888902147301E-3</v>
      </c>
      <c r="AC140" s="10"/>
      <c r="AD140" s="10"/>
    </row>
    <row r="141" spans="1:30" s="7" customFormat="1" hidden="1" x14ac:dyDescent="0.4">
      <c r="A141" s="16" t="str">
        <f t="shared" si="59"/>
        <v>-</v>
      </c>
      <c r="B141" s="16" t="str">
        <f t="shared" si="58"/>
        <v>-</v>
      </c>
      <c r="C141" s="7">
        <v>14</v>
      </c>
      <c r="D141" s="2">
        <v>43393.609444444446</v>
      </c>
      <c r="E141" s="3">
        <v>4878</v>
      </c>
      <c r="F141" s="3" t="s">
        <v>94</v>
      </c>
      <c r="G141" s="3">
        <v>0</v>
      </c>
      <c r="H141" s="3">
        <v>305</v>
      </c>
      <c r="I141" s="3">
        <v>7</v>
      </c>
      <c r="J141" s="3">
        <v>2</v>
      </c>
      <c r="K141" s="3"/>
      <c r="L141" s="2">
        <v>43393.616689814815</v>
      </c>
      <c r="M141" s="2">
        <v>43393.632025462961</v>
      </c>
      <c r="N141" s="3" t="s">
        <v>63</v>
      </c>
      <c r="O141" s="3" t="s">
        <v>64</v>
      </c>
      <c r="P141" s="3" t="s">
        <v>31</v>
      </c>
      <c r="Q141" s="3" t="s">
        <v>32</v>
      </c>
      <c r="R141" s="2">
        <v>43393.620925925927</v>
      </c>
      <c r="S141" s="2">
        <v>43393.625115740739</v>
      </c>
      <c r="T141" s="2">
        <v>43393.630185185182</v>
      </c>
      <c r="U141" s="2">
        <v>43393.634375000001</v>
      </c>
      <c r="V141" s="3"/>
      <c r="W141" s="8">
        <f t="shared" si="57"/>
        <v>43393.609444444446</v>
      </c>
      <c r="X141" s="9">
        <f t="shared" si="55"/>
        <v>1.5335648145992309E-2</v>
      </c>
      <c r="Y141" s="9">
        <f t="shared" si="56"/>
        <v>3.0671296291984618E-2</v>
      </c>
      <c r="Z141" s="10"/>
      <c r="AA141" s="10">
        <f t="shared" si="54"/>
        <v>0</v>
      </c>
      <c r="AB141" s="10">
        <f t="shared" si="60"/>
        <v>7.2453703687642701E-3</v>
      </c>
      <c r="AC141" s="10"/>
      <c r="AD141" s="10"/>
    </row>
    <row r="142" spans="1:30" s="7" customFormat="1" x14ac:dyDescent="0.4">
      <c r="A142" s="16" t="str">
        <f t="shared" si="59"/>
        <v>-</v>
      </c>
      <c r="B142" s="16" t="str">
        <f t="shared" si="58"/>
        <v>-</v>
      </c>
      <c r="C142" s="7">
        <v>14</v>
      </c>
      <c r="D142" s="2">
        <v>43393.611018518517</v>
      </c>
      <c r="E142" s="3">
        <v>4880</v>
      </c>
      <c r="F142" s="3" t="s">
        <v>33</v>
      </c>
      <c r="G142" s="3">
        <v>1727</v>
      </c>
      <c r="H142" s="3">
        <v>312</v>
      </c>
      <c r="I142" s="3">
        <v>3</v>
      </c>
      <c r="J142" s="3">
        <v>1</v>
      </c>
      <c r="K142" s="3"/>
      <c r="L142" s="2">
        <v>43393.616631944446</v>
      </c>
      <c r="M142" s="2">
        <v>43393.620937500003</v>
      </c>
      <c r="N142" s="3" t="s">
        <v>41</v>
      </c>
      <c r="O142" s="3" t="s">
        <v>42</v>
      </c>
      <c r="P142" s="3" t="s">
        <v>27</v>
      </c>
      <c r="Q142" s="3" t="s">
        <v>28</v>
      </c>
      <c r="R142" s="2">
        <v>43393.6171412037</v>
      </c>
      <c r="S142" s="2">
        <v>43393.6171412037</v>
      </c>
      <c r="T142" s="2">
        <v>43393.624293981484</v>
      </c>
      <c r="U142" s="2">
        <v>43393.624293981484</v>
      </c>
      <c r="V142" s="3"/>
      <c r="W142" s="8">
        <f t="shared" si="57"/>
        <v>43393.611018518517</v>
      </c>
      <c r="X142" s="9">
        <f t="shared" si="55"/>
        <v>4.3055555579485372E-3</v>
      </c>
      <c r="Y142" s="9">
        <f t="shared" si="56"/>
        <v>4.3055555579485372E-3</v>
      </c>
      <c r="Z142" s="10"/>
      <c r="AA142" s="10">
        <f t="shared" si="54"/>
        <v>0</v>
      </c>
      <c r="AB142" s="10">
        <f t="shared" si="60"/>
        <v>5.6134259284590371E-3</v>
      </c>
      <c r="AC142" s="10"/>
      <c r="AD142" s="10"/>
    </row>
    <row r="143" spans="1:30" s="7" customFormat="1" x14ac:dyDescent="0.4">
      <c r="A143" s="16" t="str">
        <f t="shared" si="59"/>
        <v>-</v>
      </c>
      <c r="B143" s="16" t="str">
        <f t="shared" si="58"/>
        <v>-</v>
      </c>
      <c r="C143" s="7">
        <v>14</v>
      </c>
      <c r="D143" s="2">
        <v>43393.613206018519</v>
      </c>
      <c r="E143" s="3">
        <v>4881</v>
      </c>
      <c r="F143" s="3" t="s">
        <v>18</v>
      </c>
      <c r="G143" s="3">
        <v>1751</v>
      </c>
      <c r="H143" s="3">
        <v>1253</v>
      </c>
      <c r="I143" s="3">
        <v>7</v>
      </c>
      <c r="J143" s="3">
        <v>1</v>
      </c>
      <c r="K143" s="3"/>
      <c r="L143" s="2">
        <v>43393.616180555553</v>
      </c>
      <c r="M143" s="2">
        <v>43393.621180555558</v>
      </c>
      <c r="N143" s="3" t="s">
        <v>63</v>
      </c>
      <c r="O143" s="3" t="s">
        <v>64</v>
      </c>
      <c r="P143" s="3" t="s">
        <v>23</v>
      </c>
      <c r="Q143" s="3" t="s">
        <v>24</v>
      </c>
      <c r="R143" s="2">
        <v>43393.616493055553</v>
      </c>
      <c r="S143" s="2">
        <v>43393.616493055553</v>
      </c>
      <c r="T143" s="2">
        <v>43393.620937500003</v>
      </c>
      <c r="U143" s="2">
        <v>43393.620937500003</v>
      </c>
      <c r="V143" s="3"/>
      <c r="W143" s="8">
        <f t="shared" si="57"/>
        <v>43393.613206018519</v>
      </c>
      <c r="X143" s="9">
        <f t="shared" si="55"/>
        <v>5.0000000046566129E-3</v>
      </c>
      <c r="Y143" s="9">
        <f t="shared" si="56"/>
        <v>5.0000000046566129E-3</v>
      </c>
      <c r="Z143" s="10"/>
      <c r="AA143" s="10">
        <f t="shared" si="54"/>
        <v>0</v>
      </c>
      <c r="AB143" s="10">
        <f t="shared" si="60"/>
        <v>2.9745370338787325E-3</v>
      </c>
      <c r="AC143" s="10"/>
      <c r="AD143" s="10"/>
    </row>
    <row r="144" spans="1:30" s="7" customFormat="1" x14ac:dyDescent="0.4">
      <c r="A144" s="16" t="str">
        <f t="shared" si="59"/>
        <v>-</v>
      </c>
      <c r="B144" s="16" t="str">
        <f t="shared" si="58"/>
        <v>-</v>
      </c>
      <c r="C144" s="7">
        <v>14</v>
      </c>
      <c r="D144" s="2">
        <v>43393.614479166667</v>
      </c>
      <c r="E144" s="3">
        <v>4883</v>
      </c>
      <c r="F144" s="3" t="s">
        <v>18</v>
      </c>
      <c r="G144" s="3">
        <v>3162</v>
      </c>
      <c r="H144" s="3">
        <v>950</v>
      </c>
      <c r="I144" s="3">
        <v>8</v>
      </c>
      <c r="J144" s="3">
        <v>1</v>
      </c>
      <c r="K144" s="3"/>
      <c r="L144" s="2">
        <v>43393.618692129632</v>
      </c>
      <c r="M144" s="2">
        <v>43393.63517361111</v>
      </c>
      <c r="N144" s="3" t="s">
        <v>63</v>
      </c>
      <c r="O144" s="3" t="s">
        <v>64</v>
      </c>
      <c r="P144" s="3" t="s">
        <v>45</v>
      </c>
      <c r="Q144" s="3" t="s">
        <v>92</v>
      </c>
      <c r="R144" s="2">
        <v>43393.620127314818</v>
      </c>
      <c r="S144" s="2">
        <v>43393.620127314818</v>
      </c>
      <c r="T144" s="2">
        <v>43393.632962962962</v>
      </c>
      <c r="U144" s="2">
        <v>43393.632962962962</v>
      </c>
      <c r="V144" s="3"/>
      <c r="W144" s="8">
        <f t="shared" si="57"/>
        <v>43393.614479166667</v>
      </c>
      <c r="X144" s="9">
        <f t="shared" si="55"/>
        <v>1.6481481477967463E-2</v>
      </c>
      <c r="Y144" s="9">
        <f t="shared" si="56"/>
        <v>1.6481481477967463E-2</v>
      </c>
      <c r="Z144" s="10"/>
      <c r="AA144" s="10">
        <f t="shared" si="54"/>
        <v>0</v>
      </c>
      <c r="AB144" s="10">
        <f t="shared" si="60"/>
        <v>4.2129629655391909E-3</v>
      </c>
      <c r="AC144" s="10"/>
      <c r="AD144" s="10"/>
    </row>
    <row r="145" spans="1:30" s="7" customFormat="1" x14ac:dyDescent="0.4">
      <c r="A145" s="16" t="str">
        <f t="shared" si="59"/>
        <v>-</v>
      </c>
      <c r="B145" s="16" t="str">
        <f t="shared" si="58"/>
        <v>-</v>
      </c>
      <c r="C145" s="7">
        <v>14</v>
      </c>
      <c r="D145" s="2">
        <v>43393.616979166669</v>
      </c>
      <c r="E145" s="3">
        <v>4884</v>
      </c>
      <c r="F145" s="3" t="s">
        <v>33</v>
      </c>
      <c r="G145" s="3">
        <v>3449</v>
      </c>
      <c r="H145" s="3">
        <v>427</v>
      </c>
      <c r="I145" s="3">
        <v>4</v>
      </c>
      <c r="J145" s="3">
        <v>1</v>
      </c>
      <c r="K145" s="3"/>
      <c r="L145" s="2">
        <v>43393.619479166664</v>
      </c>
      <c r="M145" s="2">
        <v>43393.62939814815</v>
      </c>
      <c r="N145" s="3" t="s">
        <v>19</v>
      </c>
      <c r="O145" s="3" t="s">
        <v>20</v>
      </c>
      <c r="P145" s="3" t="s">
        <v>70</v>
      </c>
      <c r="Q145" s="3" t="s">
        <v>71</v>
      </c>
      <c r="R145" s="2">
        <v>43393.621631944443</v>
      </c>
      <c r="S145" s="2">
        <v>43393.621631944443</v>
      </c>
      <c r="T145" s="2">
        <v>43393.629490740743</v>
      </c>
      <c r="U145" s="2">
        <v>43393.629490740743</v>
      </c>
      <c r="V145" s="3"/>
      <c r="W145" s="8">
        <f t="shared" si="57"/>
        <v>43393.616979166669</v>
      </c>
      <c r="X145" s="9">
        <f t="shared" si="55"/>
        <v>9.9189814864075743E-3</v>
      </c>
      <c r="Y145" s="9">
        <f t="shared" si="56"/>
        <v>9.9189814864075743E-3</v>
      </c>
      <c r="Z145" s="10"/>
      <c r="AA145" s="10">
        <f t="shared" si="54"/>
        <v>0</v>
      </c>
      <c r="AB145" s="10">
        <f t="shared" si="60"/>
        <v>2.4999999950523488E-3</v>
      </c>
      <c r="AC145" s="10"/>
      <c r="AD145" s="10"/>
    </row>
    <row r="146" spans="1:30" s="7" customFormat="1" x14ac:dyDescent="0.4">
      <c r="A146" s="16" t="str">
        <f t="shared" ref="A146:A160" si="61">IF(V146&gt;0, "★", "-")</f>
        <v>-</v>
      </c>
      <c r="B146" s="16" t="str">
        <f t="shared" ref="B146:B160" si="62">IF(K146&gt;0, "☆", "-")</f>
        <v>-</v>
      </c>
      <c r="C146" s="7">
        <v>14</v>
      </c>
      <c r="D146" s="2">
        <v>43393.617002314815</v>
      </c>
      <c r="E146" s="3">
        <v>4885</v>
      </c>
      <c r="F146" s="3" t="s">
        <v>33</v>
      </c>
      <c r="G146" s="3">
        <v>2535</v>
      </c>
      <c r="H146" s="3">
        <v>898</v>
      </c>
      <c r="I146" s="3">
        <v>5</v>
      </c>
      <c r="J146" s="3">
        <v>1</v>
      </c>
      <c r="K146" s="3"/>
      <c r="L146" s="2">
        <v>43393.618946759256</v>
      </c>
      <c r="M146" s="2">
        <v>43393.625960648147</v>
      </c>
      <c r="N146" s="3" t="s">
        <v>25</v>
      </c>
      <c r="O146" s="3" t="s">
        <v>26</v>
      </c>
      <c r="P146" s="3" t="s">
        <v>70</v>
      </c>
      <c r="Q146" s="3" t="s">
        <v>71</v>
      </c>
      <c r="R146" s="2">
        <v>43393.619629629633</v>
      </c>
      <c r="S146" s="2">
        <v>43393.619629629633</v>
      </c>
      <c r="T146" s="2">
        <v>43393.628576388888</v>
      </c>
      <c r="U146" s="2">
        <v>43393.628576388888</v>
      </c>
      <c r="V146" s="3"/>
      <c r="W146" s="8">
        <f t="shared" ref="W146:W160" si="63">IF(V146&gt;0,V146,D146)</f>
        <v>43393.617002314815</v>
      </c>
      <c r="X146" s="9">
        <f t="shared" ref="X146:X160" si="64">M146-L146</f>
        <v>7.0138888913788833E-3</v>
      </c>
      <c r="Y146" s="9">
        <f t="shared" ref="Y146:Y160" si="65">X146*J146</f>
        <v>7.0138888913788833E-3</v>
      </c>
      <c r="Z146" s="10"/>
      <c r="AA146" s="10">
        <f t="shared" ref="AA146:AA160" si="66">IF(IF(A146="☆",K146-R146,L146-R146)&lt;0,0,IF(A146="☆",K146-R146,L146-R146))</f>
        <v>0</v>
      </c>
      <c r="AB146" s="10">
        <f t="shared" ref="AB146:AB160" si="67">IF(IF(B146="☆",(IF(K146&gt;R146,K146-W146,R146-W146)),L146-W146)&lt;0,0,IF(B146="☆",(IF(K146&gt;R146,K146-W146,R146-W146)),L146-W146))</f>
        <v>1.9444444405962713E-3</v>
      </c>
      <c r="AC146" s="10"/>
      <c r="AD146" s="10"/>
    </row>
    <row r="147" spans="1:30" s="7" customFormat="1" hidden="1" x14ac:dyDescent="0.4">
      <c r="A147" s="16" t="str">
        <f t="shared" si="61"/>
        <v>-</v>
      </c>
      <c r="B147" s="16" t="str">
        <f t="shared" si="62"/>
        <v>-</v>
      </c>
      <c r="C147" s="7">
        <v>14</v>
      </c>
      <c r="D147" s="2">
        <v>43393.617372685185</v>
      </c>
      <c r="E147" s="3">
        <v>4886</v>
      </c>
      <c r="F147" s="3" t="s">
        <v>94</v>
      </c>
      <c r="G147" s="3">
        <v>0</v>
      </c>
      <c r="H147" s="3">
        <v>444</v>
      </c>
      <c r="I147" s="3">
        <v>7</v>
      </c>
      <c r="J147" s="3">
        <v>2</v>
      </c>
      <c r="K147" s="3"/>
      <c r="L147" s="2">
        <v>43393.624814814815</v>
      </c>
      <c r="M147" s="2">
        <v>43393.628368055557</v>
      </c>
      <c r="N147" s="3" t="s">
        <v>65</v>
      </c>
      <c r="O147" s="3" t="s">
        <v>66</v>
      </c>
      <c r="P147" s="3" t="s">
        <v>23</v>
      </c>
      <c r="Q147" s="3" t="s">
        <v>24</v>
      </c>
      <c r="R147" s="2">
        <v>43393.624525462961</v>
      </c>
      <c r="S147" s="2">
        <v>43393.624525462961</v>
      </c>
      <c r="T147" s="2">
        <v>43393.629236111112</v>
      </c>
      <c r="U147" s="2">
        <v>43393.629236111112</v>
      </c>
      <c r="V147" s="3"/>
      <c r="W147" s="8">
        <f t="shared" si="63"/>
        <v>43393.617372685185</v>
      </c>
      <c r="X147" s="9">
        <f t="shared" si="64"/>
        <v>3.5532407418941148E-3</v>
      </c>
      <c r="Y147" s="9">
        <f t="shared" si="65"/>
        <v>7.1064814837882295E-3</v>
      </c>
      <c r="Z147" s="10"/>
      <c r="AA147" s="10">
        <f t="shared" si="66"/>
        <v>2.8935185400769114E-4</v>
      </c>
      <c r="AB147" s="10">
        <f t="shared" si="67"/>
        <v>7.442129630362615E-3</v>
      </c>
      <c r="AC147" s="10"/>
      <c r="AD147" s="10"/>
    </row>
    <row r="148" spans="1:30" s="7" customFormat="1" x14ac:dyDescent="0.4">
      <c r="A148" s="16" t="str">
        <f t="shared" si="61"/>
        <v>-</v>
      </c>
      <c r="B148" s="16" t="str">
        <f t="shared" si="62"/>
        <v>-</v>
      </c>
      <c r="C148" s="7">
        <v>14</v>
      </c>
      <c r="D148" s="2">
        <v>43393.617951388886</v>
      </c>
      <c r="E148" s="3">
        <v>4887</v>
      </c>
      <c r="F148" s="3" t="s">
        <v>67</v>
      </c>
      <c r="G148" s="3">
        <v>3482</v>
      </c>
      <c r="H148" s="3">
        <v>870</v>
      </c>
      <c r="I148" s="3">
        <v>10</v>
      </c>
      <c r="J148" s="3">
        <v>5</v>
      </c>
      <c r="K148" s="3"/>
      <c r="L148" s="2">
        <v>43393.625960648147</v>
      </c>
      <c r="M148" s="2">
        <v>43393.628761574073</v>
      </c>
      <c r="N148" s="3" t="s">
        <v>19</v>
      </c>
      <c r="O148" s="3" t="s">
        <v>20</v>
      </c>
      <c r="P148" s="3" t="s">
        <v>25</v>
      </c>
      <c r="Q148" s="3" t="s">
        <v>26</v>
      </c>
      <c r="R148" s="2">
        <v>43393.62327546296</v>
      </c>
      <c r="S148" s="2">
        <v>43393.62327546296</v>
      </c>
      <c r="T148" s="2">
        <v>43393.630613425928</v>
      </c>
      <c r="U148" s="2">
        <v>43393.630613425928</v>
      </c>
      <c r="V148" s="3"/>
      <c r="W148" s="8">
        <f t="shared" si="63"/>
        <v>43393.617951388886</v>
      </c>
      <c r="X148" s="9">
        <f t="shared" si="64"/>
        <v>2.8009259258396924E-3</v>
      </c>
      <c r="Y148" s="9">
        <f t="shared" si="65"/>
        <v>1.4004629629198462E-2</v>
      </c>
      <c r="Z148" s="10"/>
      <c r="AA148" s="10">
        <f t="shared" si="66"/>
        <v>2.6851851871469989E-3</v>
      </c>
      <c r="AB148" s="10">
        <f t="shared" si="67"/>
        <v>8.0092592615983449E-3</v>
      </c>
      <c r="AC148" s="10"/>
      <c r="AD148" s="10"/>
    </row>
    <row r="149" spans="1:30" s="7" customFormat="1" hidden="1" x14ac:dyDescent="0.4">
      <c r="A149" s="16" t="str">
        <f t="shared" ref="A149:A154" si="68">IF(V149&gt;0, "★", "-")</f>
        <v>★</v>
      </c>
      <c r="B149" s="16" t="str">
        <f t="shared" ref="B149:B154" si="69">IF(K149&gt;0, "☆", "-")</f>
        <v>☆</v>
      </c>
      <c r="C149" s="7">
        <v>14</v>
      </c>
      <c r="D149" s="2">
        <v>43393.582731481481</v>
      </c>
      <c r="E149" s="3">
        <v>4853</v>
      </c>
      <c r="F149" s="3" t="s">
        <v>18</v>
      </c>
      <c r="G149" s="3">
        <v>3470</v>
      </c>
      <c r="H149" s="3">
        <v>1210</v>
      </c>
      <c r="I149" s="3">
        <v>4</v>
      </c>
      <c r="J149" s="3">
        <v>2</v>
      </c>
      <c r="K149" s="2">
        <v>43393.582962962966</v>
      </c>
      <c r="L149" s="3"/>
      <c r="M149" s="3"/>
      <c r="N149" s="3" t="s">
        <v>70</v>
      </c>
      <c r="O149" s="3" t="s">
        <v>71</v>
      </c>
      <c r="P149" s="3" t="s">
        <v>34</v>
      </c>
      <c r="Q149" s="3" t="s">
        <v>35</v>
      </c>
      <c r="R149" s="2">
        <v>43393.603472222225</v>
      </c>
      <c r="S149" s="3"/>
      <c r="T149" s="2">
        <v>43393.612939814811</v>
      </c>
      <c r="U149" s="3"/>
      <c r="V149" s="2">
        <v>43393.603472222225</v>
      </c>
      <c r="W149" s="8">
        <f t="shared" ref="W149:W154" si="70">IF(V149&gt;0,V149,D149)</f>
        <v>43393.603472222225</v>
      </c>
      <c r="X149" s="9">
        <f t="shared" ref="X149:X154" si="71">M149-L149</f>
        <v>0</v>
      </c>
      <c r="Y149" s="9">
        <f t="shared" ref="Y149:Y154" si="72">X149*J149</f>
        <v>0</v>
      </c>
      <c r="Z149" s="10"/>
      <c r="AA149" s="10">
        <f t="shared" ref="AA149:AA154" si="73">IF(IF(A149="☆",K149-R149,L149-R149)&lt;0,0,IF(A149="☆",K149-R149,L149-R149))</f>
        <v>0</v>
      </c>
      <c r="AB149" s="10">
        <f t="shared" ref="AB149:AB154" si="74">IF(IF(B149="☆",(IF(K149&gt;R149,K149-W149,R149-W149)),L149-W149)&lt;0,0,IF(B149="☆",(IF(K149&gt;R149,K149-W149,R149-W149)),L149-W149))</f>
        <v>0</v>
      </c>
      <c r="AC149" s="10"/>
      <c r="AD149" s="10"/>
    </row>
    <row r="150" spans="1:30" s="7" customFormat="1" hidden="1" x14ac:dyDescent="0.4">
      <c r="A150" s="16" t="str">
        <f t="shared" si="68"/>
        <v>-</v>
      </c>
      <c r="B150" s="16" t="str">
        <f t="shared" si="69"/>
        <v>☆</v>
      </c>
      <c r="C150" s="7">
        <v>14</v>
      </c>
      <c r="D150" s="2">
        <v>43393.599930555552</v>
      </c>
      <c r="E150" s="3">
        <v>4868</v>
      </c>
      <c r="F150" s="3" t="s">
        <v>18</v>
      </c>
      <c r="G150" s="3">
        <v>3496</v>
      </c>
      <c r="H150" s="3">
        <v>735</v>
      </c>
      <c r="I150" s="3">
        <v>8</v>
      </c>
      <c r="J150" s="3">
        <v>5</v>
      </c>
      <c r="K150" s="2">
        <v>43393.600243055553</v>
      </c>
      <c r="L150" s="3"/>
      <c r="M150" s="3"/>
      <c r="N150" s="3" t="s">
        <v>25</v>
      </c>
      <c r="O150" s="3" t="s">
        <v>26</v>
      </c>
      <c r="P150" s="3" t="s">
        <v>19</v>
      </c>
      <c r="Q150" s="3" t="s">
        <v>20</v>
      </c>
      <c r="R150" s="2">
        <v>43393.604120370372</v>
      </c>
      <c r="S150" s="3"/>
      <c r="T150" s="2">
        <v>43393.612581018519</v>
      </c>
      <c r="U150" s="3"/>
      <c r="V150" s="3"/>
      <c r="W150" s="8">
        <f t="shared" si="70"/>
        <v>43393.599930555552</v>
      </c>
      <c r="X150" s="9">
        <f t="shared" si="71"/>
        <v>0</v>
      </c>
      <c r="Y150" s="9">
        <f t="shared" si="72"/>
        <v>0</v>
      </c>
      <c r="Z150" s="10"/>
      <c r="AA150" s="10">
        <f t="shared" si="73"/>
        <v>0</v>
      </c>
      <c r="AB150" s="10">
        <f t="shared" si="74"/>
        <v>4.1898148192558438E-3</v>
      </c>
      <c r="AC150" s="10"/>
      <c r="AD150" s="10"/>
    </row>
    <row r="151" spans="1:30" s="7" customFormat="1" hidden="1" x14ac:dyDescent="0.4">
      <c r="A151" s="16" t="str">
        <f t="shared" si="68"/>
        <v>-</v>
      </c>
      <c r="B151" s="16" t="str">
        <f t="shared" si="69"/>
        <v>☆</v>
      </c>
      <c r="C151" s="7">
        <v>14</v>
      </c>
      <c r="D151" s="2">
        <v>43393.608055555553</v>
      </c>
      <c r="E151" s="3">
        <v>4875</v>
      </c>
      <c r="F151" s="3" t="s">
        <v>33</v>
      </c>
      <c r="G151" s="3">
        <v>3490</v>
      </c>
      <c r="H151" s="3">
        <v>1268</v>
      </c>
      <c r="I151" s="3">
        <v>9</v>
      </c>
      <c r="J151" s="3">
        <v>4</v>
      </c>
      <c r="K151" s="2">
        <v>43393.60832175926</v>
      </c>
      <c r="L151" s="3"/>
      <c r="M151" s="3"/>
      <c r="N151" s="3" t="s">
        <v>25</v>
      </c>
      <c r="O151" s="3" t="s">
        <v>26</v>
      </c>
      <c r="P151" s="3" t="s">
        <v>50</v>
      </c>
      <c r="Q151" s="3" t="s">
        <v>51</v>
      </c>
      <c r="R151" s="2">
        <v>43393.616689814815</v>
      </c>
      <c r="S151" s="3"/>
      <c r="T151" s="2">
        <v>43393.626030092593</v>
      </c>
      <c r="U151" s="3"/>
      <c r="V151" s="3"/>
      <c r="W151" s="8">
        <f t="shared" si="70"/>
        <v>43393.608055555553</v>
      </c>
      <c r="X151" s="9">
        <f t="shared" si="71"/>
        <v>0</v>
      </c>
      <c r="Y151" s="9">
        <f t="shared" si="72"/>
        <v>0</v>
      </c>
      <c r="Z151" s="10"/>
      <c r="AA151" s="10">
        <f t="shared" si="73"/>
        <v>0</v>
      </c>
      <c r="AB151" s="10">
        <f t="shared" si="74"/>
        <v>8.6342592621804215E-3</v>
      </c>
      <c r="AC151" s="10"/>
      <c r="AD151" s="10"/>
    </row>
    <row r="152" spans="1:30" s="7" customFormat="1" hidden="1" x14ac:dyDescent="0.4">
      <c r="A152" s="16" t="str">
        <f t="shared" si="68"/>
        <v>-</v>
      </c>
      <c r="B152" s="16" t="str">
        <f t="shared" si="69"/>
        <v>☆</v>
      </c>
      <c r="C152" s="7">
        <v>14</v>
      </c>
      <c r="D152" s="2">
        <v>43393.610543981478</v>
      </c>
      <c r="E152" s="3">
        <v>4879</v>
      </c>
      <c r="F152" s="3" t="s">
        <v>33</v>
      </c>
      <c r="G152" s="3">
        <v>1727</v>
      </c>
      <c r="H152" s="3">
        <v>491</v>
      </c>
      <c r="I152" s="3">
        <v>6</v>
      </c>
      <c r="J152" s="3">
        <v>1</v>
      </c>
      <c r="K152" s="2">
        <v>43393.610833333332</v>
      </c>
      <c r="L152" s="3"/>
      <c r="M152" s="3"/>
      <c r="N152" s="3" t="s">
        <v>41</v>
      </c>
      <c r="O152" s="3" t="s">
        <v>42</v>
      </c>
      <c r="P152" s="3" t="s">
        <v>27</v>
      </c>
      <c r="Q152" s="3" t="s">
        <v>28</v>
      </c>
      <c r="R152" s="2">
        <v>43393.621053240742</v>
      </c>
      <c r="S152" s="3"/>
      <c r="T152" s="2">
        <v>43393.628206018519</v>
      </c>
      <c r="U152" s="3"/>
      <c r="V152" s="3"/>
      <c r="W152" s="8">
        <f t="shared" si="70"/>
        <v>43393.610543981478</v>
      </c>
      <c r="X152" s="9">
        <f t="shared" si="71"/>
        <v>0</v>
      </c>
      <c r="Y152" s="9">
        <f t="shared" si="72"/>
        <v>0</v>
      </c>
      <c r="Z152" s="10"/>
      <c r="AA152" s="10">
        <f t="shared" si="73"/>
        <v>0</v>
      </c>
      <c r="AB152" s="10">
        <f t="shared" si="74"/>
        <v>1.0509259263926651E-2</v>
      </c>
      <c r="AC152" s="10"/>
      <c r="AD152" s="10"/>
    </row>
    <row r="153" spans="1:30" s="12" customFormat="1" hidden="1" x14ac:dyDescent="0.4">
      <c r="A153" s="17" t="str">
        <f t="shared" si="68"/>
        <v>-</v>
      </c>
      <c r="B153" s="17" t="str">
        <f t="shared" si="69"/>
        <v>☆</v>
      </c>
      <c r="C153" s="12">
        <v>14</v>
      </c>
      <c r="D153" s="4">
        <v>43393.613344907404</v>
      </c>
      <c r="E153" s="5">
        <v>4882</v>
      </c>
      <c r="F153" s="5" t="s">
        <v>33</v>
      </c>
      <c r="G153" s="5">
        <v>2535</v>
      </c>
      <c r="H153" s="5">
        <v>812</v>
      </c>
      <c r="I153" s="5">
        <v>6</v>
      </c>
      <c r="J153" s="5">
        <v>1</v>
      </c>
      <c r="K153" s="4">
        <v>43393.616747685184</v>
      </c>
      <c r="L153" s="5"/>
      <c r="M153" s="5"/>
      <c r="N153" s="5" t="s">
        <v>25</v>
      </c>
      <c r="O153" s="5" t="s">
        <v>26</v>
      </c>
      <c r="P153" s="5" t="s">
        <v>55</v>
      </c>
      <c r="Q153" s="5" t="s">
        <v>56</v>
      </c>
      <c r="R153" s="4">
        <v>43393.618576388886</v>
      </c>
      <c r="S153" s="5"/>
      <c r="T153" s="4">
        <v>43393.631874999999</v>
      </c>
      <c r="U153" s="5"/>
      <c r="V153" s="5"/>
      <c r="W153" s="13">
        <f t="shared" si="70"/>
        <v>43393.613344907404</v>
      </c>
      <c r="X153" s="18">
        <f t="shared" si="71"/>
        <v>0</v>
      </c>
      <c r="Y153" s="18">
        <f t="shared" si="72"/>
        <v>0</v>
      </c>
      <c r="Z153" s="19"/>
      <c r="AA153" s="19">
        <f t="shared" si="73"/>
        <v>0</v>
      </c>
      <c r="AB153" s="19">
        <f t="shared" si="74"/>
        <v>5.2314814820419997E-3</v>
      </c>
      <c r="AC153" s="19"/>
      <c r="AD153" s="19"/>
    </row>
    <row r="154" spans="1:30" s="23" customFormat="1" x14ac:dyDescent="0.4">
      <c r="A154" s="20" t="str">
        <f t="shared" si="68"/>
        <v>★</v>
      </c>
      <c r="B154" s="20" t="str">
        <f t="shared" si="69"/>
        <v>-</v>
      </c>
      <c r="C154" s="23">
        <v>15</v>
      </c>
      <c r="D154" s="22">
        <v>43393.622881944444</v>
      </c>
      <c r="E154" s="21">
        <v>4888</v>
      </c>
      <c r="F154" s="21" t="s">
        <v>33</v>
      </c>
      <c r="G154" s="21">
        <v>3127</v>
      </c>
      <c r="H154" s="21">
        <v>1177</v>
      </c>
      <c r="I154" s="21">
        <v>6</v>
      </c>
      <c r="J154" s="21">
        <v>1</v>
      </c>
      <c r="K154" s="21"/>
      <c r="L154" s="22">
        <v>43393.640613425923</v>
      </c>
      <c r="M154" s="22">
        <v>43393.647662037038</v>
      </c>
      <c r="N154" s="21" t="s">
        <v>41</v>
      </c>
      <c r="O154" s="21" t="s">
        <v>42</v>
      </c>
      <c r="P154" s="21" t="s">
        <v>27</v>
      </c>
      <c r="Q154" s="21" t="s">
        <v>28</v>
      </c>
      <c r="R154" s="22">
        <v>43393.643703703703</v>
      </c>
      <c r="S154" s="22">
        <v>43393.643703703703</v>
      </c>
      <c r="T154" s="22">
        <v>43393.650856481479</v>
      </c>
      <c r="U154" s="22">
        <v>43393.647638888891</v>
      </c>
      <c r="V154" s="22">
        <v>43393.643703703703</v>
      </c>
      <c r="W154" s="24">
        <f t="shared" si="70"/>
        <v>43393.643703703703</v>
      </c>
      <c r="X154" s="25">
        <f t="shared" si="71"/>
        <v>7.0486111144418828E-3</v>
      </c>
      <c r="Y154" s="25">
        <f t="shared" si="72"/>
        <v>7.0486111144418828E-3</v>
      </c>
      <c r="Z154" s="26">
        <f>SUM(Y154:Y195)</f>
        <v>0.60753472219221294</v>
      </c>
      <c r="AA154" s="26">
        <f t="shared" si="73"/>
        <v>0</v>
      </c>
      <c r="AB154" s="26">
        <f t="shared" si="74"/>
        <v>0</v>
      </c>
      <c r="AC154" s="26">
        <f>AVERAGE(AB154:AB195)</f>
        <v>3.9489638450807734E-3</v>
      </c>
      <c r="AD154" s="26">
        <f>MEDIAN(AB154:AB195)</f>
        <v>3.3217592608707491E-3</v>
      </c>
    </row>
    <row r="155" spans="1:30" s="7" customFormat="1" hidden="1" x14ac:dyDescent="0.4">
      <c r="A155" s="16" t="str">
        <f t="shared" si="61"/>
        <v>-</v>
      </c>
      <c r="B155" s="16" t="str">
        <f t="shared" si="62"/>
        <v>-</v>
      </c>
      <c r="C155" s="7">
        <v>15</v>
      </c>
      <c r="D155" s="2">
        <v>43393.625405092593</v>
      </c>
      <c r="E155" s="3">
        <v>4889</v>
      </c>
      <c r="F155" s="3" t="s">
        <v>93</v>
      </c>
      <c r="G155" s="3">
        <v>0</v>
      </c>
      <c r="H155" s="3">
        <v>636</v>
      </c>
      <c r="I155" s="3">
        <v>8</v>
      </c>
      <c r="J155" s="3">
        <v>3</v>
      </c>
      <c r="K155" s="3"/>
      <c r="L155" s="2">
        <v>43393.630567129629</v>
      </c>
      <c r="M155" s="2">
        <v>43393.643784722219</v>
      </c>
      <c r="N155" s="3" t="s">
        <v>41</v>
      </c>
      <c r="O155" s="3" t="s">
        <v>42</v>
      </c>
      <c r="P155" s="3" t="s">
        <v>19</v>
      </c>
      <c r="Q155" s="3" t="s">
        <v>20</v>
      </c>
      <c r="R155" s="2">
        <v>43393.63212962963</v>
      </c>
      <c r="S155" s="2">
        <v>43393.63212962963</v>
      </c>
      <c r="T155" s="2">
        <v>43393.644629629627</v>
      </c>
      <c r="U155" s="2">
        <v>43393.645324074074</v>
      </c>
      <c r="V155" s="3"/>
      <c r="W155" s="8">
        <f t="shared" si="63"/>
        <v>43393.625405092593</v>
      </c>
      <c r="X155" s="9">
        <f t="shared" si="64"/>
        <v>1.321759259008104E-2</v>
      </c>
      <c r="Y155" s="9">
        <f t="shared" si="65"/>
        <v>3.9652777770243119E-2</v>
      </c>
      <c r="Z155" s="10"/>
      <c r="AA155" s="10">
        <f t="shared" si="66"/>
        <v>0</v>
      </c>
      <c r="AB155" s="10">
        <f t="shared" si="67"/>
        <v>5.1620370359160006E-3</v>
      </c>
      <c r="AC155" s="10"/>
      <c r="AD155" s="10"/>
    </row>
    <row r="156" spans="1:30" s="7" customFormat="1" hidden="1" x14ac:dyDescent="0.4">
      <c r="A156" s="16" t="str">
        <f t="shared" si="61"/>
        <v>★</v>
      </c>
      <c r="B156" s="16" t="str">
        <f t="shared" si="62"/>
        <v>-</v>
      </c>
      <c r="C156" s="7">
        <v>15</v>
      </c>
      <c r="D156" s="2">
        <v>43393.62736111111</v>
      </c>
      <c r="E156" s="3">
        <v>4890</v>
      </c>
      <c r="F156" s="3" t="s">
        <v>94</v>
      </c>
      <c r="G156" s="3">
        <v>0</v>
      </c>
      <c r="H156" s="3">
        <v>604</v>
      </c>
      <c r="I156" s="3">
        <v>7</v>
      </c>
      <c r="J156" s="3">
        <v>2</v>
      </c>
      <c r="K156" s="3"/>
      <c r="L156" s="2">
        <v>43393.640787037039</v>
      </c>
      <c r="M156" s="2">
        <v>43393.645150462966</v>
      </c>
      <c r="N156" s="3" t="s">
        <v>31</v>
      </c>
      <c r="O156" s="3" t="s">
        <v>32</v>
      </c>
      <c r="P156" s="3" t="s">
        <v>41</v>
      </c>
      <c r="Q156" s="3" t="s">
        <v>42</v>
      </c>
      <c r="R156" s="2">
        <v>43393.647986111115</v>
      </c>
      <c r="S156" s="2">
        <v>43393.647986111115</v>
      </c>
      <c r="T156" s="2">
        <v>43393.653807870367</v>
      </c>
      <c r="U156" s="2">
        <v>43393.653807870367</v>
      </c>
      <c r="V156" s="2">
        <v>43393.647986111115</v>
      </c>
      <c r="W156" s="8">
        <f t="shared" si="63"/>
        <v>43393.647986111115</v>
      </c>
      <c r="X156" s="9">
        <f t="shared" si="64"/>
        <v>4.3634259272948839E-3</v>
      </c>
      <c r="Y156" s="9">
        <f t="shared" si="65"/>
        <v>8.7268518545897678E-3</v>
      </c>
      <c r="Z156" s="10"/>
      <c r="AA156" s="10">
        <f t="shared" si="66"/>
        <v>0</v>
      </c>
      <c r="AB156" s="10">
        <f t="shared" si="67"/>
        <v>0</v>
      </c>
      <c r="AC156" s="10"/>
      <c r="AD156" s="10"/>
    </row>
    <row r="157" spans="1:30" s="7" customFormat="1" x14ac:dyDescent="0.4">
      <c r="A157" s="16" t="str">
        <f t="shared" si="61"/>
        <v>-</v>
      </c>
      <c r="B157" s="16" t="str">
        <f t="shared" si="62"/>
        <v>-</v>
      </c>
      <c r="C157" s="7">
        <v>15</v>
      </c>
      <c r="D157" s="2">
        <v>43393.628252314818</v>
      </c>
      <c r="E157" s="3">
        <v>4891</v>
      </c>
      <c r="F157" s="3" t="s">
        <v>33</v>
      </c>
      <c r="G157" s="3">
        <v>3499</v>
      </c>
      <c r="H157" s="3">
        <v>1265</v>
      </c>
      <c r="I157" s="3">
        <v>10</v>
      </c>
      <c r="J157" s="3">
        <v>3</v>
      </c>
      <c r="K157" s="3"/>
      <c r="L157" s="2">
        <v>43393.629641203705</v>
      </c>
      <c r="M157" s="2">
        <v>43393.640138888892</v>
      </c>
      <c r="N157" s="3" t="s">
        <v>25</v>
      </c>
      <c r="O157" s="3" t="s">
        <v>26</v>
      </c>
      <c r="P157" s="3" t="s">
        <v>63</v>
      </c>
      <c r="Q157" s="3" t="s">
        <v>64</v>
      </c>
      <c r="R157" s="2">
        <v>43393.632210648146</v>
      </c>
      <c r="S157" s="2">
        <v>43393.632210648146</v>
      </c>
      <c r="T157" s="2">
        <v>43393.641041666669</v>
      </c>
      <c r="U157" s="2">
        <v>43393.641041666669</v>
      </c>
      <c r="V157" s="3"/>
      <c r="W157" s="8">
        <f t="shared" si="63"/>
        <v>43393.628252314818</v>
      </c>
      <c r="X157" s="9">
        <f t="shared" si="64"/>
        <v>1.0497685187146999E-2</v>
      </c>
      <c r="Y157" s="9">
        <f t="shared" si="65"/>
        <v>3.1493055561440997E-2</v>
      </c>
      <c r="Z157" s="10"/>
      <c r="AA157" s="10">
        <f t="shared" si="66"/>
        <v>0</v>
      </c>
      <c r="AB157" s="10">
        <f t="shared" si="67"/>
        <v>1.3888888861401938E-3</v>
      </c>
      <c r="AC157" s="10"/>
      <c r="AD157" s="10"/>
    </row>
    <row r="158" spans="1:30" s="7" customFormat="1" x14ac:dyDescent="0.4">
      <c r="A158" s="16" t="str">
        <f t="shared" si="61"/>
        <v>-</v>
      </c>
      <c r="B158" s="16" t="str">
        <f t="shared" si="62"/>
        <v>-</v>
      </c>
      <c r="C158" s="7">
        <v>15</v>
      </c>
      <c r="D158" s="2">
        <v>43393.629131944443</v>
      </c>
      <c r="E158" s="3">
        <v>4892</v>
      </c>
      <c r="F158" s="3" t="s">
        <v>18</v>
      </c>
      <c r="G158" s="3">
        <v>3514</v>
      </c>
      <c r="H158" s="3">
        <v>1261</v>
      </c>
      <c r="I158" s="3">
        <v>5</v>
      </c>
      <c r="J158" s="3">
        <v>1</v>
      </c>
      <c r="K158" s="3"/>
      <c r="L158" s="2">
        <v>43393.634074074071</v>
      </c>
      <c r="M158" s="2">
        <v>43393.639305555553</v>
      </c>
      <c r="N158" s="3" t="s">
        <v>78</v>
      </c>
      <c r="O158" s="3" t="s">
        <v>79</v>
      </c>
      <c r="P158" s="3" t="s">
        <v>31</v>
      </c>
      <c r="Q158" s="3" t="s">
        <v>32</v>
      </c>
      <c r="R158" s="2">
        <v>43393.632962962962</v>
      </c>
      <c r="S158" s="2">
        <v>43393.632962962962</v>
      </c>
      <c r="T158" s="2">
        <v>43393.640821759262</v>
      </c>
      <c r="U158" s="2">
        <v>43393.640821759262</v>
      </c>
      <c r="V158" s="3"/>
      <c r="W158" s="8">
        <f t="shared" si="63"/>
        <v>43393.629131944443</v>
      </c>
      <c r="X158" s="9">
        <f t="shared" si="64"/>
        <v>5.2314814820419997E-3</v>
      </c>
      <c r="Y158" s="9">
        <f t="shared" si="65"/>
        <v>5.2314814820419997E-3</v>
      </c>
      <c r="Z158" s="10"/>
      <c r="AA158" s="10">
        <f t="shared" si="66"/>
        <v>1.111111108912155E-3</v>
      </c>
      <c r="AB158" s="10">
        <f t="shared" si="67"/>
        <v>4.9421296280343086E-3</v>
      </c>
      <c r="AC158" s="10"/>
      <c r="AD158" s="10"/>
    </row>
    <row r="159" spans="1:30" s="7" customFormat="1" hidden="1" x14ac:dyDescent="0.4">
      <c r="A159" s="16" t="str">
        <f t="shared" si="61"/>
        <v>-</v>
      </c>
      <c r="B159" s="16" t="str">
        <f t="shared" si="62"/>
        <v>-</v>
      </c>
      <c r="C159" s="7">
        <v>15</v>
      </c>
      <c r="D159" s="2">
        <v>43393.629710648151</v>
      </c>
      <c r="E159" s="3">
        <v>4893</v>
      </c>
      <c r="F159" s="3" t="s">
        <v>94</v>
      </c>
      <c r="G159" s="3">
        <v>0</v>
      </c>
      <c r="H159" s="3">
        <v>964</v>
      </c>
      <c r="I159" s="3">
        <v>9</v>
      </c>
      <c r="J159" s="3">
        <v>1</v>
      </c>
      <c r="K159" s="3"/>
      <c r="L159" s="2">
        <v>43393.637106481481</v>
      </c>
      <c r="M159" s="2">
        <v>43393.648321759261</v>
      </c>
      <c r="N159" s="3" t="s">
        <v>55</v>
      </c>
      <c r="O159" s="3" t="s">
        <v>56</v>
      </c>
      <c r="P159" s="3" t="s">
        <v>34</v>
      </c>
      <c r="Q159" s="3" t="s">
        <v>35</v>
      </c>
      <c r="R159" s="2">
        <v>43393.633738425924</v>
      </c>
      <c r="S159" s="2">
        <v>43393.634027777778</v>
      </c>
      <c r="T159" s="2">
        <v>43393.64334490741</v>
      </c>
      <c r="U159" s="2">
        <v>43393.646701388891</v>
      </c>
      <c r="V159" s="3"/>
      <c r="W159" s="8">
        <f t="shared" si="63"/>
        <v>43393.629710648151</v>
      </c>
      <c r="X159" s="9">
        <f t="shared" si="64"/>
        <v>1.1215277780138422E-2</v>
      </c>
      <c r="Y159" s="9">
        <f t="shared" si="65"/>
        <v>1.1215277780138422E-2</v>
      </c>
      <c r="Z159" s="10"/>
      <c r="AA159" s="10">
        <f t="shared" si="66"/>
        <v>3.3680555570754223E-3</v>
      </c>
      <c r="AB159" s="10">
        <f t="shared" si="67"/>
        <v>7.3958333305199631E-3</v>
      </c>
      <c r="AC159" s="10"/>
      <c r="AD159" s="10"/>
    </row>
    <row r="160" spans="1:30" s="7" customFormat="1" x14ac:dyDescent="0.4">
      <c r="A160" s="16" t="str">
        <f t="shared" si="61"/>
        <v>-</v>
      </c>
      <c r="B160" s="16" t="str">
        <f t="shared" si="62"/>
        <v>-</v>
      </c>
      <c r="C160" s="7">
        <v>15</v>
      </c>
      <c r="D160" s="2">
        <v>43393.630243055559</v>
      </c>
      <c r="E160" s="3">
        <v>4894</v>
      </c>
      <c r="F160" s="3" t="s">
        <v>18</v>
      </c>
      <c r="G160" s="3">
        <v>1751</v>
      </c>
      <c r="H160" s="3">
        <v>1133</v>
      </c>
      <c r="I160" s="3">
        <v>10</v>
      </c>
      <c r="J160" s="3">
        <v>1</v>
      </c>
      <c r="K160" s="3"/>
      <c r="L160" s="2">
        <v>43393.635706018518</v>
      </c>
      <c r="M160" s="2">
        <v>43393.643182870372</v>
      </c>
      <c r="N160" s="3" t="s">
        <v>23</v>
      </c>
      <c r="O160" s="3" t="s">
        <v>24</v>
      </c>
      <c r="P160" s="3" t="s">
        <v>65</v>
      </c>
      <c r="Q160" s="3" t="s">
        <v>66</v>
      </c>
      <c r="R160" s="2">
        <v>43393.634745370371</v>
      </c>
      <c r="S160" s="2">
        <v>43393.634745370371</v>
      </c>
      <c r="T160" s="2">
        <v>43393.642256944448</v>
      </c>
      <c r="U160" s="2">
        <v>43393.642256944448</v>
      </c>
      <c r="V160" s="3"/>
      <c r="W160" s="8">
        <f t="shared" si="63"/>
        <v>43393.630243055559</v>
      </c>
      <c r="X160" s="9">
        <f t="shared" si="64"/>
        <v>7.4768518534256145E-3</v>
      </c>
      <c r="Y160" s="9">
        <f t="shared" si="65"/>
        <v>7.4768518534256145E-3</v>
      </c>
      <c r="Z160" s="10"/>
      <c r="AA160" s="10">
        <f t="shared" si="66"/>
        <v>9.6064814715646207E-4</v>
      </c>
      <c r="AB160" s="10">
        <f t="shared" si="67"/>
        <v>5.4629629594273865E-3</v>
      </c>
      <c r="AC160" s="10"/>
      <c r="AD160" s="10"/>
    </row>
    <row r="161" spans="1:30" s="7" customFormat="1" hidden="1" x14ac:dyDescent="0.4">
      <c r="A161" s="16" t="str">
        <f t="shared" si="59"/>
        <v>-</v>
      </c>
      <c r="B161" s="16" t="str">
        <f t="shared" si="58"/>
        <v>-</v>
      </c>
      <c r="C161" s="7">
        <v>15</v>
      </c>
      <c r="D161" s="2">
        <v>43393.630381944444</v>
      </c>
      <c r="E161" s="3">
        <v>4895</v>
      </c>
      <c r="F161" s="3" t="s">
        <v>94</v>
      </c>
      <c r="G161" s="3">
        <v>0</v>
      </c>
      <c r="H161" s="3">
        <v>694</v>
      </c>
      <c r="I161" s="3">
        <v>8</v>
      </c>
      <c r="J161" s="3">
        <v>1</v>
      </c>
      <c r="K161" s="3"/>
      <c r="L161" s="2">
        <v>43393.6328587963</v>
      </c>
      <c r="M161" s="2">
        <v>43393.643923611111</v>
      </c>
      <c r="N161" s="3" t="s">
        <v>53</v>
      </c>
      <c r="O161" s="3" t="s">
        <v>54</v>
      </c>
      <c r="P161" s="3" t="s">
        <v>19</v>
      </c>
      <c r="Q161" s="3" t="s">
        <v>20</v>
      </c>
      <c r="R161" s="2">
        <v>43393.634780092594</v>
      </c>
      <c r="S161" s="2">
        <v>43393.634780092594</v>
      </c>
      <c r="T161" s="2">
        <v>43393.644282407404</v>
      </c>
      <c r="U161" s="2">
        <v>43393.644282407404</v>
      </c>
      <c r="V161" s="3"/>
      <c r="W161" s="8">
        <f t="shared" si="57"/>
        <v>43393.630381944444</v>
      </c>
      <c r="X161" s="9">
        <f t="shared" si="55"/>
        <v>1.1064814811106771E-2</v>
      </c>
      <c r="Y161" s="9">
        <f t="shared" si="56"/>
        <v>1.1064814811106771E-2</v>
      </c>
      <c r="Z161" s="10"/>
      <c r="AA161" s="10">
        <f t="shared" si="54"/>
        <v>0</v>
      </c>
      <c r="AB161" s="10">
        <f t="shared" si="60"/>
        <v>2.4768518560449593E-3</v>
      </c>
      <c r="AC161" s="10"/>
      <c r="AD161" s="10"/>
    </row>
    <row r="162" spans="1:30" s="7" customFormat="1" x14ac:dyDescent="0.4">
      <c r="A162" s="16" t="str">
        <f t="shared" si="59"/>
        <v>-</v>
      </c>
      <c r="B162" s="16" t="str">
        <f t="shared" si="58"/>
        <v>-</v>
      </c>
      <c r="C162" s="7">
        <v>15</v>
      </c>
      <c r="D162" s="2">
        <v>43393.630706018521</v>
      </c>
      <c r="E162" s="3">
        <v>4896</v>
      </c>
      <c r="F162" s="3" t="s">
        <v>33</v>
      </c>
      <c r="G162" s="3">
        <v>3481</v>
      </c>
      <c r="H162" s="3">
        <v>371</v>
      </c>
      <c r="I162" s="3">
        <v>2</v>
      </c>
      <c r="J162" s="3">
        <v>1</v>
      </c>
      <c r="K162" s="3"/>
      <c r="L162" s="2">
        <v>43393.633009259262</v>
      </c>
      <c r="M162" s="2">
        <v>43393.644918981481</v>
      </c>
      <c r="N162" s="3" t="s">
        <v>59</v>
      </c>
      <c r="O162" s="3" t="s">
        <v>60</v>
      </c>
      <c r="P162" s="3" t="s">
        <v>45</v>
      </c>
      <c r="Q162" s="3" t="s">
        <v>92</v>
      </c>
      <c r="R162" s="2">
        <v>43393.633344907408</v>
      </c>
      <c r="S162" s="2">
        <v>43393.633344907408</v>
      </c>
      <c r="T162" s="2">
        <v>43393.641134259262</v>
      </c>
      <c r="U162" s="2">
        <v>43393.641134259262</v>
      </c>
      <c r="V162" s="3"/>
      <c r="W162" s="8">
        <f t="shared" si="57"/>
        <v>43393.630706018521</v>
      </c>
      <c r="X162" s="9">
        <f t="shared" si="55"/>
        <v>1.190972221957054E-2</v>
      </c>
      <c r="Y162" s="9">
        <f t="shared" si="56"/>
        <v>1.190972221957054E-2</v>
      </c>
      <c r="Z162" s="10"/>
      <c r="AA162" s="10">
        <f t="shared" si="54"/>
        <v>0</v>
      </c>
      <c r="AB162" s="10">
        <f t="shared" si="60"/>
        <v>2.3032407407299615E-3</v>
      </c>
      <c r="AC162" s="10"/>
      <c r="AD162" s="10"/>
    </row>
    <row r="163" spans="1:30" s="7" customFormat="1" x14ac:dyDescent="0.4">
      <c r="A163" s="16" t="str">
        <f t="shared" si="59"/>
        <v>-</v>
      </c>
      <c r="B163" s="16" t="str">
        <f t="shared" si="58"/>
        <v>-</v>
      </c>
      <c r="C163" s="7">
        <v>15</v>
      </c>
      <c r="D163" s="2">
        <v>43393.631689814814</v>
      </c>
      <c r="E163" s="3">
        <v>4897</v>
      </c>
      <c r="F163" s="3" t="s">
        <v>33</v>
      </c>
      <c r="G163" s="3">
        <v>3035</v>
      </c>
      <c r="H163" s="3">
        <v>1134</v>
      </c>
      <c r="I163" s="3">
        <v>9</v>
      </c>
      <c r="J163" s="3">
        <v>3</v>
      </c>
      <c r="K163" s="3"/>
      <c r="L163" s="2">
        <v>43393.639699074076</v>
      </c>
      <c r="M163" s="2">
        <v>43393.652743055558</v>
      </c>
      <c r="N163" s="3" t="s">
        <v>78</v>
      </c>
      <c r="O163" s="3" t="s">
        <v>79</v>
      </c>
      <c r="P163" s="3" t="s">
        <v>37</v>
      </c>
      <c r="Q163" s="3" t="s">
        <v>38</v>
      </c>
      <c r="R163" s="2">
        <v>43393.636678240742</v>
      </c>
      <c r="S163" s="2">
        <v>43393.636678240742</v>
      </c>
      <c r="T163" s="2">
        <v>43393.651006944441</v>
      </c>
      <c r="U163" s="2">
        <v>43393.651006944441</v>
      </c>
      <c r="V163" s="3"/>
      <c r="W163" s="8">
        <f t="shared" si="57"/>
        <v>43393.631689814814</v>
      </c>
      <c r="X163" s="9">
        <f t="shared" si="55"/>
        <v>1.3043981482042E-2</v>
      </c>
      <c r="Y163" s="9">
        <f t="shared" si="56"/>
        <v>3.9131944446125999E-2</v>
      </c>
      <c r="Z163" s="10"/>
      <c r="AA163" s="10">
        <f t="shared" si="54"/>
        <v>3.0208333337213844E-3</v>
      </c>
      <c r="AB163" s="10">
        <f t="shared" si="60"/>
        <v>8.0092592615983449E-3</v>
      </c>
      <c r="AC163" s="10"/>
      <c r="AD163" s="10"/>
    </row>
    <row r="164" spans="1:30" s="7" customFormat="1" hidden="1" x14ac:dyDescent="0.4">
      <c r="A164" s="16" t="str">
        <f t="shared" si="59"/>
        <v>-</v>
      </c>
      <c r="B164" s="16" t="str">
        <f t="shared" si="58"/>
        <v>-</v>
      </c>
      <c r="C164" s="7">
        <v>15</v>
      </c>
      <c r="D164" s="2">
        <v>43393.633680555555</v>
      </c>
      <c r="E164" s="3">
        <v>4898</v>
      </c>
      <c r="F164" s="3" t="s">
        <v>93</v>
      </c>
      <c r="G164" s="3">
        <v>0</v>
      </c>
      <c r="H164" s="3">
        <v>572</v>
      </c>
      <c r="I164" s="3">
        <v>8</v>
      </c>
      <c r="J164" s="3">
        <v>2</v>
      </c>
      <c r="K164" s="3"/>
      <c r="L164" s="2">
        <v>43393.636944444443</v>
      </c>
      <c r="M164" s="2">
        <v>43393.647291666668</v>
      </c>
      <c r="N164" s="3" t="s">
        <v>39</v>
      </c>
      <c r="O164" s="3" t="s">
        <v>40</v>
      </c>
      <c r="P164" s="3" t="s">
        <v>25</v>
      </c>
      <c r="Q164" s="3" t="s">
        <v>26</v>
      </c>
      <c r="R164" s="2">
        <v>43393.63722222222</v>
      </c>
      <c r="S164" s="2">
        <v>43393.63722222222</v>
      </c>
      <c r="T164" s="2">
        <v>43393.651134259257</v>
      </c>
      <c r="U164" s="2">
        <v>43393.651134259257</v>
      </c>
      <c r="V164" s="3"/>
      <c r="W164" s="8">
        <f t="shared" si="57"/>
        <v>43393.633680555555</v>
      </c>
      <c r="X164" s="9">
        <f t="shared" si="55"/>
        <v>1.0347222225391306E-2</v>
      </c>
      <c r="Y164" s="9">
        <f t="shared" si="56"/>
        <v>2.0694444450782612E-2</v>
      </c>
      <c r="Z164" s="10"/>
      <c r="AA164" s="10">
        <f t="shared" si="54"/>
        <v>0</v>
      </c>
      <c r="AB164" s="10">
        <f t="shared" si="60"/>
        <v>3.2638888878864236E-3</v>
      </c>
      <c r="AC164" s="10"/>
      <c r="AD164" s="10"/>
    </row>
    <row r="165" spans="1:30" s="7" customFormat="1" hidden="1" x14ac:dyDescent="0.4">
      <c r="A165" s="16" t="str">
        <f t="shared" si="59"/>
        <v>-</v>
      </c>
      <c r="B165" s="16" t="str">
        <f t="shared" si="58"/>
        <v>-</v>
      </c>
      <c r="C165" s="7">
        <v>15</v>
      </c>
      <c r="D165" s="2">
        <v>43393.633958333332</v>
      </c>
      <c r="E165" s="3">
        <v>4899</v>
      </c>
      <c r="F165" s="3" t="s">
        <v>93</v>
      </c>
      <c r="G165" s="3">
        <v>0</v>
      </c>
      <c r="H165" s="3">
        <v>852</v>
      </c>
      <c r="I165" s="3">
        <v>2</v>
      </c>
      <c r="J165" s="3">
        <v>2</v>
      </c>
      <c r="K165" s="3"/>
      <c r="L165" s="2">
        <v>43393.639745370368</v>
      </c>
      <c r="M165" s="2">
        <v>43393.65</v>
      </c>
      <c r="N165" s="3" t="s">
        <v>31</v>
      </c>
      <c r="O165" s="3" t="s">
        <v>32</v>
      </c>
      <c r="P165" s="3" t="s">
        <v>19</v>
      </c>
      <c r="Q165" s="3" t="s">
        <v>20</v>
      </c>
      <c r="R165" s="2">
        <v>43393.639363425929</v>
      </c>
      <c r="S165" s="2">
        <v>43393.639363425929</v>
      </c>
      <c r="T165" s="2">
        <v>43393.652442129627</v>
      </c>
      <c r="U165" s="2">
        <v>43393.652442129627</v>
      </c>
      <c r="V165" s="3"/>
      <c r="W165" s="8">
        <f t="shared" si="57"/>
        <v>43393.633958333332</v>
      </c>
      <c r="X165" s="9">
        <f t="shared" si="55"/>
        <v>1.025462963298196E-2</v>
      </c>
      <c r="Y165" s="9">
        <f t="shared" si="56"/>
        <v>2.0509259265963919E-2</v>
      </c>
      <c r="Z165" s="10"/>
      <c r="AA165" s="10">
        <f t="shared" si="54"/>
        <v>3.8194443914107978E-4</v>
      </c>
      <c r="AB165" s="10">
        <f t="shared" si="60"/>
        <v>5.7870370364980772E-3</v>
      </c>
      <c r="AC165" s="10"/>
      <c r="AD165" s="10"/>
    </row>
    <row r="166" spans="1:30" s="7" customFormat="1" hidden="1" x14ac:dyDescent="0.4">
      <c r="A166" s="16" t="str">
        <f t="shared" si="59"/>
        <v>-</v>
      </c>
      <c r="B166" s="16" t="str">
        <f t="shared" si="58"/>
        <v>-</v>
      </c>
      <c r="C166" s="7">
        <v>15</v>
      </c>
      <c r="D166" s="2">
        <v>43393.634270833332</v>
      </c>
      <c r="E166" s="3">
        <v>4900</v>
      </c>
      <c r="F166" s="3" t="s">
        <v>94</v>
      </c>
      <c r="G166" s="3">
        <v>0</v>
      </c>
      <c r="H166" s="3">
        <v>370</v>
      </c>
      <c r="I166" s="3">
        <v>1</v>
      </c>
      <c r="J166" s="3">
        <v>3</v>
      </c>
      <c r="K166" s="3"/>
      <c r="L166" s="2">
        <v>43393.642465277779</v>
      </c>
      <c r="M166" s="2">
        <v>43393.652789351851</v>
      </c>
      <c r="N166" s="3" t="s">
        <v>80</v>
      </c>
      <c r="O166" s="3" t="s">
        <v>81</v>
      </c>
      <c r="P166" s="3" t="s">
        <v>65</v>
      </c>
      <c r="Q166" s="3" t="s">
        <v>66</v>
      </c>
      <c r="R166" s="2">
        <v>43393.643217592595</v>
      </c>
      <c r="S166" s="2">
        <v>43393.643692129626</v>
      </c>
      <c r="T166" s="2">
        <v>43393.655104166668</v>
      </c>
      <c r="U166" s="2">
        <v>43393.655578703707</v>
      </c>
      <c r="V166" s="3"/>
      <c r="W166" s="8">
        <f t="shared" si="57"/>
        <v>43393.634270833332</v>
      </c>
      <c r="X166" s="9">
        <f t="shared" si="55"/>
        <v>1.0324074071832001E-2</v>
      </c>
      <c r="Y166" s="9">
        <f t="shared" si="56"/>
        <v>3.0972222215496004E-2</v>
      </c>
      <c r="Z166" s="10"/>
      <c r="AA166" s="10">
        <f t="shared" si="54"/>
        <v>0</v>
      </c>
      <c r="AB166" s="10">
        <f t="shared" si="60"/>
        <v>8.1944444464170374E-3</v>
      </c>
      <c r="AC166" s="10"/>
      <c r="AD166" s="10"/>
    </row>
    <row r="167" spans="1:30" s="7" customFormat="1" x14ac:dyDescent="0.4">
      <c r="A167" s="16" t="str">
        <f t="shared" si="59"/>
        <v>-</v>
      </c>
      <c r="B167" s="16" t="str">
        <f t="shared" si="58"/>
        <v>-</v>
      </c>
      <c r="C167" s="7">
        <v>15</v>
      </c>
      <c r="D167" s="2">
        <v>43393.637499999997</v>
      </c>
      <c r="E167" s="3">
        <v>4901</v>
      </c>
      <c r="F167" s="3" t="s">
        <v>18</v>
      </c>
      <c r="G167" s="3">
        <v>1769</v>
      </c>
      <c r="H167" s="3">
        <v>594</v>
      </c>
      <c r="I167" s="3">
        <v>10</v>
      </c>
      <c r="J167" s="3">
        <v>2</v>
      </c>
      <c r="K167" s="3"/>
      <c r="L167" s="2">
        <v>43393.645567129628</v>
      </c>
      <c r="M167" s="2">
        <v>43393.659444444442</v>
      </c>
      <c r="N167" s="3" t="s">
        <v>65</v>
      </c>
      <c r="O167" s="3" t="s">
        <v>66</v>
      </c>
      <c r="P167" s="3" t="s">
        <v>31</v>
      </c>
      <c r="Q167" s="3" t="s">
        <v>32</v>
      </c>
      <c r="R167" s="2">
        <v>43393.643877314818</v>
      </c>
      <c r="S167" s="2">
        <v>43393.643877314818</v>
      </c>
      <c r="T167" s="2">
        <v>43393.651608796295</v>
      </c>
      <c r="U167" s="2">
        <v>43393.653900462959</v>
      </c>
      <c r="V167" s="3"/>
      <c r="W167" s="8">
        <f t="shared" si="57"/>
        <v>43393.637499999997</v>
      </c>
      <c r="X167" s="9">
        <f t="shared" si="55"/>
        <v>1.3877314813726116E-2</v>
      </c>
      <c r="Y167" s="9">
        <f t="shared" si="56"/>
        <v>2.7754629627452232E-2</v>
      </c>
      <c r="Z167" s="10"/>
      <c r="AA167" s="10">
        <f t="shared" si="54"/>
        <v>1.6898148096515797E-3</v>
      </c>
      <c r="AB167" s="10">
        <f t="shared" si="60"/>
        <v>8.0671296309446916E-3</v>
      </c>
      <c r="AC167" s="10"/>
      <c r="AD167" s="10"/>
    </row>
    <row r="168" spans="1:30" s="7" customFormat="1" hidden="1" x14ac:dyDescent="0.4">
      <c r="A168" s="16" t="str">
        <f t="shared" si="59"/>
        <v>-</v>
      </c>
      <c r="B168" s="16" t="str">
        <f t="shared" si="58"/>
        <v>-</v>
      </c>
      <c r="C168" s="7">
        <v>15</v>
      </c>
      <c r="D168" s="2">
        <v>43393.637592592589</v>
      </c>
      <c r="E168" s="3">
        <v>4902</v>
      </c>
      <c r="F168" s="3" t="s">
        <v>94</v>
      </c>
      <c r="G168" s="3">
        <v>0</v>
      </c>
      <c r="H168" s="3">
        <v>429</v>
      </c>
      <c r="I168" s="3">
        <v>5</v>
      </c>
      <c r="J168" s="3">
        <v>2</v>
      </c>
      <c r="K168" s="3"/>
      <c r="L168" s="2">
        <v>43393.639710648145</v>
      </c>
      <c r="M168" s="2">
        <v>43393.644768518519</v>
      </c>
      <c r="N168" s="3" t="s">
        <v>31</v>
      </c>
      <c r="O168" s="3" t="s">
        <v>32</v>
      </c>
      <c r="P168" s="3" t="s">
        <v>41</v>
      </c>
      <c r="Q168" s="3" t="s">
        <v>42</v>
      </c>
      <c r="R168" s="2">
        <v>43393.639513888891</v>
      </c>
      <c r="S168" s="2">
        <v>43393.639513888891</v>
      </c>
      <c r="T168" s="2">
        <v>43393.645335648151</v>
      </c>
      <c r="U168" s="2">
        <v>43393.645335648151</v>
      </c>
      <c r="V168" s="3"/>
      <c r="W168" s="8">
        <f t="shared" si="57"/>
        <v>43393.637592592589</v>
      </c>
      <c r="X168" s="9">
        <f t="shared" si="55"/>
        <v>5.0578703740029596E-3</v>
      </c>
      <c r="Y168" s="9">
        <f t="shared" si="56"/>
        <v>1.0115740748005919E-2</v>
      </c>
      <c r="Z168" s="10"/>
      <c r="AA168" s="10">
        <f t="shared" si="54"/>
        <v>1.9675925432238728E-4</v>
      </c>
      <c r="AB168" s="10">
        <f t="shared" si="60"/>
        <v>2.118055555911269E-3</v>
      </c>
      <c r="AC168" s="10"/>
      <c r="AD168" s="10"/>
    </row>
    <row r="169" spans="1:30" s="7" customFormat="1" x14ac:dyDescent="0.4">
      <c r="A169" s="16" t="str">
        <f t="shared" si="59"/>
        <v>-</v>
      </c>
      <c r="B169" s="16" t="str">
        <f t="shared" si="58"/>
        <v>-</v>
      </c>
      <c r="C169" s="7">
        <v>15</v>
      </c>
      <c r="D169" s="2">
        <v>43393.638182870367</v>
      </c>
      <c r="E169" s="3">
        <v>4903</v>
      </c>
      <c r="F169" s="3" t="s">
        <v>18</v>
      </c>
      <c r="G169" s="3">
        <v>3518</v>
      </c>
      <c r="H169" s="3">
        <v>382</v>
      </c>
      <c r="I169" s="3">
        <v>3</v>
      </c>
      <c r="J169" s="3">
        <v>4</v>
      </c>
      <c r="K169" s="3"/>
      <c r="L169" s="2">
        <v>43393.643055555556</v>
      </c>
      <c r="M169" s="2">
        <v>43393.649201388886</v>
      </c>
      <c r="N169" s="3" t="s">
        <v>25</v>
      </c>
      <c r="O169" s="3" t="s">
        <v>26</v>
      </c>
      <c r="P169" s="3" t="s">
        <v>48</v>
      </c>
      <c r="Q169" s="3" t="s">
        <v>49</v>
      </c>
      <c r="R169" s="2">
        <v>43393.643750000003</v>
      </c>
      <c r="S169" s="2">
        <v>43393.643750000003</v>
      </c>
      <c r="T169" s="2">
        <v>43393.651145833333</v>
      </c>
      <c r="U169" s="2">
        <v>43393.651145833333</v>
      </c>
      <c r="V169" s="3"/>
      <c r="W169" s="8">
        <f t="shared" si="57"/>
        <v>43393.638182870367</v>
      </c>
      <c r="X169" s="9">
        <f t="shared" si="55"/>
        <v>6.1458333293558098E-3</v>
      </c>
      <c r="Y169" s="9">
        <f t="shared" si="56"/>
        <v>2.4583333317423239E-2</v>
      </c>
      <c r="Z169" s="10"/>
      <c r="AA169" s="10">
        <f t="shared" si="54"/>
        <v>0</v>
      </c>
      <c r="AB169" s="10">
        <f t="shared" si="60"/>
        <v>4.8726851891842671E-3</v>
      </c>
      <c r="AC169" s="10"/>
      <c r="AD169" s="10"/>
    </row>
    <row r="170" spans="1:30" s="7" customFormat="1" x14ac:dyDescent="0.4">
      <c r="A170" s="16" t="str">
        <f t="shared" si="59"/>
        <v>-</v>
      </c>
      <c r="B170" s="16" t="str">
        <f t="shared" si="58"/>
        <v>-</v>
      </c>
      <c r="C170" s="7">
        <v>15</v>
      </c>
      <c r="D170" s="2">
        <v>43393.639236111114</v>
      </c>
      <c r="E170" s="3">
        <v>4904</v>
      </c>
      <c r="F170" s="3" t="s">
        <v>33</v>
      </c>
      <c r="G170" s="3">
        <v>1666</v>
      </c>
      <c r="H170" s="3">
        <v>379</v>
      </c>
      <c r="I170" s="3">
        <v>10</v>
      </c>
      <c r="J170" s="3">
        <v>1</v>
      </c>
      <c r="K170" s="3"/>
      <c r="L170" s="2">
        <v>43393.641064814816</v>
      </c>
      <c r="M170" s="2">
        <v>43393.650231481479</v>
      </c>
      <c r="N170" s="3" t="s">
        <v>63</v>
      </c>
      <c r="O170" s="3" t="s">
        <v>64</v>
      </c>
      <c r="P170" s="3" t="s">
        <v>59</v>
      </c>
      <c r="Q170" s="3" t="s">
        <v>60</v>
      </c>
      <c r="R170" s="2">
        <v>43393.641284722224</v>
      </c>
      <c r="S170" s="2">
        <v>43393.641817129632</v>
      </c>
      <c r="T170" s="2">
        <v>43393.64775462963</v>
      </c>
      <c r="U170" s="2">
        <v>43393.647986111115</v>
      </c>
      <c r="V170" s="3"/>
      <c r="W170" s="8">
        <f t="shared" si="57"/>
        <v>43393.639236111114</v>
      </c>
      <c r="X170" s="9">
        <f t="shared" si="55"/>
        <v>9.1666666630771942E-3</v>
      </c>
      <c r="Y170" s="9">
        <f t="shared" si="56"/>
        <v>9.1666666630771942E-3</v>
      </c>
      <c r="Z170" s="10"/>
      <c r="AA170" s="10">
        <f t="shared" si="54"/>
        <v>0</v>
      </c>
      <c r="AB170" s="10">
        <f t="shared" si="60"/>
        <v>1.8287037019035779E-3</v>
      </c>
      <c r="AC170" s="10"/>
      <c r="AD170" s="10"/>
    </row>
    <row r="171" spans="1:30" s="7" customFormat="1" x14ac:dyDescent="0.4">
      <c r="A171" s="16" t="str">
        <f t="shared" si="59"/>
        <v>-</v>
      </c>
      <c r="B171" s="16" t="str">
        <f t="shared" si="58"/>
        <v>-</v>
      </c>
      <c r="C171" s="7">
        <v>15</v>
      </c>
      <c r="D171" s="2">
        <v>43393.6405787037</v>
      </c>
      <c r="E171" s="3">
        <v>4906</v>
      </c>
      <c r="F171" s="3" t="s">
        <v>18</v>
      </c>
      <c r="G171" s="3">
        <v>3485</v>
      </c>
      <c r="H171" s="3">
        <v>482</v>
      </c>
      <c r="I171" s="3">
        <v>7</v>
      </c>
      <c r="J171" s="3">
        <v>3</v>
      </c>
      <c r="K171" s="3"/>
      <c r="L171" s="2">
        <v>43393.645578703705</v>
      </c>
      <c r="M171" s="2">
        <v>43393.649652777778</v>
      </c>
      <c r="N171" s="3" t="s">
        <v>41</v>
      </c>
      <c r="O171" s="3" t="s">
        <v>42</v>
      </c>
      <c r="P171" s="3" t="s">
        <v>25</v>
      </c>
      <c r="Q171" s="3" t="s">
        <v>26</v>
      </c>
      <c r="R171" s="2">
        <v>43393.653807870367</v>
      </c>
      <c r="S171" s="2">
        <v>43393.653807870367</v>
      </c>
      <c r="T171" s="2">
        <v>43393.66097222222</v>
      </c>
      <c r="U171" s="2">
        <v>43393.66097222222</v>
      </c>
      <c r="V171" s="3"/>
      <c r="W171" s="8">
        <f t="shared" si="57"/>
        <v>43393.6405787037</v>
      </c>
      <c r="X171" s="9">
        <f t="shared" si="55"/>
        <v>4.0740740732871927E-3</v>
      </c>
      <c r="Y171" s="9">
        <f t="shared" si="56"/>
        <v>1.2222222219861578E-2</v>
      </c>
      <c r="Z171" s="10"/>
      <c r="AA171" s="10">
        <f t="shared" si="54"/>
        <v>0</v>
      </c>
      <c r="AB171" s="10">
        <f t="shared" si="60"/>
        <v>5.0000000046566129E-3</v>
      </c>
      <c r="AC171" s="10"/>
      <c r="AD171" s="10"/>
    </row>
    <row r="172" spans="1:30" s="7" customFormat="1" x14ac:dyDescent="0.4">
      <c r="A172" s="16" t="str">
        <f t="shared" si="59"/>
        <v>-</v>
      </c>
      <c r="B172" s="16" t="str">
        <f t="shared" si="58"/>
        <v>-</v>
      </c>
      <c r="C172" s="7">
        <v>15</v>
      </c>
      <c r="D172" s="2">
        <v>43393.6409375</v>
      </c>
      <c r="E172" s="3">
        <v>4907</v>
      </c>
      <c r="F172" s="3" t="s">
        <v>33</v>
      </c>
      <c r="G172" s="3">
        <v>1727</v>
      </c>
      <c r="H172" s="3">
        <v>943</v>
      </c>
      <c r="I172" s="3">
        <v>6</v>
      </c>
      <c r="J172" s="3">
        <v>1</v>
      </c>
      <c r="K172" s="3"/>
      <c r="L172" s="2">
        <v>43393.647939814815</v>
      </c>
      <c r="M172" s="2">
        <v>43393.65488425926</v>
      </c>
      <c r="N172" s="3" t="s">
        <v>27</v>
      </c>
      <c r="O172" s="3" t="s">
        <v>28</v>
      </c>
      <c r="P172" s="3" t="s">
        <v>41</v>
      </c>
      <c r="Q172" s="3" t="s">
        <v>42</v>
      </c>
      <c r="R172" s="2">
        <v>43393.647638888891</v>
      </c>
      <c r="S172" s="2">
        <v>43393.647638888891</v>
      </c>
      <c r="T172" s="2">
        <v>43393.654780092591</v>
      </c>
      <c r="U172" s="2">
        <v>43393.654780092591</v>
      </c>
      <c r="V172" s="3"/>
      <c r="W172" s="8">
        <f t="shared" si="57"/>
        <v>43393.6409375</v>
      </c>
      <c r="X172" s="9">
        <f t="shared" si="55"/>
        <v>6.9444444452528842E-3</v>
      </c>
      <c r="Y172" s="9">
        <f t="shared" si="56"/>
        <v>6.9444444452528842E-3</v>
      </c>
      <c r="Z172" s="10"/>
      <c r="AA172" s="10">
        <f t="shared" si="54"/>
        <v>3.0092592351138592E-4</v>
      </c>
      <c r="AB172" s="10">
        <f t="shared" si="60"/>
        <v>7.0023148145992309E-3</v>
      </c>
      <c r="AC172" s="10"/>
      <c r="AD172" s="10"/>
    </row>
    <row r="173" spans="1:30" s="7" customFormat="1" x14ac:dyDescent="0.4">
      <c r="A173" s="16" t="str">
        <f t="shared" si="59"/>
        <v>★</v>
      </c>
      <c r="B173" s="16" t="str">
        <f t="shared" si="58"/>
        <v>-</v>
      </c>
      <c r="C173" s="7">
        <v>15</v>
      </c>
      <c r="D173" s="2">
        <v>43393.64203703704</v>
      </c>
      <c r="E173" s="3">
        <v>4908</v>
      </c>
      <c r="F173" s="3" t="s">
        <v>18</v>
      </c>
      <c r="G173" s="3">
        <v>3441</v>
      </c>
      <c r="H173" s="3">
        <v>1204</v>
      </c>
      <c r="I173" s="3">
        <v>1</v>
      </c>
      <c r="J173" s="3">
        <v>2</v>
      </c>
      <c r="K173" s="3"/>
      <c r="L173" s="2">
        <v>43393.670034722221</v>
      </c>
      <c r="M173" s="2">
        <v>43393.679849537039</v>
      </c>
      <c r="N173" s="3" t="s">
        <v>63</v>
      </c>
      <c r="O173" s="3" t="s">
        <v>64</v>
      </c>
      <c r="P173" s="3" t="s">
        <v>45</v>
      </c>
      <c r="Q173" s="3" t="s">
        <v>92</v>
      </c>
      <c r="R173" s="2">
        <v>43393.662858796299</v>
      </c>
      <c r="S173" s="2">
        <v>43393.667847222219</v>
      </c>
      <c r="T173" s="2">
        <v>43393.673946759256</v>
      </c>
      <c r="U173" s="2">
        <v>43393.680613425924</v>
      </c>
      <c r="V173" s="2">
        <v>43393.662858796299</v>
      </c>
      <c r="W173" s="8">
        <f t="shared" si="57"/>
        <v>43393.662858796299</v>
      </c>
      <c r="X173" s="9">
        <f t="shared" si="55"/>
        <v>9.8148148172185756E-3</v>
      </c>
      <c r="Y173" s="9">
        <f t="shared" si="56"/>
        <v>1.9629629634437151E-2</v>
      </c>
      <c r="Z173" s="10"/>
      <c r="AA173" s="10">
        <f t="shared" si="54"/>
        <v>7.175925922638271E-3</v>
      </c>
      <c r="AB173" s="10">
        <f t="shared" si="60"/>
        <v>7.175925922638271E-3</v>
      </c>
      <c r="AC173" s="10"/>
      <c r="AD173" s="10"/>
    </row>
    <row r="174" spans="1:30" s="7" customFormat="1" hidden="1" x14ac:dyDescent="0.4">
      <c r="A174" s="16" t="str">
        <f t="shared" si="59"/>
        <v>-</v>
      </c>
      <c r="B174" s="16" t="str">
        <f t="shared" si="58"/>
        <v>-</v>
      </c>
      <c r="C174" s="7">
        <v>15</v>
      </c>
      <c r="D174" s="2">
        <v>43393.643136574072</v>
      </c>
      <c r="E174" s="3">
        <v>4909</v>
      </c>
      <c r="F174" s="3" t="s">
        <v>93</v>
      </c>
      <c r="G174" s="3">
        <v>0</v>
      </c>
      <c r="H174" s="3">
        <v>593</v>
      </c>
      <c r="I174" s="3">
        <v>10</v>
      </c>
      <c r="J174" s="3">
        <v>2</v>
      </c>
      <c r="K174" s="3"/>
      <c r="L174" s="2">
        <v>43393.64571759259</v>
      </c>
      <c r="M174" s="2">
        <v>43393.664074074077</v>
      </c>
      <c r="N174" s="3" t="s">
        <v>65</v>
      </c>
      <c r="O174" s="3" t="s">
        <v>66</v>
      </c>
      <c r="P174" s="3" t="s">
        <v>53</v>
      </c>
      <c r="Q174" s="3" t="s">
        <v>54</v>
      </c>
      <c r="R174" s="2">
        <v>43393.644571759258</v>
      </c>
      <c r="S174" s="2">
        <v>43393.644571759258</v>
      </c>
      <c r="T174" s="2">
        <v>43393.657650462963</v>
      </c>
      <c r="U174" s="2">
        <v>43393.657650462963</v>
      </c>
      <c r="V174" s="3"/>
      <c r="W174" s="8">
        <f t="shared" si="57"/>
        <v>43393.643136574072</v>
      </c>
      <c r="X174" s="9">
        <f t="shared" si="55"/>
        <v>1.8356481486989651E-2</v>
      </c>
      <c r="Y174" s="9">
        <f t="shared" si="56"/>
        <v>3.6712962973979302E-2</v>
      </c>
      <c r="Z174" s="10"/>
      <c r="AA174" s="10">
        <f t="shared" si="54"/>
        <v>1.1458333319751546E-3</v>
      </c>
      <c r="AB174" s="10">
        <f t="shared" si="60"/>
        <v>2.5810185179580003E-3</v>
      </c>
      <c r="AC174" s="10"/>
      <c r="AD174" s="10"/>
    </row>
    <row r="175" spans="1:30" s="7" customFormat="1" x14ac:dyDescent="0.4">
      <c r="A175" s="16" t="str">
        <f t="shared" si="59"/>
        <v>★</v>
      </c>
      <c r="B175" s="16" t="str">
        <f>IF(K175&gt;0, "☆", "-")</f>
        <v>-</v>
      </c>
      <c r="C175" s="7">
        <v>15</v>
      </c>
      <c r="D175" s="2">
        <v>43393.64329861111</v>
      </c>
      <c r="E175" s="3">
        <v>4910</v>
      </c>
      <c r="F175" s="3" t="s">
        <v>33</v>
      </c>
      <c r="G175" s="3">
        <v>3325</v>
      </c>
      <c r="H175" s="3">
        <v>322</v>
      </c>
      <c r="I175" s="3">
        <v>1</v>
      </c>
      <c r="J175" s="3">
        <v>1</v>
      </c>
      <c r="K175" s="3"/>
      <c r="L175" s="2">
        <v>43393.65965277778</v>
      </c>
      <c r="M175" s="2">
        <v>43393.682928240742</v>
      </c>
      <c r="N175" s="3" t="s">
        <v>65</v>
      </c>
      <c r="O175" s="3" t="s">
        <v>66</v>
      </c>
      <c r="P175" s="3" t="s">
        <v>55</v>
      </c>
      <c r="Q175" s="3" t="s">
        <v>56</v>
      </c>
      <c r="R175" s="2">
        <v>43393.664120370369</v>
      </c>
      <c r="S175" s="2">
        <v>43393.664120370369</v>
      </c>
      <c r="T175" s="2">
        <v>43393.681527777779</v>
      </c>
      <c r="U175" s="2">
        <v>43393.683206018519</v>
      </c>
      <c r="V175" s="2">
        <v>43393.664120370369</v>
      </c>
      <c r="W175" s="8">
        <f>IF(V175&gt;0,V175,D175)</f>
        <v>43393.664120370369</v>
      </c>
      <c r="X175" s="9">
        <f>M175-L175</f>
        <v>2.3275462961464655E-2</v>
      </c>
      <c r="Y175" s="9">
        <f>X175*J175</f>
        <v>2.3275462961464655E-2</v>
      </c>
      <c r="Z175" s="10"/>
      <c r="AA175" s="10">
        <f t="shared" si="54"/>
        <v>0</v>
      </c>
      <c r="AB175" s="10">
        <f>IF(IF(B175="☆",(IF(K175&gt;R175,K175-W175,R175-W175)),L175-W175)&lt;0,0,IF(B175="☆",(IF(K175&gt;R175,K175-W175,R175-W175)),L175-W175))</f>
        <v>0</v>
      </c>
      <c r="AC175" s="10"/>
      <c r="AD175" s="10"/>
    </row>
    <row r="176" spans="1:30" s="7" customFormat="1" hidden="1" x14ac:dyDescent="0.4">
      <c r="A176" s="16" t="str">
        <f t="shared" si="59"/>
        <v>-</v>
      </c>
      <c r="B176" s="16" t="str">
        <f t="shared" si="58"/>
        <v>-</v>
      </c>
      <c r="C176" s="7">
        <v>15</v>
      </c>
      <c r="D176" s="2">
        <v>43393.64329861111</v>
      </c>
      <c r="E176" s="3">
        <v>4911</v>
      </c>
      <c r="F176" s="3" t="s">
        <v>93</v>
      </c>
      <c r="G176" s="3">
        <v>0</v>
      </c>
      <c r="H176" s="3">
        <v>787</v>
      </c>
      <c r="I176" s="3">
        <v>5</v>
      </c>
      <c r="J176" s="3">
        <v>2</v>
      </c>
      <c r="K176" s="3"/>
      <c r="L176" s="2">
        <v>43393.645636574074</v>
      </c>
      <c r="M176" s="2">
        <v>43393.651238425926</v>
      </c>
      <c r="N176" s="3" t="s">
        <v>41</v>
      </c>
      <c r="O176" s="3" t="s">
        <v>42</v>
      </c>
      <c r="P176" s="3" t="s">
        <v>19</v>
      </c>
      <c r="Q176" s="3" t="s">
        <v>20</v>
      </c>
      <c r="R176" s="2">
        <v>43393.65625</v>
      </c>
      <c r="S176" s="2">
        <v>43393.65625</v>
      </c>
      <c r="T176" s="2">
        <v>43393.664189814815</v>
      </c>
      <c r="U176" s="2">
        <v>43393.664189814815</v>
      </c>
      <c r="V176" s="3"/>
      <c r="W176" s="8">
        <f t="shared" si="57"/>
        <v>43393.64329861111</v>
      </c>
      <c r="X176" s="9">
        <f t="shared" si="55"/>
        <v>5.6018518516793847E-3</v>
      </c>
      <c r="Y176" s="9">
        <f t="shared" si="56"/>
        <v>1.1203703703358769E-2</v>
      </c>
      <c r="Z176" s="10"/>
      <c r="AA176" s="10">
        <f t="shared" si="54"/>
        <v>0</v>
      </c>
      <c r="AB176" s="10">
        <f t="shared" si="60"/>
        <v>2.3379629637929611E-3</v>
      </c>
      <c r="AC176" s="10"/>
      <c r="AD176" s="10"/>
    </row>
    <row r="177" spans="1:30" s="7" customFormat="1" x14ac:dyDescent="0.4">
      <c r="A177" s="16" t="str">
        <f t="shared" si="59"/>
        <v>-</v>
      </c>
      <c r="B177" s="16" t="str">
        <f t="shared" si="58"/>
        <v>-</v>
      </c>
      <c r="C177" s="7">
        <v>15</v>
      </c>
      <c r="D177" s="2">
        <v>43393.646736111114</v>
      </c>
      <c r="E177" s="3">
        <v>4913</v>
      </c>
      <c r="F177" s="3" t="s">
        <v>33</v>
      </c>
      <c r="G177" s="3">
        <v>2640</v>
      </c>
      <c r="H177" s="3">
        <v>1057</v>
      </c>
      <c r="I177" s="3">
        <v>10</v>
      </c>
      <c r="J177" s="3">
        <v>1</v>
      </c>
      <c r="K177" s="3"/>
      <c r="L177" s="2">
        <v>43393.654351851852</v>
      </c>
      <c r="M177" s="2">
        <v>43393.667766203704</v>
      </c>
      <c r="N177" s="3" t="s">
        <v>19</v>
      </c>
      <c r="O177" s="3" t="s">
        <v>20</v>
      </c>
      <c r="P177" s="3" t="s">
        <v>70</v>
      </c>
      <c r="Q177" s="3" t="s">
        <v>71</v>
      </c>
      <c r="R177" s="2">
        <v>43393.650995370372</v>
      </c>
      <c r="S177" s="2">
        <v>43393.650995370372</v>
      </c>
      <c r="T177" s="2">
        <v>43393.6643287037</v>
      </c>
      <c r="U177" s="2">
        <v>43393.6643287037</v>
      </c>
      <c r="V177" s="3"/>
      <c r="W177" s="8">
        <f t="shared" si="57"/>
        <v>43393.646736111114</v>
      </c>
      <c r="X177" s="9">
        <f t="shared" si="55"/>
        <v>1.3414351851679385E-2</v>
      </c>
      <c r="Y177" s="9">
        <f t="shared" si="56"/>
        <v>1.3414351851679385E-2</v>
      </c>
      <c r="Z177" s="10"/>
      <c r="AA177" s="10">
        <f t="shared" si="54"/>
        <v>3.3564814802957699E-3</v>
      </c>
      <c r="AB177" s="10">
        <f t="shared" si="60"/>
        <v>7.6157407384016551E-3</v>
      </c>
      <c r="AC177" s="10"/>
      <c r="AD177" s="10"/>
    </row>
    <row r="178" spans="1:30" s="7" customFormat="1" hidden="1" x14ac:dyDescent="0.4">
      <c r="A178" s="16" t="str">
        <f t="shared" si="59"/>
        <v>-</v>
      </c>
      <c r="B178" s="16" t="str">
        <f t="shared" si="58"/>
        <v>-</v>
      </c>
      <c r="C178" s="7">
        <v>15</v>
      </c>
      <c r="D178" s="2">
        <v>43393.646909722222</v>
      </c>
      <c r="E178" s="3">
        <v>4914</v>
      </c>
      <c r="F178" s="3" t="s">
        <v>93</v>
      </c>
      <c r="G178" s="3">
        <v>0</v>
      </c>
      <c r="H178" s="3">
        <v>684</v>
      </c>
      <c r="I178" s="3">
        <v>3</v>
      </c>
      <c r="J178" s="3">
        <v>2</v>
      </c>
      <c r="K178" s="3"/>
      <c r="L178" s="2">
        <v>43393.652291666665</v>
      </c>
      <c r="M178" s="2">
        <v>43393.656851851854</v>
      </c>
      <c r="N178" s="3" t="s">
        <v>65</v>
      </c>
      <c r="O178" s="3" t="s">
        <v>66</v>
      </c>
      <c r="P178" s="3" t="s">
        <v>31</v>
      </c>
      <c r="Q178" s="3" t="s">
        <v>32</v>
      </c>
      <c r="R178" s="2">
        <v>43393.654027777775</v>
      </c>
      <c r="S178" s="2">
        <v>43393.654027777775</v>
      </c>
      <c r="T178" s="2">
        <v>43393.661759259259</v>
      </c>
      <c r="U178" s="2">
        <v>43393.661759259259</v>
      </c>
      <c r="V178" s="3"/>
      <c r="W178" s="8">
        <f t="shared" si="57"/>
        <v>43393.646909722222</v>
      </c>
      <c r="X178" s="9">
        <f t="shared" si="55"/>
        <v>4.5601851888932288E-3</v>
      </c>
      <c r="Y178" s="9">
        <f t="shared" si="56"/>
        <v>9.1203703777864575E-3</v>
      </c>
      <c r="Z178" s="10"/>
      <c r="AA178" s="10">
        <f t="shared" si="54"/>
        <v>0</v>
      </c>
      <c r="AB178" s="10">
        <f t="shared" si="60"/>
        <v>5.3819444437976927E-3</v>
      </c>
      <c r="AC178" s="10"/>
      <c r="AD178" s="10"/>
    </row>
    <row r="179" spans="1:30" s="7" customFormat="1" hidden="1" x14ac:dyDescent="0.4">
      <c r="A179" s="16" t="str">
        <f t="shared" si="59"/>
        <v>-</v>
      </c>
      <c r="B179" s="16" t="str">
        <f t="shared" si="58"/>
        <v>-</v>
      </c>
      <c r="C179" s="7">
        <v>15</v>
      </c>
      <c r="D179" s="2">
        <v>43393.648599537039</v>
      </c>
      <c r="E179" s="3">
        <v>4915</v>
      </c>
      <c r="F179" s="3" t="s">
        <v>94</v>
      </c>
      <c r="G179" s="3">
        <v>0</v>
      </c>
      <c r="H179" s="3">
        <v>522</v>
      </c>
      <c r="I179" s="3">
        <v>7</v>
      </c>
      <c r="J179" s="3">
        <v>1</v>
      </c>
      <c r="K179" s="3"/>
      <c r="L179" s="2">
        <v>43393.651435185187</v>
      </c>
      <c r="M179" s="2">
        <v>43393.655960648146</v>
      </c>
      <c r="N179" s="3" t="s">
        <v>31</v>
      </c>
      <c r="O179" s="3" t="s">
        <v>32</v>
      </c>
      <c r="P179" s="3" t="s">
        <v>19</v>
      </c>
      <c r="Q179" s="3" t="s">
        <v>20</v>
      </c>
      <c r="R179" s="2">
        <v>43393.654976851853</v>
      </c>
      <c r="S179" s="2">
        <v>43393.654976851853</v>
      </c>
      <c r="T179" s="2">
        <v>43393.660937499997</v>
      </c>
      <c r="U179" s="2">
        <v>43393.661631944444</v>
      </c>
      <c r="V179" s="3"/>
      <c r="W179" s="8">
        <f t="shared" si="57"/>
        <v>43393.648599537039</v>
      </c>
      <c r="X179" s="9">
        <f t="shared" si="55"/>
        <v>4.5254629585542716E-3</v>
      </c>
      <c r="Y179" s="9">
        <f t="shared" si="56"/>
        <v>4.5254629585542716E-3</v>
      </c>
      <c r="Z179" s="10"/>
      <c r="AA179" s="10">
        <f t="shared" si="54"/>
        <v>0</v>
      </c>
      <c r="AB179" s="10">
        <f t="shared" si="60"/>
        <v>2.8356481489026919E-3</v>
      </c>
      <c r="AC179" s="10"/>
      <c r="AD179" s="10"/>
    </row>
    <row r="180" spans="1:30" s="7" customFormat="1" x14ac:dyDescent="0.4">
      <c r="A180" s="16" t="str">
        <f t="shared" si="59"/>
        <v>-</v>
      </c>
      <c r="B180" s="16" t="str">
        <f t="shared" si="58"/>
        <v>-</v>
      </c>
      <c r="C180" s="7">
        <v>15</v>
      </c>
      <c r="D180" s="2">
        <v>43393.648854166669</v>
      </c>
      <c r="E180" s="3">
        <v>4916</v>
      </c>
      <c r="F180" s="3" t="s">
        <v>33</v>
      </c>
      <c r="G180" s="3">
        <v>2535</v>
      </c>
      <c r="H180" s="3">
        <v>590</v>
      </c>
      <c r="I180" s="3">
        <v>2</v>
      </c>
      <c r="J180" s="3">
        <v>1</v>
      </c>
      <c r="K180" s="3"/>
      <c r="L180" s="2">
        <v>43393.651250000003</v>
      </c>
      <c r="M180" s="2">
        <v>43393.65556712963</v>
      </c>
      <c r="N180" s="3" t="s">
        <v>34</v>
      </c>
      <c r="O180" s="3" t="s">
        <v>35</v>
      </c>
      <c r="P180" s="3" t="s">
        <v>27</v>
      </c>
      <c r="Q180" s="3" t="s">
        <v>28</v>
      </c>
      <c r="R180" s="2">
        <v>43393.651967592596</v>
      </c>
      <c r="S180" s="2">
        <v>43393.651967592596</v>
      </c>
      <c r="T180" s="2">
        <v>43393.657835648148</v>
      </c>
      <c r="U180" s="2">
        <v>43393.657835648148</v>
      </c>
      <c r="V180" s="3"/>
      <c r="W180" s="8">
        <f t="shared" si="57"/>
        <v>43393.648854166669</v>
      </c>
      <c r="X180" s="9">
        <f t="shared" si="55"/>
        <v>4.3171296274522319E-3</v>
      </c>
      <c r="Y180" s="9">
        <f t="shared" si="56"/>
        <v>4.3171296274522319E-3</v>
      </c>
      <c r="Z180" s="10"/>
      <c r="AA180" s="10">
        <f t="shared" si="54"/>
        <v>0</v>
      </c>
      <c r="AB180" s="10">
        <f t="shared" si="60"/>
        <v>2.3958333331393078E-3</v>
      </c>
      <c r="AC180" s="10"/>
      <c r="AD180" s="10"/>
    </row>
    <row r="181" spans="1:30" s="7" customFormat="1" x14ac:dyDescent="0.4">
      <c r="A181" s="16" t="str">
        <f t="shared" ref="A181:A187" si="75">IF(V181&gt;0, "★", "-")</f>
        <v>-</v>
      </c>
      <c r="B181" s="16" t="str">
        <f t="shared" ref="B181:B187" si="76">IF(K181&gt;0, "☆", "-")</f>
        <v>-</v>
      </c>
      <c r="C181" s="7">
        <v>15</v>
      </c>
      <c r="D181" s="2">
        <v>43393.651064814818</v>
      </c>
      <c r="E181" s="3">
        <v>4917</v>
      </c>
      <c r="F181" s="3" t="s">
        <v>18</v>
      </c>
      <c r="G181" s="3">
        <v>3514</v>
      </c>
      <c r="H181" s="3">
        <v>1136</v>
      </c>
      <c r="I181" s="3">
        <v>7</v>
      </c>
      <c r="J181" s="3">
        <v>1</v>
      </c>
      <c r="K181" s="3"/>
      <c r="L181" s="2">
        <v>43393.652199074073</v>
      </c>
      <c r="M181" s="2">
        <v>43393.655902777777</v>
      </c>
      <c r="N181" s="3" t="s">
        <v>31</v>
      </c>
      <c r="O181" s="3" t="s">
        <v>32</v>
      </c>
      <c r="P181" s="3" t="s">
        <v>19</v>
      </c>
      <c r="Q181" s="3" t="s">
        <v>20</v>
      </c>
      <c r="R181" s="2">
        <v>43393.655324074076</v>
      </c>
      <c r="S181" s="2">
        <v>43393.655324074076</v>
      </c>
      <c r="T181" s="2">
        <v>43393.66128472222</v>
      </c>
      <c r="U181" s="2">
        <v>43393.66128472222</v>
      </c>
      <c r="V181" s="3"/>
      <c r="W181" s="8">
        <f t="shared" ref="W181:W187" si="77">IF(V181&gt;0,V181,D181)</f>
        <v>43393.651064814818</v>
      </c>
      <c r="X181" s="9">
        <f t="shared" ref="X181:X187" si="78">M181-L181</f>
        <v>3.7037037036498077E-3</v>
      </c>
      <c r="Y181" s="9">
        <f t="shared" ref="Y181:Y187" si="79">X181*J181</f>
        <v>3.7037037036498077E-3</v>
      </c>
      <c r="Z181" s="10"/>
      <c r="AA181" s="10">
        <f t="shared" ref="AA181:AA187" si="80">IF(IF(A181="☆",K181-R181,L181-R181)&lt;0,0,IF(A181="☆",K181-R181,L181-R181))</f>
        <v>0</v>
      </c>
      <c r="AB181" s="10">
        <f t="shared" ref="AB181:AB187" si="81">IF(IF(B181="☆",(IF(K181&gt;R181,K181-W181,R181-W181)),L181-W181)&lt;0,0,IF(B181="☆",(IF(K181&gt;R181,K181-W181,R181-W181)),L181-W181))</f>
        <v>1.1342592551955022E-3</v>
      </c>
      <c r="AC181" s="10"/>
      <c r="AD181" s="10"/>
    </row>
    <row r="182" spans="1:30" s="7" customFormat="1" hidden="1" x14ac:dyDescent="0.4">
      <c r="A182" s="16" t="str">
        <f t="shared" si="75"/>
        <v>-</v>
      </c>
      <c r="B182" s="16" t="str">
        <f t="shared" si="76"/>
        <v>-</v>
      </c>
      <c r="C182" s="7">
        <v>15</v>
      </c>
      <c r="D182" s="2">
        <v>43393.654733796298</v>
      </c>
      <c r="E182" s="3">
        <v>4918</v>
      </c>
      <c r="F182" s="3" t="s">
        <v>93</v>
      </c>
      <c r="G182" s="3">
        <v>0</v>
      </c>
      <c r="H182" s="3">
        <v>405</v>
      </c>
      <c r="I182" s="3">
        <v>8</v>
      </c>
      <c r="J182" s="3">
        <v>3</v>
      </c>
      <c r="K182" s="3"/>
      <c r="L182" s="2">
        <v>43393.658101851855</v>
      </c>
      <c r="M182" s="2">
        <v>43393.664178240739</v>
      </c>
      <c r="N182" s="3" t="s">
        <v>41</v>
      </c>
      <c r="O182" s="3" t="s">
        <v>42</v>
      </c>
      <c r="P182" s="3" t="s">
        <v>31</v>
      </c>
      <c r="Q182" s="3" t="s">
        <v>32</v>
      </c>
      <c r="R182" s="2">
        <v>43393.658067129632</v>
      </c>
      <c r="S182" s="2">
        <v>43393.658067129632</v>
      </c>
      <c r="T182" s="2">
        <v>43393.665879629632</v>
      </c>
      <c r="U182" s="2">
        <v>43393.665879629632</v>
      </c>
      <c r="V182" s="3"/>
      <c r="W182" s="8">
        <f t="shared" si="77"/>
        <v>43393.654733796298</v>
      </c>
      <c r="X182" s="9">
        <f t="shared" si="78"/>
        <v>6.0763888832298107E-3</v>
      </c>
      <c r="Y182" s="9">
        <f t="shared" si="79"/>
        <v>1.8229166649689432E-2</v>
      </c>
      <c r="Z182" s="10"/>
      <c r="AA182" s="10">
        <f t="shared" si="80"/>
        <v>3.4722223062999547E-5</v>
      </c>
      <c r="AB182" s="10">
        <f t="shared" si="81"/>
        <v>3.3680555570754223E-3</v>
      </c>
      <c r="AC182" s="10"/>
      <c r="AD182" s="10"/>
    </row>
    <row r="183" spans="1:30" s="7" customFormat="1" x14ac:dyDescent="0.4">
      <c r="A183" s="16" t="str">
        <f t="shared" si="75"/>
        <v>-</v>
      </c>
      <c r="B183" s="16" t="str">
        <f t="shared" si="76"/>
        <v>-</v>
      </c>
      <c r="C183" s="7">
        <v>15</v>
      </c>
      <c r="D183" s="2">
        <v>43393.655613425923</v>
      </c>
      <c r="E183" s="3">
        <v>4919</v>
      </c>
      <c r="F183" s="3" t="s">
        <v>18</v>
      </c>
      <c r="G183" s="3">
        <v>3496</v>
      </c>
      <c r="H183" s="3">
        <v>403</v>
      </c>
      <c r="I183" s="3">
        <v>2</v>
      </c>
      <c r="J183" s="3">
        <v>3</v>
      </c>
      <c r="K183" s="3"/>
      <c r="L183" s="2">
        <v>43393.659212962964</v>
      </c>
      <c r="M183" s="2">
        <v>43393.664780092593</v>
      </c>
      <c r="N183" s="3" t="s">
        <v>34</v>
      </c>
      <c r="O183" s="3" t="s">
        <v>35</v>
      </c>
      <c r="P183" s="3" t="s">
        <v>27</v>
      </c>
      <c r="Q183" s="3" t="s">
        <v>28</v>
      </c>
      <c r="R183" s="2">
        <v>43393.65997685185</v>
      </c>
      <c r="S183" s="2">
        <v>43393.65997685185</v>
      </c>
      <c r="T183" s="2">
        <v>43393.667233796295</v>
      </c>
      <c r="U183" s="2">
        <v>43393.667233796295</v>
      </c>
      <c r="V183" s="3"/>
      <c r="W183" s="8">
        <f t="shared" si="77"/>
        <v>43393.655613425923</v>
      </c>
      <c r="X183" s="9">
        <f t="shared" si="78"/>
        <v>5.5671296286163852E-3</v>
      </c>
      <c r="Y183" s="9">
        <f t="shared" si="79"/>
        <v>1.6701388885849155E-2</v>
      </c>
      <c r="Z183" s="10"/>
      <c r="AA183" s="10">
        <f t="shared" si="80"/>
        <v>0</v>
      </c>
      <c r="AB183" s="10">
        <f t="shared" si="81"/>
        <v>3.5995370417367667E-3</v>
      </c>
      <c r="AC183" s="10"/>
      <c r="AD183" s="10"/>
    </row>
    <row r="184" spans="1:30" s="7" customFormat="1" hidden="1" x14ac:dyDescent="0.4">
      <c r="A184" s="16" t="str">
        <f t="shared" si="75"/>
        <v>-</v>
      </c>
      <c r="B184" s="16" t="str">
        <f t="shared" si="76"/>
        <v>-</v>
      </c>
      <c r="C184" s="7">
        <v>15</v>
      </c>
      <c r="D184" s="2">
        <v>43393.656238425923</v>
      </c>
      <c r="E184" s="3">
        <v>4920</v>
      </c>
      <c r="F184" s="3" t="s">
        <v>93</v>
      </c>
      <c r="G184" s="3">
        <v>0</v>
      </c>
      <c r="H184" s="3">
        <v>538</v>
      </c>
      <c r="I184" s="3">
        <v>3</v>
      </c>
      <c r="J184" s="3">
        <v>4</v>
      </c>
      <c r="K184" s="3"/>
      <c r="L184" s="2">
        <v>43393.657349537039</v>
      </c>
      <c r="M184" s="2">
        <v>43393.665416666663</v>
      </c>
      <c r="N184" s="3" t="s">
        <v>31</v>
      </c>
      <c r="O184" s="3" t="s">
        <v>32</v>
      </c>
      <c r="P184" s="3" t="s">
        <v>70</v>
      </c>
      <c r="Q184" s="3" t="s">
        <v>71</v>
      </c>
      <c r="R184" s="2">
        <v>43393.658009259256</v>
      </c>
      <c r="S184" s="2">
        <v>43393.658009259256</v>
      </c>
      <c r="T184" s="2">
        <v>43393.667164351849</v>
      </c>
      <c r="U184" s="2">
        <v>43393.667164351849</v>
      </c>
      <c r="V184" s="3"/>
      <c r="W184" s="8">
        <f t="shared" si="77"/>
        <v>43393.656238425923</v>
      </c>
      <c r="X184" s="9">
        <f t="shared" si="78"/>
        <v>8.067129623668734E-3</v>
      </c>
      <c r="Y184" s="9">
        <f t="shared" si="79"/>
        <v>3.2268518494674936E-2</v>
      </c>
      <c r="Z184" s="10"/>
      <c r="AA184" s="10">
        <f t="shared" si="80"/>
        <v>0</v>
      </c>
      <c r="AB184" s="10">
        <f t="shared" si="81"/>
        <v>1.1111111161881126E-3</v>
      </c>
      <c r="AC184" s="10"/>
      <c r="AD184" s="10"/>
    </row>
    <row r="185" spans="1:30" s="7" customFormat="1" x14ac:dyDescent="0.4">
      <c r="A185" s="16" t="str">
        <f t="shared" si="75"/>
        <v>-</v>
      </c>
      <c r="B185" s="16" t="str">
        <f t="shared" si="76"/>
        <v>-</v>
      </c>
      <c r="C185" s="7">
        <v>15</v>
      </c>
      <c r="D185" s="2">
        <v>43393.656550925924</v>
      </c>
      <c r="E185" s="3">
        <v>4921</v>
      </c>
      <c r="F185" s="3" t="s">
        <v>33</v>
      </c>
      <c r="G185" s="3">
        <v>2092</v>
      </c>
      <c r="H185" s="3">
        <v>516</v>
      </c>
      <c r="I185" s="3">
        <v>9</v>
      </c>
      <c r="J185" s="3">
        <v>2</v>
      </c>
      <c r="K185" s="3"/>
      <c r="L185" s="2">
        <v>43393.664282407408</v>
      </c>
      <c r="M185" s="2">
        <v>43393.671516203707</v>
      </c>
      <c r="N185" s="3" t="s">
        <v>65</v>
      </c>
      <c r="O185" s="3" t="s">
        <v>66</v>
      </c>
      <c r="P185" s="3" t="s">
        <v>25</v>
      </c>
      <c r="Q185" s="3" t="s">
        <v>26</v>
      </c>
      <c r="R185" s="2">
        <v>43393.659502314818</v>
      </c>
      <c r="S185" s="2">
        <v>43393.664386574077</v>
      </c>
      <c r="T185" s="2">
        <v>43393.667314814818</v>
      </c>
      <c r="U185" s="2">
        <v>43393.672199074077</v>
      </c>
      <c r="V185" s="3"/>
      <c r="W185" s="8">
        <f t="shared" si="77"/>
        <v>43393.656550925924</v>
      </c>
      <c r="X185" s="9">
        <f t="shared" si="78"/>
        <v>7.2337962992605753E-3</v>
      </c>
      <c r="Y185" s="9">
        <f t="shared" si="79"/>
        <v>1.4467592598521151E-2</v>
      </c>
      <c r="Z185" s="10"/>
      <c r="AA185" s="10">
        <f t="shared" si="80"/>
        <v>4.7800925894989632E-3</v>
      </c>
      <c r="AB185" s="10">
        <f t="shared" si="81"/>
        <v>7.7314814843703061E-3</v>
      </c>
      <c r="AC185" s="10"/>
      <c r="AD185" s="10"/>
    </row>
    <row r="186" spans="1:30" s="7" customFormat="1" x14ac:dyDescent="0.4">
      <c r="A186" s="16" t="str">
        <f t="shared" si="75"/>
        <v>-</v>
      </c>
      <c r="B186" s="16" t="str">
        <f t="shared" si="76"/>
        <v>-</v>
      </c>
      <c r="C186" s="7">
        <v>15</v>
      </c>
      <c r="D186" s="2">
        <v>43393.657430555555</v>
      </c>
      <c r="E186" s="3">
        <v>4923</v>
      </c>
      <c r="F186" s="3" t="s">
        <v>33</v>
      </c>
      <c r="G186" s="3">
        <v>2535</v>
      </c>
      <c r="H186" s="3">
        <v>859</v>
      </c>
      <c r="I186" s="3">
        <v>4</v>
      </c>
      <c r="J186" s="3">
        <v>1</v>
      </c>
      <c r="K186" s="3"/>
      <c r="L186" s="2">
        <v>43393.660995370374</v>
      </c>
      <c r="M186" s="2">
        <v>43393.669004629628</v>
      </c>
      <c r="N186" s="3" t="s">
        <v>27</v>
      </c>
      <c r="O186" s="3" t="s">
        <v>28</v>
      </c>
      <c r="P186" s="3" t="s">
        <v>29</v>
      </c>
      <c r="Q186" s="3" t="s">
        <v>30</v>
      </c>
      <c r="R186" s="2">
        <v>43393.661724537036</v>
      </c>
      <c r="S186" s="2">
        <v>43393.661724537036</v>
      </c>
      <c r="T186" s="2">
        <v>43393.670324074075</v>
      </c>
      <c r="U186" s="2">
        <v>43393.670324074075</v>
      </c>
      <c r="V186" s="3"/>
      <c r="W186" s="8">
        <f t="shared" si="77"/>
        <v>43393.657430555555</v>
      </c>
      <c r="X186" s="9">
        <f t="shared" si="78"/>
        <v>8.0092592543223873E-3</v>
      </c>
      <c r="Y186" s="9">
        <f t="shared" si="79"/>
        <v>8.0092592543223873E-3</v>
      </c>
      <c r="Z186" s="10"/>
      <c r="AA186" s="10">
        <f t="shared" si="80"/>
        <v>0</v>
      </c>
      <c r="AB186" s="10">
        <f t="shared" si="81"/>
        <v>3.5648148186737671E-3</v>
      </c>
      <c r="AC186" s="10"/>
      <c r="AD186" s="10"/>
    </row>
    <row r="187" spans="1:30" s="7" customFormat="1" x14ac:dyDescent="0.4">
      <c r="A187" s="16" t="str">
        <f t="shared" si="75"/>
        <v>-</v>
      </c>
      <c r="B187" s="16" t="str">
        <f t="shared" si="76"/>
        <v>-</v>
      </c>
      <c r="C187" s="7">
        <v>15</v>
      </c>
      <c r="D187" s="2">
        <v>43393.65960648148</v>
      </c>
      <c r="E187" s="3">
        <v>4924</v>
      </c>
      <c r="F187" s="3" t="s">
        <v>33</v>
      </c>
      <c r="G187" s="3">
        <v>3263</v>
      </c>
      <c r="H187" s="3">
        <v>1266</v>
      </c>
      <c r="I187" s="3">
        <v>1</v>
      </c>
      <c r="J187" s="3">
        <v>1</v>
      </c>
      <c r="K187" s="3"/>
      <c r="L187" s="2">
        <v>43393.664930555555</v>
      </c>
      <c r="M187" s="2">
        <v>43393.677858796298</v>
      </c>
      <c r="N187" s="3" t="s">
        <v>65</v>
      </c>
      <c r="O187" s="3" t="s">
        <v>66</v>
      </c>
      <c r="P187" s="3" t="s">
        <v>80</v>
      </c>
      <c r="Q187" s="3" t="s">
        <v>81</v>
      </c>
      <c r="R187" s="2">
        <v>43393.661874999998</v>
      </c>
      <c r="S187" s="2">
        <v>43393.661874999998</v>
      </c>
      <c r="T187" s="2">
        <v>43393.678738425922</v>
      </c>
      <c r="U187" s="2">
        <v>43393.678738425922</v>
      </c>
      <c r="V187" s="3"/>
      <c r="W187" s="8">
        <f t="shared" si="77"/>
        <v>43393.65960648148</v>
      </c>
      <c r="X187" s="9">
        <f t="shared" si="78"/>
        <v>1.2928240743349306E-2</v>
      </c>
      <c r="Y187" s="9">
        <f t="shared" si="79"/>
        <v>1.2928240743349306E-2</v>
      </c>
      <c r="Z187" s="10"/>
      <c r="AA187" s="10">
        <f t="shared" si="80"/>
        <v>3.055555556784384E-3</v>
      </c>
      <c r="AB187" s="10">
        <f t="shared" si="81"/>
        <v>5.324074074451346E-3</v>
      </c>
      <c r="AC187" s="10"/>
      <c r="AD187" s="10"/>
    </row>
    <row r="188" spans="1:30" s="7" customFormat="1" x14ac:dyDescent="0.4">
      <c r="A188" s="16" t="str">
        <f t="shared" si="59"/>
        <v>-</v>
      </c>
      <c r="B188" s="16" t="str">
        <f t="shared" si="58"/>
        <v>-</v>
      </c>
      <c r="C188" s="7">
        <v>15</v>
      </c>
      <c r="D188" s="2">
        <v>43393.661469907405</v>
      </c>
      <c r="E188" s="3">
        <v>4925</v>
      </c>
      <c r="F188" s="3" t="s">
        <v>18</v>
      </c>
      <c r="G188" s="3">
        <v>1751</v>
      </c>
      <c r="H188" s="3">
        <v>411</v>
      </c>
      <c r="I188" s="3">
        <v>9</v>
      </c>
      <c r="J188" s="3">
        <v>1</v>
      </c>
      <c r="K188" s="3"/>
      <c r="L188" s="2">
        <v>43393.663900462961</v>
      </c>
      <c r="M188" s="2">
        <v>43393.671643518515</v>
      </c>
      <c r="N188" s="3" t="s">
        <v>65</v>
      </c>
      <c r="O188" s="3" t="s">
        <v>66</v>
      </c>
      <c r="P188" s="3" t="s">
        <v>31</v>
      </c>
      <c r="Q188" s="3" t="s">
        <v>32</v>
      </c>
      <c r="R188" s="2">
        <v>43393.664039351854</v>
      </c>
      <c r="S188" s="2">
        <v>43393.664039351854</v>
      </c>
      <c r="T188" s="2">
        <v>43393.675347222219</v>
      </c>
      <c r="U188" s="2">
        <v>43393.675347222219</v>
      </c>
      <c r="V188" s="3"/>
      <c r="W188" s="8">
        <f t="shared" si="57"/>
        <v>43393.661469907405</v>
      </c>
      <c r="X188" s="9">
        <f t="shared" si="55"/>
        <v>7.7430555538740009E-3</v>
      </c>
      <c r="Y188" s="9">
        <f t="shared" si="56"/>
        <v>7.7430555538740009E-3</v>
      </c>
      <c r="Z188" s="10"/>
      <c r="AA188" s="10">
        <f t="shared" si="54"/>
        <v>0</v>
      </c>
      <c r="AB188" s="10">
        <f t="shared" si="60"/>
        <v>2.4305555562023073E-3</v>
      </c>
      <c r="AC188" s="10"/>
      <c r="AD188" s="10"/>
    </row>
    <row r="189" spans="1:30" s="7" customFormat="1" hidden="1" x14ac:dyDescent="0.4">
      <c r="A189" s="16" t="str">
        <f t="shared" si="59"/>
        <v>-</v>
      </c>
      <c r="B189" s="16" t="str">
        <f t="shared" ref="B189:B195" si="82">IF(K189&gt;0, "☆", "-")</f>
        <v>-</v>
      </c>
      <c r="C189" s="7">
        <v>15</v>
      </c>
      <c r="D189" s="2">
        <v>43393.662881944445</v>
      </c>
      <c r="E189" s="3">
        <v>4926</v>
      </c>
      <c r="F189" s="3" t="s">
        <v>94</v>
      </c>
      <c r="G189" s="3">
        <v>0</v>
      </c>
      <c r="H189" s="3">
        <v>372</v>
      </c>
      <c r="I189" s="3">
        <v>4</v>
      </c>
      <c r="J189" s="3">
        <v>2</v>
      </c>
      <c r="K189" s="3"/>
      <c r="L189" s="2">
        <v>43393.66615740741</v>
      </c>
      <c r="M189" s="2">
        <v>43393.672407407408</v>
      </c>
      <c r="N189" s="3" t="s">
        <v>59</v>
      </c>
      <c r="O189" s="3" t="s">
        <v>60</v>
      </c>
      <c r="P189" s="3" t="s">
        <v>21</v>
      </c>
      <c r="Q189" s="3" t="s">
        <v>22</v>
      </c>
      <c r="R189" s="2">
        <v>43393.66814814815</v>
      </c>
      <c r="S189" s="2">
        <v>43393.66814814815</v>
      </c>
      <c r="T189" s="2">
        <v>43393.67695601852</v>
      </c>
      <c r="U189" s="2">
        <v>43393.67695601852</v>
      </c>
      <c r="V189" s="3"/>
      <c r="W189" s="8">
        <f t="shared" ref="W189:W195" si="83">IF(V189&gt;0,V189,D189)</f>
        <v>43393.662881944445</v>
      </c>
      <c r="X189" s="9">
        <f t="shared" si="55"/>
        <v>6.2499999985448085E-3</v>
      </c>
      <c r="Y189" s="9">
        <f t="shared" si="56"/>
        <v>1.2499999997089617E-2</v>
      </c>
      <c r="Z189" s="10"/>
      <c r="AA189" s="10">
        <f t="shared" si="54"/>
        <v>0</v>
      </c>
      <c r="AB189" s="10">
        <f t="shared" si="60"/>
        <v>3.275462964666076E-3</v>
      </c>
      <c r="AC189" s="10"/>
      <c r="AD189" s="10"/>
    </row>
    <row r="190" spans="1:30" s="7" customFormat="1" hidden="1" x14ac:dyDescent="0.4">
      <c r="A190" s="16" t="str">
        <f t="shared" si="59"/>
        <v>-</v>
      </c>
      <c r="B190" s="16" t="str">
        <f t="shared" si="82"/>
        <v>-</v>
      </c>
      <c r="C190" s="7">
        <v>15</v>
      </c>
      <c r="D190" s="2">
        <v>43393.664722222224</v>
      </c>
      <c r="E190" s="3">
        <v>4927</v>
      </c>
      <c r="F190" s="3" t="s">
        <v>94</v>
      </c>
      <c r="G190" s="3">
        <v>0</v>
      </c>
      <c r="H190" s="3">
        <v>1256</v>
      </c>
      <c r="I190" s="3">
        <v>5</v>
      </c>
      <c r="J190" s="3">
        <v>2</v>
      </c>
      <c r="K190" s="3"/>
      <c r="L190" s="2">
        <v>43393.66679398148</v>
      </c>
      <c r="M190" s="2">
        <v>43393.675740740742</v>
      </c>
      <c r="N190" s="3" t="s">
        <v>65</v>
      </c>
      <c r="O190" s="3" t="s">
        <v>66</v>
      </c>
      <c r="P190" s="3" t="s">
        <v>80</v>
      </c>
      <c r="Q190" s="3" t="s">
        <v>81</v>
      </c>
      <c r="R190" s="2">
        <v>43393.666608796295</v>
      </c>
      <c r="S190" s="2">
        <v>43393.666608796295</v>
      </c>
      <c r="T190" s="2">
        <v>43393.677106481482</v>
      </c>
      <c r="U190" s="2">
        <v>43393.679351851853</v>
      </c>
      <c r="V190" s="3"/>
      <c r="W190" s="8">
        <f t="shared" si="83"/>
        <v>43393.664722222224</v>
      </c>
      <c r="X190" s="9">
        <f t="shared" si="55"/>
        <v>8.9467592624714598E-3</v>
      </c>
      <c r="Y190" s="9">
        <f t="shared" si="56"/>
        <v>1.789351852494292E-2</v>
      </c>
      <c r="Z190" s="10"/>
      <c r="AA190" s="10">
        <f t="shared" si="54"/>
        <v>1.8518518481869251E-4</v>
      </c>
      <c r="AB190" s="10">
        <f t="shared" si="60"/>
        <v>2.0717592560686171E-3</v>
      </c>
      <c r="AC190" s="10"/>
      <c r="AD190" s="10"/>
    </row>
    <row r="191" spans="1:30" s="7" customFormat="1" x14ac:dyDescent="0.4">
      <c r="A191" s="16" t="str">
        <f t="shared" si="59"/>
        <v>-</v>
      </c>
      <c r="B191" s="16" t="str">
        <f t="shared" si="82"/>
        <v>-</v>
      </c>
      <c r="C191" s="7">
        <v>15</v>
      </c>
      <c r="D191" s="2">
        <v>43393.665451388886</v>
      </c>
      <c r="E191" s="3">
        <v>4928</v>
      </c>
      <c r="F191" s="3" t="s">
        <v>33</v>
      </c>
      <c r="G191" s="3">
        <v>3509</v>
      </c>
      <c r="H191" s="3">
        <v>1252</v>
      </c>
      <c r="I191" s="3">
        <v>5</v>
      </c>
      <c r="J191" s="3">
        <v>1</v>
      </c>
      <c r="K191" s="3"/>
      <c r="L191" s="2">
        <v>43393.666886574072</v>
      </c>
      <c r="M191" s="2">
        <v>43393.671863425923</v>
      </c>
      <c r="N191" s="3" t="s">
        <v>65</v>
      </c>
      <c r="O191" s="3" t="s">
        <v>66</v>
      </c>
      <c r="P191" s="3" t="s">
        <v>31</v>
      </c>
      <c r="Q191" s="3" t="s">
        <v>32</v>
      </c>
      <c r="R191" s="2">
        <v>43393.667303240742</v>
      </c>
      <c r="S191" s="2">
        <v>43393.667303240742</v>
      </c>
      <c r="T191" s="2">
        <v>43393.674340277779</v>
      </c>
      <c r="U191" s="2">
        <v>43393.674340277779</v>
      </c>
      <c r="V191" s="3"/>
      <c r="W191" s="8">
        <f t="shared" si="83"/>
        <v>43393.665451388886</v>
      </c>
      <c r="X191" s="9">
        <f t="shared" si="55"/>
        <v>4.9768518510973081E-3</v>
      </c>
      <c r="Y191" s="9">
        <f t="shared" si="56"/>
        <v>4.9768518510973081E-3</v>
      </c>
      <c r="Z191" s="10"/>
      <c r="AA191" s="10">
        <f t="shared" ref="AA191:AA252" si="84">IF(IF(A191="☆",K191-R191,L191-R191)&lt;0,0,IF(A191="☆",K191-R191,L191-R191))</f>
        <v>0</v>
      </c>
      <c r="AB191" s="10">
        <f t="shared" si="60"/>
        <v>1.4351851859828457E-3</v>
      </c>
      <c r="AC191" s="10"/>
      <c r="AD191" s="10"/>
    </row>
    <row r="192" spans="1:30" s="7" customFormat="1" hidden="1" x14ac:dyDescent="0.4">
      <c r="A192" s="16" t="str">
        <f>IF(V192&gt;0, "★", "-")</f>
        <v>★</v>
      </c>
      <c r="B192" s="16" t="str">
        <f>IF(K192&gt;0, "☆", "-")</f>
        <v>☆</v>
      </c>
      <c r="C192" s="7">
        <v>15</v>
      </c>
      <c r="D192" s="2">
        <v>43393.607754629629</v>
      </c>
      <c r="E192" s="3">
        <v>4874</v>
      </c>
      <c r="F192" s="3" t="s">
        <v>94</v>
      </c>
      <c r="G192" s="3">
        <v>0</v>
      </c>
      <c r="H192" s="3">
        <v>390</v>
      </c>
      <c r="I192" s="3">
        <v>6</v>
      </c>
      <c r="J192" s="3">
        <v>1</v>
      </c>
      <c r="K192" s="2">
        <v>43393.608067129629</v>
      </c>
      <c r="L192" s="3"/>
      <c r="M192" s="3"/>
      <c r="N192" s="3" t="s">
        <v>31</v>
      </c>
      <c r="O192" s="3" t="s">
        <v>32</v>
      </c>
      <c r="P192" s="3" t="s">
        <v>41</v>
      </c>
      <c r="Q192" s="3" t="s">
        <v>42</v>
      </c>
      <c r="R192" s="2">
        <v>43393.628506944442</v>
      </c>
      <c r="S192" s="3"/>
      <c r="T192" s="2">
        <v>43393.633634259262</v>
      </c>
      <c r="U192" s="3"/>
      <c r="V192" s="2">
        <v>43393.628506944442</v>
      </c>
      <c r="W192" s="8">
        <f>IF(V192&gt;0,V192,D192)</f>
        <v>43393.628506944442</v>
      </c>
      <c r="X192" s="9">
        <f>M192-L192</f>
        <v>0</v>
      </c>
      <c r="Y192" s="9">
        <f>X192*J192</f>
        <v>0</v>
      </c>
      <c r="Z192" s="10"/>
      <c r="AA192" s="10">
        <f>IF(IF(A192="☆",K192-R192,L192-R192)&lt;0,0,IF(A192="☆",K192-R192,L192-R192))</f>
        <v>0</v>
      </c>
      <c r="AB192" s="10">
        <f>IF(IF(B192="☆",(IF(K192&gt;R192,K192-W192,R192-W192)),L192-W192)&lt;0,0,IF(B192="☆",(IF(K192&gt;R192,K192-W192,R192-W192)),L192-W192))</f>
        <v>0</v>
      </c>
      <c r="AC192" s="10"/>
      <c r="AD192" s="10"/>
    </row>
    <row r="193" spans="1:30" s="7" customFormat="1" hidden="1" x14ac:dyDescent="0.4">
      <c r="A193" s="16" t="str">
        <f>IF(V193&gt;0, "★", "-")</f>
        <v>-</v>
      </c>
      <c r="B193" s="16" t="str">
        <f t="shared" si="82"/>
        <v>☆</v>
      </c>
      <c r="C193" s="7">
        <v>15</v>
      </c>
      <c r="D193" s="2">
        <v>43393.640034722222</v>
      </c>
      <c r="E193" s="3">
        <v>4905</v>
      </c>
      <c r="F193" s="3" t="s">
        <v>18</v>
      </c>
      <c r="G193" s="3">
        <v>3441</v>
      </c>
      <c r="H193" s="3">
        <v>1291</v>
      </c>
      <c r="I193" s="3">
        <v>10</v>
      </c>
      <c r="J193" s="3">
        <v>2</v>
      </c>
      <c r="K193" s="2">
        <v>43393.640613425923</v>
      </c>
      <c r="L193" s="3"/>
      <c r="M193" s="3"/>
      <c r="N193" s="3" t="s">
        <v>63</v>
      </c>
      <c r="O193" s="3" t="s">
        <v>64</v>
      </c>
      <c r="P193" s="3" t="s">
        <v>45</v>
      </c>
      <c r="Q193" s="3" t="s">
        <v>92</v>
      </c>
      <c r="R193" s="2">
        <v>43393.641122685185</v>
      </c>
      <c r="S193" s="3"/>
      <c r="T193" s="2">
        <v>43393.659259259257</v>
      </c>
      <c r="U193" s="3"/>
      <c r="V193" s="3"/>
      <c r="W193" s="8">
        <f t="shared" si="83"/>
        <v>43393.640034722222</v>
      </c>
      <c r="X193" s="9">
        <f t="shared" ref="X193:X253" si="85">M193-L193</f>
        <v>0</v>
      </c>
      <c r="Y193" s="9">
        <f t="shared" ref="Y193:Y253" si="86">X193*J193</f>
        <v>0</v>
      </c>
      <c r="Z193" s="10"/>
      <c r="AA193" s="10">
        <f t="shared" si="84"/>
        <v>0</v>
      </c>
      <c r="AB193" s="10">
        <f t="shared" si="60"/>
        <v>1.0879629626288079E-3</v>
      </c>
      <c r="AC193" s="10"/>
      <c r="AD193" s="10"/>
    </row>
    <row r="194" spans="1:30" s="7" customFormat="1" hidden="1" x14ac:dyDescent="0.4">
      <c r="A194" s="16" t="str">
        <f>IF(V194&gt;0, "★", "-")</f>
        <v>-</v>
      </c>
      <c r="B194" s="16" t="str">
        <f t="shared" si="82"/>
        <v>☆</v>
      </c>
      <c r="C194" s="7">
        <v>15</v>
      </c>
      <c r="D194" s="2">
        <v>43393.645810185182</v>
      </c>
      <c r="E194" s="3">
        <v>4912</v>
      </c>
      <c r="F194" s="3" t="s">
        <v>93</v>
      </c>
      <c r="G194" s="3">
        <v>0</v>
      </c>
      <c r="H194" s="3">
        <v>616</v>
      </c>
      <c r="I194" s="3">
        <v>8</v>
      </c>
      <c r="J194" s="3">
        <v>3</v>
      </c>
      <c r="K194" s="2">
        <v>43393.653449074074</v>
      </c>
      <c r="L194" s="3"/>
      <c r="M194" s="3"/>
      <c r="N194" s="3" t="s">
        <v>41</v>
      </c>
      <c r="O194" s="3" t="s">
        <v>42</v>
      </c>
      <c r="P194" s="3" t="s">
        <v>53</v>
      </c>
      <c r="Q194" s="3" t="s">
        <v>54</v>
      </c>
      <c r="R194" s="2">
        <v>43393.654722222222</v>
      </c>
      <c r="S194" s="3"/>
      <c r="T194" s="2">
        <v>43393.658414351848</v>
      </c>
      <c r="U194" s="3"/>
      <c r="V194" s="3"/>
      <c r="W194" s="8">
        <f t="shared" si="83"/>
        <v>43393.645810185182</v>
      </c>
      <c r="X194" s="9">
        <f t="shared" si="85"/>
        <v>0</v>
      </c>
      <c r="Y194" s="9">
        <f t="shared" si="86"/>
        <v>0</v>
      </c>
      <c r="Z194" s="10"/>
      <c r="AA194" s="10">
        <f t="shared" si="84"/>
        <v>0</v>
      </c>
      <c r="AB194" s="10">
        <f t="shared" si="60"/>
        <v>8.9120370394084603E-3</v>
      </c>
      <c r="AC194" s="10"/>
      <c r="AD194" s="10"/>
    </row>
    <row r="195" spans="1:30" s="12" customFormat="1" hidden="1" x14ac:dyDescent="0.4">
      <c r="A195" s="17" t="str">
        <f>IF(V195&gt;0, "★", "-")</f>
        <v>-</v>
      </c>
      <c r="B195" s="17" t="str">
        <f t="shared" si="82"/>
        <v>☆</v>
      </c>
      <c r="C195" s="12">
        <v>15</v>
      </c>
      <c r="D195" s="4">
        <v>43393.657152777778</v>
      </c>
      <c r="E195" s="5">
        <v>4922</v>
      </c>
      <c r="F195" s="5" t="s">
        <v>33</v>
      </c>
      <c r="G195" s="5">
        <v>2535</v>
      </c>
      <c r="H195" s="5">
        <v>972</v>
      </c>
      <c r="I195" s="5">
        <v>9</v>
      </c>
      <c r="J195" s="5">
        <v>1</v>
      </c>
      <c r="K195" s="4">
        <v>43393.657233796293</v>
      </c>
      <c r="L195" s="5"/>
      <c r="M195" s="5"/>
      <c r="N195" s="5" t="s">
        <v>29</v>
      </c>
      <c r="O195" s="5" t="s">
        <v>30</v>
      </c>
      <c r="P195" s="5" t="s">
        <v>23</v>
      </c>
      <c r="Q195" s="5" t="s">
        <v>24</v>
      </c>
      <c r="R195" s="4">
        <v>43393.664363425924</v>
      </c>
      <c r="S195" s="5"/>
      <c r="T195" s="4">
        <v>43393.675023148149</v>
      </c>
      <c r="U195" s="5"/>
      <c r="V195" s="5"/>
      <c r="W195" s="13">
        <f t="shared" si="83"/>
        <v>43393.657152777778</v>
      </c>
      <c r="X195" s="18">
        <f t="shared" si="85"/>
        <v>0</v>
      </c>
      <c r="Y195" s="18">
        <f t="shared" si="86"/>
        <v>0</v>
      </c>
      <c r="Z195" s="19"/>
      <c r="AA195" s="19">
        <f t="shared" si="84"/>
        <v>0</v>
      </c>
      <c r="AB195" s="19">
        <f t="shared" si="60"/>
        <v>7.2106481457012706E-3</v>
      </c>
      <c r="AC195" s="19"/>
      <c r="AD195" s="19"/>
    </row>
    <row r="196" spans="1:30" s="23" customFormat="1" x14ac:dyDescent="0.4">
      <c r="A196" s="20" t="str">
        <f t="shared" ref="A196:A212" si="87">IF(V196&gt;0, "★", "-")</f>
        <v>-</v>
      </c>
      <c r="B196" s="20" t="str">
        <f t="shared" ref="B196:B221" si="88">IF(K196&gt;0, "☆", "-")</f>
        <v>-</v>
      </c>
      <c r="C196" s="23">
        <v>16</v>
      </c>
      <c r="D196" s="22">
        <v>43393.668877314813</v>
      </c>
      <c r="E196" s="21">
        <v>4930</v>
      </c>
      <c r="F196" s="21" t="s">
        <v>33</v>
      </c>
      <c r="G196" s="21">
        <v>1009</v>
      </c>
      <c r="H196" s="21">
        <v>675</v>
      </c>
      <c r="I196" s="21">
        <v>2</v>
      </c>
      <c r="J196" s="21">
        <v>2</v>
      </c>
      <c r="K196" s="21"/>
      <c r="L196" s="22">
        <v>43393.674085648148</v>
      </c>
      <c r="M196" s="22">
        <v>43393.679629629631</v>
      </c>
      <c r="N196" s="21" t="s">
        <v>91</v>
      </c>
      <c r="O196" s="21" t="s">
        <v>36</v>
      </c>
      <c r="P196" s="21" t="s">
        <v>63</v>
      </c>
      <c r="Q196" s="21" t="s">
        <v>64</v>
      </c>
      <c r="R196" s="22">
        <v>43393.674837962964</v>
      </c>
      <c r="S196" s="22">
        <v>43393.674837962964</v>
      </c>
      <c r="T196" s="22">
        <v>43393.68540509259</v>
      </c>
      <c r="U196" s="22">
        <v>43393.68540509259</v>
      </c>
      <c r="V196" s="21"/>
      <c r="W196" s="24">
        <f t="shared" ref="W196:W200" si="89">IF(V196&gt;0,V196,D196)</f>
        <v>43393.668877314813</v>
      </c>
      <c r="X196" s="25">
        <f t="shared" si="85"/>
        <v>5.543981482333038E-3</v>
      </c>
      <c r="Y196" s="25">
        <f t="shared" si="86"/>
        <v>1.1087962964666076E-2</v>
      </c>
      <c r="Z196" s="26">
        <f>SUM(Y196:Y239)</f>
        <v>0.54555555550177814</v>
      </c>
      <c r="AA196" s="26">
        <f t="shared" si="84"/>
        <v>0</v>
      </c>
      <c r="AB196" s="26">
        <f t="shared" si="60"/>
        <v>5.2083333357586525E-3</v>
      </c>
      <c r="AC196" s="26">
        <f>AVERAGE(AB196:AB239)</f>
        <v>5.569497054404399E-3</v>
      </c>
      <c r="AD196" s="26">
        <f>MEDIAN(AB196:AB239)</f>
        <v>5.937500001891749E-3</v>
      </c>
    </row>
    <row r="197" spans="1:30" s="7" customFormat="1" x14ac:dyDescent="0.4">
      <c r="A197" s="16" t="str">
        <f t="shared" si="87"/>
        <v>-</v>
      </c>
      <c r="B197" s="16" t="str">
        <f>IF(K197&gt;0, "☆", "-")</f>
        <v>-</v>
      </c>
      <c r="C197" s="7">
        <v>16</v>
      </c>
      <c r="D197" s="2">
        <v>43393.66978009259</v>
      </c>
      <c r="E197" s="3">
        <v>4932</v>
      </c>
      <c r="F197" s="3" t="s">
        <v>33</v>
      </c>
      <c r="G197" s="3">
        <v>2535</v>
      </c>
      <c r="H197" s="3">
        <v>654</v>
      </c>
      <c r="I197" s="3">
        <v>3</v>
      </c>
      <c r="J197" s="3">
        <v>1</v>
      </c>
      <c r="K197" s="3"/>
      <c r="L197" s="2">
        <v>43393.676655092589</v>
      </c>
      <c r="M197" s="2">
        <v>43393.679884259262</v>
      </c>
      <c r="N197" s="3" t="s">
        <v>29</v>
      </c>
      <c r="O197" s="3" t="s">
        <v>30</v>
      </c>
      <c r="P197" s="3" t="s">
        <v>63</v>
      </c>
      <c r="Q197" s="3" t="s">
        <v>64</v>
      </c>
      <c r="R197" s="2">
        <v>43393.677465277775</v>
      </c>
      <c r="S197" s="2">
        <v>43393.677465277775</v>
      </c>
      <c r="T197" s="2">
        <v>43393.683530092596</v>
      </c>
      <c r="U197" s="2">
        <v>43393.683530092596</v>
      </c>
      <c r="V197" s="3"/>
      <c r="W197" s="8">
        <f>IF(V197&gt;0,V197,D197)</f>
        <v>43393.66978009259</v>
      </c>
      <c r="X197" s="9">
        <f t="shared" si="85"/>
        <v>3.2291666720993817E-3</v>
      </c>
      <c r="Y197" s="9">
        <f t="shared" si="86"/>
        <v>3.2291666720993817E-3</v>
      </c>
      <c r="Z197" s="10"/>
      <c r="AA197" s="10">
        <f t="shared" si="84"/>
        <v>0</v>
      </c>
      <c r="AB197" s="10">
        <f t="shared" si="60"/>
        <v>6.8749999991268851E-3</v>
      </c>
      <c r="AC197" s="10"/>
      <c r="AD197" s="10"/>
    </row>
    <row r="198" spans="1:30" s="7" customFormat="1" x14ac:dyDescent="0.4">
      <c r="A198" s="16" t="str">
        <f t="shared" si="87"/>
        <v>★</v>
      </c>
      <c r="B198" s="16" t="str">
        <f t="shared" si="88"/>
        <v>-</v>
      </c>
      <c r="C198" s="7">
        <v>16</v>
      </c>
      <c r="D198" s="2">
        <v>43393.671990740739</v>
      </c>
      <c r="E198" s="3">
        <v>4933</v>
      </c>
      <c r="F198" s="3" t="s">
        <v>18</v>
      </c>
      <c r="G198" s="3">
        <v>3490</v>
      </c>
      <c r="H198" s="3">
        <v>1017</v>
      </c>
      <c r="I198" s="3">
        <v>2</v>
      </c>
      <c r="J198" s="3">
        <v>4</v>
      </c>
      <c r="K198" s="3"/>
      <c r="L198" s="2">
        <v>43393.700138888889</v>
      </c>
      <c r="M198" s="2">
        <v>43393.717222222222</v>
      </c>
      <c r="N198" s="3" t="s">
        <v>50</v>
      </c>
      <c r="O198" s="3" t="s">
        <v>51</v>
      </c>
      <c r="P198" s="3" t="s">
        <v>31</v>
      </c>
      <c r="Q198" s="3" t="s">
        <v>32</v>
      </c>
      <c r="R198" s="2">
        <v>43393.698009259257</v>
      </c>
      <c r="S198" s="2">
        <v>43393.698599537034</v>
      </c>
      <c r="T198" s="2">
        <v>43393.710659722223</v>
      </c>
      <c r="U198" s="2">
        <v>43393.712708333333</v>
      </c>
      <c r="V198" s="2">
        <v>43393.692812499998</v>
      </c>
      <c r="W198" s="8">
        <f t="shared" si="89"/>
        <v>43393.692812499998</v>
      </c>
      <c r="X198" s="9">
        <f t="shared" si="85"/>
        <v>1.7083333332266193E-2</v>
      </c>
      <c r="Y198" s="9">
        <f t="shared" si="86"/>
        <v>6.8333333329064772E-2</v>
      </c>
      <c r="Z198" s="10"/>
      <c r="AA198" s="10">
        <f t="shared" si="84"/>
        <v>2.1296296326909214E-3</v>
      </c>
      <c r="AB198" s="10">
        <f t="shared" ref="AB198:AB256" si="90">IF(IF(B198="☆",(IF(K198&gt;R198,K198-W198,R198-W198)),L198-W198)&lt;0,0,IF(B198="☆",(IF(K198&gt;R198,K198-W198,R198-W198)),L198-W198))</f>
        <v>7.3263888916699216E-3</v>
      </c>
      <c r="AC198" s="10"/>
      <c r="AD198" s="10"/>
    </row>
    <row r="199" spans="1:30" s="7" customFormat="1" x14ac:dyDescent="0.4">
      <c r="A199" s="16" t="str">
        <f t="shared" si="87"/>
        <v>-</v>
      </c>
      <c r="B199" s="16" t="str">
        <f t="shared" si="88"/>
        <v>-</v>
      </c>
      <c r="C199" s="7">
        <v>16</v>
      </c>
      <c r="D199" s="2">
        <v>43393.672500000001</v>
      </c>
      <c r="E199" s="3">
        <v>4934</v>
      </c>
      <c r="F199" s="3" t="s">
        <v>33</v>
      </c>
      <c r="G199" s="3">
        <v>3484</v>
      </c>
      <c r="H199" s="3">
        <v>1265</v>
      </c>
      <c r="I199" s="3">
        <v>6</v>
      </c>
      <c r="J199" s="3">
        <v>4</v>
      </c>
      <c r="K199" s="3"/>
      <c r="L199" s="2">
        <v>43393.682708333334</v>
      </c>
      <c r="M199" s="2">
        <v>43393.690324074072</v>
      </c>
      <c r="N199" s="3" t="s">
        <v>37</v>
      </c>
      <c r="O199" s="3" t="s">
        <v>38</v>
      </c>
      <c r="P199" s="3" t="s">
        <v>80</v>
      </c>
      <c r="Q199" s="3" t="s">
        <v>81</v>
      </c>
      <c r="R199" s="2">
        <v>43393.679085648146</v>
      </c>
      <c r="S199" s="2">
        <v>43393.682974537034</v>
      </c>
      <c r="T199" s="2">
        <v>43393.692037037035</v>
      </c>
      <c r="U199" s="2">
        <v>43393.693958333337</v>
      </c>
      <c r="V199" s="3"/>
      <c r="W199" s="8">
        <f t="shared" si="89"/>
        <v>43393.672500000001</v>
      </c>
      <c r="X199" s="9">
        <f t="shared" si="85"/>
        <v>7.6157407384016551E-3</v>
      </c>
      <c r="Y199" s="9">
        <f t="shared" si="86"/>
        <v>3.046296295360662E-2</v>
      </c>
      <c r="Z199" s="10"/>
      <c r="AA199" s="10">
        <f t="shared" si="84"/>
        <v>3.6226851880201139E-3</v>
      </c>
      <c r="AB199" s="10">
        <f t="shared" si="90"/>
        <v>1.0208333333139308E-2</v>
      </c>
      <c r="AC199" s="10"/>
      <c r="AD199" s="10"/>
    </row>
    <row r="200" spans="1:30" s="7" customFormat="1" x14ac:dyDescent="0.4">
      <c r="A200" s="16" t="str">
        <f t="shared" si="87"/>
        <v>-</v>
      </c>
      <c r="B200" s="16" t="str">
        <f t="shared" si="88"/>
        <v>-</v>
      </c>
      <c r="C200" s="7">
        <v>16</v>
      </c>
      <c r="D200" s="2">
        <v>43393.678043981483</v>
      </c>
      <c r="E200" s="3">
        <v>4935</v>
      </c>
      <c r="F200" s="3" t="s">
        <v>33</v>
      </c>
      <c r="G200" s="3">
        <v>3459</v>
      </c>
      <c r="H200" s="3">
        <v>583</v>
      </c>
      <c r="I200" s="3">
        <v>2</v>
      </c>
      <c r="J200" s="3">
        <v>2</v>
      </c>
      <c r="K200" s="3"/>
      <c r="L200" s="2">
        <v>43393.686874999999</v>
      </c>
      <c r="M200" s="2">
        <v>43393.693437499998</v>
      </c>
      <c r="N200" s="3" t="s">
        <v>34</v>
      </c>
      <c r="O200" s="3" t="s">
        <v>35</v>
      </c>
      <c r="P200" s="3" t="s">
        <v>25</v>
      </c>
      <c r="Q200" s="3" t="s">
        <v>26</v>
      </c>
      <c r="R200" s="2">
        <v>43393.684733796297</v>
      </c>
      <c r="S200" s="2">
        <v>43393.685185185182</v>
      </c>
      <c r="T200" s="2">
        <v>43393.691990740743</v>
      </c>
      <c r="U200" s="2">
        <v>43393.692789351851</v>
      </c>
      <c r="V200" s="3"/>
      <c r="W200" s="8">
        <f t="shared" si="89"/>
        <v>43393.678043981483</v>
      </c>
      <c r="X200" s="9">
        <f t="shared" si="85"/>
        <v>6.5624999988358468E-3</v>
      </c>
      <c r="Y200" s="9">
        <f t="shared" si="86"/>
        <v>1.3124999997671694E-2</v>
      </c>
      <c r="Z200" s="10"/>
      <c r="AA200" s="10">
        <f t="shared" si="84"/>
        <v>2.1412037021946162E-3</v>
      </c>
      <c r="AB200" s="10">
        <f t="shared" si="90"/>
        <v>8.8310185165028088E-3</v>
      </c>
      <c r="AC200" s="10"/>
      <c r="AD200" s="10"/>
    </row>
    <row r="201" spans="1:30" s="7" customFormat="1" hidden="1" x14ac:dyDescent="0.4">
      <c r="A201" s="16" t="str">
        <f t="shared" si="87"/>
        <v>-</v>
      </c>
      <c r="B201" s="16" t="str">
        <f>IF(K201&gt;0, "☆", "-")</f>
        <v>-</v>
      </c>
      <c r="C201" s="7">
        <v>16</v>
      </c>
      <c r="D201" s="2">
        <v>43393.680393518516</v>
      </c>
      <c r="E201" s="3">
        <v>4937</v>
      </c>
      <c r="F201" s="3" t="s">
        <v>93</v>
      </c>
      <c r="G201" s="3">
        <v>0</v>
      </c>
      <c r="H201" s="3">
        <v>340</v>
      </c>
      <c r="I201" s="3">
        <v>3</v>
      </c>
      <c r="J201" s="3">
        <v>2</v>
      </c>
      <c r="K201" s="3"/>
      <c r="L201" s="2">
        <v>43393.68209490741</v>
      </c>
      <c r="M201" s="2">
        <v>43393.683125000003</v>
      </c>
      <c r="N201" s="3" t="s">
        <v>63</v>
      </c>
      <c r="O201" s="3" t="s">
        <v>64</v>
      </c>
      <c r="P201" s="3" t="s">
        <v>65</v>
      </c>
      <c r="Q201" s="3" t="s">
        <v>66</v>
      </c>
      <c r="R201" s="2">
        <v>43393.68310185185</v>
      </c>
      <c r="S201" s="2">
        <v>43393.68310185185</v>
      </c>
      <c r="T201" s="2">
        <v>43393.68608796296</v>
      </c>
      <c r="U201" s="2">
        <v>43393.68608796296</v>
      </c>
      <c r="V201" s="3"/>
      <c r="W201" s="8">
        <f>IF(V201&gt;0,V201,D201)</f>
        <v>43393.680393518516</v>
      </c>
      <c r="X201" s="9">
        <f t="shared" si="85"/>
        <v>1.0300925932824612E-3</v>
      </c>
      <c r="Y201" s="9">
        <f t="shared" si="86"/>
        <v>2.0601851865649223E-3</v>
      </c>
      <c r="Z201" s="10"/>
      <c r="AA201" s="10">
        <f t="shared" si="84"/>
        <v>0</v>
      </c>
      <c r="AB201" s="10">
        <f t="shared" si="90"/>
        <v>1.7013888937071897E-3</v>
      </c>
      <c r="AC201" s="10"/>
      <c r="AD201" s="10"/>
    </row>
    <row r="202" spans="1:30" s="7" customFormat="1" x14ac:dyDescent="0.4">
      <c r="A202" s="16" t="str">
        <f t="shared" si="87"/>
        <v>-</v>
      </c>
      <c r="B202" s="16" t="str">
        <f>IF(K202&gt;0, "☆", "-")</f>
        <v>-</v>
      </c>
      <c r="C202" s="7">
        <v>16</v>
      </c>
      <c r="D202" s="2">
        <v>43393.680405092593</v>
      </c>
      <c r="E202" s="3">
        <v>4938</v>
      </c>
      <c r="F202" s="3" t="s">
        <v>18</v>
      </c>
      <c r="G202" s="3">
        <v>1019</v>
      </c>
      <c r="H202" s="3">
        <v>842</v>
      </c>
      <c r="I202" s="3">
        <v>3</v>
      </c>
      <c r="J202" s="3">
        <v>2</v>
      </c>
      <c r="K202" s="3"/>
      <c r="L202" s="2">
        <v>43393.683437500003</v>
      </c>
      <c r="M202" s="2">
        <v>43393.692025462966</v>
      </c>
      <c r="N202" s="3" t="s">
        <v>65</v>
      </c>
      <c r="O202" s="3" t="s">
        <v>66</v>
      </c>
      <c r="P202" s="3" t="s">
        <v>21</v>
      </c>
      <c r="Q202" s="3" t="s">
        <v>22</v>
      </c>
      <c r="R202" s="2">
        <v>43393.686168981483</v>
      </c>
      <c r="S202" s="2">
        <v>43393.686782407407</v>
      </c>
      <c r="T202" s="2">
        <v>43393.693738425929</v>
      </c>
      <c r="U202" s="2">
        <v>43393.698020833333</v>
      </c>
      <c r="V202" s="3"/>
      <c r="W202" s="8">
        <f t="shared" ref="W202:W259" si="91">IF(V202&gt;0,V202,D202)</f>
        <v>43393.680405092593</v>
      </c>
      <c r="X202" s="9">
        <f t="shared" si="85"/>
        <v>8.5879629623377696E-3</v>
      </c>
      <c r="Y202" s="9">
        <f t="shared" si="86"/>
        <v>1.7175925924675539E-2</v>
      </c>
      <c r="Z202" s="10"/>
      <c r="AA202" s="10">
        <f t="shared" si="84"/>
        <v>0</v>
      </c>
      <c r="AB202" s="10">
        <f t="shared" si="90"/>
        <v>3.0324074105010368E-3</v>
      </c>
      <c r="AC202" s="10"/>
      <c r="AD202" s="10"/>
    </row>
    <row r="203" spans="1:30" s="7" customFormat="1" x14ac:dyDescent="0.4">
      <c r="A203" s="16" t="str">
        <f t="shared" si="87"/>
        <v>-</v>
      </c>
      <c r="B203" s="16" t="str">
        <f>IF(K203&gt;0, "☆", "-")</f>
        <v>-</v>
      </c>
      <c r="C203" s="7">
        <v>16</v>
      </c>
      <c r="D203" s="2">
        <v>43393.680787037039</v>
      </c>
      <c r="E203" s="3">
        <v>4939</v>
      </c>
      <c r="F203" s="3" t="s">
        <v>18</v>
      </c>
      <c r="G203" s="3">
        <v>3478</v>
      </c>
      <c r="H203" s="3">
        <v>816</v>
      </c>
      <c r="I203" s="3">
        <v>5</v>
      </c>
      <c r="J203" s="3">
        <v>1</v>
      </c>
      <c r="K203" s="3"/>
      <c r="L203" s="2">
        <v>43393.683032407411</v>
      </c>
      <c r="M203" s="2">
        <v>43393.686921296299</v>
      </c>
      <c r="N203" s="3" t="s">
        <v>76</v>
      </c>
      <c r="O203" s="3" t="s">
        <v>77</v>
      </c>
      <c r="P203" s="3" t="s">
        <v>37</v>
      </c>
      <c r="Q203" s="3" t="s">
        <v>38</v>
      </c>
      <c r="R203" s="2">
        <v>43393.68476851852</v>
      </c>
      <c r="S203" s="2">
        <v>43393.685729166667</v>
      </c>
      <c r="T203" s="2">
        <v>43393.690196759257</v>
      </c>
      <c r="U203" s="2">
        <v>43393.696203703701</v>
      </c>
      <c r="V203" s="3"/>
      <c r="W203" s="8">
        <f t="shared" si="91"/>
        <v>43393.680787037039</v>
      </c>
      <c r="X203" s="9">
        <f t="shared" si="85"/>
        <v>3.8888888884685002E-3</v>
      </c>
      <c r="Y203" s="9">
        <f t="shared" si="86"/>
        <v>3.8888888884685002E-3</v>
      </c>
      <c r="Z203" s="10"/>
      <c r="AA203" s="10">
        <f t="shared" si="84"/>
        <v>0</v>
      </c>
      <c r="AB203" s="10">
        <f t="shared" si="90"/>
        <v>2.2453703713836148E-3</v>
      </c>
      <c r="AC203" s="10"/>
      <c r="AD203" s="10"/>
    </row>
    <row r="204" spans="1:30" s="7" customFormat="1" hidden="1" x14ac:dyDescent="0.4">
      <c r="A204" s="16" t="str">
        <f t="shared" si="87"/>
        <v>-</v>
      </c>
      <c r="B204" s="16" t="str">
        <f>IF(K204&gt;0, "☆", "-")</f>
        <v>-</v>
      </c>
      <c r="C204" s="7">
        <v>16</v>
      </c>
      <c r="D204" s="2">
        <v>43393.680833333332</v>
      </c>
      <c r="E204" s="3">
        <v>4940</v>
      </c>
      <c r="F204" s="3" t="s">
        <v>94</v>
      </c>
      <c r="G204" s="3">
        <v>0</v>
      </c>
      <c r="H204" s="3">
        <v>598</v>
      </c>
      <c r="I204" s="3">
        <v>3</v>
      </c>
      <c r="J204" s="3">
        <v>2</v>
      </c>
      <c r="K204" s="3"/>
      <c r="L204" s="2">
        <v>43393.683645833335</v>
      </c>
      <c r="M204" s="2">
        <v>43393.687037037038</v>
      </c>
      <c r="N204" s="3" t="s">
        <v>65</v>
      </c>
      <c r="O204" s="3" t="s">
        <v>66</v>
      </c>
      <c r="P204" s="3" t="s">
        <v>68</v>
      </c>
      <c r="Q204" s="3" t="s">
        <v>69</v>
      </c>
      <c r="R204" s="2">
        <v>43393.68608796296</v>
      </c>
      <c r="S204" s="2">
        <v>43393.68608796296</v>
      </c>
      <c r="T204" s="2">
        <v>43393.693425925929</v>
      </c>
      <c r="U204" s="2">
        <v>43393.693425925929</v>
      </c>
      <c r="V204" s="3"/>
      <c r="W204" s="8">
        <f t="shared" si="91"/>
        <v>43393.680833333332</v>
      </c>
      <c r="X204" s="9">
        <f t="shared" si="85"/>
        <v>3.3912037033587694E-3</v>
      </c>
      <c r="Y204" s="9">
        <f t="shared" si="86"/>
        <v>6.7824074067175388E-3</v>
      </c>
      <c r="Z204" s="10"/>
      <c r="AA204" s="10">
        <f t="shared" si="84"/>
        <v>0</v>
      </c>
      <c r="AB204" s="10">
        <f t="shared" si="90"/>
        <v>2.8125000026193447E-3</v>
      </c>
      <c r="AC204" s="10"/>
      <c r="AD204" s="10"/>
    </row>
    <row r="205" spans="1:30" s="7" customFormat="1" x14ac:dyDescent="0.4">
      <c r="A205" s="16" t="str">
        <f t="shared" si="87"/>
        <v>-</v>
      </c>
      <c r="B205" s="16" t="str">
        <f t="shared" si="88"/>
        <v>-</v>
      </c>
      <c r="C205" s="7">
        <v>16</v>
      </c>
      <c r="D205" s="2">
        <v>43393.680914351855</v>
      </c>
      <c r="E205" s="3">
        <v>4941</v>
      </c>
      <c r="F205" s="3" t="s">
        <v>18</v>
      </c>
      <c r="G205" s="3">
        <v>1769</v>
      </c>
      <c r="H205" s="3">
        <v>550</v>
      </c>
      <c r="I205" s="3">
        <v>6</v>
      </c>
      <c r="J205" s="3">
        <v>2</v>
      </c>
      <c r="K205" s="3"/>
      <c r="L205" s="2">
        <v>43393.68644675926</v>
      </c>
      <c r="M205" s="2">
        <v>43393.693645833337</v>
      </c>
      <c r="N205" s="3" t="s">
        <v>31</v>
      </c>
      <c r="O205" s="3" t="s">
        <v>32</v>
      </c>
      <c r="P205" s="3" t="s">
        <v>41</v>
      </c>
      <c r="Q205" s="3" t="s">
        <v>42</v>
      </c>
      <c r="R205" s="2">
        <v>43393.687557870369</v>
      </c>
      <c r="S205" s="2">
        <v>43393.687557870369</v>
      </c>
      <c r="T205" s="2">
        <v>43393.697615740741</v>
      </c>
      <c r="U205" s="2">
        <v>43393.697615740741</v>
      </c>
      <c r="V205" s="3"/>
      <c r="W205" s="8">
        <f t="shared" si="91"/>
        <v>43393.680914351855</v>
      </c>
      <c r="X205" s="9">
        <f t="shared" si="85"/>
        <v>7.1990740761975758E-3</v>
      </c>
      <c r="Y205" s="9">
        <f t="shared" si="86"/>
        <v>1.4398148152395152E-2</v>
      </c>
      <c r="Z205" s="10"/>
      <c r="AA205" s="10">
        <f t="shared" si="84"/>
        <v>0</v>
      </c>
      <c r="AB205" s="10">
        <f t="shared" si="90"/>
        <v>5.5324074055533856E-3</v>
      </c>
      <c r="AC205" s="10"/>
      <c r="AD205" s="10"/>
    </row>
    <row r="206" spans="1:30" s="7" customFormat="1" hidden="1" x14ac:dyDescent="0.4">
      <c r="A206" s="16" t="str">
        <f t="shared" si="87"/>
        <v>-</v>
      </c>
      <c r="B206" s="16" t="str">
        <f t="shared" si="88"/>
        <v>-</v>
      </c>
      <c r="C206" s="7">
        <v>16</v>
      </c>
      <c r="D206" s="2">
        <v>43393.681828703702</v>
      </c>
      <c r="E206" s="3">
        <v>4942</v>
      </c>
      <c r="F206" s="3" t="s">
        <v>94</v>
      </c>
      <c r="G206" s="3">
        <v>0</v>
      </c>
      <c r="H206" s="3">
        <v>766</v>
      </c>
      <c r="I206" s="3">
        <v>5</v>
      </c>
      <c r="J206" s="3">
        <v>2</v>
      </c>
      <c r="K206" s="3"/>
      <c r="L206" s="2">
        <v>43393.683136574073</v>
      </c>
      <c r="M206" s="2">
        <v>43393.698993055557</v>
      </c>
      <c r="N206" s="3" t="s">
        <v>21</v>
      </c>
      <c r="O206" s="3" t="s">
        <v>22</v>
      </c>
      <c r="P206" s="3" t="s">
        <v>65</v>
      </c>
      <c r="Q206" s="3" t="s">
        <v>66</v>
      </c>
      <c r="R206" s="2">
        <v>43393.687997685185</v>
      </c>
      <c r="S206" s="2">
        <v>43393.687997685185</v>
      </c>
      <c r="T206" s="2">
        <v>43393.701249999998</v>
      </c>
      <c r="U206" s="2">
        <v>43393.701249999998</v>
      </c>
      <c r="V206" s="3"/>
      <c r="W206" s="8">
        <f t="shared" si="91"/>
        <v>43393.681828703702</v>
      </c>
      <c r="X206" s="9">
        <f t="shared" si="85"/>
        <v>1.5856481484661344E-2</v>
      </c>
      <c r="Y206" s="9">
        <f t="shared" si="86"/>
        <v>3.1712962969322689E-2</v>
      </c>
      <c r="Z206" s="10"/>
      <c r="AA206" s="10">
        <f t="shared" si="84"/>
        <v>0</v>
      </c>
      <c r="AB206" s="10">
        <f t="shared" si="90"/>
        <v>1.3078703705104999E-3</v>
      </c>
      <c r="AC206" s="10"/>
      <c r="AD206" s="10"/>
    </row>
    <row r="207" spans="1:30" s="7" customFormat="1" x14ac:dyDescent="0.4">
      <c r="A207" s="16" t="str">
        <f t="shared" si="87"/>
        <v>-</v>
      </c>
      <c r="B207" s="16" t="str">
        <f t="shared" si="88"/>
        <v>-</v>
      </c>
      <c r="C207" s="7">
        <v>16</v>
      </c>
      <c r="D207" s="2">
        <v>43393.683888888889</v>
      </c>
      <c r="E207" s="3">
        <v>4943</v>
      </c>
      <c r="F207" s="3" t="s">
        <v>18</v>
      </c>
      <c r="G207" s="3">
        <v>2936</v>
      </c>
      <c r="H207" s="3">
        <v>1019</v>
      </c>
      <c r="I207" s="3">
        <v>7</v>
      </c>
      <c r="J207" s="3">
        <v>2</v>
      </c>
      <c r="K207" s="3"/>
      <c r="L207" s="2">
        <v>43393.688321759262</v>
      </c>
      <c r="M207" s="2">
        <v>43393.693379629629</v>
      </c>
      <c r="N207" s="3" t="s">
        <v>63</v>
      </c>
      <c r="O207" s="3" t="s">
        <v>64</v>
      </c>
      <c r="P207" s="3" t="s">
        <v>25</v>
      </c>
      <c r="Q207" s="3" t="s">
        <v>26</v>
      </c>
      <c r="R207" s="2">
        <v>43393.691423611112</v>
      </c>
      <c r="S207" s="2">
        <v>43393.691423611112</v>
      </c>
      <c r="T207" s="2">
        <v>43393.700312499997</v>
      </c>
      <c r="U207" s="2">
        <v>43393.700312499997</v>
      </c>
      <c r="V207" s="3"/>
      <c r="W207" s="8">
        <f t="shared" si="91"/>
        <v>43393.683888888889</v>
      </c>
      <c r="X207" s="9">
        <f t="shared" si="85"/>
        <v>5.057870366727002E-3</v>
      </c>
      <c r="Y207" s="9">
        <f t="shared" si="86"/>
        <v>1.0115740733454004E-2</v>
      </c>
      <c r="Z207" s="10"/>
      <c r="AA207" s="10">
        <f t="shared" si="84"/>
        <v>0</v>
      </c>
      <c r="AB207" s="10">
        <f t="shared" si="90"/>
        <v>4.432870373420883E-3</v>
      </c>
      <c r="AC207" s="10"/>
      <c r="AD207" s="10"/>
    </row>
    <row r="208" spans="1:30" s="7" customFormat="1" hidden="1" x14ac:dyDescent="0.4">
      <c r="A208" s="16" t="str">
        <f t="shared" si="87"/>
        <v>-</v>
      </c>
      <c r="B208" s="16" t="str">
        <f t="shared" si="88"/>
        <v>-</v>
      </c>
      <c r="C208" s="7">
        <v>16</v>
      </c>
      <c r="D208" s="2">
        <v>43393.684560185182</v>
      </c>
      <c r="E208" s="3">
        <v>4944</v>
      </c>
      <c r="F208" s="3" t="s">
        <v>94</v>
      </c>
      <c r="G208" s="3">
        <v>0</v>
      </c>
      <c r="H208" s="3">
        <v>301</v>
      </c>
      <c r="I208" s="3">
        <v>4</v>
      </c>
      <c r="J208" s="3">
        <v>3</v>
      </c>
      <c r="K208" s="3"/>
      <c r="L208" s="2">
        <v>43393.691423611112</v>
      </c>
      <c r="M208" s="2">
        <v>43393.698553240742</v>
      </c>
      <c r="N208" s="3" t="s">
        <v>63</v>
      </c>
      <c r="O208" s="3" t="s">
        <v>64</v>
      </c>
      <c r="P208" s="3" t="s">
        <v>27</v>
      </c>
      <c r="Q208" s="3" t="s">
        <v>28</v>
      </c>
      <c r="R208" s="2">
        <v>43393.692476851851</v>
      </c>
      <c r="S208" s="2">
        <v>43393.692847222221</v>
      </c>
      <c r="T208" s="2">
        <v>43393.702800925923</v>
      </c>
      <c r="U208" s="2">
        <v>43393.704722222225</v>
      </c>
      <c r="V208" s="3"/>
      <c r="W208" s="8">
        <f t="shared" si="91"/>
        <v>43393.684560185182</v>
      </c>
      <c r="X208" s="9">
        <f t="shared" si="85"/>
        <v>7.1296296300715767E-3</v>
      </c>
      <c r="Y208" s="9">
        <f t="shared" si="86"/>
        <v>2.138888889021473E-2</v>
      </c>
      <c r="Z208" s="10"/>
      <c r="AA208" s="10">
        <f t="shared" si="84"/>
        <v>0</v>
      </c>
      <c r="AB208" s="10">
        <f t="shared" si="90"/>
        <v>6.8634259296231903E-3</v>
      </c>
      <c r="AC208" s="10"/>
      <c r="AD208" s="10"/>
    </row>
    <row r="209" spans="1:30" s="7" customFormat="1" x14ac:dyDescent="0.4">
      <c r="A209" s="16" t="str">
        <f t="shared" si="87"/>
        <v>-</v>
      </c>
      <c r="B209" s="16" t="str">
        <f t="shared" si="88"/>
        <v>-</v>
      </c>
      <c r="C209" s="7">
        <v>16</v>
      </c>
      <c r="D209" s="2">
        <v>43393.684675925928</v>
      </c>
      <c r="E209" s="3">
        <v>4945</v>
      </c>
      <c r="F209" s="3" t="s">
        <v>18</v>
      </c>
      <c r="G209" s="3">
        <v>2975</v>
      </c>
      <c r="H209" s="3">
        <v>1074</v>
      </c>
      <c r="I209" s="3">
        <v>1</v>
      </c>
      <c r="J209" s="3">
        <v>3</v>
      </c>
      <c r="K209" s="3"/>
      <c r="L209" s="2">
        <v>43393.690833333334</v>
      </c>
      <c r="M209" s="2">
        <v>43393.701041666667</v>
      </c>
      <c r="N209" s="3" t="s">
        <v>41</v>
      </c>
      <c r="O209" s="3" t="s">
        <v>42</v>
      </c>
      <c r="P209" s="3" t="s">
        <v>19</v>
      </c>
      <c r="Q209" s="3" t="s">
        <v>20</v>
      </c>
      <c r="R209" s="2">
        <v>43393.69059027778</v>
      </c>
      <c r="S209" s="2">
        <v>43393.691527777781</v>
      </c>
      <c r="T209" s="2">
        <v>43393.699224537035</v>
      </c>
      <c r="U209" s="2">
        <v>43393.702337962961</v>
      </c>
      <c r="V209" s="3"/>
      <c r="W209" s="8">
        <f t="shared" si="91"/>
        <v>43393.684675925928</v>
      </c>
      <c r="X209" s="9">
        <f t="shared" si="85"/>
        <v>1.0208333333139308E-2</v>
      </c>
      <c r="Y209" s="9">
        <f t="shared" si="86"/>
        <v>3.0624999999417923E-2</v>
      </c>
      <c r="Z209" s="10"/>
      <c r="AA209" s="10">
        <f t="shared" si="84"/>
        <v>2.4305555416503921E-4</v>
      </c>
      <c r="AB209" s="10">
        <f t="shared" si="90"/>
        <v>6.1574074061354622E-3</v>
      </c>
      <c r="AC209" s="10"/>
      <c r="AD209" s="10"/>
    </row>
    <row r="210" spans="1:30" s="7" customFormat="1" hidden="1" x14ac:dyDescent="0.4">
      <c r="A210" s="16" t="str">
        <f t="shared" si="87"/>
        <v>-</v>
      </c>
      <c r="B210" s="16" t="str">
        <f t="shared" si="88"/>
        <v>-</v>
      </c>
      <c r="C210" s="7">
        <v>16</v>
      </c>
      <c r="D210" s="2">
        <v>43393.68545138889</v>
      </c>
      <c r="E210" s="3">
        <v>4946</v>
      </c>
      <c r="F210" s="3" t="s">
        <v>93</v>
      </c>
      <c r="G210" s="3">
        <v>0</v>
      </c>
      <c r="H210" s="3">
        <v>1061</v>
      </c>
      <c r="I210" s="3">
        <v>10</v>
      </c>
      <c r="J210" s="3">
        <v>3</v>
      </c>
      <c r="K210" s="3"/>
      <c r="L210" s="2">
        <v>43393.69</v>
      </c>
      <c r="M210" s="2">
        <v>43393.696053240739</v>
      </c>
      <c r="N210" s="3" t="s">
        <v>65</v>
      </c>
      <c r="O210" s="3" t="s">
        <v>66</v>
      </c>
      <c r="P210" s="3" t="s">
        <v>31</v>
      </c>
      <c r="Q210" s="3" t="s">
        <v>32</v>
      </c>
      <c r="R210" s="2">
        <v>43393.688321759262</v>
      </c>
      <c r="S210" s="2">
        <v>43393.688321759262</v>
      </c>
      <c r="T210" s="2">
        <v>43393.696747685186</v>
      </c>
      <c r="U210" s="2">
        <v>43393.696747685186</v>
      </c>
      <c r="V210" s="3"/>
      <c r="W210" s="8">
        <f t="shared" si="91"/>
        <v>43393.68545138889</v>
      </c>
      <c r="X210" s="9">
        <f t="shared" si="85"/>
        <v>6.0532407369464636E-3</v>
      </c>
      <c r="Y210" s="9">
        <f t="shared" si="86"/>
        <v>1.8159722210839391E-2</v>
      </c>
      <c r="Z210" s="10"/>
      <c r="AA210" s="10">
        <f t="shared" si="84"/>
        <v>1.6782407401478849E-3</v>
      </c>
      <c r="AB210" s="10">
        <f t="shared" si="90"/>
        <v>4.5486111121135764E-3</v>
      </c>
      <c r="AC210" s="10"/>
      <c r="AD210" s="10"/>
    </row>
    <row r="211" spans="1:30" s="7" customFormat="1" x14ac:dyDescent="0.4">
      <c r="A211" s="16" t="str">
        <f t="shared" si="87"/>
        <v>-</v>
      </c>
      <c r="B211" s="16" t="str">
        <f t="shared" si="88"/>
        <v>-</v>
      </c>
      <c r="C211" s="7">
        <v>16</v>
      </c>
      <c r="D211" s="2">
        <v>43393.685682870368</v>
      </c>
      <c r="E211" s="3">
        <v>4947</v>
      </c>
      <c r="F211" s="3" t="s">
        <v>18</v>
      </c>
      <c r="G211" s="3">
        <v>3162</v>
      </c>
      <c r="H211" s="3">
        <v>954</v>
      </c>
      <c r="I211" s="3">
        <v>3</v>
      </c>
      <c r="J211" s="3">
        <v>1</v>
      </c>
      <c r="K211" s="3"/>
      <c r="L211" s="2">
        <v>43393.687199074076</v>
      </c>
      <c r="M211" s="2">
        <v>43393.696296296293</v>
      </c>
      <c r="N211" s="3" t="s">
        <v>68</v>
      </c>
      <c r="O211" s="3" t="s">
        <v>69</v>
      </c>
      <c r="P211" s="3" t="s">
        <v>41</v>
      </c>
      <c r="Q211" s="3" t="s">
        <v>42</v>
      </c>
      <c r="R211" s="2">
        <v>43393.687928240739</v>
      </c>
      <c r="S211" s="2">
        <v>43393.688518518517</v>
      </c>
      <c r="T211" s="2">
        <v>43393.698229166665</v>
      </c>
      <c r="U211" s="2">
        <v>43393.699675925927</v>
      </c>
      <c r="V211" s="3"/>
      <c r="W211" s="8">
        <f t="shared" si="91"/>
        <v>43393.685682870368</v>
      </c>
      <c r="X211" s="9">
        <f t="shared" si="85"/>
        <v>9.0972222169511952E-3</v>
      </c>
      <c r="Y211" s="9">
        <f t="shared" si="86"/>
        <v>9.0972222169511952E-3</v>
      </c>
      <c r="Z211" s="10"/>
      <c r="AA211" s="10">
        <f t="shared" si="84"/>
        <v>0</v>
      </c>
      <c r="AB211" s="10">
        <f t="shared" si="90"/>
        <v>1.5162037088884972E-3</v>
      </c>
      <c r="AC211" s="10"/>
      <c r="AD211" s="10"/>
    </row>
    <row r="212" spans="1:30" s="7" customFormat="1" x14ac:dyDescent="0.4">
      <c r="A212" s="16" t="str">
        <f t="shared" si="87"/>
        <v>-</v>
      </c>
      <c r="B212" s="16" t="str">
        <f t="shared" si="88"/>
        <v>-</v>
      </c>
      <c r="C212" s="7">
        <v>16</v>
      </c>
      <c r="D212" s="2">
        <v>43393.68644675926</v>
      </c>
      <c r="E212" s="3">
        <v>4949</v>
      </c>
      <c r="F212" s="3" t="s">
        <v>67</v>
      </c>
      <c r="G212" s="3">
        <v>3509</v>
      </c>
      <c r="H212" s="3">
        <v>883</v>
      </c>
      <c r="I212" s="3">
        <v>3</v>
      </c>
      <c r="J212" s="3">
        <v>1</v>
      </c>
      <c r="K212" s="3"/>
      <c r="L212" s="2">
        <v>43393.693182870367</v>
      </c>
      <c r="M212" s="2">
        <v>43393.699907407405</v>
      </c>
      <c r="N212" s="3" t="s">
        <v>31</v>
      </c>
      <c r="O212" s="3" t="s">
        <v>32</v>
      </c>
      <c r="P212" s="3" t="s">
        <v>45</v>
      </c>
      <c r="Q212" s="3" t="s">
        <v>92</v>
      </c>
      <c r="R212" s="2">
        <v>43393.694166666668</v>
      </c>
      <c r="S212" s="2">
        <v>43393.694166666668</v>
      </c>
      <c r="T212" s="2">
        <v>43393.70349537037</v>
      </c>
      <c r="U212" s="2">
        <v>43393.70349537037</v>
      </c>
      <c r="V212" s="3"/>
      <c r="W212" s="8">
        <f t="shared" si="91"/>
        <v>43393.68644675926</v>
      </c>
      <c r="X212" s="9">
        <f t="shared" si="85"/>
        <v>6.7245370373711921E-3</v>
      </c>
      <c r="Y212" s="9">
        <f t="shared" si="86"/>
        <v>6.7245370373711921E-3</v>
      </c>
      <c r="Z212" s="10"/>
      <c r="AA212" s="10">
        <f t="shared" si="84"/>
        <v>0</v>
      </c>
      <c r="AB212" s="10">
        <f t="shared" si="90"/>
        <v>6.7361111068748869E-3</v>
      </c>
      <c r="AC212" s="10"/>
      <c r="AD212" s="10"/>
    </row>
    <row r="213" spans="1:30" s="7" customFormat="1" x14ac:dyDescent="0.4">
      <c r="A213" s="16" t="str">
        <f t="shared" ref="A213:A221" si="92">IF(V213&gt;0, "★", "-")</f>
        <v>-</v>
      </c>
      <c r="B213" s="16" t="str">
        <f>IF(K213&gt;0, "☆", "-")</f>
        <v>-</v>
      </c>
      <c r="C213" s="7">
        <v>16</v>
      </c>
      <c r="D213" s="2">
        <v>43393.688067129631</v>
      </c>
      <c r="E213" s="3">
        <v>4952</v>
      </c>
      <c r="F213" s="3" t="s">
        <v>33</v>
      </c>
      <c r="G213" s="3">
        <v>3500</v>
      </c>
      <c r="H213" s="3">
        <v>973</v>
      </c>
      <c r="I213" s="3">
        <v>4</v>
      </c>
      <c r="J213" s="3">
        <v>1</v>
      </c>
      <c r="K213" s="3"/>
      <c r="L213" s="2">
        <v>43393.693229166667</v>
      </c>
      <c r="M213" s="2">
        <v>43393.701886574076</v>
      </c>
      <c r="N213" s="3" t="s">
        <v>65</v>
      </c>
      <c r="O213" s="3" t="s">
        <v>66</v>
      </c>
      <c r="P213" s="3" t="s">
        <v>50</v>
      </c>
      <c r="Q213" s="3" t="s">
        <v>51</v>
      </c>
      <c r="R213" s="2">
        <v>43393.695775462962</v>
      </c>
      <c r="S213" s="2">
        <v>43393.695833333331</v>
      </c>
      <c r="T213" s="2">
        <v>43393.708981481483</v>
      </c>
      <c r="U213" s="2">
        <v>43393.709386574075</v>
      </c>
      <c r="V213" s="3"/>
      <c r="W213" s="8">
        <f t="shared" si="91"/>
        <v>43393.688067129631</v>
      </c>
      <c r="X213" s="9">
        <f t="shared" si="85"/>
        <v>8.6574074084637687E-3</v>
      </c>
      <c r="Y213" s="9">
        <f t="shared" si="86"/>
        <v>8.6574074084637687E-3</v>
      </c>
      <c r="Z213" s="10"/>
      <c r="AA213" s="10">
        <f t="shared" si="84"/>
        <v>0</v>
      </c>
      <c r="AB213" s="10">
        <f t="shared" si="90"/>
        <v>5.1620370359160006E-3</v>
      </c>
      <c r="AC213" s="10"/>
      <c r="AD213" s="10"/>
    </row>
    <row r="214" spans="1:30" s="7" customFormat="1" x14ac:dyDescent="0.4">
      <c r="A214" s="16" t="str">
        <f t="shared" si="92"/>
        <v>-</v>
      </c>
      <c r="B214" s="16" t="str">
        <f>IF(K214&gt;0, "☆", "-")</f>
        <v>-</v>
      </c>
      <c r="C214" s="7">
        <v>16</v>
      </c>
      <c r="D214" s="2">
        <v>43393.688067129631</v>
      </c>
      <c r="E214" s="3">
        <v>4953</v>
      </c>
      <c r="F214" s="3" t="s">
        <v>33</v>
      </c>
      <c r="G214" s="3">
        <v>2019</v>
      </c>
      <c r="H214" s="3">
        <v>1210</v>
      </c>
      <c r="I214" s="3">
        <v>1</v>
      </c>
      <c r="J214" s="3">
        <v>1</v>
      </c>
      <c r="K214" s="3"/>
      <c r="L214" s="2">
        <v>43393.694965277777</v>
      </c>
      <c r="M214" s="2">
        <v>43393.700949074075</v>
      </c>
      <c r="N214" s="3" t="s">
        <v>57</v>
      </c>
      <c r="O214" s="3" t="s">
        <v>58</v>
      </c>
      <c r="P214" s="3" t="s">
        <v>19</v>
      </c>
      <c r="Q214" s="3" t="s">
        <v>20</v>
      </c>
      <c r="R214" s="2">
        <v>43393.695671296293</v>
      </c>
      <c r="S214" s="2">
        <v>43393.695671296293</v>
      </c>
      <c r="T214" s="2">
        <v>43393.701296296298</v>
      </c>
      <c r="U214" s="2">
        <v>43393.701296296298</v>
      </c>
      <c r="V214" s="3"/>
      <c r="W214" s="8">
        <f t="shared" si="91"/>
        <v>43393.688067129631</v>
      </c>
      <c r="X214" s="9">
        <f t="shared" si="85"/>
        <v>5.9837962980964221E-3</v>
      </c>
      <c r="Y214" s="9">
        <f t="shared" si="86"/>
        <v>5.9837962980964221E-3</v>
      </c>
      <c r="Z214" s="10"/>
      <c r="AA214" s="10">
        <f t="shared" si="84"/>
        <v>0</v>
      </c>
      <c r="AB214" s="10">
        <f t="shared" si="90"/>
        <v>6.8981481454102322E-3</v>
      </c>
      <c r="AC214" s="10"/>
      <c r="AD214" s="10"/>
    </row>
    <row r="215" spans="1:30" s="7" customFormat="1" x14ac:dyDescent="0.4">
      <c r="A215" s="16" t="str">
        <f t="shared" si="92"/>
        <v>-</v>
      </c>
      <c r="B215" s="16" t="str">
        <f>IF(K215&gt;0, "☆", "-")</f>
        <v>-</v>
      </c>
      <c r="C215" s="7">
        <v>16</v>
      </c>
      <c r="D215" s="2">
        <v>43393.688287037039</v>
      </c>
      <c r="E215" s="3">
        <v>4954</v>
      </c>
      <c r="F215" s="3" t="s">
        <v>33</v>
      </c>
      <c r="G215" s="3">
        <v>3502</v>
      </c>
      <c r="H215" s="3">
        <v>439</v>
      </c>
      <c r="I215" s="3">
        <v>4</v>
      </c>
      <c r="J215" s="3">
        <v>1</v>
      </c>
      <c r="K215" s="3"/>
      <c r="L215" s="2">
        <v>43393.693252314813</v>
      </c>
      <c r="M215" s="2">
        <v>43393.701817129629</v>
      </c>
      <c r="N215" s="3" t="s">
        <v>65</v>
      </c>
      <c r="O215" s="3" t="s">
        <v>66</v>
      </c>
      <c r="P215" s="3" t="s">
        <v>50</v>
      </c>
      <c r="Q215" s="3" t="s">
        <v>51</v>
      </c>
      <c r="R215" s="2">
        <v>43393.695486111108</v>
      </c>
      <c r="S215" s="2">
        <v>43393.695486111108</v>
      </c>
      <c r="T215" s="2">
        <v>43393.709039351852</v>
      </c>
      <c r="U215" s="2">
        <v>43393.709039351852</v>
      </c>
      <c r="V215" s="3"/>
      <c r="W215" s="8">
        <f t="shared" si="91"/>
        <v>43393.688287037039</v>
      </c>
      <c r="X215" s="9">
        <f t="shared" si="85"/>
        <v>8.5648148160544224E-3</v>
      </c>
      <c r="Y215" s="9">
        <f t="shared" si="86"/>
        <v>8.5648148160544224E-3</v>
      </c>
      <c r="Z215" s="10"/>
      <c r="AA215" s="10">
        <f t="shared" si="84"/>
        <v>0</v>
      </c>
      <c r="AB215" s="10">
        <f t="shared" si="90"/>
        <v>4.9652777743176557E-3</v>
      </c>
      <c r="AC215" s="10"/>
      <c r="AD215" s="10"/>
    </row>
    <row r="216" spans="1:30" s="7" customFormat="1" x14ac:dyDescent="0.4">
      <c r="A216" s="16" t="str">
        <f t="shared" si="92"/>
        <v>-</v>
      </c>
      <c r="B216" s="16" t="str">
        <f t="shared" si="88"/>
        <v>-</v>
      </c>
      <c r="C216" s="7">
        <v>16</v>
      </c>
      <c r="D216" s="2">
        <v>43393.691562499997</v>
      </c>
      <c r="E216" s="3">
        <v>4955</v>
      </c>
      <c r="F216" s="3" t="s">
        <v>18</v>
      </c>
      <c r="G216" s="3">
        <v>3325</v>
      </c>
      <c r="H216" s="3">
        <v>1207</v>
      </c>
      <c r="I216" s="3">
        <v>8</v>
      </c>
      <c r="J216" s="3">
        <v>1</v>
      </c>
      <c r="K216" s="3"/>
      <c r="L216" s="2">
        <v>43393.700486111113</v>
      </c>
      <c r="M216" s="2">
        <v>43393.718368055554</v>
      </c>
      <c r="N216" s="3" t="s">
        <v>55</v>
      </c>
      <c r="O216" s="3" t="s">
        <v>56</v>
      </c>
      <c r="P216" s="3" t="s">
        <v>65</v>
      </c>
      <c r="Q216" s="3" t="s">
        <v>66</v>
      </c>
      <c r="R216" s="2">
        <v>43393.698333333334</v>
      </c>
      <c r="S216" s="2">
        <v>43393.699340277781</v>
      </c>
      <c r="T216" s="2">
        <v>43393.710833333331</v>
      </c>
      <c r="U216" s="2">
        <v>43393.721122685187</v>
      </c>
      <c r="V216" s="3"/>
      <c r="W216" s="8">
        <f t="shared" si="91"/>
        <v>43393.691562499997</v>
      </c>
      <c r="X216" s="9">
        <f t="shared" si="85"/>
        <v>1.788194444088731E-2</v>
      </c>
      <c r="Y216" s="9">
        <f t="shared" si="86"/>
        <v>1.788194444088731E-2</v>
      </c>
      <c r="Z216" s="10"/>
      <c r="AA216" s="10">
        <f t="shared" si="84"/>
        <v>2.1527777789742686E-3</v>
      </c>
      <c r="AB216" s="10">
        <f t="shared" si="90"/>
        <v>8.9236111161881126E-3</v>
      </c>
      <c r="AC216" s="10"/>
      <c r="AD216" s="10"/>
    </row>
    <row r="217" spans="1:30" s="7" customFormat="1" hidden="1" x14ac:dyDescent="0.4">
      <c r="A217" s="16" t="str">
        <f t="shared" si="92"/>
        <v>-</v>
      </c>
      <c r="B217" s="16" t="str">
        <f t="shared" si="88"/>
        <v>-</v>
      </c>
      <c r="C217" s="7">
        <v>16</v>
      </c>
      <c r="D217" s="2">
        <v>43393.691643518519</v>
      </c>
      <c r="E217" s="3">
        <v>4956</v>
      </c>
      <c r="F217" s="3" t="s">
        <v>94</v>
      </c>
      <c r="G217" s="3">
        <v>0</v>
      </c>
      <c r="H217" s="3">
        <v>855</v>
      </c>
      <c r="I217" s="3">
        <v>7</v>
      </c>
      <c r="J217" s="3">
        <v>2</v>
      </c>
      <c r="K217" s="3"/>
      <c r="L217" s="2">
        <v>43393.697523148148</v>
      </c>
      <c r="M217" s="2">
        <v>43393.702986111108</v>
      </c>
      <c r="N217" s="3" t="s">
        <v>68</v>
      </c>
      <c r="O217" s="3" t="s">
        <v>69</v>
      </c>
      <c r="P217" s="3" t="s">
        <v>31</v>
      </c>
      <c r="Q217" s="3" t="s">
        <v>32</v>
      </c>
      <c r="R217" s="2">
        <v>43393.695347222223</v>
      </c>
      <c r="S217" s="2">
        <v>43393.697465277779</v>
      </c>
      <c r="T217" s="2">
        <v>43393.703263888892</v>
      </c>
      <c r="U217" s="2">
        <v>43393.702847222223</v>
      </c>
      <c r="V217" s="3"/>
      <c r="W217" s="8">
        <f t="shared" si="91"/>
        <v>43393.691643518519</v>
      </c>
      <c r="X217" s="9">
        <f t="shared" si="85"/>
        <v>5.4629629594273865E-3</v>
      </c>
      <c r="Y217" s="9">
        <f t="shared" si="86"/>
        <v>1.0925925918854773E-2</v>
      </c>
      <c r="Z217" s="10"/>
      <c r="AA217" s="10">
        <f t="shared" si="84"/>
        <v>2.1759259252576157E-3</v>
      </c>
      <c r="AB217" s="10">
        <f t="shared" si="90"/>
        <v>5.8796296289074235E-3</v>
      </c>
      <c r="AC217" s="10"/>
      <c r="AD217" s="10"/>
    </row>
    <row r="218" spans="1:30" s="7" customFormat="1" hidden="1" x14ac:dyDescent="0.4">
      <c r="A218" s="16" t="str">
        <f t="shared" si="92"/>
        <v>-</v>
      </c>
      <c r="B218" s="16" t="str">
        <f t="shared" si="88"/>
        <v>-</v>
      </c>
      <c r="C218" s="7">
        <v>16</v>
      </c>
      <c r="D218" s="2">
        <v>43393.692233796297</v>
      </c>
      <c r="E218" s="3">
        <v>4957</v>
      </c>
      <c r="F218" s="3" t="s">
        <v>94</v>
      </c>
      <c r="G218" s="3">
        <v>0</v>
      </c>
      <c r="H218" s="3">
        <v>964</v>
      </c>
      <c r="I218" s="3">
        <v>5</v>
      </c>
      <c r="J218" s="3">
        <v>2</v>
      </c>
      <c r="K218" s="3"/>
      <c r="L218" s="2">
        <v>43393.693495370368</v>
      </c>
      <c r="M218" s="2">
        <v>43393.702488425923</v>
      </c>
      <c r="N218" s="3" t="s">
        <v>31</v>
      </c>
      <c r="O218" s="3" t="s">
        <v>32</v>
      </c>
      <c r="P218" s="3" t="s">
        <v>37</v>
      </c>
      <c r="Q218" s="3" t="s">
        <v>38</v>
      </c>
      <c r="R218" s="2">
        <v>43393.695474537039</v>
      </c>
      <c r="S218" s="2">
        <v>43393.695474537039</v>
      </c>
      <c r="T218" s="2">
        <v>43393.709039351852</v>
      </c>
      <c r="U218" s="2">
        <v>43393.709039351852</v>
      </c>
      <c r="V218" s="3"/>
      <c r="W218" s="8">
        <f t="shared" si="91"/>
        <v>43393.692233796297</v>
      </c>
      <c r="X218" s="9">
        <f t="shared" si="85"/>
        <v>8.9930555550381541E-3</v>
      </c>
      <c r="Y218" s="9">
        <f t="shared" si="86"/>
        <v>1.7986111110076308E-2</v>
      </c>
      <c r="Z218" s="10"/>
      <c r="AA218" s="10">
        <f t="shared" si="84"/>
        <v>0</v>
      </c>
      <c r="AB218" s="10">
        <f t="shared" si="90"/>
        <v>1.261574070667848E-3</v>
      </c>
      <c r="AC218" s="10"/>
      <c r="AD218" s="10"/>
    </row>
    <row r="219" spans="1:30" s="7" customFormat="1" hidden="1" x14ac:dyDescent="0.4">
      <c r="A219" s="16" t="str">
        <f t="shared" si="92"/>
        <v>-</v>
      </c>
      <c r="B219" s="16" t="str">
        <f t="shared" si="88"/>
        <v>-</v>
      </c>
      <c r="C219" s="7">
        <v>16</v>
      </c>
      <c r="D219" s="2">
        <v>43393.694988425923</v>
      </c>
      <c r="E219" s="3">
        <v>4962</v>
      </c>
      <c r="F219" s="3" t="s">
        <v>94</v>
      </c>
      <c r="G219" s="3">
        <v>0</v>
      </c>
      <c r="H219" s="3">
        <v>529</v>
      </c>
      <c r="I219" s="3">
        <v>7</v>
      </c>
      <c r="J219" s="3">
        <v>2</v>
      </c>
      <c r="K219" s="3"/>
      <c r="L219" s="2">
        <v>43393.703287037039</v>
      </c>
      <c r="M219" s="2">
        <v>43393.710775462961</v>
      </c>
      <c r="N219" s="3" t="s">
        <v>31</v>
      </c>
      <c r="O219" s="3" t="s">
        <v>32</v>
      </c>
      <c r="P219" s="3" t="s">
        <v>70</v>
      </c>
      <c r="Q219" s="3" t="s">
        <v>71</v>
      </c>
      <c r="R219" s="2">
        <v>43393.702847222223</v>
      </c>
      <c r="S219" s="2">
        <v>43393.704201388886</v>
      </c>
      <c r="T219" s="2">
        <v>43393.710613425923</v>
      </c>
      <c r="U219" s="2">
        <v>43393.711967592593</v>
      </c>
      <c r="V219" s="3"/>
      <c r="W219" s="8">
        <f t="shared" si="91"/>
        <v>43393.694988425923</v>
      </c>
      <c r="X219" s="9">
        <f t="shared" si="85"/>
        <v>7.4884259229293093E-3</v>
      </c>
      <c r="Y219" s="9">
        <f t="shared" si="86"/>
        <v>1.4976851845858619E-2</v>
      </c>
      <c r="Z219" s="10"/>
      <c r="AA219" s="10">
        <f t="shared" si="84"/>
        <v>4.398148157633841E-4</v>
      </c>
      <c r="AB219" s="10">
        <f t="shared" si="90"/>
        <v>8.298611115606036E-3</v>
      </c>
      <c r="AC219" s="10"/>
      <c r="AD219" s="10"/>
    </row>
    <row r="220" spans="1:30" s="7" customFormat="1" hidden="1" x14ac:dyDescent="0.4">
      <c r="A220" s="16" t="str">
        <f t="shared" si="92"/>
        <v>-</v>
      </c>
      <c r="B220" s="16" t="str">
        <f t="shared" si="88"/>
        <v>-</v>
      </c>
      <c r="C220" s="7">
        <v>16</v>
      </c>
      <c r="D220" s="2">
        <v>43393.69667824074</v>
      </c>
      <c r="E220" s="3">
        <v>4965</v>
      </c>
      <c r="F220" s="3" t="s">
        <v>93</v>
      </c>
      <c r="G220" s="3">
        <v>0</v>
      </c>
      <c r="H220" s="3">
        <v>1125</v>
      </c>
      <c r="I220" s="3">
        <v>3</v>
      </c>
      <c r="J220" s="3">
        <v>2</v>
      </c>
      <c r="K220" s="3"/>
      <c r="L220" s="2">
        <v>43393.702673611115</v>
      </c>
      <c r="M220" s="2">
        <v>43393.709791666668</v>
      </c>
      <c r="N220" s="3" t="s">
        <v>41</v>
      </c>
      <c r="O220" s="3" t="s">
        <v>42</v>
      </c>
      <c r="P220" s="3" t="s">
        <v>37</v>
      </c>
      <c r="Q220" s="3" t="s">
        <v>38</v>
      </c>
      <c r="R220" s="2">
        <v>43393.704375000001</v>
      </c>
      <c r="S220" s="2">
        <v>43393.704375000001</v>
      </c>
      <c r="T220" s="2">
        <v>43393.721921296295</v>
      </c>
      <c r="U220" s="2">
        <v>43393.721921296295</v>
      </c>
      <c r="V220" s="3"/>
      <c r="W220" s="8">
        <f t="shared" si="91"/>
        <v>43393.69667824074</v>
      </c>
      <c r="X220" s="9">
        <f t="shared" si="85"/>
        <v>7.1180555532919243E-3</v>
      </c>
      <c r="Y220" s="9">
        <f t="shared" si="86"/>
        <v>1.4236111106583849E-2</v>
      </c>
      <c r="Z220" s="10"/>
      <c r="AA220" s="10">
        <f t="shared" si="84"/>
        <v>0</v>
      </c>
      <c r="AB220" s="10">
        <f t="shared" si="90"/>
        <v>5.9953703748760745E-3</v>
      </c>
      <c r="AC220" s="10"/>
      <c r="AD220" s="10"/>
    </row>
    <row r="221" spans="1:30" s="7" customFormat="1" x14ac:dyDescent="0.4">
      <c r="A221" s="16" t="str">
        <f t="shared" si="92"/>
        <v>-</v>
      </c>
      <c r="B221" s="16" t="str">
        <f t="shared" si="88"/>
        <v>-</v>
      </c>
      <c r="C221" s="7">
        <v>16</v>
      </c>
      <c r="D221" s="2">
        <v>43393.698784722219</v>
      </c>
      <c r="E221" s="3">
        <v>4966</v>
      </c>
      <c r="F221" s="3" t="s">
        <v>18</v>
      </c>
      <c r="G221" s="3">
        <v>3479</v>
      </c>
      <c r="H221" s="3">
        <v>1262</v>
      </c>
      <c r="I221" s="3">
        <v>8</v>
      </c>
      <c r="J221" s="3">
        <v>1</v>
      </c>
      <c r="K221" s="3"/>
      <c r="L221" s="2">
        <v>43393.703761574077</v>
      </c>
      <c r="M221" s="2">
        <v>43393.714814814812</v>
      </c>
      <c r="N221" s="3" t="s">
        <v>78</v>
      </c>
      <c r="O221" s="3" t="s">
        <v>79</v>
      </c>
      <c r="P221" s="3" t="s">
        <v>37</v>
      </c>
      <c r="Q221" s="3" t="s">
        <v>38</v>
      </c>
      <c r="R221" s="2">
        <v>43393.701990740738</v>
      </c>
      <c r="S221" s="2">
        <v>43393.70212962963</v>
      </c>
      <c r="T221" s="2">
        <v>43393.712916666664</v>
      </c>
      <c r="U221" s="2">
        <v>43393.716423611113</v>
      </c>
      <c r="V221" s="3"/>
      <c r="W221" s="8">
        <f t="shared" si="91"/>
        <v>43393.698784722219</v>
      </c>
      <c r="X221" s="9">
        <f t="shared" si="85"/>
        <v>1.1053240734327119E-2</v>
      </c>
      <c r="Y221" s="9">
        <f t="shared" si="86"/>
        <v>1.1053240734327119E-2</v>
      </c>
      <c r="Z221" s="10"/>
      <c r="AA221" s="10">
        <f t="shared" si="84"/>
        <v>1.7708333398331888E-3</v>
      </c>
      <c r="AB221" s="10">
        <f t="shared" si="90"/>
        <v>4.9768518583732657E-3</v>
      </c>
      <c r="AC221" s="10"/>
      <c r="AD221" s="10"/>
    </row>
    <row r="222" spans="1:30" s="7" customFormat="1" x14ac:dyDescent="0.4">
      <c r="A222" s="16" t="str">
        <f t="shared" ref="A222:A228" si="93">IF(V222&gt;0, "★", "-")</f>
        <v>-</v>
      </c>
      <c r="B222" s="16" t="str">
        <f t="shared" ref="B222:B277" si="94">IF(K222&gt;0, "☆", "-")</f>
        <v>-</v>
      </c>
      <c r="C222" s="7">
        <v>16</v>
      </c>
      <c r="D222" s="2">
        <v>43393.69976851852</v>
      </c>
      <c r="E222" s="3">
        <v>4968</v>
      </c>
      <c r="F222" s="3" t="s">
        <v>33</v>
      </c>
      <c r="G222" s="3">
        <v>1666</v>
      </c>
      <c r="H222" s="3">
        <v>1102</v>
      </c>
      <c r="I222" s="3">
        <v>5</v>
      </c>
      <c r="J222" s="3">
        <v>1</v>
      </c>
      <c r="K222" s="3"/>
      <c r="L222" s="2">
        <v>43393.702638888892</v>
      </c>
      <c r="M222" s="2">
        <v>43393.707430555558</v>
      </c>
      <c r="N222" s="3" t="s">
        <v>37</v>
      </c>
      <c r="O222" s="3" t="s">
        <v>38</v>
      </c>
      <c r="P222" s="3" t="s">
        <v>63</v>
      </c>
      <c r="Q222" s="3" t="s">
        <v>64</v>
      </c>
      <c r="R222" s="2">
        <v>43393.705810185187</v>
      </c>
      <c r="S222" s="2">
        <v>43393.705810185187</v>
      </c>
      <c r="T222" s="2">
        <v>43393.711909722224</v>
      </c>
      <c r="U222" s="2">
        <v>43393.711909722224</v>
      </c>
      <c r="V222" s="3"/>
      <c r="W222" s="8">
        <f t="shared" si="91"/>
        <v>43393.69976851852</v>
      </c>
      <c r="X222" s="9">
        <f t="shared" si="85"/>
        <v>4.7916666662786156E-3</v>
      </c>
      <c r="Y222" s="9">
        <f t="shared" si="86"/>
        <v>4.7916666662786156E-3</v>
      </c>
      <c r="Z222" s="10"/>
      <c r="AA222" s="10">
        <f t="shared" si="84"/>
        <v>0</v>
      </c>
      <c r="AB222" s="10">
        <f t="shared" si="90"/>
        <v>2.8703703719656914E-3</v>
      </c>
      <c r="AC222" s="10"/>
      <c r="AD222" s="10"/>
    </row>
    <row r="223" spans="1:30" s="7" customFormat="1" x14ac:dyDescent="0.4">
      <c r="A223" s="16" t="str">
        <f t="shared" si="93"/>
        <v>-</v>
      </c>
      <c r="B223" s="16" t="str">
        <f t="shared" si="94"/>
        <v>-</v>
      </c>
      <c r="C223" s="7">
        <v>16</v>
      </c>
      <c r="D223" s="2">
        <v>43393.700520833336</v>
      </c>
      <c r="E223" s="3">
        <v>4969</v>
      </c>
      <c r="F223" s="3" t="s">
        <v>18</v>
      </c>
      <c r="G223" s="3">
        <v>3162</v>
      </c>
      <c r="H223" s="3">
        <v>602</v>
      </c>
      <c r="I223" s="3">
        <v>8</v>
      </c>
      <c r="J223" s="3">
        <v>1</v>
      </c>
      <c r="K223" s="3"/>
      <c r="L223" s="2">
        <v>43393.707268518519</v>
      </c>
      <c r="M223" s="2">
        <v>43393.721805555557</v>
      </c>
      <c r="N223" s="3" t="s">
        <v>41</v>
      </c>
      <c r="O223" s="3" t="s">
        <v>42</v>
      </c>
      <c r="P223" s="3" t="s">
        <v>63</v>
      </c>
      <c r="Q223" s="3" t="s">
        <v>64</v>
      </c>
      <c r="R223" s="2">
        <v>43393.706909722219</v>
      </c>
      <c r="S223" s="2">
        <v>43393.706909722219</v>
      </c>
      <c r="T223" s="2">
        <v>43393.724849537037</v>
      </c>
      <c r="U223" s="2">
        <v>43393.724849537037</v>
      </c>
      <c r="V223" s="3"/>
      <c r="W223" s="8">
        <f t="shared" si="91"/>
        <v>43393.700520833336</v>
      </c>
      <c r="X223" s="9">
        <f t="shared" si="85"/>
        <v>1.4537037037371192E-2</v>
      </c>
      <c r="Y223" s="9">
        <f t="shared" si="86"/>
        <v>1.4537037037371192E-2</v>
      </c>
      <c r="Z223" s="10"/>
      <c r="AA223" s="10">
        <f t="shared" si="84"/>
        <v>3.5879630013369024E-4</v>
      </c>
      <c r="AB223" s="10">
        <f t="shared" si="90"/>
        <v>6.7476851836545393E-3</v>
      </c>
      <c r="AC223" s="10"/>
      <c r="AD223" s="10"/>
    </row>
    <row r="224" spans="1:30" s="7" customFormat="1" x14ac:dyDescent="0.4">
      <c r="A224" s="16" t="str">
        <f t="shared" si="93"/>
        <v>-</v>
      </c>
      <c r="B224" s="16" t="str">
        <f t="shared" si="94"/>
        <v>-</v>
      </c>
      <c r="C224" s="7">
        <v>16</v>
      </c>
      <c r="D224" s="2">
        <v>43393.70207175926</v>
      </c>
      <c r="E224" s="3">
        <v>4971</v>
      </c>
      <c r="F224" s="3" t="s">
        <v>33</v>
      </c>
      <c r="G224" s="3">
        <v>2640</v>
      </c>
      <c r="H224" s="3">
        <v>739</v>
      </c>
      <c r="I224" s="3">
        <v>2</v>
      </c>
      <c r="J224" s="3">
        <v>1</v>
      </c>
      <c r="K224" s="3"/>
      <c r="L224" s="2">
        <v>43393.708749999998</v>
      </c>
      <c r="M224" s="2">
        <v>43393.717141203706</v>
      </c>
      <c r="N224" s="3" t="s">
        <v>45</v>
      </c>
      <c r="O224" s="3" t="s">
        <v>92</v>
      </c>
      <c r="P224" s="3" t="s">
        <v>31</v>
      </c>
      <c r="Q224" s="3" t="s">
        <v>32</v>
      </c>
      <c r="R224" s="2">
        <v>43393.70553240741</v>
      </c>
      <c r="S224" s="2">
        <v>43393.70553240741</v>
      </c>
      <c r="T224" s="2">
        <v>43393.712673611109</v>
      </c>
      <c r="U224" s="2">
        <v>43393.712673611109</v>
      </c>
      <c r="V224" s="3"/>
      <c r="W224" s="8">
        <f t="shared" si="91"/>
        <v>43393.70207175926</v>
      </c>
      <c r="X224" s="9">
        <f t="shared" si="85"/>
        <v>8.3912037080153823E-3</v>
      </c>
      <c r="Y224" s="9">
        <f t="shared" si="86"/>
        <v>8.3912037080153823E-3</v>
      </c>
      <c r="Z224" s="10"/>
      <c r="AA224" s="10">
        <f t="shared" si="84"/>
        <v>3.2175925880437717E-3</v>
      </c>
      <c r="AB224" s="10">
        <f t="shared" si="90"/>
        <v>6.6782407375285402E-3</v>
      </c>
      <c r="AC224" s="10"/>
      <c r="AD224" s="10"/>
    </row>
    <row r="225" spans="1:30" s="7" customFormat="1" hidden="1" x14ac:dyDescent="0.4">
      <c r="A225" s="16" t="str">
        <f t="shared" si="93"/>
        <v>-</v>
      </c>
      <c r="B225" s="16" t="str">
        <f t="shared" si="94"/>
        <v>-</v>
      </c>
      <c r="C225" s="7">
        <v>16</v>
      </c>
      <c r="D225" s="2">
        <v>43393.70349537037</v>
      </c>
      <c r="E225" s="3">
        <v>4972</v>
      </c>
      <c r="F225" s="3" t="s">
        <v>94</v>
      </c>
      <c r="G225" s="3">
        <v>0</v>
      </c>
      <c r="H225" s="3">
        <v>353</v>
      </c>
      <c r="I225" s="3">
        <v>1</v>
      </c>
      <c r="J225" s="3">
        <v>1</v>
      </c>
      <c r="K225" s="3"/>
      <c r="L225" s="2">
        <v>43393.706817129627</v>
      </c>
      <c r="M225" s="2">
        <v>43393.713750000003</v>
      </c>
      <c r="N225" s="3" t="s">
        <v>68</v>
      </c>
      <c r="O225" s="3" t="s">
        <v>69</v>
      </c>
      <c r="P225" s="3" t="s">
        <v>37</v>
      </c>
      <c r="Q225" s="3" t="s">
        <v>38</v>
      </c>
      <c r="R225" s="2">
        <v>43393.705972222226</v>
      </c>
      <c r="S225" s="2">
        <v>43393.708113425928</v>
      </c>
      <c r="T225" s="2">
        <v>43393.71193287037</v>
      </c>
      <c r="U225" s="2">
        <v>43393.714999999997</v>
      </c>
      <c r="V225" s="3"/>
      <c r="W225" s="8">
        <f t="shared" si="91"/>
        <v>43393.70349537037</v>
      </c>
      <c r="X225" s="9">
        <f t="shared" si="85"/>
        <v>6.9328703757491894E-3</v>
      </c>
      <c r="Y225" s="9">
        <f t="shared" si="86"/>
        <v>6.9328703757491894E-3</v>
      </c>
      <c r="Z225" s="10"/>
      <c r="AA225" s="10">
        <f t="shared" si="84"/>
        <v>8.4490740118781105E-4</v>
      </c>
      <c r="AB225" s="10">
        <f t="shared" si="90"/>
        <v>3.3217592572327703E-3</v>
      </c>
      <c r="AC225" s="10"/>
      <c r="AD225" s="10"/>
    </row>
    <row r="226" spans="1:30" s="7" customFormat="1" x14ac:dyDescent="0.4">
      <c r="A226" s="16" t="str">
        <f t="shared" si="93"/>
        <v>-</v>
      </c>
      <c r="B226" s="16" t="str">
        <f t="shared" si="94"/>
        <v>-</v>
      </c>
      <c r="C226" s="7">
        <v>16</v>
      </c>
      <c r="D226" s="2">
        <v>43393.704664351855</v>
      </c>
      <c r="E226" s="3">
        <v>4973</v>
      </c>
      <c r="F226" s="3" t="s">
        <v>33</v>
      </c>
      <c r="G226" s="3">
        <v>3486</v>
      </c>
      <c r="H226" s="3">
        <v>756</v>
      </c>
      <c r="I226" s="3">
        <v>1</v>
      </c>
      <c r="J226" s="3">
        <v>2</v>
      </c>
      <c r="K226" s="3"/>
      <c r="L226" s="2">
        <v>43393.712233796294</v>
      </c>
      <c r="M226" s="2">
        <v>43393.71980324074</v>
      </c>
      <c r="N226" s="3" t="s">
        <v>59</v>
      </c>
      <c r="O226" s="3" t="s">
        <v>60</v>
      </c>
      <c r="P226" s="3" t="s">
        <v>39</v>
      </c>
      <c r="Q226" s="3" t="s">
        <v>40</v>
      </c>
      <c r="R226" s="2">
        <v>43393.712407407409</v>
      </c>
      <c r="S226" s="2">
        <v>43393.712407407409</v>
      </c>
      <c r="T226" s="2">
        <v>43393.724004629628</v>
      </c>
      <c r="U226" s="2">
        <v>43393.724004629628</v>
      </c>
      <c r="V226" s="3"/>
      <c r="W226" s="8">
        <f t="shared" si="91"/>
        <v>43393.704664351855</v>
      </c>
      <c r="X226" s="9">
        <f t="shared" si="85"/>
        <v>7.5694444458349608E-3</v>
      </c>
      <c r="Y226" s="9">
        <f t="shared" si="86"/>
        <v>1.5138888891669922E-2</v>
      </c>
      <c r="Z226" s="10"/>
      <c r="AA226" s="10">
        <f t="shared" si="84"/>
        <v>0</v>
      </c>
      <c r="AB226" s="10">
        <f t="shared" si="90"/>
        <v>7.5694444385590032E-3</v>
      </c>
      <c r="AC226" s="10"/>
      <c r="AD226" s="10"/>
    </row>
    <row r="227" spans="1:30" s="7" customFormat="1" hidden="1" x14ac:dyDescent="0.4">
      <c r="A227" s="16" t="str">
        <f t="shared" si="93"/>
        <v>-</v>
      </c>
      <c r="B227" s="16" t="str">
        <f t="shared" si="94"/>
        <v>-</v>
      </c>
      <c r="C227" s="7">
        <v>16</v>
      </c>
      <c r="D227" s="2">
        <v>43393.705231481479</v>
      </c>
      <c r="E227" s="3">
        <v>4974</v>
      </c>
      <c r="F227" s="3" t="s">
        <v>94</v>
      </c>
      <c r="G227" s="3">
        <v>0</v>
      </c>
      <c r="H227" s="3">
        <v>1226</v>
      </c>
      <c r="I227" s="3">
        <v>7</v>
      </c>
      <c r="J227" s="3">
        <v>2</v>
      </c>
      <c r="K227" s="3"/>
      <c r="L227" s="2">
        <v>43393.712546296294</v>
      </c>
      <c r="M227" s="2">
        <v>43393.728437500002</v>
      </c>
      <c r="N227" s="3" t="s">
        <v>43</v>
      </c>
      <c r="O227" s="3" t="s">
        <v>44</v>
      </c>
      <c r="P227" s="3" t="s">
        <v>37</v>
      </c>
      <c r="Q227" s="3" t="s">
        <v>38</v>
      </c>
      <c r="R227" s="2">
        <v>43393.711516203701</v>
      </c>
      <c r="S227" s="2">
        <v>43393.711516203701</v>
      </c>
      <c r="T227" s="2">
        <v>43393.731412037036</v>
      </c>
      <c r="U227" s="2">
        <v>43393.731412037036</v>
      </c>
      <c r="V227" s="3"/>
      <c r="W227" s="8">
        <f t="shared" si="91"/>
        <v>43393.705231481479</v>
      </c>
      <c r="X227" s="9">
        <f t="shared" si="85"/>
        <v>1.5891203707724344E-2</v>
      </c>
      <c r="Y227" s="9">
        <f t="shared" si="86"/>
        <v>3.1782407415448688E-2</v>
      </c>
      <c r="Z227" s="10"/>
      <c r="AA227" s="10">
        <f t="shared" si="84"/>
        <v>1.0300925932824612E-3</v>
      </c>
      <c r="AB227" s="10">
        <f t="shared" si="90"/>
        <v>7.3148148148902692E-3</v>
      </c>
      <c r="AC227" s="10"/>
      <c r="AD227" s="10"/>
    </row>
    <row r="228" spans="1:30" s="7" customFormat="1" x14ac:dyDescent="0.4">
      <c r="A228" s="16" t="str">
        <f t="shared" si="93"/>
        <v>-</v>
      </c>
      <c r="B228" s="16" t="str">
        <f t="shared" si="94"/>
        <v>-</v>
      </c>
      <c r="C228" s="7">
        <v>16</v>
      </c>
      <c r="D228" s="2">
        <v>43393.705462962964</v>
      </c>
      <c r="E228" s="3">
        <v>4975</v>
      </c>
      <c r="F228" s="3" t="s">
        <v>33</v>
      </c>
      <c r="G228" s="3">
        <v>3224</v>
      </c>
      <c r="H228" s="3">
        <v>612</v>
      </c>
      <c r="I228" s="3">
        <v>4</v>
      </c>
      <c r="J228" s="3">
        <v>4</v>
      </c>
      <c r="K228" s="3"/>
      <c r="L228" s="2">
        <v>43393.709976851853</v>
      </c>
      <c r="M228" s="2">
        <v>43393.715844907405</v>
      </c>
      <c r="N228" s="3" t="s">
        <v>21</v>
      </c>
      <c r="O228" s="3" t="s">
        <v>22</v>
      </c>
      <c r="P228" s="3" t="s">
        <v>19</v>
      </c>
      <c r="Q228" s="3" t="s">
        <v>20</v>
      </c>
      <c r="R228" s="2">
        <v>43393.710393518515</v>
      </c>
      <c r="S228" s="2">
        <v>43393.710393518515</v>
      </c>
      <c r="T228" s="2">
        <v>43393.718923611108</v>
      </c>
      <c r="U228" s="2">
        <v>43393.718923611108</v>
      </c>
      <c r="V228" s="3"/>
      <c r="W228" s="8">
        <f t="shared" si="91"/>
        <v>43393.705462962964</v>
      </c>
      <c r="X228" s="9">
        <f t="shared" si="85"/>
        <v>5.8680555521277711E-3</v>
      </c>
      <c r="Y228" s="9">
        <f t="shared" si="86"/>
        <v>2.3472222208511084E-2</v>
      </c>
      <c r="Z228" s="10"/>
      <c r="AA228" s="10">
        <f t="shared" si="84"/>
        <v>0</v>
      </c>
      <c r="AB228" s="10">
        <f t="shared" si="90"/>
        <v>4.5138888890505768E-3</v>
      </c>
      <c r="AC228" s="10"/>
      <c r="AD228" s="10"/>
    </row>
    <row r="229" spans="1:30" s="7" customFormat="1" x14ac:dyDescent="0.4">
      <c r="A229" s="16" t="str">
        <f t="shared" ref="A229:A257" si="95">IF(V229&gt;0, "★", "-")</f>
        <v>-</v>
      </c>
      <c r="B229" s="16" t="str">
        <f t="shared" ref="B229:B239" si="96">IF(K229&gt;0, "☆", "-")</f>
        <v>-</v>
      </c>
      <c r="C229" s="7">
        <v>16</v>
      </c>
      <c r="D229" s="2">
        <v>43393.706597222219</v>
      </c>
      <c r="E229" s="3">
        <v>4976</v>
      </c>
      <c r="F229" s="3" t="s">
        <v>67</v>
      </c>
      <c r="G229" s="3">
        <v>3516</v>
      </c>
      <c r="H229" s="3">
        <v>1027</v>
      </c>
      <c r="I229" s="3">
        <v>6</v>
      </c>
      <c r="J229" s="3">
        <v>2</v>
      </c>
      <c r="K229" s="3"/>
      <c r="L229" s="2">
        <v>43393.713877314818</v>
      </c>
      <c r="M229" s="2">
        <v>43393.724988425929</v>
      </c>
      <c r="N229" s="3" t="s">
        <v>70</v>
      </c>
      <c r="O229" s="3" t="s">
        <v>71</v>
      </c>
      <c r="P229" s="3" t="s">
        <v>31</v>
      </c>
      <c r="Q229" s="3" t="s">
        <v>32</v>
      </c>
      <c r="R229" s="2">
        <v>43393.712453703702</v>
      </c>
      <c r="S229" s="2">
        <v>43393.71371527778</v>
      </c>
      <c r="T229" s="2">
        <v>43393.72148148148</v>
      </c>
      <c r="U229" s="2">
        <v>43393.723425925928</v>
      </c>
      <c r="V229" s="3"/>
      <c r="W229" s="8">
        <f t="shared" si="91"/>
        <v>43393.706597222219</v>
      </c>
      <c r="X229" s="9">
        <f t="shared" si="85"/>
        <v>1.1111111110949423E-2</v>
      </c>
      <c r="Y229" s="9">
        <f t="shared" si="86"/>
        <v>2.2222222221898846E-2</v>
      </c>
      <c r="Z229" s="10"/>
      <c r="AA229" s="10">
        <f t="shared" si="84"/>
        <v>1.423611116479151E-3</v>
      </c>
      <c r="AB229" s="10">
        <f t="shared" si="90"/>
        <v>7.2800925991032273E-3</v>
      </c>
      <c r="AC229" s="10"/>
      <c r="AD229" s="10"/>
    </row>
    <row r="230" spans="1:30" s="7" customFormat="1" x14ac:dyDescent="0.4">
      <c r="A230" s="16" t="str">
        <f t="shared" si="95"/>
        <v>-</v>
      </c>
      <c r="B230" s="16" t="str">
        <f t="shared" si="96"/>
        <v>-</v>
      </c>
      <c r="C230" s="7">
        <v>16</v>
      </c>
      <c r="D230" s="2">
        <v>43393.706793981481</v>
      </c>
      <c r="E230" s="3">
        <v>4977</v>
      </c>
      <c r="F230" s="3" t="s">
        <v>33</v>
      </c>
      <c r="G230" s="3">
        <v>3521</v>
      </c>
      <c r="H230" s="3">
        <v>1029</v>
      </c>
      <c r="I230" s="3">
        <v>9</v>
      </c>
      <c r="J230" s="3">
        <v>2</v>
      </c>
      <c r="K230" s="3"/>
      <c r="L230" s="2">
        <v>43393.715277777781</v>
      </c>
      <c r="M230" s="2">
        <v>43393.720104166663</v>
      </c>
      <c r="N230" s="3" t="s">
        <v>31</v>
      </c>
      <c r="O230" s="3" t="s">
        <v>32</v>
      </c>
      <c r="P230" s="3" t="s">
        <v>61</v>
      </c>
      <c r="Q230" s="3" t="s">
        <v>62</v>
      </c>
      <c r="R230" s="2">
        <v>43393.712789351855</v>
      </c>
      <c r="S230" s="2">
        <v>43393.712789351855</v>
      </c>
      <c r="T230" s="2">
        <v>43393.720023148147</v>
      </c>
      <c r="U230" s="2">
        <v>43393.720023148147</v>
      </c>
      <c r="V230" s="3"/>
      <c r="W230" s="8">
        <f t="shared" si="91"/>
        <v>43393.706793981481</v>
      </c>
      <c r="X230" s="9">
        <f t="shared" si="85"/>
        <v>4.8263888820656575E-3</v>
      </c>
      <c r="Y230" s="9">
        <f t="shared" si="86"/>
        <v>9.6527777641313151E-3</v>
      </c>
      <c r="Z230" s="10"/>
      <c r="AA230" s="10">
        <f t="shared" si="84"/>
        <v>2.488425925548654E-3</v>
      </c>
      <c r="AB230" s="10">
        <f t="shared" si="90"/>
        <v>8.4837963004247285E-3</v>
      </c>
      <c r="AC230" s="10"/>
      <c r="AD230" s="10"/>
    </row>
    <row r="231" spans="1:30" s="7" customFormat="1" hidden="1" x14ac:dyDescent="0.4">
      <c r="A231" s="16" t="str">
        <f t="shared" si="95"/>
        <v>★</v>
      </c>
      <c r="B231" s="16" t="str">
        <f t="shared" si="96"/>
        <v>☆</v>
      </c>
      <c r="C231" s="7">
        <v>16</v>
      </c>
      <c r="D231" s="2">
        <v>43393.667233796295</v>
      </c>
      <c r="E231" s="3">
        <v>4929</v>
      </c>
      <c r="F231" s="3" t="s">
        <v>33</v>
      </c>
      <c r="G231" s="3">
        <v>2936</v>
      </c>
      <c r="H231" s="3">
        <v>649</v>
      </c>
      <c r="I231" s="3">
        <v>2</v>
      </c>
      <c r="J231" s="3">
        <v>2</v>
      </c>
      <c r="K231" s="2">
        <v>43393.677557870367</v>
      </c>
      <c r="L231" s="3"/>
      <c r="M231" s="3"/>
      <c r="N231" s="3" t="s">
        <v>63</v>
      </c>
      <c r="O231" s="3" t="s">
        <v>64</v>
      </c>
      <c r="P231" s="3" t="s">
        <v>45</v>
      </c>
      <c r="Q231" s="3" t="s">
        <v>92</v>
      </c>
      <c r="R231" s="2">
        <v>43393.688055555554</v>
      </c>
      <c r="S231" s="3"/>
      <c r="T231" s="2">
        <v>43393.699143518519</v>
      </c>
      <c r="U231" s="3"/>
      <c r="V231" s="2">
        <v>43393.688055555554</v>
      </c>
      <c r="W231" s="8">
        <f t="shared" si="91"/>
        <v>43393.688055555554</v>
      </c>
      <c r="X231" s="9">
        <f t="shared" si="85"/>
        <v>0</v>
      </c>
      <c r="Y231" s="9">
        <f t="shared" si="86"/>
        <v>0</v>
      </c>
      <c r="Z231" s="10"/>
      <c r="AA231" s="10">
        <f t="shared" si="84"/>
        <v>0</v>
      </c>
      <c r="AB231" s="10">
        <f t="shared" si="90"/>
        <v>0</v>
      </c>
      <c r="AC231" s="10"/>
      <c r="AD231" s="10"/>
    </row>
    <row r="232" spans="1:30" s="7" customFormat="1" hidden="1" x14ac:dyDescent="0.4">
      <c r="A232" s="16" t="str">
        <f t="shared" si="95"/>
        <v>-</v>
      </c>
      <c r="B232" s="16" t="str">
        <f t="shared" si="96"/>
        <v>☆</v>
      </c>
      <c r="C232" s="7">
        <v>16</v>
      </c>
      <c r="D232" s="2">
        <v>43393.66978009259</v>
      </c>
      <c r="E232" s="3">
        <v>4931</v>
      </c>
      <c r="F232" s="3" t="s">
        <v>33</v>
      </c>
      <c r="G232" s="3">
        <v>3459</v>
      </c>
      <c r="H232" s="3">
        <v>712</v>
      </c>
      <c r="I232" s="3">
        <v>6</v>
      </c>
      <c r="J232" s="3">
        <v>2</v>
      </c>
      <c r="K232" s="2">
        <v>43393.677152777775</v>
      </c>
      <c r="L232" s="3"/>
      <c r="M232" s="3"/>
      <c r="N232" s="3" t="s">
        <v>34</v>
      </c>
      <c r="O232" s="3" t="s">
        <v>35</v>
      </c>
      <c r="P232" s="3" t="s">
        <v>25</v>
      </c>
      <c r="Q232" s="3" t="s">
        <v>26</v>
      </c>
      <c r="R232" s="2">
        <v>43393.675127314818</v>
      </c>
      <c r="S232" s="3"/>
      <c r="T232" s="2">
        <v>43393.682384259257</v>
      </c>
      <c r="U232" s="3"/>
      <c r="V232" s="3"/>
      <c r="W232" s="8">
        <f t="shared" si="91"/>
        <v>43393.66978009259</v>
      </c>
      <c r="X232" s="9">
        <f t="shared" si="85"/>
        <v>0</v>
      </c>
      <c r="Y232" s="9">
        <f t="shared" si="86"/>
        <v>0</v>
      </c>
      <c r="Z232" s="10"/>
      <c r="AA232" s="10">
        <f t="shared" si="84"/>
        <v>0</v>
      </c>
      <c r="AB232" s="10">
        <f t="shared" si="90"/>
        <v>7.3726851842366159E-3</v>
      </c>
      <c r="AC232" s="10"/>
      <c r="AD232" s="10"/>
    </row>
    <row r="233" spans="1:30" s="7" customFormat="1" hidden="1" x14ac:dyDescent="0.4">
      <c r="A233" s="16" t="str">
        <f t="shared" si="95"/>
        <v>-</v>
      </c>
      <c r="B233" s="16" t="str">
        <f t="shared" si="96"/>
        <v>☆</v>
      </c>
      <c r="C233" s="7">
        <v>16</v>
      </c>
      <c r="D233" s="2">
        <v>43393.679178240738</v>
      </c>
      <c r="E233" s="3">
        <v>4936</v>
      </c>
      <c r="F233" s="3" t="s">
        <v>18</v>
      </c>
      <c r="G233" s="3">
        <v>2936</v>
      </c>
      <c r="H233" s="3">
        <v>353</v>
      </c>
      <c r="I233" s="3">
        <v>2</v>
      </c>
      <c r="J233" s="3">
        <v>1</v>
      </c>
      <c r="K233" s="2">
        <v>43393.681863425925</v>
      </c>
      <c r="L233" s="3"/>
      <c r="M233" s="3"/>
      <c r="N233" s="3" t="s">
        <v>63</v>
      </c>
      <c r="O233" s="3" t="s">
        <v>64</v>
      </c>
      <c r="P233" s="3" t="s">
        <v>25</v>
      </c>
      <c r="Q233" s="3" t="s">
        <v>26</v>
      </c>
      <c r="R233" s="2">
        <v>43393.680775462963</v>
      </c>
      <c r="S233" s="3"/>
      <c r="T233" s="2">
        <v>43393.692094907405</v>
      </c>
      <c r="U233" s="3"/>
      <c r="V233" s="3"/>
      <c r="W233" s="8">
        <f t="shared" si="91"/>
        <v>43393.679178240738</v>
      </c>
      <c r="X233" s="9">
        <f t="shared" si="85"/>
        <v>0</v>
      </c>
      <c r="Y233" s="9">
        <f t="shared" si="86"/>
        <v>0</v>
      </c>
      <c r="Z233" s="10"/>
      <c r="AA233" s="10">
        <f t="shared" si="84"/>
        <v>0</v>
      </c>
      <c r="AB233" s="10">
        <f t="shared" si="90"/>
        <v>2.6851851871469989E-3</v>
      </c>
      <c r="AC233" s="10"/>
      <c r="AD233" s="10"/>
    </row>
    <row r="234" spans="1:30" s="7" customFormat="1" hidden="1" x14ac:dyDescent="0.4">
      <c r="A234" s="16" t="str">
        <f t="shared" si="95"/>
        <v>★</v>
      </c>
      <c r="B234" s="16" t="str">
        <f t="shared" si="96"/>
        <v>☆</v>
      </c>
      <c r="C234" s="7">
        <v>16</v>
      </c>
      <c r="D234" s="2">
        <v>43393.686192129629</v>
      </c>
      <c r="E234" s="3">
        <v>4948</v>
      </c>
      <c r="F234" s="3" t="s">
        <v>94</v>
      </c>
      <c r="G234" s="3">
        <v>0</v>
      </c>
      <c r="H234" s="3">
        <v>916</v>
      </c>
      <c r="I234" s="3">
        <v>3</v>
      </c>
      <c r="J234" s="3">
        <v>1</v>
      </c>
      <c r="K234" s="2">
        <v>43393.68650462963</v>
      </c>
      <c r="L234" s="3"/>
      <c r="M234" s="3"/>
      <c r="N234" s="3" t="s">
        <v>43</v>
      </c>
      <c r="O234" s="3" t="s">
        <v>44</v>
      </c>
      <c r="P234" s="3" t="s">
        <v>65</v>
      </c>
      <c r="Q234" s="3" t="s">
        <v>66</v>
      </c>
      <c r="R234" s="2">
        <v>43393.70685185185</v>
      </c>
      <c r="S234" s="3"/>
      <c r="T234" s="2">
        <v>43393.719710648147</v>
      </c>
      <c r="U234" s="3"/>
      <c r="V234" s="2">
        <v>43393.70685185185</v>
      </c>
      <c r="W234" s="8">
        <f t="shared" si="91"/>
        <v>43393.70685185185</v>
      </c>
      <c r="X234" s="9">
        <f t="shared" si="85"/>
        <v>0</v>
      </c>
      <c r="Y234" s="9">
        <f t="shared" si="86"/>
        <v>0</v>
      </c>
      <c r="Z234" s="10"/>
      <c r="AA234" s="10">
        <f t="shared" si="84"/>
        <v>0</v>
      </c>
      <c r="AB234" s="10">
        <f t="shared" si="90"/>
        <v>0</v>
      </c>
      <c r="AC234" s="10"/>
      <c r="AD234" s="10"/>
    </row>
    <row r="235" spans="1:30" s="7" customFormat="1" hidden="1" x14ac:dyDescent="0.4">
      <c r="A235" s="16" t="str">
        <f t="shared" si="95"/>
        <v>★</v>
      </c>
      <c r="B235" s="16" t="str">
        <f t="shared" si="96"/>
        <v>☆</v>
      </c>
      <c r="C235" s="7">
        <v>16</v>
      </c>
      <c r="D235" s="2">
        <v>43393.686828703707</v>
      </c>
      <c r="E235" s="3">
        <v>4950</v>
      </c>
      <c r="F235" s="3" t="s">
        <v>94</v>
      </c>
      <c r="G235" s="3">
        <v>0</v>
      </c>
      <c r="H235" s="3">
        <v>1298</v>
      </c>
      <c r="I235" s="3">
        <v>3</v>
      </c>
      <c r="J235" s="3">
        <v>2</v>
      </c>
      <c r="K235" s="2">
        <v>43393.687430555554</v>
      </c>
      <c r="L235" s="3"/>
      <c r="M235" s="3"/>
      <c r="N235" s="3" t="s">
        <v>43</v>
      </c>
      <c r="O235" s="3" t="s">
        <v>44</v>
      </c>
      <c r="P235" s="3" t="s">
        <v>65</v>
      </c>
      <c r="Q235" s="3" t="s">
        <v>66</v>
      </c>
      <c r="R235" s="2">
        <v>43393.707499999997</v>
      </c>
      <c r="S235" s="3"/>
      <c r="T235" s="2">
        <v>43393.721053240741</v>
      </c>
      <c r="U235" s="3"/>
      <c r="V235" s="2">
        <v>43393.707499999997</v>
      </c>
      <c r="W235" s="8">
        <f t="shared" si="91"/>
        <v>43393.707499999997</v>
      </c>
      <c r="X235" s="9">
        <f t="shared" si="85"/>
        <v>0</v>
      </c>
      <c r="Y235" s="9">
        <f t="shared" si="86"/>
        <v>0</v>
      </c>
      <c r="Z235" s="10"/>
      <c r="AA235" s="10">
        <f t="shared" si="84"/>
        <v>0</v>
      </c>
      <c r="AB235" s="10">
        <f t="shared" si="90"/>
        <v>0</v>
      </c>
      <c r="AC235" s="10"/>
      <c r="AD235" s="10"/>
    </row>
    <row r="236" spans="1:30" s="7" customFormat="1" hidden="1" x14ac:dyDescent="0.4">
      <c r="A236" s="16" t="str">
        <f t="shared" si="95"/>
        <v>-</v>
      </c>
      <c r="B236" s="16" t="str">
        <f t="shared" si="96"/>
        <v>☆</v>
      </c>
      <c r="C236" s="7">
        <v>16</v>
      </c>
      <c r="D236" s="2">
        <v>43393.692337962966</v>
      </c>
      <c r="E236" s="3">
        <v>4958</v>
      </c>
      <c r="F236" s="3" t="s">
        <v>18</v>
      </c>
      <c r="G236" s="3">
        <v>2832</v>
      </c>
      <c r="H236" s="3">
        <v>456</v>
      </c>
      <c r="I236" s="3">
        <v>6</v>
      </c>
      <c r="J236" s="3">
        <v>1</v>
      </c>
      <c r="K236" s="2">
        <v>43393.693715277775</v>
      </c>
      <c r="L236" s="3"/>
      <c r="M236" s="3"/>
      <c r="N236" s="3" t="s">
        <v>70</v>
      </c>
      <c r="O236" s="3" t="s">
        <v>71</v>
      </c>
      <c r="P236" s="3" t="s">
        <v>31</v>
      </c>
      <c r="Q236" s="3" t="s">
        <v>32</v>
      </c>
      <c r="R236" s="2">
        <v>43393.70113425926</v>
      </c>
      <c r="S236" s="3"/>
      <c r="T236" s="2">
        <v>43393.709467592591</v>
      </c>
      <c r="U236" s="3"/>
      <c r="V236" s="3"/>
      <c r="W236" s="8">
        <f t="shared" si="91"/>
        <v>43393.692337962966</v>
      </c>
      <c r="X236" s="9">
        <f t="shared" si="85"/>
        <v>0</v>
      </c>
      <c r="Y236" s="9">
        <f t="shared" si="86"/>
        <v>0</v>
      </c>
      <c r="Z236" s="10"/>
      <c r="AA236" s="10">
        <f t="shared" si="84"/>
        <v>0</v>
      </c>
      <c r="AB236" s="10">
        <f t="shared" si="90"/>
        <v>8.7962962934398092E-3</v>
      </c>
      <c r="AC236" s="10"/>
      <c r="AD236" s="10"/>
    </row>
    <row r="237" spans="1:30" s="7" customFormat="1" hidden="1" x14ac:dyDescent="0.4">
      <c r="A237" s="16" t="str">
        <f t="shared" si="95"/>
        <v>-</v>
      </c>
      <c r="B237" s="16" t="str">
        <f t="shared" si="96"/>
        <v>☆</v>
      </c>
      <c r="C237" s="7">
        <v>16</v>
      </c>
      <c r="D237" s="2">
        <v>43393.692557870374</v>
      </c>
      <c r="E237" s="3">
        <v>4959</v>
      </c>
      <c r="F237" s="3" t="s">
        <v>94</v>
      </c>
      <c r="G237" s="3">
        <v>0</v>
      </c>
      <c r="H237" s="3">
        <v>1213</v>
      </c>
      <c r="I237" s="3">
        <v>7</v>
      </c>
      <c r="J237" s="3">
        <v>2</v>
      </c>
      <c r="K237" s="2">
        <v>43393.69295138889</v>
      </c>
      <c r="L237" s="3"/>
      <c r="M237" s="3"/>
      <c r="N237" s="3" t="s">
        <v>41</v>
      </c>
      <c r="O237" s="3" t="s">
        <v>42</v>
      </c>
      <c r="P237" s="3" t="s">
        <v>31</v>
      </c>
      <c r="Q237" s="3" t="s">
        <v>32</v>
      </c>
      <c r="R237" s="2">
        <v>43393.707696759258</v>
      </c>
      <c r="S237" s="3"/>
      <c r="T237" s="2">
        <v>43393.714814814812</v>
      </c>
      <c r="U237" s="3"/>
      <c r="V237" s="3"/>
      <c r="W237" s="8">
        <f t="shared" si="91"/>
        <v>43393.692557870374</v>
      </c>
      <c r="X237" s="9">
        <f t="shared" si="85"/>
        <v>0</v>
      </c>
      <c r="Y237" s="9">
        <f t="shared" si="86"/>
        <v>0</v>
      </c>
      <c r="Z237" s="10"/>
      <c r="AA237" s="10">
        <f t="shared" si="84"/>
        <v>0</v>
      </c>
      <c r="AB237" s="10">
        <f t="shared" si="90"/>
        <v>1.5138888884393964E-2</v>
      </c>
      <c r="AC237" s="10"/>
      <c r="AD237" s="10"/>
    </row>
    <row r="238" spans="1:30" s="7" customFormat="1" hidden="1" x14ac:dyDescent="0.4">
      <c r="A238" s="16" t="str">
        <f t="shared" si="95"/>
        <v>-</v>
      </c>
      <c r="B238" s="16" t="str">
        <f t="shared" si="96"/>
        <v>☆</v>
      </c>
      <c r="C238" s="7">
        <v>16</v>
      </c>
      <c r="D238" s="2">
        <v>43393.692696759259</v>
      </c>
      <c r="E238" s="3">
        <v>4960</v>
      </c>
      <c r="F238" s="3" t="s">
        <v>67</v>
      </c>
      <c r="G238" s="3">
        <v>3516</v>
      </c>
      <c r="H238" s="3">
        <v>595</v>
      </c>
      <c r="I238" s="3">
        <v>8</v>
      </c>
      <c r="J238" s="3">
        <v>1</v>
      </c>
      <c r="K238" s="2">
        <v>43393.693240740744</v>
      </c>
      <c r="L238" s="3"/>
      <c r="M238" s="3"/>
      <c r="N238" s="3" t="s">
        <v>70</v>
      </c>
      <c r="O238" s="3" t="s">
        <v>71</v>
      </c>
      <c r="P238" s="3" t="s">
        <v>31</v>
      </c>
      <c r="Q238" s="3" t="s">
        <v>32</v>
      </c>
      <c r="R238" s="2">
        <v>43393.700381944444</v>
      </c>
      <c r="S238" s="3"/>
      <c r="T238" s="2">
        <v>43393.708715277775</v>
      </c>
      <c r="U238" s="3"/>
      <c r="V238" s="3"/>
      <c r="W238" s="8">
        <f t="shared" si="91"/>
        <v>43393.692696759259</v>
      </c>
      <c r="X238" s="9">
        <f t="shared" si="85"/>
        <v>0</v>
      </c>
      <c r="Y238" s="9">
        <f t="shared" si="86"/>
        <v>0</v>
      </c>
      <c r="Z238" s="10"/>
      <c r="AA238" s="10">
        <f t="shared" si="84"/>
        <v>0</v>
      </c>
      <c r="AB238" s="10">
        <f t="shared" si="90"/>
        <v>7.6851851845276542E-3</v>
      </c>
      <c r="AC238" s="10"/>
      <c r="AD238" s="10"/>
    </row>
    <row r="239" spans="1:30" s="7" customFormat="1" hidden="1" x14ac:dyDescent="0.4">
      <c r="A239" s="16" t="str">
        <f t="shared" si="95"/>
        <v>-</v>
      </c>
      <c r="B239" s="16" t="str">
        <f t="shared" si="96"/>
        <v>☆</v>
      </c>
      <c r="C239" s="7">
        <v>16</v>
      </c>
      <c r="D239" s="2">
        <v>43393.695740740739</v>
      </c>
      <c r="E239" s="3">
        <v>4964</v>
      </c>
      <c r="F239" s="3" t="s">
        <v>18</v>
      </c>
      <c r="G239" s="3">
        <v>2832</v>
      </c>
      <c r="H239" s="3">
        <v>1280</v>
      </c>
      <c r="I239" s="3">
        <v>2</v>
      </c>
      <c r="J239" s="3">
        <v>1</v>
      </c>
      <c r="K239" s="2">
        <v>43393.706643518519</v>
      </c>
      <c r="L239" s="3"/>
      <c r="M239" s="3"/>
      <c r="N239" s="3" t="s">
        <v>70</v>
      </c>
      <c r="O239" s="3" t="s">
        <v>71</v>
      </c>
      <c r="P239" s="3" t="s">
        <v>31</v>
      </c>
      <c r="Q239" s="3" t="s">
        <v>32</v>
      </c>
      <c r="R239" s="2">
        <v>43393.702986111108</v>
      </c>
      <c r="S239" s="3"/>
      <c r="T239" s="2">
        <v>43393.711319444446</v>
      </c>
      <c r="U239" s="3"/>
      <c r="V239" s="3"/>
      <c r="W239" s="8">
        <f t="shared" si="91"/>
        <v>43393.695740740739</v>
      </c>
      <c r="X239" s="9">
        <f t="shared" si="85"/>
        <v>0</v>
      </c>
      <c r="Y239" s="9">
        <f t="shared" si="86"/>
        <v>0</v>
      </c>
      <c r="Z239" s="10"/>
      <c r="AA239" s="10">
        <f t="shared" si="84"/>
        <v>0</v>
      </c>
      <c r="AB239" s="10">
        <f t="shared" si="90"/>
        <v>1.0902777779847383E-2</v>
      </c>
      <c r="AC239" s="10"/>
      <c r="AD239" s="10"/>
    </row>
    <row r="240" spans="1:30" s="23" customFormat="1" x14ac:dyDescent="0.4">
      <c r="A240" s="20" t="str">
        <f>IF(V240&gt;0, "★", "-")</f>
        <v>★</v>
      </c>
      <c r="B240" s="20" t="str">
        <f>IF(K240&gt;0, "☆", "-")</f>
        <v>-</v>
      </c>
      <c r="C240" s="23">
        <v>17</v>
      </c>
      <c r="D240" s="22">
        <v>43393.695057870369</v>
      </c>
      <c r="E240" s="21">
        <v>4963</v>
      </c>
      <c r="F240" s="21" t="s">
        <v>33</v>
      </c>
      <c r="G240" s="21">
        <v>3459</v>
      </c>
      <c r="H240" s="21">
        <v>363</v>
      </c>
      <c r="I240" s="21">
        <v>10</v>
      </c>
      <c r="J240" s="21">
        <v>2</v>
      </c>
      <c r="K240" s="21"/>
      <c r="L240" s="22">
        <v>43393.72552083333</v>
      </c>
      <c r="M240" s="22">
        <v>43393.732048611113</v>
      </c>
      <c r="N240" s="21" t="s">
        <v>25</v>
      </c>
      <c r="O240" s="21" t="s">
        <v>26</v>
      </c>
      <c r="P240" s="21" t="s">
        <v>34</v>
      </c>
      <c r="Q240" s="21" t="s">
        <v>35</v>
      </c>
      <c r="R240" s="22">
        <v>43393.736712962964</v>
      </c>
      <c r="S240" s="22">
        <v>43393.736712962964</v>
      </c>
      <c r="T240" s="22">
        <v>43393.742673611108</v>
      </c>
      <c r="U240" s="22">
        <v>43393.742673611108</v>
      </c>
      <c r="V240" s="22">
        <v>43393.736712962964</v>
      </c>
      <c r="W240" s="24">
        <f>IF(V240&gt;0,V240,D240)</f>
        <v>43393.736712962964</v>
      </c>
      <c r="X240" s="25">
        <f>M240-L240</f>
        <v>6.5277777830488048E-3</v>
      </c>
      <c r="Y240" s="25">
        <f>X240*J240</f>
        <v>1.305555556609761E-2</v>
      </c>
      <c r="Z240" s="26">
        <f>SUM(Y240:Y273)</f>
        <v>0.44408564814511919</v>
      </c>
      <c r="AA240" s="26">
        <f>IF(IF(A240="☆",K240-R240,L240-R240)&lt;0,0,IF(A240="☆",K240-R240,L240-R240))</f>
        <v>0</v>
      </c>
      <c r="AB240" s="26">
        <f>IF(IF(B240="☆",(IF(K240&gt;R240,K240-W240,R240-W240)),L240-W240)&lt;0,0,IF(B240="☆",(IF(K240&gt;R240,K240-W240,R240-W240)),L240-W240))</f>
        <v>0</v>
      </c>
      <c r="AC240" s="26">
        <f>AVERAGE(AB240:AB273)</f>
        <v>6.0014978215108651E-3</v>
      </c>
      <c r="AD240" s="26">
        <f>MEDIAN(AB240:AB273)</f>
        <v>5.0115740741603076E-3</v>
      </c>
    </row>
    <row r="241" spans="1:30" s="7" customFormat="1" x14ac:dyDescent="0.4">
      <c r="A241" s="16" t="str">
        <f>IF(V241&gt;0, "★", "-")</f>
        <v>★</v>
      </c>
      <c r="B241" s="16" t="str">
        <f>IF(K241&gt;0, "☆", "-")</f>
        <v>-</v>
      </c>
      <c r="C241" s="7">
        <v>17</v>
      </c>
      <c r="D241" s="2">
        <v>43393.700844907406</v>
      </c>
      <c r="E241" s="3">
        <v>4970</v>
      </c>
      <c r="F241" s="3" t="s">
        <v>33</v>
      </c>
      <c r="G241" s="3">
        <v>3527</v>
      </c>
      <c r="H241" s="3">
        <v>805</v>
      </c>
      <c r="I241" s="3">
        <v>7</v>
      </c>
      <c r="J241" s="3">
        <v>2</v>
      </c>
      <c r="K241" s="3"/>
      <c r="L241" s="2">
        <v>43393.722453703704</v>
      </c>
      <c r="M241" s="2">
        <v>43393.731180555558</v>
      </c>
      <c r="N241" s="3" t="s">
        <v>80</v>
      </c>
      <c r="O241" s="3" t="s">
        <v>81</v>
      </c>
      <c r="P241" s="3" t="s">
        <v>29</v>
      </c>
      <c r="Q241" s="3" t="s">
        <v>30</v>
      </c>
      <c r="R241" s="2">
        <v>43393.72152777778</v>
      </c>
      <c r="S241" s="2">
        <v>43393.72152777778</v>
      </c>
      <c r="T241" s="2">
        <v>43393.730636574073</v>
      </c>
      <c r="U241" s="2">
        <v>43393.733703703707</v>
      </c>
      <c r="V241" s="2">
        <v>43393.72152777778</v>
      </c>
      <c r="W241" s="8">
        <f>IF(V241&gt;0,V241,D241)</f>
        <v>43393.72152777778</v>
      </c>
      <c r="X241" s="9">
        <f>M241-L241</f>
        <v>8.7268518545897678E-3</v>
      </c>
      <c r="Y241" s="9">
        <f>X241*J241</f>
        <v>1.7453703709179536E-2</v>
      </c>
      <c r="Z241" s="10"/>
      <c r="AA241" s="10">
        <f>IF(IF(A241="☆",K241-R241,L241-R241)&lt;0,0,IF(A241="☆",K241-R241,L241-R241))</f>
        <v>9.2592592409346253E-4</v>
      </c>
      <c r="AB241" s="10">
        <f>IF(IF(B241="☆",(IF(K241&gt;R241,K241-W241,R241-W241)),L241-W241)&lt;0,0,IF(B241="☆",(IF(K241&gt;R241,K241-W241,R241-W241)),L241-W241))</f>
        <v>9.2592592409346253E-4</v>
      </c>
      <c r="AC241" s="10"/>
      <c r="AD241" s="10"/>
    </row>
    <row r="242" spans="1:30" s="7" customFormat="1" hidden="1" x14ac:dyDescent="0.4">
      <c r="A242" s="16" t="str">
        <f t="shared" si="95"/>
        <v>-</v>
      </c>
      <c r="B242" s="16" t="str">
        <f t="shared" si="94"/>
        <v>-</v>
      </c>
      <c r="C242" s="7">
        <v>17</v>
      </c>
      <c r="D242" s="2">
        <v>43393.709490740737</v>
      </c>
      <c r="E242" s="3">
        <v>4978</v>
      </c>
      <c r="F242" s="3" t="s">
        <v>94</v>
      </c>
      <c r="G242" s="3">
        <v>0</v>
      </c>
      <c r="H242" s="3">
        <v>1205</v>
      </c>
      <c r="I242" s="3">
        <v>3</v>
      </c>
      <c r="J242" s="3">
        <v>3</v>
      </c>
      <c r="K242" s="3"/>
      <c r="L242" s="2">
        <v>43393.712025462963</v>
      </c>
      <c r="M242" s="2">
        <v>43393.718472222223</v>
      </c>
      <c r="N242" s="3" t="s">
        <v>31</v>
      </c>
      <c r="O242" s="3" t="s">
        <v>32</v>
      </c>
      <c r="P242" s="3" t="s">
        <v>45</v>
      </c>
      <c r="Q242" s="3" t="s">
        <v>92</v>
      </c>
      <c r="R242" s="2">
        <v>43393.717013888891</v>
      </c>
      <c r="S242" s="2">
        <v>43393.717013888891</v>
      </c>
      <c r="T242" s="2">
        <v>43393.724224537036</v>
      </c>
      <c r="U242" s="2">
        <v>43393.724224537036</v>
      </c>
      <c r="V242" s="3"/>
      <c r="W242" s="8">
        <f t="shared" si="91"/>
        <v>43393.709490740737</v>
      </c>
      <c r="X242" s="9">
        <f t="shared" si="85"/>
        <v>6.4467592601431534E-3</v>
      </c>
      <c r="Y242" s="9">
        <f t="shared" si="86"/>
        <v>1.934027778042946E-2</v>
      </c>
      <c r="Z242" s="10"/>
      <c r="AA242" s="10">
        <f t="shared" si="84"/>
        <v>0</v>
      </c>
      <c r="AB242" s="10">
        <f t="shared" si="90"/>
        <v>2.534722225391306E-3</v>
      </c>
      <c r="AC242" s="10"/>
      <c r="AD242" s="10"/>
    </row>
    <row r="243" spans="1:30" s="7" customFormat="1" hidden="1" x14ac:dyDescent="0.4">
      <c r="A243" s="16" t="str">
        <f t="shared" si="95"/>
        <v>-</v>
      </c>
      <c r="B243" s="16" t="str">
        <f t="shared" si="94"/>
        <v>-</v>
      </c>
      <c r="C243" s="7">
        <v>17</v>
      </c>
      <c r="D243" s="2">
        <v>43393.709710648145</v>
      </c>
      <c r="E243" s="3">
        <v>4979</v>
      </c>
      <c r="F243" s="3" t="s">
        <v>93</v>
      </c>
      <c r="G243" s="3">
        <v>0</v>
      </c>
      <c r="H243" s="3">
        <v>755</v>
      </c>
      <c r="I243" s="3">
        <v>5</v>
      </c>
      <c r="J243" s="3">
        <v>3</v>
      </c>
      <c r="K243" s="3"/>
      <c r="L243" s="2">
        <v>43393.714097222219</v>
      </c>
      <c r="M243" s="2">
        <v>43393.72451388889</v>
      </c>
      <c r="N243" s="3" t="s">
        <v>34</v>
      </c>
      <c r="O243" s="3" t="s">
        <v>35</v>
      </c>
      <c r="P243" s="3" t="s">
        <v>45</v>
      </c>
      <c r="Q243" s="3" t="s">
        <v>92</v>
      </c>
      <c r="R243" s="2">
        <v>43393.714641203704</v>
      </c>
      <c r="S243" s="2">
        <v>43393.714641203704</v>
      </c>
      <c r="T243" s="2">
        <v>43393.724791666667</v>
      </c>
      <c r="U243" s="2">
        <v>43393.724791666667</v>
      </c>
      <c r="V243" s="3"/>
      <c r="W243" s="8">
        <f t="shared" si="91"/>
        <v>43393.709710648145</v>
      </c>
      <c r="X243" s="9">
        <f t="shared" si="85"/>
        <v>1.0416666671517305E-2</v>
      </c>
      <c r="Y243" s="9">
        <f t="shared" si="86"/>
        <v>3.1250000014551915E-2</v>
      </c>
      <c r="Z243" s="10"/>
      <c r="AA243" s="10">
        <f t="shared" si="84"/>
        <v>0</v>
      </c>
      <c r="AB243" s="10">
        <f t="shared" si="90"/>
        <v>4.386574073578231E-3</v>
      </c>
      <c r="AC243" s="10"/>
      <c r="AD243" s="10"/>
    </row>
    <row r="244" spans="1:30" s="7" customFormat="1" x14ac:dyDescent="0.4">
      <c r="A244" s="16" t="str">
        <f t="shared" si="95"/>
        <v>-</v>
      </c>
      <c r="B244" s="16" t="str">
        <f t="shared" si="94"/>
        <v>-</v>
      </c>
      <c r="C244" s="7">
        <v>17</v>
      </c>
      <c r="D244" s="2">
        <v>43393.70994212963</v>
      </c>
      <c r="E244" s="3">
        <v>4980</v>
      </c>
      <c r="F244" s="3" t="s">
        <v>33</v>
      </c>
      <c r="G244" s="3">
        <v>3509</v>
      </c>
      <c r="H244" s="3">
        <v>1044</v>
      </c>
      <c r="I244" s="3">
        <v>6</v>
      </c>
      <c r="J244" s="3">
        <v>1</v>
      </c>
      <c r="K244" s="3"/>
      <c r="L244" s="2">
        <v>43393.716400462959</v>
      </c>
      <c r="M244" s="2">
        <v>43393.729687500003</v>
      </c>
      <c r="N244" s="3" t="s">
        <v>45</v>
      </c>
      <c r="O244" s="3" t="s">
        <v>92</v>
      </c>
      <c r="P244" s="3" t="s">
        <v>29</v>
      </c>
      <c r="Q244" s="3" t="s">
        <v>30</v>
      </c>
      <c r="R244" s="2">
        <v>43393.715937499997</v>
      </c>
      <c r="S244" s="2">
        <v>43393.716041666667</v>
      </c>
      <c r="T244" s="2">
        <v>43393.728344907409</v>
      </c>
      <c r="U244" s="2">
        <v>43393.732511574075</v>
      </c>
      <c r="V244" s="3"/>
      <c r="W244" s="8">
        <f t="shared" si="91"/>
        <v>43393.70994212963</v>
      </c>
      <c r="X244" s="9">
        <f t="shared" si="85"/>
        <v>1.3287037043482997E-2</v>
      </c>
      <c r="Y244" s="9">
        <f t="shared" si="86"/>
        <v>1.3287037043482997E-2</v>
      </c>
      <c r="Z244" s="10"/>
      <c r="AA244" s="10">
        <f t="shared" si="84"/>
        <v>4.6296296204673126E-4</v>
      </c>
      <c r="AB244" s="10">
        <f t="shared" si="90"/>
        <v>6.4583333296468481E-3</v>
      </c>
      <c r="AC244" s="10"/>
      <c r="AD244" s="10"/>
    </row>
    <row r="245" spans="1:30" s="7" customFormat="1" hidden="1" x14ac:dyDescent="0.4">
      <c r="A245" s="16" t="str">
        <f t="shared" si="95"/>
        <v>-</v>
      </c>
      <c r="B245" s="16" t="str">
        <f t="shared" si="94"/>
        <v>-</v>
      </c>
      <c r="C245" s="7">
        <v>17</v>
      </c>
      <c r="D245" s="2">
        <v>43393.71</v>
      </c>
      <c r="E245" s="3">
        <v>4981</v>
      </c>
      <c r="F245" s="3" t="s">
        <v>94</v>
      </c>
      <c r="G245" s="3">
        <v>0</v>
      </c>
      <c r="H245" s="3">
        <v>1193</v>
      </c>
      <c r="I245" s="3">
        <v>9</v>
      </c>
      <c r="J245" s="3">
        <v>2</v>
      </c>
      <c r="K245" s="3"/>
      <c r="L245" s="2">
        <v>43393.720532407409</v>
      </c>
      <c r="M245" s="2">
        <v>43393.737951388888</v>
      </c>
      <c r="N245" s="3" t="s">
        <v>61</v>
      </c>
      <c r="O245" s="3" t="s">
        <v>62</v>
      </c>
      <c r="P245" s="3" t="s">
        <v>63</v>
      </c>
      <c r="Q245" s="3" t="s">
        <v>64</v>
      </c>
      <c r="R245" s="2">
        <v>43393.720023148147</v>
      </c>
      <c r="S245" s="2">
        <v>43393.720023148147</v>
      </c>
      <c r="T245" s="2">
        <v>43393.733819444446</v>
      </c>
      <c r="U245" s="2">
        <v>43393.733819444446</v>
      </c>
      <c r="V245" s="3"/>
      <c r="W245" s="8">
        <f t="shared" si="91"/>
        <v>43393.71</v>
      </c>
      <c r="X245" s="9">
        <f t="shared" si="85"/>
        <v>1.7418981478840578E-2</v>
      </c>
      <c r="Y245" s="9">
        <f t="shared" si="86"/>
        <v>3.4837962957681157E-2</v>
      </c>
      <c r="Z245" s="10"/>
      <c r="AA245" s="10">
        <f t="shared" si="84"/>
        <v>5.092592618893832E-4</v>
      </c>
      <c r="AB245" s="10">
        <f t="shared" si="90"/>
        <v>1.0532407410209998E-2</v>
      </c>
      <c r="AC245" s="10"/>
      <c r="AD245" s="10"/>
    </row>
    <row r="246" spans="1:30" s="7" customFormat="1" hidden="1" x14ac:dyDescent="0.4">
      <c r="A246" s="16" t="str">
        <f t="shared" si="95"/>
        <v>-</v>
      </c>
      <c r="B246" s="16" t="str">
        <f t="shared" si="94"/>
        <v>-</v>
      </c>
      <c r="C246" s="7">
        <v>17</v>
      </c>
      <c r="D246" s="2">
        <v>43393.711898148147</v>
      </c>
      <c r="E246" s="3">
        <v>4982</v>
      </c>
      <c r="F246" s="3" t="s">
        <v>93</v>
      </c>
      <c r="G246" s="3">
        <v>0</v>
      </c>
      <c r="H246" s="3">
        <v>1285</v>
      </c>
      <c r="I246" s="3">
        <v>2</v>
      </c>
      <c r="J246" s="3">
        <v>2</v>
      </c>
      <c r="K246" s="3"/>
      <c r="L246" s="2">
        <v>43393.722025462965</v>
      </c>
      <c r="M246" s="2">
        <v>43393.729456018518</v>
      </c>
      <c r="N246" s="3" t="s">
        <v>41</v>
      </c>
      <c r="O246" s="3" t="s">
        <v>42</v>
      </c>
      <c r="P246" s="3" t="s">
        <v>31</v>
      </c>
      <c r="Q246" s="3" t="s">
        <v>32</v>
      </c>
      <c r="R246" s="2">
        <v>43393.722766203704</v>
      </c>
      <c r="S246" s="2">
        <v>43393.722766203704</v>
      </c>
      <c r="T246" s="2">
        <v>43393.729884259257</v>
      </c>
      <c r="U246" s="2">
        <v>43393.729884259257</v>
      </c>
      <c r="V246" s="3"/>
      <c r="W246" s="8">
        <f t="shared" si="91"/>
        <v>43393.711898148147</v>
      </c>
      <c r="X246" s="9">
        <f t="shared" si="85"/>
        <v>7.4305555535829626E-3</v>
      </c>
      <c r="Y246" s="9">
        <f t="shared" si="86"/>
        <v>1.4861111107165925E-2</v>
      </c>
      <c r="Z246" s="10"/>
      <c r="AA246" s="10">
        <f t="shared" si="84"/>
        <v>0</v>
      </c>
      <c r="AB246" s="10">
        <f t="shared" si="90"/>
        <v>1.0127314817509614E-2</v>
      </c>
      <c r="AC246" s="10"/>
      <c r="AD246" s="10"/>
    </row>
    <row r="247" spans="1:30" s="7" customFormat="1" hidden="1" x14ac:dyDescent="0.4">
      <c r="A247" s="16" t="str">
        <f t="shared" si="95"/>
        <v>-</v>
      </c>
      <c r="B247" s="16" t="str">
        <f t="shared" si="94"/>
        <v>-</v>
      </c>
      <c r="C247" s="7">
        <v>17</v>
      </c>
      <c r="D247" s="2">
        <v>43393.713854166665</v>
      </c>
      <c r="E247" s="3">
        <v>4983</v>
      </c>
      <c r="F247" s="3" t="s">
        <v>94</v>
      </c>
      <c r="G247" s="3">
        <v>0</v>
      </c>
      <c r="H247" s="3">
        <v>758</v>
      </c>
      <c r="I247" s="3">
        <v>4</v>
      </c>
      <c r="J247" s="3">
        <v>2</v>
      </c>
      <c r="K247" s="3"/>
      <c r="L247" s="2">
        <v>43393.719363425924</v>
      </c>
      <c r="M247" s="2">
        <v>43393.723298611112</v>
      </c>
      <c r="N247" s="3" t="s">
        <v>31</v>
      </c>
      <c r="O247" s="3" t="s">
        <v>32</v>
      </c>
      <c r="P247" s="3" t="s">
        <v>48</v>
      </c>
      <c r="Q247" s="3" t="s">
        <v>49</v>
      </c>
      <c r="R247" s="2">
        <v>43393.721921296295</v>
      </c>
      <c r="S247" s="2">
        <v>43393.721921296295</v>
      </c>
      <c r="T247" s="2">
        <v>43393.729560185187</v>
      </c>
      <c r="U247" s="2">
        <v>43393.729560185187</v>
      </c>
      <c r="V247" s="3"/>
      <c r="W247" s="8">
        <f t="shared" si="91"/>
        <v>43393.713854166665</v>
      </c>
      <c r="X247" s="9">
        <f t="shared" si="85"/>
        <v>3.9351851883111522E-3</v>
      </c>
      <c r="Y247" s="9">
        <f t="shared" si="86"/>
        <v>7.8703703766223043E-3</v>
      </c>
      <c r="Z247" s="10"/>
      <c r="AA247" s="10">
        <f t="shared" si="84"/>
        <v>0</v>
      </c>
      <c r="AB247" s="10">
        <f t="shared" si="90"/>
        <v>5.5092592592700385E-3</v>
      </c>
      <c r="AC247" s="10"/>
      <c r="AD247" s="10"/>
    </row>
    <row r="248" spans="1:30" s="7" customFormat="1" x14ac:dyDescent="0.4">
      <c r="A248" s="16" t="str">
        <f t="shared" si="95"/>
        <v>-</v>
      </c>
      <c r="B248" s="16" t="str">
        <f t="shared" si="94"/>
        <v>-</v>
      </c>
      <c r="C248" s="7">
        <v>17</v>
      </c>
      <c r="D248" s="2">
        <v>43393.715196759258</v>
      </c>
      <c r="E248" s="3">
        <v>4984</v>
      </c>
      <c r="F248" s="3" t="s">
        <v>18</v>
      </c>
      <c r="G248" s="3">
        <v>3127</v>
      </c>
      <c r="H248" s="3">
        <v>1135</v>
      </c>
      <c r="I248" s="3">
        <v>6</v>
      </c>
      <c r="J248" s="3">
        <v>2</v>
      </c>
      <c r="K248" s="3"/>
      <c r="L248" s="2">
        <v>43393.720393518517</v>
      </c>
      <c r="M248" s="2">
        <v>43393.727696759262</v>
      </c>
      <c r="N248" s="3" t="s">
        <v>68</v>
      </c>
      <c r="O248" s="3" t="s">
        <v>69</v>
      </c>
      <c r="P248" s="3" t="s">
        <v>25</v>
      </c>
      <c r="Q248" s="3" t="s">
        <v>26</v>
      </c>
      <c r="R248" s="2">
        <v>43393.72084490741</v>
      </c>
      <c r="S248" s="2">
        <v>43393.72084490741</v>
      </c>
      <c r="T248" s="2">
        <v>43393.729224537034</v>
      </c>
      <c r="U248" s="2">
        <v>43393.729224537034</v>
      </c>
      <c r="V248" s="3"/>
      <c r="W248" s="8">
        <f t="shared" si="91"/>
        <v>43393.715196759258</v>
      </c>
      <c r="X248" s="9">
        <f t="shared" si="85"/>
        <v>7.3032407453865744E-3</v>
      </c>
      <c r="Y248" s="9">
        <f t="shared" si="86"/>
        <v>1.4606481490773149E-2</v>
      </c>
      <c r="Z248" s="10"/>
      <c r="AA248" s="10">
        <f t="shared" si="84"/>
        <v>0</v>
      </c>
      <c r="AB248" s="10">
        <f t="shared" si="90"/>
        <v>5.1967592589790002E-3</v>
      </c>
      <c r="AC248" s="10"/>
      <c r="AD248" s="10"/>
    </row>
    <row r="249" spans="1:30" s="7" customFormat="1" x14ac:dyDescent="0.4">
      <c r="A249" s="16" t="str">
        <f t="shared" si="95"/>
        <v>-</v>
      </c>
      <c r="B249" s="16" t="str">
        <f t="shared" si="94"/>
        <v>-</v>
      </c>
      <c r="C249" s="7">
        <v>17</v>
      </c>
      <c r="D249" s="2">
        <v>43393.716412037036</v>
      </c>
      <c r="E249" s="3">
        <v>4985</v>
      </c>
      <c r="F249" s="3" t="s">
        <v>33</v>
      </c>
      <c r="G249" s="3">
        <v>3526</v>
      </c>
      <c r="H249" s="3">
        <v>655</v>
      </c>
      <c r="I249" s="3">
        <v>8</v>
      </c>
      <c r="J249" s="3">
        <v>4</v>
      </c>
      <c r="K249" s="3"/>
      <c r="L249" s="2">
        <v>43393.72278935185</v>
      </c>
      <c r="M249" s="2">
        <v>43393.725092592591</v>
      </c>
      <c r="N249" s="3" t="s">
        <v>63</v>
      </c>
      <c r="O249" s="3" t="s">
        <v>64</v>
      </c>
      <c r="P249" s="3" t="s">
        <v>72</v>
      </c>
      <c r="Q249" s="3" t="s">
        <v>73</v>
      </c>
      <c r="R249" s="2">
        <v>43393.723726851851</v>
      </c>
      <c r="S249" s="2">
        <v>43393.723726851851</v>
      </c>
      <c r="T249" s="2">
        <v>43393.731608796297</v>
      </c>
      <c r="U249" s="2">
        <v>43393.731608796297</v>
      </c>
      <c r="V249" s="3"/>
      <c r="W249" s="8">
        <f t="shared" si="91"/>
        <v>43393.716412037036</v>
      </c>
      <c r="X249" s="9">
        <f t="shared" si="85"/>
        <v>2.3032407407299615E-3</v>
      </c>
      <c r="Y249" s="9">
        <f t="shared" si="86"/>
        <v>9.2129629629198462E-3</v>
      </c>
      <c r="Z249" s="10"/>
      <c r="AA249" s="10">
        <f t="shared" si="84"/>
        <v>0</v>
      </c>
      <c r="AB249" s="10">
        <f t="shared" si="90"/>
        <v>6.3773148140171543E-3</v>
      </c>
      <c r="AC249" s="10"/>
      <c r="AD249" s="10"/>
    </row>
    <row r="250" spans="1:30" s="7" customFormat="1" x14ac:dyDescent="0.4">
      <c r="A250" s="16" t="str">
        <f t="shared" si="95"/>
        <v>-</v>
      </c>
      <c r="B250" s="16" t="str">
        <f t="shared" si="94"/>
        <v>-</v>
      </c>
      <c r="C250" s="7">
        <v>17</v>
      </c>
      <c r="D250" s="2">
        <v>43393.716608796298</v>
      </c>
      <c r="E250" s="3">
        <v>4986</v>
      </c>
      <c r="F250" s="3" t="s">
        <v>33</v>
      </c>
      <c r="G250" s="3">
        <v>3458</v>
      </c>
      <c r="H250" s="3">
        <v>945</v>
      </c>
      <c r="I250" s="3">
        <v>5</v>
      </c>
      <c r="J250" s="3">
        <v>1</v>
      </c>
      <c r="K250" s="3"/>
      <c r="L250" s="2">
        <v>43393.721805555557</v>
      </c>
      <c r="M250" s="2">
        <v>43393.730196759258</v>
      </c>
      <c r="N250" s="3" t="s">
        <v>53</v>
      </c>
      <c r="O250" s="3" t="s">
        <v>54</v>
      </c>
      <c r="P250" s="3" t="s">
        <v>48</v>
      </c>
      <c r="Q250" s="3" t="s">
        <v>49</v>
      </c>
      <c r="R250" s="2">
        <v>43393.723287037035</v>
      </c>
      <c r="S250" s="2">
        <v>43393.723287037035</v>
      </c>
      <c r="T250" s="2">
        <v>43393.735219907408</v>
      </c>
      <c r="U250" s="2">
        <v>43393.735219907408</v>
      </c>
      <c r="V250" s="3"/>
      <c r="W250" s="8">
        <f t="shared" si="91"/>
        <v>43393.716608796298</v>
      </c>
      <c r="X250" s="9">
        <f t="shared" si="85"/>
        <v>8.3912037007394247E-3</v>
      </c>
      <c r="Y250" s="9">
        <f t="shared" si="86"/>
        <v>8.3912037007394247E-3</v>
      </c>
      <c r="Z250" s="10"/>
      <c r="AA250" s="10">
        <f t="shared" si="84"/>
        <v>0</v>
      </c>
      <c r="AB250" s="10">
        <f t="shared" si="90"/>
        <v>5.1967592589790002E-3</v>
      </c>
      <c r="AC250" s="10"/>
      <c r="AD250" s="10"/>
    </row>
    <row r="251" spans="1:30" s="7" customFormat="1" x14ac:dyDescent="0.4">
      <c r="A251" s="16" t="str">
        <f t="shared" si="95"/>
        <v>-</v>
      </c>
      <c r="B251" s="16" t="str">
        <f t="shared" si="94"/>
        <v>-</v>
      </c>
      <c r="C251" s="7">
        <v>17</v>
      </c>
      <c r="D251" s="2">
        <v>43393.722418981481</v>
      </c>
      <c r="E251" s="3">
        <v>4987</v>
      </c>
      <c r="F251" s="3" t="s">
        <v>33</v>
      </c>
      <c r="G251" s="3">
        <v>1923</v>
      </c>
      <c r="H251" s="3">
        <v>451</v>
      </c>
      <c r="I251" s="3">
        <v>9</v>
      </c>
      <c r="J251" s="3">
        <v>1</v>
      </c>
      <c r="K251" s="3"/>
      <c r="L251" s="2">
        <v>43393.728680555556</v>
      </c>
      <c r="M251" s="2">
        <v>43393.742268518516</v>
      </c>
      <c r="N251" s="3" t="s">
        <v>34</v>
      </c>
      <c r="O251" s="3" t="s">
        <v>35</v>
      </c>
      <c r="P251" s="3" t="s">
        <v>23</v>
      </c>
      <c r="Q251" s="3" t="s">
        <v>24</v>
      </c>
      <c r="R251" s="2">
        <v>43393.729837962965</v>
      </c>
      <c r="S251" s="2">
        <v>43393.729837962965</v>
      </c>
      <c r="T251" s="2">
        <v>43393.740613425929</v>
      </c>
      <c r="U251" s="2">
        <v>43393.740613425929</v>
      </c>
      <c r="V251" s="3"/>
      <c r="W251" s="8">
        <f t="shared" si="91"/>
        <v>43393.722418981481</v>
      </c>
      <c r="X251" s="9">
        <f t="shared" si="85"/>
        <v>1.3587962959718425E-2</v>
      </c>
      <c r="Y251" s="9">
        <f t="shared" si="86"/>
        <v>1.3587962959718425E-2</v>
      </c>
      <c r="Z251" s="10"/>
      <c r="AA251" s="10">
        <f t="shared" si="84"/>
        <v>0</v>
      </c>
      <c r="AB251" s="10">
        <f t="shared" si="90"/>
        <v>6.2615740753244609E-3</v>
      </c>
      <c r="AC251" s="10"/>
      <c r="AD251" s="10"/>
    </row>
    <row r="252" spans="1:30" s="7" customFormat="1" hidden="1" x14ac:dyDescent="0.4">
      <c r="A252" s="16" t="str">
        <f t="shared" si="95"/>
        <v>-</v>
      </c>
      <c r="B252" s="16" t="str">
        <f t="shared" si="94"/>
        <v>-</v>
      </c>
      <c r="C252" s="7">
        <v>17</v>
      </c>
      <c r="D252" s="2">
        <v>43393.725173611114</v>
      </c>
      <c r="E252" s="3">
        <v>4988</v>
      </c>
      <c r="F252" s="3" t="s">
        <v>93</v>
      </c>
      <c r="G252" s="3">
        <v>0</v>
      </c>
      <c r="H252" s="3">
        <v>738</v>
      </c>
      <c r="I252" s="3">
        <v>8</v>
      </c>
      <c r="J252" s="3">
        <v>4</v>
      </c>
      <c r="K252" s="3"/>
      <c r="L252" s="2">
        <v>43393.729803240742</v>
      </c>
      <c r="M252" s="2">
        <v>43393.735277777778</v>
      </c>
      <c r="N252" s="3" t="s">
        <v>41</v>
      </c>
      <c r="O252" s="3" t="s">
        <v>42</v>
      </c>
      <c r="P252" s="3" t="s">
        <v>39</v>
      </c>
      <c r="Q252" s="3" t="s">
        <v>40</v>
      </c>
      <c r="R252" s="2">
        <v>43393.730138888888</v>
      </c>
      <c r="S252" s="2">
        <v>43393.732743055552</v>
      </c>
      <c r="T252" s="2">
        <v>43393.737557870372</v>
      </c>
      <c r="U252" s="2">
        <v>43393.740162037036</v>
      </c>
      <c r="V252" s="3"/>
      <c r="W252" s="8">
        <f t="shared" si="91"/>
        <v>43393.725173611114</v>
      </c>
      <c r="X252" s="9">
        <f t="shared" si="85"/>
        <v>5.4745370362070389E-3</v>
      </c>
      <c r="Y252" s="9">
        <f t="shared" si="86"/>
        <v>2.1898148144828156E-2</v>
      </c>
      <c r="Z252" s="10"/>
      <c r="AA252" s="10">
        <f t="shared" si="84"/>
        <v>0</v>
      </c>
      <c r="AB252" s="10">
        <f t="shared" si="90"/>
        <v>4.6296296277432702E-3</v>
      </c>
      <c r="AC252" s="10"/>
      <c r="AD252" s="10"/>
    </row>
    <row r="253" spans="1:30" s="7" customFormat="1" hidden="1" x14ac:dyDescent="0.4">
      <c r="A253" s="16" t="str">
        <f t="shared" si="95"/>
        <v>-</v>
      </c>
      <c r="B253" s="16" t="str">
        <f t="shared" si="94"/>
        <v>-</v>
      </c>
      <c r="C253" s="7">
        <v>17</v>
      </c>
      <c r="D253" s="2">
        <v>43393.726284722223</v>
      </c>
      <c r="E253" s="3">
        <v>4989</v>
      </c>
      <c r="F253" s="3" t="s">
        <v>94</v>
      </c>
      <c r="G253" s="3">
        <v>0</v>
      </c>
      <c r="H253" s="3">
        <v>536</v>
      </c>
      <c r="I253" s="3">
        <v>8</v>
      </c>
      <c r="J253" s="3">
        <v>2</v>
      </c>
      <c r="K253" s="3"/>
      <c r="L253" s="2">
        <v>43393.73133101852</v>
      </c>
      <c r="M253" s="2">
        <v>43393.747175925928</v>
      </c>
      <c r="N253" s="3" t="s">
        <v>41</v>
      </c>
      <c r="O253" s="3" t="s">
        <v>42</v>
      </c>
      <c r="P253" s="3" t="s">
        <v>65</v>
      </c>
      <c r="Q253" s="3" t="s">
        <v>66</v>
      </c>
      <c r="R253" s="2">
        <v>43393.732048611113</v>
      </c>
      <c r="S253" s="2">
        <v>43393.732048611113</v>
      </c>
      <c r="T253" s="2">
        <v>43393.751701388886</v>
      </c>
      <c r="U253" s="2">
        <v>43393.751701388886</v>
      </c>
      <c r="V253" s="3"/>
      <c r="W253" s="8">
        <f t="shared" si="91"/>
        <v>43393.726284722223</v>
      </c>
      <c r="X253" s="9">
        <f t="shared" si="85"/>
        <v>1.5844907407881692E-2</v>
      </c>
      <c r="Y253" s="9">
        <f t="shared" si="86"/>
        <v>3.1689814815763384E-2</v>
      </c>
      <c r="Z253" s="10"/>
      <c r="AA253" s="10">
        <f t="shared" ref="AA253:AA309" si="97">IF(IF(A253="☆",K253-R253,L253-R253)&lt;0,0,IF(A253="☆",K253-R253,L253-R253))</f>
        <v>0</v>
      </c>
      <c r="AB253" s="10">
        <f t="shared" si="90"/>
        <v>5.0462962972233072E-3</v>
      </c>
      <c r="AC253" s="10"/>
      <c r="AD253" s="10"/>
    </row>
    <row r="254" spans="1:30" s="7" customFormat="1" hidden="1" x14ac:dyDescent="0.4">
      <c r="A254" s="16" t="str">
        <f t="shared" si="95"/>
        <v>-</v>
      </c>
      <c r="B254" s="16" t="str">
        <f t="shared" si="94"/>
        <v>-</v>
      </c>
      <c r="C254" s="7">
        <v>17</v>
      </c>
      <c r="D254" s="2">
        <v>43393.72761574074</v>
      </c>
      <c r="E254" s="3">
        <v>4990</v>
      </c>
      <c r="F254" s="3" t="s">
        <v>94</v>
      </c>
      <c r="G254" s="3">
        <v>0</v>
      </c>
      <c r="H254" s="3">
        <v>1035</v>
      </c>
      <c r="I254" s="3">
        <v>2</v>
      </c>
      <c r="J254" s="3">
        <v>2</v>
      </c>
      <c r="K254" s="3"/>
      <c r="L254" s="2">
        <v>43393.729525462964</v>
      </c>
      <c r="M254" s="2">
        <v>43393.734872685185</v>
      </c>
      <c r="N254" s="3" t="s">
        <v>31</v>
      </c>
      <c r="O254" s="3" t="s">
        <v>32</v>
      </c>
      <c r="P254" s="3" t="s">
        <v>65</v>
      </c>
      <c r="Q254" s="3" t="s">
        <v>66</v>
      </c>
      <c r="R254" s="2">
        <v>43393.729733796295</v>
      </c>
      <c r="S254" s="2">
        <v>43393.729733796295</v>
      </c>
      <c r="T254" s="2">
        <v>43393.738449074073</v>
      </c>
      <c r="U254" s="2">
        <v>43393.738449074073</v>
      </c>
      <c r="V254" s="3"/>
      <c r="W254" s="8">
        <f t="shared" si="91"/>
        <v>43393.72761574074</v>
      </c>
      <c r="X254" s="9">
        <f t="shared" ref="X254:X309" si="98">M254-L254</f>
        <v>5.3472222207346931E-3</v>
      </c>
      <c r="Y254" s="9">
        <f t="shared" ref="Y254:Y309" si="99">X254*J254</f>
        <v>1.0694444441469386E-2</v>
      </c>
      <c r="Z254" s="10"/>
      <c r="AA254" s="10">
        <f t="shared" si="97"/>
        <v>0</v>
      </c>
      <c r="AB254" s="10">
        <f t="shared" si="90"/>
        <v>1.9097222248092294E-3</v>
      </c>
      <c r="AC254" s="10"/>
      <c r="AD254" s="10"/>
    </row>
    <row r="255" spans="1:30" s="7" customFormat="1" x14ac:dyDescent="0.4">
      <c r="A255" s="16" t="str">
        <f t="shared" si="95"/>
        <v>-</v>
      </c>
      <c r="B255" s="16" t="str">
        <f t="shared" si="94"/>
        <v>-</v>
      </c>
      <c r="C255" s="7">
        <v>17</v>
      </c>
      <c r="D255" s="2">
        <v>43393.730833333335</v>
      </c>
      <c r="E255" s="3">
        <v>4991</v>
      </c>
      <c r="F255" s="3" t="s">
        <v>33</v>
      </c>
      <c r="G255" s="3">
        <v>3498</v>
      </c>
      <c r="H255" s="3">
        <v>306</v>
      </c>
      <c r="I255" s="3">
        <v>4</v>
      </c>
      <c r="J255" s="3">
        <v>3</v>
      </c>
      <c r="K255" s="3"/>
      <c r="L255" s="2">
        <v>43393.735810185186</v>
      </c>
      <c r="M255" s="2">
        <v>43393.754479166666</v>
      </c>
      <c r="N255" s="3" t="s">
        <v>55</v>
      </c>
      <c r="O255" s="3" t="s">
        <v>56</v>
      </c>
      <c r="P255" s="3" t="s">
        <v>63</v>
      </c>
      <c r="Q255" s="3" t="s">
        <v>64</v>
      </c>
      <c r="R255" s="2">
        <v>43393.736377314817</v>
      </c>
      <c r="S255" s="2">
        <v>43393.736377314817</v>
      </c>
      <c r="T255" s="2">
        <v>43393.751331018517</v>
      </c>
      <c r="U255" s="2">
        <v>43393.751331018517</v>
      </c>
      <c r="V255" s="3"/>
      <c r="W255" s="8">
        <f t="shared" si="91"/>
        <v>43393.730833333335</v>
      </c>
      <c r="X255" s="9">
        <f t="shared" si="98"/>
        <v>1.8668981480004732E-2</v>
      </c>
      <c r="Y255" s="9">
        <f t="shared" si="99"/>
        <v>5.6006944440014195E-2</v>
      </c>
      <c r="Z255" s="10"/>
      <c r="AA255" s="10">
        <f t="shared" si="97"/>
        <v>0</v>
      </c>
      <c r="AB255" s="10">
        <f t="shared" si="90"/>
        <v>4.9768518510973081E-3</v>
      </c>
      <c r="AC255" s="10"/>
      <c r="AD255" s="10"/>
    </row>
    <row r="256" spans="1:30" s="7" customFormat="1" x14ac:dyDescent="0.4">
      <c r="A256" s="16" t="str">
        <f t="shared" si="95"/>
        <v>-</v>
      </c>
      <c r="B256" s="16" t="str">
        <f t="shared" si="94"/>
        <v>-</v>
      </c>
      <c r="C256" s="7">
        <v>17</v>
      </c>
      <c r="D256" s="2">
        <v>43393.735289351855</v>
      </c>
      <c r="E256" s="3">
        <v>4994</v>
      </c>
      <c r="F256" s="3" t="s">
        <v>33</v>
      </c>
      <c r="G256" s="3">
        <v>3516</v>
      </c>
      <c r="H256" s="3">
        <v>1079</v>
      </c>
      <c r="I256" s="3">
        <v>8</v>
      </c>
      <c r="J256" s="3">
        <v>2</v>
      </c>
      <c r="K256" s="3"/>
      <c r="L256" s="2">
        <v>43393.740486111114</v>
      </c>
      <c r="M256" s="2">
        <v>43393.746932870374</v>
      </c>
      <c r="N256" s="3" t="s">
        <v>31</v>
      </c>
      <c r="O256" s="3" t="s">
        <v>32</v>
      </c>
      <c r="P256" s="3" t="s">
        <v>65</v>
      </c>
      <c r="Q256" s="3" t="s">
        <v>66</v>
      </c>
      <c r="R256" s="2">
        <v>43393.742881944447</v>
      </c>
      <c r="S256" s="2">
        <v>43393.742881944447</v>
      </c>
      <c r="T256" s="2">
        <v>43393.751597222225</v>
      </c>
      <c r="U256" s="2">
        <v>43393.751597222225</v>
      </c>
      <c r="V256" s="3"/>
      <c r="W256" s="8">
        <f t="shared" si="91"/>
        <v>43393.735289351855</v>
      </c>
      <c r="X256" s="9">
        <f t="shared" si="98"/>
        <v>6.4467592601431534E-3</v>
      </c>
      <c r="Y256" s="9">
        <f t="shared" si="99"/>
        <v>1.2893518520286307E-2</v>
      </c>
      <c r="Z256" s="10"/>
      <c r="AA256" s="10">
        <f t="shared" si="97"/>
        <v>0</v>
      </c>
      <c r="AB256" s="10">
        <f t="shared" si="90"/>
        <v>5.1967592589790002E-3</v>
      </c>
      <c r="AC256" s="10"/>
      <c r="AD256" s="10"/>
    </row>
    <row r="257" spans="1:30" s="7" customFormat="1" x14ac:dyDescent="0.4">
      <c r="A257" s="16" t="str">
        <f t="shared" si="95"/>
        <v>-</v>
      </c>
      <c r="B257" s="16" t="str">
        <f t="shared" si="94"/>
        <v>-</v>
      </c>
      <c r="C257" s="7">
        <v>17</v>
      </c>
      <c r="D257" s="2">
        <v>43393.738125000003</v>
      </c>
      <c r="E257" s="3">
        <v>4995</v>
      </c>
      <c r="F257" s="3" t="s">
        <v>18</v>
      </c>
      <c r="G257" s="3">
        <v>3162</v>
      </c>
      <c r="H257" s="3">
        <v>609</v>
      </c>
      <c r="I257" s="3">
        <v>7</v>
      </c>
      <c r="J257" s="3">
        <v>1</v>
      </c>
      <c r="K257" s="3"/>
      <c r="L257" s="2">
        <v>43393.740393518521</v>
      </c>
      <c r="M257" s="2">
        <v>43393.744826388887</v>
      </c>
      <c r="N257" s="3" t="s">
        <v>63</v>
      </c>
      <c r="O257" s="3" t="s">
        <v>64</v>
      </c>
      <c r="P257" s="3" t="s">
        <v>37</v>
      </c>
      <c r="Q257" s="3" t="s">
        <v>38</v>
      </c>
      <c r="R257" s="2">
        <v>43393.740740740737</v>
      </c>
      <c r="S257" s="2">
        <v>43393.740740740737</v>
      </c>
      <c r="T257" s="2">
        <v>43393.746331018519</v>
      </c>
      <c r="U257" s="2">
        <v>43393.746331018519</v>
      </c>
      <c r="V257" s="3"/>
      <c r="W257" s="8">
        <f t="shared" si="91"/>
        <v>43393.738125000003</v>
      </c>
      <c r="X257" s="9">
        <f t="shared" si="98"/>
        <v>4.4328703661449254E-3</v>
      </c>
      <c r="Y257" s="9">
        <f t="shared" si="99"/>
        <v>4.4328703661449254E-3</v>
      </c>
      <c r="Z257" s="10"/>
      <c r="AA257" s="10">
        <f t="shared" si="97"/>
        <v>0</v>
      </c>
      <c r="AB257" s="10">
        <f t="shared" ref="AB257:AB309" si="100">IF(IF(B257="☆",(IF(K257&gt;R257,K257-W257,R257-W257)),L257-W257)&lt;0,0,IF(B257="☆",(IF(K257&gt;R257,K257-W257,R257-W257)),L257-W257))</f>
        <v>2.268518517666962E-3</v>
      </c>
      <c r="AC257" s="10"/>
      <c r="AD257" s="10"/>
    </row>
    <row r="258" spans="1:30" s="7" customFormat="1" hidden="1" x14ac:dyDescent="0.4">
      <c r="A258" s="16" t="str">
        <f t="shared" ref="A258:A279" si="101">IF(V258&gt;0, "★", "-")</f>
        <v>-</v>
      </c>
      <c r="B258" s="16" t="str">
        <f t="shared" si="94"/>
        <v>-</v>
      </c>
      <c r="C258" s="7">
        <v>17</v>
      </c>
      <c r="D258" s="2">
        <v>43393.738645833335</v>
      </c>
      <c r="E258" s="3">
        <v>4996</v>
      </c>
      <c r="F258" s="3" t="s">
        <v>94</v>
      </c>
      <c r="G258" s="3">
        <v>0</v>
      </c>
      <c r="H258" s="3">
        <v>328</v>
      </c>
      <c r="I258" s="3">
        <v>4</v>
      </c>
      <c r="J258" s="3">
        <v>2</v>
      </c>
      <c r="K258" s="3"/>
      <c r="L258" s="2">
        <v>43393.741863425923</v>
      </c>
      <c r="M258" s="2">
        <v>43393.748680555553</v>
      </c>
      <c r="N258" s="3" t="s">
        <v>61</v>
      </c>
      <c r="O258" s="3" t="s">
        <v>62</v>
      </c>
      <c r="P258" s="3" t="s">
        <v>31</v>
      </c>
      <c r="Q258" s="3" t="s">
        <v>32</v>
      </c>
      <c r="R258" s="2">
        <v>43393.741157407407</v>
      </c>
      <c r="S258" s="2">
        <v>43393.741157407407</v>
      </c>
      <c r="T258" s="2">
        <v>43393.749513888892</v>
      </c>
      <c r="U258" s="2">
        <v>43393.749513888892</v>
      </c>
      <c r="V258" s="3"/>
      <c r="W258" s="8">
        <f t="shared" si="91"/>
        <v>43393.738645833335</v>
      </c>
      <c r="X258" s="9">
        <f t="shared" si="98"/>
        <v>6.8171296297805384E-3</v>
      </c>
      <c r="Y258" s="9">
        <f t="shared" si="99"/>
        <v>1.3634259259561077E-2</v>
      </c>
      <c r="Z258" s="10"/>
      <c r="AA258" s="10">
        <f t="shared" si="97"/>
        <v>7.0601851621177047E-4</v>
      </c>
      <c r="AB258" s="10">
        <f t="shared" si="100"/>
        <v>3.2175925880437717E-3</v>
      </c>
      <c r="AC258" s="10"/>
      <c r="AD258" s="10"/>
    </row>
    <row r="259" spans="1:30" s="7" customFormat="1" hidden="1" x14ac:dyDescent="0.4">
      <c r="A259" s="16" t="str">
        <f t="shared" si="101"/>
        <v>-</v>
      </c>
      <c r="B259" s="16" t="str">
        <f>IF(K259&gt;0, "☆", "-")</f>
        <v>-</v>
      </c>
      <c r="C259" s="7">
        <v>17</v>
      </c>
      <c r="D259" s="2">
        <v>43393.744953703703</v>
      </c>
      <c r="E259" s="3">
        <v>4999</v>
      </c>
      <c r="F259" s="3" t="s">
        <v>93</v>
      </c>
      <c r="G259" s="3">
        <v>0</v>
      </c>
      <c r="H259" s="3">
        <v>569</v>
      </c>
      <c r="I259" s="3">
        <v>5</v>
      </c>
      <c r="J259" s="3">
        <v>2</v>
      </c>
      <c r="K259" s="3"/>
      <c r="L259" s="2">
        <v>43393.75204861111</v>
      </c>
      <c r="M259" s="2">
        <v>43393.761504629627</v>
      </c>
      <c r="N259" s="3" t="s">
        <v>31</v>
      </c>
      <c r="O259" s="3" t="s">
        <v>32</v>
      </c>
      <c r="P259" s="3" t="s">
        <v>19</v>
      </c>
      <c r="Q259" s="3" t="s">
        <v>20</v>
      </c>
      <c r="R259" s="2">
        <v>43393.75136574074</v>
      </c>
      <c r="S259" s="2">
        <v>43393.75136574074</v>
      </c>
      <c r="T259" s="2">
        <v>43393.763993055552</v>
      </c>
      <c r="U259" s="2">
        <v>43393.763993055552</v>
      </c>
      <c r="V259" s="3"/>
      <c r="W259" s="8">
        <f t="shared" si="91"/>
        <v>43393.744953703703</v>
      </c>
      <c r="X259" s="9">
        <f t="shared" si="98"/>
        <v>9.4560185170848854E-3</v>
      </c>
      <c r="Y259" s="9">
        <f t="shared" si="99"/>
        <v>1.8912037034169771E-2</v>
      </c>
      <c r="Z259" s="10"/>
      <c r="AA259" s="10">
        <f t="shared" si="97"/>
        <v>6.8287036992842332E-4</v>
      </c>
      <c r="AB259" s="10">
        <f t="shared" si="100"/>
        <v>7.0949074070085771E-3</v>
      </c>
      <c r="AC259" s="10"/>
      <c r="AD259" s="10"/>
    </row>
    <row r="260" spans="1:30" s="7" customFormat="1" hidden="1" x14ac:dyDescent="0.4">
      <c r="A260" s="16" t="str">
        <f t="shared" si="101"/>
        <v>-</v>
      </c>
      <c r="B260" s="16" t="str">
        <f t="shared" si="94"/>
        <v>-</v>
      </c>
      <c r="C260" s="7">
        <v>17</v>
      </c>
      <c r="D260" s="2">
        <v>43393.746435185189</v>
      </c>
      <c r="E260" s="3">
        <v>5000</v>
      </c>
      <c r="F260" s="3" t="s">
        <v>93</v>
      </c>
      <c r="G260" s="3">
        <v>0</v>
      </c>
      <c r="H260" s="3">
        <v>1217</v>
      </c>
      <c r="I260" s="3">
        <v>6</v>
      </c>
      <c r="J260" s="3">
        <v>6</v>
      </c>
      <c r="K260" s="3"/>
      <c r="L260" s="2">
        <v>43393.748831018522</v>
      </c>
      <c r="M260" s="2">
        <v>43393.752025462964</v>
      </c>
      <c r="N260" s="3" t="s">
        <v>46</v>
      </c>
      <c r="O260" s="3" t="s">
        <v>47</v>
      </c>
      <c r="P260" s="3" t="s">
        <v>74</v>
      </c>
      <c r="Q260" s="3" t="s">
        <v>75</v>
      </c>
      <c r="R260" s="2">
        <v>43393.748391203706</v>
      </c>
      <c r="S260" s="2">
        <v>43393.748391203706</v>
      </c>
      <c r="T260" s="2">
        <v>43393.755914351852</v>
      </c>
      <c r="U260" s="2">
        <v>43393.755914351852</v>
      </c>
      <c r="V260" s="3"/>
      <c r="W260" s="8">
        <f t="shared" ref="W260:W327" si="102">IF(V260&gt;0,V260,D260)</f>
        <v>43393.746435185189</v>
      </c>
      <c r="X260" s="9">
        <f t="shared" si="98"/>
        <v>3.1944444417604245E-3</v>
      </c>
      <c r="Y260" s="9">
        <f t="shared" si="99"/>
        <v>1.9166666650562547E-2</v>
      </c>
      <c r="Z260" s="10"/>
      <c r="AA260" s="10">
        <f t="shared" si="97"/>
        <v>4.398148157633841E-4</v>
      </c>
      <c r="AB260" s="10">
        <f t="shared" si="100"/>
        <v>2.3958333331393078E-3</v>
      </c>
      <c r="AC260" s="10"/>
      <c r="AD260" s="10"/>
    </row>
    <row r="261" spans="1:30" s="7" customFormat="1" hidden="1" x14ac:dyDescent="0.4">
      <c r="A261" s="16" t="str">
        <f t="shared" si="101"/>
        <v>-</v>
      </c>
      <c r="B261" s="16" t="str">
        <f t="shared" si="94"/>
        <v>-</v>
      </c>
      <c r="C261" s="7">
        <v>17</v>
      </c>
      <c r="D261" s="2">
        <v>43393.74659722222</v>
      </c>
      <c r="E261" s="3">
        <v>5001</v>
      </c>
      <c r="F261" s="3" t="s">
        <v>94</v>
      </c>
      <c r="G261" s="3">
        <v>0</v>
      </c>
      <c r="H261" s="3">
        <v>456</v>
      </c>
      <c r="I261" s="3">
        <v>7</v>
      </c>
      <c r="J261" s="3">
        <v>3</v>
      </c>
      <c r="K261" s="3"/>
      <c r="L261" s="2">
        <v>43393.749606481484</v>
      </c>
      <c r="M261" s="2">
        <v>43393.753032407411</v>
      </c>
      <c r="N261" s="3" t="s">
        <v>31</v>
      </c>
      <c r="O261" s="3" t="s">
        <v>32</v>
      </c>
      <c r="P261" s="3" t="s">
        <v>72</v>
      </c>
      <c r="Q261" s="3" t="s">
        <v>73</v>
      </c>
      <c r="R261" s="2">
        <v>43393.748726851853</v>
      </c>
      <c r="S261" s="2">
        <v>43393.748854166668</v>
      </c>
      <c r="T261" s="2">
        <v>43393.755196759259</v>
      </c>
      <c r="U261" s="2">
        <v>43393.755219907405</v>
      </c>
      <c r="V261" s="3"/>
      <c r="W261" s="8">
        <f t="shared" si="102"/>
        <v>43393.74659722222</v>
      </c>
      <c r="X261" s="9">
        <f t="shared" si="98"/>
        <v>3.425925926421769E-3</v>
      </c>
      <c r="Y261" s="9">
        <f t="shared" si="99"/>
        <v>1.0277777779265307E-2</v>
      </c>
      <c r="Z261" s="10"/>
      <c r="AA261" s="10">
        <f t="shared" si="97"/>
        <v>8.7962963152676821E-4</v>
      </c>
      <c r="AB261" s="10">
        <f t="shared" si="100"/>
        <v>3.0092592642176896E-3</v>
      </c>
      <c r="AC261" s="10"/>
      <c r="AD261" s="10"/>
    </row>
    <row r="262" spans="1:30" s="7" customFormat="1" x14ac:dyDescent="0.4">
      <c r="A262" s="16" t="str">
        <f t="shared" si="101"/>
        <v>-</v>
      </c>
      <c r="B262" s="16" t="str">
        <f t="shared" si="94"/>
        <v>-</v>
      </c>
      <c r="C262" s="7">
        <v>17</v>
      </c>
      <c r="D262" s="2">
        <v>43393.746678240743</v>
      </c>
      <c r="E262" s="3">
        <v>5003</v>
      </c>
      <c r="F262" s="3" t="s">
        <v>18</v>
      </c>
      <c r="G262" s="3">
        <v>1642</v>
      </c>
      <c r="H262" s="3">
        <v>953</v>
      </c>
      <c r="I262" s="3">
        <v>9</v>
      </c>
      <c r="J262" s="3">
        <v>2</v>
      </c>
      <c r="K262" s="3"/>
      <c r="L262" s="2">
        <v>43393.751307870371</v>
      </c>
      <c r="M262" s="2">
        <v>43393.756747685184</v>
      </c>
      <c r="N262" s="3" t="s">
        <v>19</v>
      </c>
      <c r="O262" s="3" t="s">
        <v>20</v>
      </c>
      <c r="P262" s="3" t="s">
        <v>25</v>
      </c>
      <c r="Q262" s="3" t="s">
        <v>26</v>
      </c>
      <c r="R262" s="2">
        <v>43393.752962962964</v>
      </c>
      <c r="S262" s="2">
        <v>43393.752962962964</v>
      </c>
      <c r="T262" s="2">
        <v>43393.758217592593</v>
      </c>
      <c r="U262" s="2">
        <v>43393.758217592593</v>
      </c>
      <c r="V262" s="3"/>
      <c r="W262" s="8">
        <f t="shared" si="102"/>
        <v>43393.746678240743</v>
      </c>
      <c r="X262" s="9">
        <f t="shared" si="98"/>
        <v>5.4398148131440394E-3</v>
      </c>
      <c r="Y262" s="9">
        <f t="shared" si="99"/>
        <v>1.0879629626288079E-2</v>
      </c>
      <c r="Z262" s="10"/>
      <c r="AA262" s="10">
        <f t="shared" si="97"/>
        <v>0</v>
      </c>
      <c r="AB262" s="10">
        <f t="shared" si="100"/>
        <v>4.6296296277432702E-3</v>
      </c>
      <c r="AC262" s="10"/>
      <c r="AD262" s="10"/>
    </row>
    <row r="263" spans="1:30" s="7" customFormat="1" x14ac:dyDescent="0.4">
      <c r="A263" s="16" t="str">
        <f t="shared" si="101"/>
        <v>-</v>
      </c>
      <c r="B263" s="16" t="str">
        <f t="shared" si="94"/>
        <v>-</v>
      </c>
      <c r="C263" s="7">
        <v>17</v>
      </c>
      <c r="D263" s="2">
        <v>43393.747534722221</v>
      </c>
      <c r="E263" s="3">
        <v>5005</v>
      </c>
      <c r="F263" s="3" t="s">
        <v>33</v>
      </c>
      <c r="G263" s="3">
        <v>2092</v>
      </c>
      <c r="H263" s="3">
        <v>1260</v>
      </c>
      <c r="I263" s="3">
        <v>7</v>
      </c>
      <c r="J263" s="3">
        <v>2</v>
      </c>
      <c r="K263" s="3"/>
      <c r="L263" s="2">
        <v>43393.756469907406</v>
      </c>
      <c r="M263" s="2">
        <v>43393.765150462961</v>
      </c>
      <c r="N263" s="3" t="s">
        <v>25</v>
      </c>
      <c r="O263" s="3" t="s">
        <v>26</v>
      </c>
      <c r="P263" s="3" t="s">
        <v>80</v>
      </c>
      <c r="Q263" s="3" t="s">
        <v>81</v>
      </c>
      <c r="R263" s="2">
        <v>43393.757870370369</v>
      </c>
      <c r="S263" s="2">
        <v>43393.757870370369</v>
      </c>
      <c r="T263" s="2">
        <v>43393.765451388892</v>
      </c>
      <c r="U263" s="2">
        <v>43393.767071759263</v>
      </c>
      <c r="V263" s="3"/>
      <c r="W263" s="8">
        <f t="shared" si="102"/>
        <v>43393.747534722221</v>
      </c>
      <c r="X263" s="9">
        <f t="shared" si="98"/>
        <v>8.6805555547471158E-3</v>
      </c>
      <c r="Y263" s="9">
        <f t="shared" si="99"/>
        <v>1.7361111109494232E-2</v>
      </c>
      <c r="Z263" s="10"/>
      <c r="AA263" s="10">
        <f t="shared" si="97"/>
        <v>0</v>
      </c>
      <c r="AB263" s="10">
        <f t="shared" si="100"/>
        <v>8.9351851856918074E-3</v>
      </c>
      <c r="AC263" s="10"/>
      <c r="AD263" s="10"/>
    </row>
    <row r="264" spans="1:30" s="7" customFormat="1" x14ac:dyDescent="0.4">
      <c r="A264" s="16" t="str">
        <f t="shared" si="101"/>
        <v>-</v>
      </c>
      <c r="B264" s="16" t="str">
        <f t="shared" si="94"/>
        <v>-</v>
      </c>
      <c r="C264" s="7">
        <v>17</v>
      </c>
      <c r="D264" s="2">
        <v>43393.748263888891</v>
      </c>
      <c r="E264" s="3">
        <v>5007</v>
      </c>
      <c r="F264" s="3" t="s">
        <v>33</v>
      </c>
      <c r="G264" s="3">
        <v>1923</v>
      </c>
      <c r="H264" s="3">
        <v>1129</v>
      </c>
      <c r="I264" s="3">
        <v>8</v>
      </c>
      <c r="J264" s="3">
        <v>1</v>
      </c>
      <c r="K264" s="3"/>
      <c r="L264" s="2">
        <v>43393.751539351855</v>
      </c>
      <c r="M264" s="2">
        <v>43393.759513888886</v>
      </c>
      <c r="N264" s="3" t="s">
        <v>23</v>
      </c>
      <c r="O264" s="3" t="s">
        <v>24</v>
      </c>
      <c r="P264" s="3" t="s">
        <v>34</v>
      </c>
      <c r="Q264" s="3" t="s">
        <v>35</v>
      </c>
      <c r="R264" s="2">
        <v>43393.751840277779</v>
      </c>
      <c r="S264" s="2">
        <v>43393.752152777779</v>
      </c>
      <c r="T264" s="2">
        <v>43393.758402777778</v>
      </c>
      <c r="U264" s="2">
        <v>43393.758715277778</v>
      </c>
      <c r="V264" s="3"/>
      <c r="W264" s="8">
        <f t="shared" si="102"/>
        <v>43393.748263888891</v>
      </c>
      <c r="X264" s="9">
        <f t="shared" si="98"/>
        <v>7.9745370312593877E-3</v>
      </c>
      <c r="Y264" s="9">
        <f t="shared" si="99"/>
        <v>7.9745370312593877E-3</v>
      </c>
      <c r="Z264" s="10"/>
      <c r="AA264" s="10">
        <f t="shared" si="97"/>
        <v>0</v>
      </c>
      <c r="AB264" s="10">
        <f t="shared" si="100"/>
        <v>3.275462964666076E-3</v>
      </c>
      <c r="AC264" s="10"/>
      <c r="AD264" s="10"/>
    </row>
    <row r="265" spans="1:30" s="7" customFormat="1" hidden="1" x14ac:dyDescent="0.4">
      <c r="A265" s="16" t="str">
        <f t="shared" si="101"/>
        <v>-</v>
      </c>
      <c r="B265" s="16" t="str">
        <f t="shared" si="94"/>
        <v>-</v>
      </c>
      <c r="C265" s="7">
        <v>17</v>
      </c>
      <c r="D265" s="2">
        <v>43393.749675925923</v>
      </c>
      <c r="E265" s="3">
        <v>5008</v>
      </c>
      <c r="F265" s="3" t="s">
        <v>94</v>
      </c>
      <c r="G265" s="3">
        <v>0</v>
      </c>
      <c r="H265" s="3">
        <v>997</v>
      </c>
      <c r="I265" s="3">
        <v>9</v>
      </c>
      <c r="J265" s="3">
        <v>2</v>
      </c>
      <c r="K265" s="3"/>
      <c r="L265" s="2">
        <v>43393.768796296295</v>
      </c>
      <c r="M265" s="2">
        <v>43393.772905092592</v>
      </c>
      <c r="N265" s="3" t="s">
        <v>63</v>
      </c>
      <c r="O265" s="3" t="s">
        <v>64</v>
      </c>
      <c r="P265" s="3" t="s">
        <v>29</v>
      </c>
      <c r="Q265" s="3" t="s">
        <v>30</v>
      </c>
      <c r="R265" s="2">
        <v>43393.764965277776</v>
      </c>
      <c r="S265" s="2">
        <v>43393.768368055556</v>
      </c>
      <c r="T265" s="2">
        <v>43393.771458333336</v>
      </c>
      <c r="U265" s="2">
        <v>43393.775914351849</v>
      </c>
      <c r="V265" s="3"/>
      <c r="W265" s="8">
        <f t="shared" si="102"/>
        <v>43393.749675925923</v>
      </c>
      <c r="X265" s="9">
        <f t="shared" si="98"/>
        <v>4.1087962963501923E-3</v>
      </c>
      <c r="Y265" s="9">
        <f t="shared" si="99"/>
        <v>8.2175925927003846E-3</v>
      </c>
      <c r="Z265" s="10"/>
      <c r="AA265" s="10">
        <f t="shared" si="97"/>
        <v>3.8310185191221535E-3</v>
      </c>
      <c r="AB265" s="10">
        <f t="shared" si="100"/>
        <v>1.9120370372547768E-2</v>
      </c>
      <c r="AC265" s="10"/>
      <c r="AD265" s="10"/>
    </row>
    <row r="266" spans="1:30" s="7" customFormat="1" hidden="1" x14ac:dyDescent="0.4">
      <c r="A266" s="16" t="str">
        <f t="shared" si="101"/>
        <v>-</v>
      </c>
      <c r="B266" s="16" t="str">
        <f t="shared" si="94"/>
        <v>-</v>
      </c>
      <c r="C266" s="7">
        <v>17</v>
      </c>
      <c r="D266" s="2">
        <v>43393.749988425923</v>
      </c>
      <c r="E266" s="3">
        <v>5009</v>
      </c>
      <c r="F266" s="3" t="s">
        <v>94</v>
      </c>
      <c r="G266" s="3">
        <v>0</v>
      </c>
      <c r="H266" s="3">
        <v>606</v>
      </c>
      <c r="I266" s="3">
        <v>7</v>
      </c>
      <c r="J266" s="3">
        <v>2</v>
      </c>
      <c r="K266" s="3"/>
      <c r="L266" s="2">
        <v>43393.761562500003</v>
      </c>
      <c r="M266" s="2">
        <v>43393.762708333335</v>
      </c>
      <c r="N266" s="3" t="s">
        <v>31</v>
      </c>
      <c r="O266" s="3" t="s">
        <v>32</v>
      </c>
      <c r="P266" s="3" t="s">
        <v>39</v>
      </c>
      <c r="Q266" s="3" t="s">
        <v>40</v>
      </c>
      <c r="R266" s="2">
        <v>43393.761365740742</v>
      </c>
      <c r="S266" s="2">
        <v>43393.761365740742</v>
      </c>
      <c r="T266" s="2">
        <v>43393.769618055558</v>
      </c>
      <c r="U266" s="2">
        <v>43393.769618055558</v>
      </c>
      <c r="V266" s="3"/>
      <c r="W266" s="8">
        <f t="shared" si="102"/>
        <v>43393.749988425923</v>
      </c>
      <c r="X266" s="9">
        <f t="shared" si="98"/>
        <v>1.1458333319751546E-3</v>
      </c>
      <c r="Y266" s="9">
        <f t="shared" si="99"/>
        <v>2.2916666639503092E-3</v>
      </c>
      <c r="Z266" s="10"/>
      <c r="AA266" s="10">
        <f t="shared" si="97"/>
        <v>1.9675926159834489E-4</v>
      </c>
      <c r="AB266" s="10">
        <f t="shared" si="100"/>
        <v>1.1574074080272112E-2</v>
      </c>
      <c r="AC266" s="10"/>
      <c r="AD266" s="10"/>
    </row>
    <row r="267" spans="1:30" s="7" customFormat="1" hidden="1" x14ac:dyDescent="0.4">
      <c r="A267" s="16" t="str">
        <f>IF(V267&gt;0, "★", "-")</f>
        <v>★</v>
      </c>
      <c r="B267" s="16" t="str">
        <f t="shared" ref="B267:B276" si="103">IF(K267&gt;0, "☆", "-")</f>
        <v>☆</v>
      </c>
      <c r="C267" s="7">
        <v>17</v>
      </c>
      <c r="D267" s="2">
        <v>43393.687731481485</v>
      </c>
      <c r="E267" s="3">
        <v>4951</v>
      </c>
      <c r="F267" s="3" t="s">
        <v>94</v>
      </c>
      <c r="G267" s="3">
        <v>0</v>
      </c>
      <c r="H267" s="3">
        <v>741</v>
      </c>
      <c r="I267" s="3">
        <v>3</v>
      </c>
      <c r="J267" s="3">
        <v>2</v>
      </c>
      <c r="K267" s="2">
        <v>43393.704988425925</v>
      </c>
      <c r="L267" s="3"/>
      <c r="M267" s="3"/>
      <c r="N267" s="3" t="s">
        <v>43</v>
      </c>
      <c r="O267" s="3" t="s">
        <v>44</v>
      </c>
      <c r="P267" s="3" t="s">
        <v>65</v>
      </c>
      <c r="Q267" s="3" t="s">
        <v>66</v>
      </c>
      <c r="R267" s="2">
        <v>43393.708402777775</v>
      </c>
      <c r="S267" s="3"/>
      <c r="T267" s="2">
        <v>43393.721956018519</v>
      </c>
      <c r="U267" s="3"/>
      <c r="V267" s="2">
        <v>43393.708402777775</v>
      </c>
      <c r="W267" s="8">
        <f>IF(V267&gt;0,V267,D267)</f>
        <v>43393.708402777775</v>
      </c>
      <c r="X267" s="9">
        <f>M267-L267</f>
        <v>0</v>
      </c>
      <c r="Y267" s="9">
        <f>X267*J267</f>
        <v>0</v>
      </c>
      <c r="Z267" s="10"/>
      <c r="AA267" s="10">
        <f>IF(IF(A267="☆",K267-R267,L267-R267)&lt;0,0,IF(A267="☆",K267-R267,L267-R267))</f>
        <v>0</v>
      </c>
      <c r="AB267" s="10">
        <f>IF(IF(B267="☆",(IF(K267&gt;R267,K267-W267,R267-W267)),L267-W267)&lt;0,0,IF(B267="☆",(IF(K267&gt;R267,K267-W267,R267-W267)),L267-W267))</f>
        <v>0</v>
      </c>
      <c r="AC267" s="10"/>
      <c r="AD267" s="10"/>
    </row>
    <row r="268" spans="1:30" s="7" customFormat="1" hidden="1" x14ac:dyDescent="0.4">
      <c r="A268" s="16" t="str">
        <f>IF(V268&gt;0, "★", "-")</f>
        <v>★</v>
      </c>
      <c r="B268" s="16" t="str">
        <f t="shared" si="103"/>
        <v>☆</v>
      </c>
      <c r="C268" s="7">
        <v>17</v>
      </c>
      <c r="D268" s="2">
        <v>43393.694097222222</v>
      </c>
      <c r="E268" s="3">
        <v>4961</v>
      </c>
      <c r="F268" s="3" t="s">
        <v>33</v>
      </c>
      <c r="G268" s="3">
        <v>3459</v>
      </c>
      <c r="H268" s="3">
        <v>604</v>
      </c>
      <c r="I268" s="3">
        <v>3</v>
      </c>
      <c r="J268" s="3">
        <v>2</v>
      </c>
      <c r="K268" s="2">
        <v>43393.694791666669</v>
      </c>
      <c r="L268" s="3"/>
      <c r="M268" s="3"/>
      <c r="N268" s="3" t="s">
        <v>34</v>
      </c>
      <c r="O268" s="3" t="s">
        <v>35</v>
      </c>
      <c r="P268" s="3" t="s">
        <v>25</v>
      </c>
      <c r="Q268" s="3" t="s">
        <v>26</v>
      </c>
      <c r="R268" s="2">
        <v>43393.735752314817</v>
      </c>
      <c r="S268" s="3"/>
      <c r="T268" s="2">
        <v>43393.743009259262</v>
      </c>
      <c r="U268" s="3"/>
      <c r="V268" s="2">
        <v>43393.735752314817</v>
      </c>
      <c r="W268" s="8">
        <f>IF(V268&gt;0,V268,D268)</f>
        <v>43393.735752314817</v>
      </c>
      <c r="X268" s="9">
        <f>M268-L268</f>
        <v>0</v>
      </c>
      <c r="Y268" s="9">
        <f>X268*J268</f>
        <v>0</v>
      </c>
      <c r="Z268" s="10"/>
      <c r="AA268" s="10">
        <f>IF(IF(A268="☆",K268-R268,L268-R268)&lt;0,0,IF(A268="☆",K268-R268,L268-R268))</f>
        <v>0</v>
      </c>
      <c r="AB268" s="10">
        <f>IF(IF(B268="☆",(IF(K268&gt;R268,K268-W268,R268-W268)),L268-W268)&lt;0,0,IF(B268="☆",(IF(K268&gt;R268,K268-W268,R268-W268)),L268-W268))</f>
        <v>0</v>
      </c>
      <c r="AC268" s="10"/>
      <c r="AD268" s="10"/>
    </row>
    <row r="269" spans="1:30" s="7" customFormat="1" hidden="1" x14ac:dyDescent="0.4">
      <c r="A269" s="16" t="str">
        <f>IF(V269&gt;0, "★", "-")</f>
        <v>★</v>
      </c>
      <c r="B269" s="16" t="str">
        <f t="shared" si="103"/>
        <v>☆</v>
      </c>
      <c r="C269" s="7">
        <v>17</v>
      </c>
      <c r="D269" s="2">
        <v>43393.69903935185</v>
      </c>
      <c r="E269" s="3">
        <v>4967</v>
      </c>
      <c r="F269" s="3" t="s">
        <v>33</v>
      </c>
      <c r="G269" s="3">
        <v>3527</v>
      </c>
      <c r="H269" s="3">
        <v>646</v>
      </c>
      <c r="I269" s="3">
        <v>7</v>
      </c>
      <c r="J269" s="3">
        <v>2</v>
      </c>
      <c r="K269" s="2">
        <v>43393.699884259258</v>
      </c>
      <c r="L269" s="3"/>
      <c r="M269" s="3"/>
      <c r="N269" s="3" t="s">
        <v>80</v>
      </c>
      <c r="O269" s="3" t="s">
        <v>81</v>
      </c>
      <c r="P269" s="3" t="s">
        <v>19</v>
      </c>
      <c r="Q269" s="3" t="s">
        <v>20</v>
      </c>
      <c r="R269" s="2">
        <v>43393.740277777775</v>
      </c>
      <c r="S269" s="3"/>
      <c r="T269" s="2">
        <v>43393.747893518521</v>
      </c>
      <c r="U269" s="3"/>
      <c r="V269" s="2">
        <v>43393.740277777775</v>
      </c>
      <c r="W269" s="8">
        <f>IF(V269&gt;0,V269,D269)</f>
        <v>43393.740277777775</v>
      </c>
      <c r="X269" s="9">
        <f>M269-L269</f>
        <v>0</v>
      </c>
      <c r="Y269" s="9">
        <f>X269*J269</f>
        <v>0</v>
      </c>
      <c r="Z269" s="10"/>
      <c r="AA269" s="10">
        <f>IF(IF(A269="☆",K269-R269,L269-R269)&lt;0,0,IF(A269="☆",K269-R269,L269-R269))</f>
        <v>0</v>
      </c>
      <c r="AB269" s="10">
        <f>IF(IF(B269="☆",(IF(K269&gt;R269,K269-W269,R269-W269)),L269-W269)&lt;0,0,IF(B269="☆",(IF(K269&gt;R269,K269-W269,R269-W269)),L269-W269))</f>
        <v>0</v>
      </c>
      <c r="AC269" s="10"/>
      <c r="AD269" s="10"/>
    </row>
    <row r="270" spans="1:30" s="7" customFormat="1" hidden="1" x14ac:dyDescent="0.4">
      <c r="A270" s="16" t="str">
        <f t="shared" si="101"/>
        <v>-</v>
      </c>
      <c r="B270" s="16" t="str">
        <f t="shared" si="103"/>
        <v>☆</v>
      </c>
      <c r="C270" s="7">
        <v>17</v>
      </c>
      <c r="D270" s="2">
        <v>43393.739895833336</v>
      </c>
      <c r="E270" s="3">
        <v>4997</v>
      </c>
      <c r="F270" s="3" t="s">
        <v>33</v>
      </c>
      <c r="G270" s="3">
        <v>1642</v>
      </c>
      <c r="H270" s="3">
        <v>1158</v>
      </c>
      <c r="I270" s="3">
        <v>3</v>
      </c>
      <c r="J270" s="3">
        <v>2</v>
      </c>
      <c r="K270" s="2">
        <v>43393.739976851852</v>
      </c>
      <c r="L270" s="3"/>
      <c r="M270" s="3"/>
      <c r="N270" s="3" t="s">
        <v>19</v>
      </c>
      <c r="O270" s="3" t="s">
        <v>20</v>
      </c>
      <c r="P270" s="3" t="s">
        <v>31</v>
      </c>
      <c r="Q270" s="3" t="s">
        <v>32</v>
      </c>
      <c r="R270" s="2">
        <v>43393.740925925929</v>
      </c>
      <c r="S270" s="3"/>
      <c r="T270" s="2">
        <v>43393.747141203705</v>
      </c>
      <c r="U270" s="3"/>
      <c r="V270" s="3"/>
      <c r="W270" s="8">
        <f t="shared" si="102"/>
        <v>43393.739895833336</v>
      </c>
      <c r="X270" s="9">
        <f t="shared" si="98"/>
        <v>0</v>
      </c>
      <c r="Y270" s="9">
        <f t="shared" si="99"/>
        <v>0</v>
      </c>
      <c r="Z270" s="10"/>
      <c r="AA270" s="10">
        <f t="shared" si="97"/>
        <v>0</v>
      </c>
      <c r="AB270" s="10">
        <f t="shared" si="100"/>
        <v>1.0300925932824612E-3</v>
      </c>
      <c r="AC270" s="10"/>
      <c r="AD270" s="10"/>
    </row>
    <row r="271" spans="1:30" s="7" customFormat="1" hidden="1" x14ac:dyDescent="0.4">
      <c r="A271" s="16" t="str">
        <f t="shared" si="101"/>
        <v>-</v>
      </c>
      <c r="B271" s="16" t="str">
        <f t="shared" si="103"/>
        <v>☆</v>
      </c>
      <c r="C271" s="7">
        <v>17</v>
      </c>
      <c r="D271" s="2">
        <v>43393.746620370373</v>
      </c>
      <c r="E271" s="3">
        <v>5002</v>
      </c>
      <c r="F271" s="3" t="s">
        <v>33</v>
      </c>
      <c r="G271" s="3">
        <v>2092</v>
      </c>
      <c r="H271" s="3">
        <v>628</v>
      </c>
      <c r="I271" s="3">
        <v>7</v>
      </c>
      <c r="J271" s="3">
        <v>1</v>
      </c>
      <c r="K271" s="2">
        <v>43393.746736111112</v>
      </c>
      <c r="L271" s="3"/>
      <c r="M271" s="3"/>
      <c r="N271" s="3" t="s">
        <v>25</v>
      </c>
      <c r="O271" s="3" t="s">
        <v>26</v>
      </c>
      <c r="P271" s="3" t="s">
        <v>80</v>
      </c>
      <c r="Q271" s="3" t="s">
        <v>81</v>
      </c>
      <c r="R271" s="2">
        <v>43393.75209490741</v>
      </c>
      <c r="S271" s="3"/>
      <c r="T271" s="2">
        <v>43393.763252314813</v>
      </c>
      <c r="U271" s="3"/>
      <c r="V271" s="3"/>
      <c r="W271" s="8">
        <f t="shared" si="102"/>
        <v>43393.746620370373</v>
      </c>
      <c r="X271" s="9">
        <f t="shared" si="98"/>
        <v>0</v>
      </c>
      <c r="Y271" s="9">
        <f t="shared" si="99"/>
        <v>0</v>
      </c>
      <c r="Z271" s="10"/>
      <c r="AA271" s="10">
        <f t="shared" si="97"/>
        <v>0</v>
      </c>
      <c r="AB271" s="10">
        <f t="shared" si="100"/>
        <v>5.4745370362070389E-3</v>
      </c>
      <c r="AC271" s="10"/>
      <c r="AD271" s="10"/>
    </row>
    <row r="272" spans="1:30" s="7" customFormat="1" hidden="1" x14ac:dyDescent="0.4">
      <c r="A272" s="16" t="str">
        <f t="shared" si="101"/>
        <v>-</v>
      </c>
      <c r="B272" s="16" t="str">
        <f t="shared" si="103"/>
        <v>☆</v>
      </c>
      <c r="C272" s="7">
        <v>17</v>
      </c>
      <c r="D272" s="2">
        <v>43393.747291666667</v>
      </c>
      <c r="E272" s="3">
        <v>5004</v>
      </c>
      <c r="F272" s="3" t="s">
        <v>93</v>
      </c>
      <c r="G272" s="3">
        <v>0</v>
      </c>
      <c r="H272" s="3">
        <v>1043</v>
      </c>
      <c r="I272" s="3">
        <v>10</v>
      </c>
      <c r="J272" s="3">
        <v>2</v>
      </c>
      <c r="K272" s="2">
        <v>43393.765798611108</v>
      </c>
      <c r="L272" s="3"/>
      <c r="M272" s="3"/>
      <c r="N272" s="3" t="s">
        <v>19</v>
      </c>
      <c r="O272" s="3" t="s">
        <v>20</v>
      </c>
      <c r="P272" s="3" t="s">
        <v>45</v>
      </c>
      <c r="Q272" s="3" t="s">
        <v>92</v>
      </c>
      <c r="R272" s="2">
        <v>43393.755891203706</v>
      </c>
      <c r="S272" s="3"/>
      <c r="T272" s="2">
        <v>43393.763206018521</v>
      </c>
      <c r="U272" s="3"/>
      <c r="V272" s="3"/>
      <c r="W272" s="8">
        <f t="shared" si="102"/>
        <v>43393.747291666667</v>
      </c>
      <c r="X272" s="9">
        <f t="shared" si="98"/>
        <v>0</v>
      </c>
      <c r="Y272" s="9">
        <f t="shared" si="99"/>
        <v>0</v>
      </c>
      <c r="Z272" s="10"/>
      <c r="AA272" s="10">
        <f t="shared" si="97"/>
        <v>0</v>
      </c>
      <c r="AB272" s="10">
        <f t="shared" si="100"/>
        <v>1.8506944441469386E-2</v>
      </c>
      <c r="AC272" s="10"/>
      <c r="AD272" s="10"/>
    </row>
    <row r="273" spans="1:30" s="12" customFormat="1" hidden="1" x14ac:dyDescent="0.4">
      <c r="A273" s="17" t="str">
        <f t="shared" si="101"/>
        <v>-</v>
      </c>
      <c r="B273" s="17" t="str">
        <f t="shared" si="103"/>
        <v>☆</v>
      </c>
      <c r="C273" s="12">
        <v>17</v>
      </c>
      <c r="D273" s="4">
        <v>43393.748067129629</v>
      </c>
      <c r="E273" s="5">
        <v>5006</v>
      </c>
      <c r="F273" s="5" t="s">
        <v>93</v>
      </c>
      <c r="G273" s="5">
        <v>0</v>
      </c>
      <c r="H273" s="5">
        <v>305</v>
      </c>
      <c r="I273" s="5">
        <v>6</v>
      </c>
      <c r="J273" s="5">
        <v>6</v>
      </c>
      <c r="K273" s="4">
        <v>43393.776319444441</v>
      </c>
      <c r="L273" s="5"/>
      <c r="M273" s="5"/>
      <c r="N273" s="5" t="s">
        <v>63</v>
      </c>
      <c r="O273" s="5" t="s">
        <v>64</v>
      </c>
      <c r="P273" s="5" t="s">
        <v>27</v>
      </c>
      <c r="Q273" s="5" t="s">
        <v>28</v>
      </c>
      <c r="R273" s="4">
        <v>43393.763333333336</v>
      </c>
      <c r="S273" s="5"/>
      <c r="T273" s="4">
        <v>43393.775740740741</v>
      </c>
      <c r="U273" s="5"/>
      <c r="V273" s="5"/>
      <c r="W273" s="13">
        <f t="shared" si="102"/>
        <v>43393.748067129629</v>
      </c>
      <c r="X273" s="18">
        <f t="shared" si="98"/>
        <v>0</v>
      </c>
      <c r="Y273" s="18">
        <f t="shared" si="99"/>
        <v>0</v>
      </c>
      <c r="Z273" s="19"/>
      <c r="AA273" s="19">
        <f t="shared" si="97"/>
        <v>0</v>
      </c>
      <c r="AB273" s="19">
        <f t="shared" si="100"/>
        <v>2.8252314812561963E-2</v>
      </c>
      <c r="AC273" s="19"/>
      <c r="AD273" s="19"/>
    </row>
    <row r="274" spans="1:30" s="23" customFormat="1" x14ac:dyDescent="0.4">
      <c r="A274" s="20" t="str">
        <f>IF(V274&gt;0, "★", "-")</f>
        <v>★</v>
      </c>
      <c r="B274" s="20" t="str">
        <f t="shared" si="103"/>
        <v>-</v>
      </c>
      <c r="C274" s="23">
        <v>18</v>
      </c>
      <c r="D274" s="22">
        <v>43393.731168981481</v>
      </c>
      <c r="E274" s="21">
        <v>4992</v>
      </c>
      <c r="F274" s="21" t="s">
        <v>33</v>
      </c>
      <c r="G274" s="21">
        <v>3530</v>
      </c>
      <c r="H274" s="21">
        <v>1144</v>
      </c>
      <c r="I274" s="21">
        <v>5</v>
      </c>
      <c r="J274" s="21">
        <v>2</v>
      </c>
      <c r="K274" s="21"/>
      <c r="L274" s="22">
        <v>43393.75540509259</v>
      </c>
      <c r="M274" s="22">
        <v>43393.761458333334</v>
      </c>
      <c r="N274" s="21" t="s">
        <v>80</v>
      </c>
      <c r="O274" s="21" t="s">
        <v>81</v>
      </c>
      <c r="P274" s="21" t="s">
        <v>19</v>
      </c>
      <c r="Q274" s="21" t="s">
        <v>20</v>
      </c>
      <c r="R274" s="22">
        <v>43393.751388888886</v>
      </c>
      <c r="S274" s="22">
        <v>43393.756377314814</v>
      </c>
      <c r="T274" s="22">
        <v>43393.759004629632</v>
      </c>
      <c r="U274" s="22">
        <v>43393.764687499999</v>
      </c>
      <c r="V274" s="22">
        <v>43393.751388888886</v>
      </c>
      <c r="W274" s="24">
        <f>IF(V274&gt;0,V274,D274)</f>
        <v>43393.751388888886</v>
      </c>
      <c r="X274" s="25">
        <f>M274-L274</f>
        <v>6.0532407442224212E-3</v>
      </c>
      <c r="Y274" s="25">
        <f>X274*J274</f>
        <v>1.2106481488444842E-2</v>
      </c>
      <c r="Z274" s="26">
        <f>SUM(Y274:Y329)</f>
        <v>0.42856481482886011</v>
      </c>
      <c r="AA274" s="26">
        <f>IF(IF(A274="☆",K274-R274,L274-R274)&lt;0,0,IF(A274="☆",K274-R274,L274-R274))</f>
        <v>4.016203703940846E-3</v>
      </c>
      <c r="AB274" s="26">
        <f>IF(IF(B274="☆",(IF(K274&gt;R274,K274-W274,R274-W274)),L274-W274)&lt;0,0,IF(B274="☆",(IF(K274&gt;R274,K274-W274,R274-W274)),L274-W274))</f>
        <v>4.016203703940846E-3</v>
      </c>
      <c r="AC274" s="26">
        <f>AVERAGE(AB274:AB329)</f>
        <v>1.4961346960708912E-2</v>
      </c>
      <c r="AD274" s="26">
        <f>MEDIAN(AB274:AB329)</f>
        <v>1.3703703705687076E-2</v>
      </c>
    </row>
    <row r="275" spans="1:30" s="7" customFormat="1" hidden="1" x14ac:dyDescent="0.4">
      <c r="A275" s="16" t="str">
        <f>IF(V275&gt;0, "★", "-")</f>
        <v>★</v>
      </c>
      <c r="B275" s="16" t="str">
        <f t="shared" si="103"/>
        <v>-</v>
      </c>
      <c r="C275" s="7">
        <v>18</v>
      </c>
      <c r="D275" s="2">
        <v>43393.734131944446</v>
      </c>
      <c r="E275" s="3">
        <v>4993</v>
      </c>
      <c r="F275" s="3" t="s">
        <v>94</v>
      </c>
      <c r="G275" s="3">
        <v>0</v>
      </c>
      <c r="H275" s="3">
        <v>950</v>
      </c>
      <c r="I275" s="3">
        <v>2</v>
      </c>
      <c r="J275" s="3">
        <v>1</v>
      </c>
      <c r="K275" s="3"/>
      <c r="L275" s="2">
        <v>43393.778564814813</v>
      </c>
      <c r="M275" s="2">
        <v>43393.782881944448</v>
      </c>
      <c r="N275" s="3" t="s">
        <v>65</v>
      </c>
      <c r="O275" s="3" t="s">
        <v>66</v>
      </c>
      <c r="P275" s="3" t="s">
        <v>31</v>
      </c>
      <c r="Q275" s="3" t="s">
        <v>32</v>
      </c>
      <c r="R275" s="2">
        <v>43393.775497685187</v>
      </c>
      <c r="S275" s="2">
        <v>43393.782361111109</v>
      </c>
      <c r="T275" s="2">
        <v>43393.782534722224</v>
      </c>
      <c r="U275" s="2">
        <v>43393.789398148147</v>
      </c>
      <c r="V275" s="2">
        <v>43393.775497685187</v>
      </c>
      <c r="W275" s="8">
        <f>IF(V275&gt;0,V275,D275)</f>
        <v>43393.775497685187</v>
      </c>
      <c r="X275" s="9">
        <f>M275-L275</f>
        <v>4.3171296347281896E-3</v>
      </c>
      <c r="Y275" s="9">
        <f>X275*J275</f>
        <v>4.3171296347281896E-3</v>
      </c>
      <c r="Z275" s="10"/>
      <c r="AA275" s="10">
        <f>IF(IF(A275="☆",K275-R275,L275-R275)&lt;0,0,IF(A275="☆",K275-R275,L275-R275))</f>
        <v>3.0671296262880787E-3</v>
      </c>
      <c r="AB275" s="10">
        <f>IF(IF(B275="☆",(IF(K275&gt;R275,K275-W275,R275-W275)),L275-W275)&lt;0,0,IF(B275="☆",(IF(K275&gt;R275,K275-W275,R275-W275)),L275-W275))</f>
        <v>3.0671296262880787E-3</v>
      </c>
      <c r="AC275" s="10"/>
      <c r="AD275" s="10"/>
    </row>
    <row r="276" spans="1:30" s="7" customFormat="1" hidden="1" x14ac:dyDescent="0.4">
      <c r="A276" s="16" t="str">
        <f>IF(V276&gt;0, "★", "-")</f>
        <v>★</v>
      </c>
      <c r="B276" s="16" t="str">
        <f t="shared" si="103"/>
        <v>-</v>
      </c>
      <c r="C276" s="7">
        <v>18</v>
      </c>
      <c r="D276" s="2">
        <v>43393.743750000001</v>
      </c>
      <c r="E276" s="3">
        <v>4998</v>
      </c>
      <c r="F276" s="3" t="s">
        <v>94</v>
      </c>
      <c r="G276" s="3">
        <v>0</v>
      </c>
      <c r="H276" s="3">
        <v>351</v>
      </c>
      <c r="I276" s="3">
        <v>8</v>
      </c>
      <c r="J276" s="3">
        <v>2</v>
      </c>
      <c r="K276" s="3"/>
      <c r="L276" s="2">
        <v>43393.768738425926</v>
      </c>
      <c r="M276" s="2">
        <v>43393.773252314815</v>
      </c>
      <c r="N276" s="3" t="s">
        <v>63</v>
      </c>
      <c r="O276" s="3" t="s">
        <v>64</v>
      </c>
      <c r="P276" s="3" t="s">
        <v>19</v>
      </c>
      <c r="Q276" s="3" t="s">
        <v>20</v>
      </c>
      <c r="R276" s="2">
        <v>43393.764236111114</v>
      </c>
      <c r="S276" s="2">
        <v>43393.770266203705</v>
      </c>
      <c r="T276" s="2">
        <v>43393.770104166666</v>
      </c>
      <c r="U276" s="2">
        <v>43393.776134259257</v>
      </c>
      <c r="V276" s="2">
        <v>43393.764236111114</v>
      </c>
      <c r="W276" s="8">
        <f>IF(V276&gt;0,V276,D276)</f>
        <v>43393.764236111114</v>
      </c>
      <c r="X276" s="9">
        <f>M276-L276</f>
        <v>4.5138888890505768E-3</v>
      </c>
      <c r="Y276" s="9">
        <f>X276*J276</f>
        <v>9.0277777781011537E-3</v>
      </c>
      <c r="Z276" s="10"/>
      <c r="AA276" s="10">
        <f>IF(IF(A276="☆",K276-R276,L276-R276)&lt;0,0,IF(A276="☆",K276-R276,L276-R276))</f>
        <v>4.5023148122709244E-3</v>
      </c>
      <c r="AB276" s="10">
        <f>IF(IF(B276="☆",(IF(K276&gt;R276,K276-W276,R276-W276)),L276-W276)&lt;0,0,IF(B276="☆",(IF(K276&gt;R276,K276-W276,R276-W276)),L276-W276))</f>
        <v>4.5023148122709244E-3</v>
      </c>
      <c r="AC276" s="10"/>
      <c r="AD276" s="10"/>
    </row>
    <row r="277" spans="1:30" s="7" customFormat="1" hidden="1" x14ac:dyDescent="0.4">
      <c r="A277" s="16" t="str">
        <f t="shared" si="101"/>
        <v>-</v>
      </c>
      <c r="B277" s="16" t="str">
        <f t="shared" si="94"/>
        <v>-</v>
      </c>
      <c r="C277" s="7">
        <v>18</v>
      </c>
      <c r="D277" s="2">
        <v>43393.750532407408</v>
      </c>
      <c r="E277" s="3">
        <v>5010</v>
      </c>
      <c r="F277" s="3" t="s">
        <v>93</v>
      </c>
      <c r="G277" s="3">
        <v>0</v>
      </c>
      <c r="H277" s="3">
        <v>690</v>
      </c>
      <c r="I277" s="3">
        <v>10</v>
      </c>
      <c r="J277" s="3">
        <v>2</v>
      </c>
      <c r="K277" s="3"/>
      <c r="L277" s="2">
        <v>43393.758321759262</v>
      </c>
      <c r="M277" s="2">
        <v>43393.764340277776</v>
      </c>
      <c r="N277" s="3" t="s">
        <v>41</v>
      </c>
      <c r="O277" s="3" t="s">
        <v>42</v>
      </c>
      <c r="P277" s="3" t="s">
        <v>19</v>
      </c>
      <c r="Q277" s="3" t="s">
        <v>20</v>
      </c>
      <c r="R277" s="2">
        <v>43393.754571759258</v>
      </c>
      <c r="S277" s="2">
        <v>43393.758518518516</v>
      </c>
      <c r="T277" s="2">
        <v>43393.762511574074</v>
      </c>
      <c r="U277" s="2">
        <v>43393.765821759262</v>
      </c>
      <c r="V277" s="3"/>
      <c r="W277" s="8">
        <f t="shared" si="102"/>
        <v>43393.750532407408</v>
      </c>
      <c r="X277" s="9">
        <f t="shared" si="98"/>
        <v>6.018518513883464E-3</v>
      </c>
      <c r="Y277" s="9">
        <f t="shared" si="99"/>
        <v>1.2037037027766928E-2</v>
      </c>
      <c r="Z277" s="10"/>
      <c r="AA277" s="10">
        <f t="shared" si="97"/>
        <v>3.7500000034924597E-3</v>
      </c>
      <c r="AB277" s="10">
        <f t="shared" si="100"/>
        <v>7.7893518537166528E-3</v>
      </c>
      <c r="AC277" s="10"/>
      <c r="AD277" s="10"/>
    </row>
    <row r="278" spans="1:30" s="7" customFormat="1" x14ac:dyDescent="0.4">
      <c r="A278" s="16" t="str">
        <f t="shared" si="101"/>
        <v>-</v>
      </c>
      <c r="B278" s="16" t="str">
        <f>IF(K278&gt;0, "☆", "-")</f>
        <v>-</v>
      </c>
      <c r="C278" s="7">
        <v>18</v>
      </c>
      <c r="D278" s="2">
        <v>43393.75540509259</v>
      </c>
      <c r="E278" s="3">
        <v>5014</v>
      </c>
      <c r="F278" s="3" t="s">
        <v>18</v>
      </c>
      <c r="G278" s="3">
        <v>3441</v>
      </c>
      <c r="H278" s="3">
        <v>665</v>
      </c>
      <c r="I278" s="3">
        <v>7</v>
      </c>
      <c r="J278" s="3">
        <v>2</v>
      </c>
      <c r="K278" s="3"/>
      <c r="L278" s="2">
        <v>43393.771053240744</v>
      </c>
      <c r="M278" s="2">
        <v>43393.777557870373</v>
      </c>
      <c r="N278" s="3" t="s">
        <v>45</v>
      </c>
      <c r="O278" s="3" t="s">
        <v>92</v>
      </c>
      <c r="P278" s="3" t="s">
        <v>31</v>
      </c>
      <c r="Q278" s="3" t="s">
        <v>32</v>
      </c>
      <c r="R278" s="2">
        <v>43393.771423611113</v>
      </c>
      <c r="S278" s="2">
        <v>43393.771423611113</v>
      </c>
      <c r="T278" s="2">
        <v>43393.77925925926</v>
      </c>
      <c r="U278" s="2">
        <v>43393.77925925926</v>
      </c>
      <c r="V278" s="3"/>
      <c r="W278" s="8">
        <f t="shared" si="102"/>
        <v>43393.75540509259</v>
      </c>
      <c r="X278" s="9">
        <f t="shared" si="98"/>
        <v>6.5046296294895001E-3</v>
      </c>
      <c r="Y278" s="9">
        <f t="shared" si="99"/>
        <v>1.3009259258979E-2</v>
      </c>
      <c r="Z278" s="10"/>
      <c r="AA278" s="10">
        <f t="shared" si="97"/>
        <v>0</v>
      </c>
      <c r="AB278" s="10">
        <f t="shared" si="100"/>
        <v>1.5648148153559305E-2</v>
      </c>
      <c r="AC278" s="10"/>
      <c r="AD278" s="10"/>
    </row>
    <row r="279" spans="1:30" s="7" customFormat="1" x14ac:dyDescent="0.4">
      <c r="A279" s="16" t="str">
        <f t="shared" si="101"/>
        <v>★</v>
      </c>
      <c r="B279" s="16" t="str">
        <f>IF(K279&gt;0, "☆", "-")</f>
        <v>-</v>
      </c>
      <c r="C279" s="7">
        <v>18</v>
      </c>
      <c r="D279" s="2">
        <v>43393.755567129629</v>
      </c>
      <c r="E279" s="3">
        <v>5016</v>
      </c>
      <c r="F279" s="3" t="s">
        <v>18</v>
      </c>
      <c r="G279" s="3">
        <v>3481</v>
      </c>
      <c r="H279" s="3">
        <v>1299</v>
      </c>
      <c r="I279" s="3">
        <v>1</v>
      </c>
      <c r="J279" s="3">
        <v>1</v>
      </c>
      <c r="K279" s="3"/>
      <c r="L279" s="2">
        <v>43393.783761574072</v>
      </c>
      <c r="M279" s="2">
        <v>43393.786585648151</v>
      </c>
      <c r="N279" s="3" t="s">
        <v>45</v>
      </c>
      <c r="O279" s="3" t="s">
        <v>92</v>
      </c>
      <c r="P279" s="3" t="s">
        <v>43</v>
      </c>
      <c r="Q279" s="3" t="s">
        <v>44</v>
      </c>
      <c r="R279" s="2">
        <v>43393.776388888888</v>
      </c>
      <c r="S279" s="2">
        <v>43393.784097222226</v>
      </c>
      <c r="T279" s="2">
        <v>43393.779062499998</v>
      </c>
      <c r="U279" s="2">
        <v>43393.786770833336</v>
      </c>
      <c r="V279" s="2">
        <v>43393.776388888888</v>
      </c>
      <c r="W279" s="8">
        <f t="shared" si="102"/>
        <v>43393.776388888888</v>
      </c>
      <c r="X279" s="9">
        <f t="shared" si="98"/>
        <v>2.8240740793989971E-3</v>
      </c>
      <c r="Y279" s="9">
        <f t="shared" si="99"/>
        <v>2.8240740793989971E-3</v>
      </c>
      <c r="Z279" s="10"/>
      <c r="AA279" s="10">
        <f t="shared" si="97"/>
        <v>7.3726851842366159E-3</v>
      </c>
      <c r="AB279" s="10">
        <f t="shared" si="100"/>
        <v>7.3726851842366159E-3</v>
      </c>
      <c r="AC279" s="10"/>
      <c r="AD279" s="10"/>
    </row>
    <row r="280" spans="1:30" s="3" customFormat="1" hidden="1" x14ac:dyDescent="0.4">
      <c r="A280" s="16" t="str">
        <f t="shared" ref="A280:A306" si="104">IF(V280&gt;0, "★", "-")</f>
        <v>-</v>
      </c>
      <c r="B280" s="16" t="str">
        <f t="shared" ref="B280:B343" si="105">IF(K280&gt;0, "☆", "-")</f>
        <v>-</v>
      </c>
      <c r="C280" s="7">
        <v>18</v>
      </c>
      <c r="D280" s="2">
        <v>43393.756238425929</v>
      </c>
      <c r="E280" s="3">
        <v>5017</v>
      </c>
      <c r="F280" s="3" t="s">
        <v>93</v>
      </c>
      <c r="G280" s="3">
        <v>0</v>
      </c>
      <c r="H280" s="3">
        <v>1113</v>
      </c>
      <c r="I280" s="3">
        <v>9</v>
      </c>
      <c r="J280" s="3">
        <v>4</v>
      </c>
      <c r="L280" s="2">
        <v>43393.780648148146</v>
      </c>
      <c r="M280" s="2">
        <v>43393.784629629627</v>
      </c>
      <c r="N280" s="3" t="s">
        <v>63</v>
      </c>
      <c r="O280" s="3" t="s">
        <v>64</v>
      </c>
      <c r="P280" s="3" t="s">
        <v>19</v>
      </c>
      <c r="Q280" s="3" t="s">
        <v>20</v>
      </c>
      <c r="R280" s="2">
        <v>43393.782893518517</v>
      </c>
      <c r="S280" s="2">
        <v>43393.782893518517</v>
      </c>
      <c r="T280" s="2">
        <v>43393.790150462963</v>
      </c>
      <c r="U280" s="2">
        <v>43393.790150462963</v>
      </c>
      <c r="W280" s="2">
        <f t="shared" si="102"/>
        <v>43393.756238425929</v>
      </c>
      <c r="X280" s="35">
        <f t="shared" si="98"/>
        <v>3.9814814808778465E-3</v>
      </c>
      <c r="Y280" s="35">
        <f t="shared" si="99"/>
        <v>1.5925925923511386E-2</v>
      </c>
      <c r="Z280" s="32"/>
      <c r="AA280" s="32">
        <f t="shared" si="97"/>
        <v>0</v>
      </c>
      <c r="AB280" s="32">
        <f t="shared" si="100"/>
        <v>2.4409722216660157E-2</v>
      </c>
      <c r="AC280" s="32"/>
      <c r="AD280" s="32"/>
    </row>
    <row r="281" spans="1:30" s="3" customFormat="1" hidden="1" x14ac:dyDescent="0.4">
      <c r="A281" s="16" t="str">
        <f t="shared" si="104"/>
        <v>-</v>
      </c>
      <c r="B281" s="16" t="str">
        <f t="shared" si="105"/>
        <v>-</v>
      </c>
      <c r="C281" s="7">
        <v>18</v>
      </c>
      <c r="D281" s="2">
        <v>43393.757210648146</v>
      </c>
      <c r="E281" s="3">
        <v>5019</v>
      </c>
      <c r="F281" s="3" t="s">
        <v>93</v>
      </c>
      <c r="G281" s="3">
        <v>0</v>
      </c>
      <c r="H281" s="3">
        <v>1079</v>
      </c>
      <c r="I281" s="3">
        <v>1</v>
      </c>
      <c r="J281" s="3">
        <v>2</v>
      </c>
      <c r="L281" s="2">
        <v>43393.767789351848</v>
      </c>
      <c r="M281" s="2">
        <v>43393.777083333334</v>
      </c>
      <c r="N281" s="3" t="s">
        <v>46</v>
      </c>
      <c r="O281" s="3" t="s">
        <v>47</v>
      </c>
      <c r="P281" s="3" t="s">
        <v>19</v>
      </c>
      <c r="Q281" s="3" t="s">
        <v>20</v>
      </c>
      <c r="R281" s="2">
        <v>43393.764675925922</v>
      </c>
      <c r="S281" s="2">
        <v>43393.767326388886</v>
      </c>
      <c r="T281" s="2">
        <v>43393.771053240744</v>
      </c>
      <c r="U281" s="2">
        <v>43393.776759259257</v>
      </c>
      <c r="W281" s="2">
        <f t="shared" si="102"/>
        <v>43393.757210648146</v>
      </c>
      <c r="X281" s="35">
        <f t="shared" si="98"/>
        <v>9.2939814858254977E-3</v>
      </c>
      <c r="Y281" s="35">
        <f t="shared" si="99"/>
        <v>1.8587962971650995E-2</v>
      </c>
      <c r="Z281" s="32"/>
      <c r="AA281" s="32">
        <f t="shared" si="97"/>
        <v>3.1134259261307307E-3</v>
      </c>
      <c r="AB281" s="32">
        <f t="shared" si="100"/>
        <v>1.0578703702776693E-2</v>
      </c>
      <c r="AC281" s="32"/>
      <c r="AD281" s="32"/>
    </row>
    <row r="282" spans="1:30" s="3" customFormat="1" hidden="1" x14ac:dyDescent="0.4">
      <c r="A282" s="16" t="str">
        <f t="shared" si="104"/>
        <v>-</v>
      </c>
      <c r="B282" s="16" t="str">
        <f t="shared" si="105"/>
        <v>-</v>
      </c>
      <c r="C282" s="7">
        <v>18</v>
      </c>
      <c r="D282" s="2">
        <v>43393.757337962961</v>
      </c>
      <c r="E282" s="3">
        <v>5020</v>
      </c>
      <c r="F282" s="3" t="s">
        <v>94</v>
      </c>
      <c r="G282" s="3">
        <v>0</v>
      </c>
      <c r="H282" s="3">
        <v>345</v>
      </c>
      <c r="I282" s="3">
        <v>8</v>
      </c>
      <c r="J282" s="3">
        <v>3</v>
      </c>
      <c r="L282" s="2">
        <v>43393.768854166665</v>
      </c>
      <c r="M282" s="2">
        <v>43393.773333333331</v>
      </c>
      <c r="N282" s="3" t="s">
        <v>63</v>
      </c>
      <c r="O282" s="3" t="s">
        <v>64</v>
      </c>
      <c r="P282" s="3" t="s">
        <v>19</v>
      </c>
      <c r="Q282" s="3" t="s">
        <v>20</v>
      </c>
      <c r="R282" s="2">
        <v>43393.764328703706</v>
      </c>
      <c r="S282" s="2">
        <v>43393.769224537034</v>
      </c>
      <c r="T282" s="2">
        <v>43393.772280092591</v>
      </c>
      <c r="U282" s="2">
        <v>43393.777175925927</v>
      </c>
      <c r="W282" s="2">
        <f t="shared" si="102"/>
        <v>43393.757337962961</v>
      </c>
      <c r="X282" s="35">
        <f t="shared" si="98"/>
        <v>4.4791666659875773E-3</v>
      </c>
      <c r="Y282" s="35">
        <f t="shared" si="99"/>
        <v>1.3437499997962732E-2</v>
      </c>
      <c r="Z282" s="32"/>
      <c r="AA282" s="32">
        <f t="shared" si="97"/>
        <v>4.5254629585542716E-3</v>
      </c>
      <c r="AB282" s="32">
        <f t="shared" si="100"/>
        <v>1.1516203703649808E-2</v>
      </c>
      <c r="AC282" s="32"/>
      <c r="AD282" s="32"/>
    </row>
    <row r="283" spans="1:30" s="3" customFormat="1" x14ac:dyDescent="0.4">
      <c r="A283" s="16" t="str">
        <f t="shared" si="104"/>
        <v>-</v>
      </c>
      <c r="B283" s="16" t="str">
        <f t="shared" si="105"/>
        <v>-</v>
      </c>
      <c r="C283" s="7">
        <v>18</v>
      </c>
      <c r="D283" s="2">
        <v>43393.757835648146</v>
      </c>
      <c r="E283" s="3">
        <v>5021</v>
      </c>
      <c r="F283" s="3" t="s">
        <v>18</v>
      </c>
      <c r="G283" s="3">
        <v>3398</v>
      </c>
      <c r="H283" s="3">
        <v>999</v>
      </c>
      <c r="I283" s="3">
        <v>10</v>
      </c>
      <c r="J283" s="3">
        <v>6</v>
      </c>
      <c r="L283" s="2">
        <v>43393.772210648145</v>
      </c>
      <c r="M283" s="2">
        <v>43393.780011574076</v>
      </c>
      <c r="N283" s="3" t="s">
        <v>61</v>
      </c>
      <c r="O283" s="3" t="s">
        <v>62</v>
      </c>
      <c r="P283" s="3" t="s">
        <v>27</v>
      </c>
      <c r="Q283" s="3" t="s">
        <v>28</v>
      </c>
      <c r="R283" s="2">
        <v>43393.774907407409</v>
      </c>
      <c r="S283" s="2">
        <v>43393.774907407409</v>
      </c>
      <c r="T283" s="2">
        <v>43393.786319444444</v>
      </c>
      <c r="U283" s="2">
        <v>43393.786319444444</v>
      </c>
      <c r="W283" s="2">
        <f t="shared" si="102"/>
        <v>43393.757835648146</v>
      </c>
      <c r="X283" s="35">
        <f t="shared" si="98"/>
        <v>7.8009259304963052E-3</v>
      </c>
      <c r="Y283" s="35">
        <f t="shared" si="99"/>
        <v>4.6805555582977831E-2</v>
      </c>
      <c r="Z283" s="32"/>
      <c r="AA283" s="32">
        <f t="shared" si="97"/>
        <v>0</v>
      </c>
      <c r="AB283" s="32">
        <f t="shared" si="100"/>
        <v>1.4374999998835847E-2</v>
      </c>
      <c r="AC283" s="32"/>
      <c r="AD283" s="32"/>
    </row>
    <row r="284" spans="1:30" s="3" customFormat="1" x14ac:dyDescent="0.4">
      <c r="A284" s="16" t="str">
        <f t="shared" si="104"/>
        <v>-</v>
      </c>
      <c r="B284" s="16" t="str">
        <f t="shared" si="105"/>
        <v>-</v>
      </c>
      <c r="C284" s="7">
        <v>18</v>
      </c>
      <c r="D284" s="2">
        <v>43393.760868055557</v>
      </c>
      <c r="E284" s="3">
        <v>5026</v>
      </c>
      <c r="F284" s="3" t="s">
        <v>18</v>
      </c>
      <c r="G284" s="3">
        <v>3382</v>
      </c>
      <c r="H284" s="3">
        <v>535</v>
      </c>
      <c r="I284" s="3">
        <v>4</v>
      </c>
      <c r="J284" s="3">
        <v>2</v>
      </c>
      <c r="L284" s="2">
        <v>43393.784467592595</v>
      </c>
      <c r="M284" s="2">
        <v>43393.792222222219</v>
      </c>
      <c r="N284" s="3" t="s">
        <v>34</v>
      </c>
      <c r="O284" s="3" t="s">
        <v>35</v>
      </c>
      <c r="P284" s="3" t="s">
        <v>50</v>
      </c>
      <c r="Q284" s="3" t="s">
        <v>51</v>
      </c>
      <c r="R284" s="2">
        <v>43393.786319444444</v>
      </c>
      <c r="S284" s="2">
        <v>43393.786319444444</v>
      </c>
      <c r="T284" s="2">
        <v>43393.794560185182</v>
      </c>
      <c r="U284" s="2">
        <v>43393.794560185182</v>
      </c>
      <c r="W284" s="2">
        <f t="shared" si="102"/>
        <v>43393.760868055557</v>
      </c>
      <c r="X284" s="35">
        <f t="shared" si="98"/>
        <v>7.7546296233776957E-3</v>
      </c>
      <c r="Y284" s="35">
        <f t="shared" si="99"/>
        <v>1.5509259246755391E-2</v>
      </c>
      <c r="Z284" s="32"/>
      <c r="AA284" s="32">
        <f t="shared" si="97"/>
        <v>0</v>
      </c>
      <c r="AB284" s="32">
        <f t="shared" si="100"/>
        <v>2.3599537038535345E-2</v>
      </c>
      <c r="AC284" s="32"/>
      <c r="AD284" s="32"/>
    </row>
    <row r="285" spans="1:30" s="3" customFormat="1" x14ac:dyDescent="0.4">
      <c r="A285" s="16" t="str">
        <f t="shared" si="104"/>
        <v>-</v>
      </c>
      <c r="B285" s="16" t="str">
        <f t="shared" si="105"/>
        <v>-</v>
      </c>
      <c r="C285" s="7">
        <v>18</v>
      </c>
      <c r="D285" s="2">
        <v>43393.76121527778</v>
      </c>
      <c r="E285" s="3">
        <v>5027</v>
      </c>
      <c r="F285" s="3" t="s">
        <v>18</v>
      </c>
      <c r="G285" s="3">
        <v>3127</v>
      </c>
      <c r="H285" s="3">
        <v>367</v>
      </c>
      <c r="I285" s="3">
        <v>2</v>
      </c>
      <c r="J285" s="3">
        <v>2</v>
      </c>
      <c r="L285" s="2">
        <v>43393.764976851853</v>
      </c>
      <c r="M285" s="2">
        <v>43393.775405092594</v>
      </c>
      <c r="N285" s="3" t="s">
        <v>25</v>
      </c>
      <c r="O285" s="3" t="s">
        <v>26</v>
      </c>
      <c r="P285" s="3" t="s">
        <v>19</v>
      </c>
      <c r="Q285" s="3" t="s">
        <v>20</v>
      </c>
      <c r="R285" s="2">
        <v>43393.76971064815</v>
      </c>
      <c r="S285" s="2">
        <v>43393.76971064815</v>
      </c>
      <c r="T285" s="2">
        <v>43393.776087962964</v>
      </c>
      <c r="U285" s="2">
        <v>43393.775381944448</v>
      </c>
      <c r="W285" s="2">
        <f t="shared" si="102"/>
        <v>43393.76121527778</v>
      </c>
      <c r="X285" s="35">
        <f t="shared" si="98"/>
        <v>1.0428240741021E-2</v>
      </c>
      <c r="Y285" s="35">
        <f t="shared" si="99"/>
        <v>2.0856481482042E-2</v>
      </c>
      <c r="Z285" s="32"/>
      <c r="AA285" s="32">
        <f t="shared" si="97"/>
        <v>0</v>
      </c>
      <c r="AB285" s="32">
        <f t="shared" si="100"/>
        <v>3.7615740729961544E-3</v>
      </c>
      <c r="AC285" s="32"/>
      <c r="AD285" s="32"/>
    </row>
    <row r="286" spans="1:30" s="3" customFormat="1" hidden="1" x14ac:dyDescent="0.4">
      <c r="A286" s="16" t="str">
        <f t="shared" si="104"/>
        <v>-</v>
      </c>
      <c r="B286" s="16" t="str">
        <f t="shared" si="105"/>
        <v>-</v>
      </c>
      <c r="C286" s="7">
        <v>18</v>
      </c>
      <c r="D286" s="2">
        <v>43393.761967592596</v>
      </c>
      <c r="E286" s="3">
        <v>5028</v>
      </c>
      <c r="F286" s="3" t="s">
        <v>94</v>
      </c>
      <c r="G286" s="3">
        <v>0</v>
      </c>
      <c r="H286" s="3">
        <v>1004</v>
      </c>
      <c r="I286" s="3">
        <v>1</v>
      </c>
      <c r="J286" s="3">
        <v>1</v>
      </c>
      <c r="L286" s="2">
        <v>43393.767847222225</v>
      </c>
      <c r="M286" s="2">
        <v>43393.777025462965</v>
      </c>
      <c r="N286" s="3" t="s">
        <v>46</v>
      </c>
      <c r="O286" s="3" t="s">
        <v>47</v>
      </c>
      <c r="P286" s="3" t="s">
        <v>19</v>
      </c>
      <c r="Q286" s="3" t="s">
        <v>20</v>
      </c>
      <c r="R286" s="2">
        <v>43393.766076388885</v>
      </c>
      <c r="S286" s="2">
        <v>43393.768020833333</v>
      </c>
      <c r="T286" s="2">
        <v>43393.771412037036</v>
      </c>
      <c r="U286" s="2">
        <v>43393.776064814818</v>
      </c>
      <c r="W286" s="2">
        <f t="shared" si="102"/>
        <v>43393.761967592596</v>
      </c>
      <c r="X286" s="35">
        <f t="shared" si="98"/>
        <v>9.1782407398568466E-3</v>
      </c>
      <c r="Y286" s="35">
        <f t="shared" si="99"/>
        <v>9.1782407398568466E-3</v>
      </c>
      <c r="Z286" s="32"/>
      <c r="AA286" s="32">
        <f t="shared" si="97"/>
        <v>1.7708333398331888E-3</v>
      </c>
      <c r="AB286" s="32">
        <f t="shared" si="100"/>
        <v>5.8796296289074235E-3</v>
      </c>
      <c r="AC286" s="32"/>
      <c r="AD286" s="32"/>
    </row>
    <row r="287" spans="1:30" s="3" customFormat="1" x14ac:dyDescent="0.4">
      <c r="A287" s="16" t="str">
        <f t="shared" si="104"/>
        <v>-</v>
      </c>
      <c r="B287" s="16" t="str">
        <f t="shared" si="105"/>
        <v>-</v>
      </c>
      <c r="C287" s="7">
        <v>18</v>
      </c>
      <c r="D287" s="2">
        <v>43393.763136574074</v>
      </c>
      <c r="E287" s="3">
        <v>5029</v>
      </c>
      <c r="F287" s="3" t="s">
        <v>33</v>
      </c>
      <c r="G287" s="3">
        <v>2882</v>
      </c>
      <c r="H287" s="3">
        <v>1091</v>
      </c>
      <c r="I287" s="3">
        <v>7</v>
      </c>
      <c r="J287" s="3">
        <v>1</v>
      </c>
      <c r="L287" s="2">
        <v>43393.780081018522</v>
      </c>
      <c r="M287" s="2">
        <v>43393.785520833335</v>
      </c>
      <c r="N287" s="3" t="s">
        <v>31</v>
      </c>
      <c r="O287" s="3" t="s">
        <v>32</v>
      </c>
      <c r="P287" s="3" t="s">
        <v>65</v>
      </c>
      <c r="Q287" s="3" t="s">
        <v>66</v>
      </c>
      <c r="R287" s="2">
        <v>43393.77925925926</v>
      </c>
      <c r="S287" s="2">
        <v>43393.77925925926</v>
      </c>
      <c r="T287" s="2">
        <v>43393.787280092591</v>
      </c>
      <c r="U287" s="2">
        <v>43393.789618055554</v>
      </c>
      <c r="W287" s="2">
        <f t="shared" si="102"/>
        <v>43393.763136574074</v>
      </c>
      <c r="X287" s="35">
        <f t="shared" si="98"/>
        <v>5.4398148131440394E-3</v>
      </c>
      <c r="Y287" s="35">
        <f t="shared" si="99"/>
        <v>5.4398148131440394E-3</v>
      </c>
      <c r="Z287" s="32"/>
      <c r="AA287" s="32">
        <f t="shared" si="97"/>
        <v>8.217592621804215E-4</v>
      </c>
      <c r="AB287" s="32">
        <f t="shared" si="100"/>
        <v>1.6944444447290152E-2</v>
      </c>
      <c r="AC287" s="32"/>
      <c r="AD287" s="32"/>
    </row>
    <row r="288" spans="1:30" s="3" customFormat="1" x14ac:dyDescent="0.4">
      <c r="A288" s="16" t="str">
        <f t="shared" si="104"/>
        <v>-</v>
      </c>
      <c r="B288" s="16" t="str">
        <f t="shared" si="105"/>
        <v>-</v>
      </c>
      <c r="C288" s="7">
        <v>18</v>
      </c>
      <c r="D288" s="2">
        <v>43393.765277777777</v>
      </c>
      <c r="E288" s="3">
        <v>5034</v>
      </c>
      <c r="F288" s="3" t="s">
        <v>18</v>
      </c>
      <c r="G288" s="3">
        <v>3485</v>
      </c>
      <c r="H288" s="3">
        <v>1039</v>
      </c>
      <c r="I288" s="3">
        <v>2</v>
      </c>
      <c r="J288" s="3">
        <v>3</v>
      </c>
      <c r="L288" s="2">
        <v>43393.76866898148</v>
      </c>
      <c r="M288" s="2">
        <v>43393.775462962964</v>
      </c>
      <c r="N288" s="3" t="s">
        <v>25</v>
      </c>
      <c r="O288" s="3" t="s">
        <v>26</v>
      </c>
      <c r="P288" s="3" t="s">
        <v>19</v>
      </c>
      <c r="Q288" s="3" t="s">
        <v>20</v>
      </c>
      <c r="R288" s="2">
        <v>43393.768657407411</v>
      </c>
      <c r="S288" s="2">
        <v>43393.768657407411</v>
      </c>
      <c r="T288" s="2">
        <v>43393.776423611111</v>
      </c>
      <c r="U288" s="2">
        <v>43393.777118055557</v>
      </c>
      <c r="W288" s="2">
        <f t="shared" si="102"/>
        <v>43393.765277777777</v>
      </c>
      <c r="X288" s="35">
        <f t="shared" si="98"/>
        <v>6.7939814834971912E-3</v>
      </c>
      <c r="Y288" s="35">
        <f t="shared" si="99"/>
        <v>2.0381944450491574E-2</v>
      </c>
      <c r="Z288" s="32"/>
      <c r="AA288" s="32">
        <f t="shared" si="97"/>
        <v>1.1574069503694773E-5</v>
      </c>
      <c r="AB288" s="32">
        <f t="shared" si="100"/>
        <v>3.3912037033587694E-3</v>
      </c>
      <c r="AC288" s="32"/>
      <c r="AD288" s="32"/>
    </row>
    <row r="289" spans="1:30" s="3" customFormat="1" hidden="1" x14ac:dyDescent="0.4">
      <c r="A289" s="16" t="str">
        <f t="shared" si="104"/>
        <v>-</v>
      </c>
      <c r="B289" s="16" t="str">
        <f t="shared" si="105"/>
        <v>-</v>
      </c>
      <c r="C289" s="7">
        <v>18</v>
      </c>
      <c r="D289" s="2">
        <v>43393.766296296293</v>
      </c>
      <c r="E289" s="3">
        <v>5037</v>
      </c>
      <c r="F289" s="3" t="s">
        <v>93</v>
      </c>
      <c r="G289" s="3">
        <v>0</v>
      </c>
      <c r="H289" s="3">
        <v>717</v>
      </c>
      <c r="I289" s="3">
        <v>10</v>
      </c>
      <c r="J289" s="3">
        <v>4</v>
      </c>
      <c r="L289" s="2">
        <v>43393.793634259258</v>
      </c>
      <c r="M289" s="2">
        <v>43393.799467592595</v>
      </c>
      <c r="N289" s="3" t="s">
        <v>63</v>
      </c>
      <c r="O289" s="3" t="s">
        <v>64</v>
      </c>
      <c r="P289" s="3" t="s">
        <v>37</v>
      </c>
      <c r="Q289" s="3" t="s">
        <v>38</v>
      </c>
      <c r="R289" s="2">
        <v>43393.795173611114</v>
      </c>
      <c r="S289" s="2">
        <v>43393.795173611114</v>
      </c>
      <c r="T289" s="2">
        <v>43393.802847222221</v>
      </c>
      <c r="U289" s="2">
        <v>43393.802847222221</v>
      </c>
      <c r="W289" s="2">
        <f t="shared" si="102"/>
        <v>43393.766296296293</v>
      </c>
      <c r="X289" s="35">
        <f t="shared" si="98"/>
        <v>5.8333333363407291E-3</v>
      </c>
      <c r="Y289" s="35">
        <f t="shared" si="99"/>
        <v>2.3333333345362917E-2</v>
      </c>
      <c r="Z289" s="32"/>
      <c r="AA289" s="32">
        <f t="shared" si="97"/>
        <v>0</v>
      </c>
      <c r="AB289" s="32">
        <f t="shared" si="100"/>
        <v>2.7337962965248153E-2</v>
      </c>
      <c r="AC289" s="32"/>
      <c r="AD289" s="32"/>
    </row>
    <row r="290" spans="1:30" s="3" customFormat="1" x14ac:dyDescent="0.4">
      <c r="A290" s="16" t="str">
        <f t="shared" si="104"/>
        <v>-</v>
      </c>
      <c r="B290" s="16" t="str">
        <f t="shared" si="105"/>
        <v>-</v>
      </c>
      <c r="C290" s="7">
        <v>18</v>
      </c>
      <c r="D290" s="2">
        <v>43393.766770833332</v>
      </c>
      <c r="E290" s="3">
        <v>5039</v>
      </c>
      <c r="F290" s="3" t="s">
        <v>18</v>
      </c>
      <c r="G290" s="3">
        <v>2640</v>
      </c>
      <c r="H290" s="3">
        <v>1025</v>
      </c>
      <c r="I290" s="3">
        <v>1</v>
      </c>
      <c r="J290" s="3">
        <v>1</v>
      </c>
      <c r="L290" s="2">
        <v>43393.771585648145</v>
      </c>
      <c r="M290" s="2">
        <v>43393.776944444442</v>
      </c>
      <c r="N290" s="3" t="s">
        <v>25</v>
      </c>
      <c r="O290" s="3" t="s">
        <v>26</v>
      </c>
      <c r="P290" s="3" t="s">
        <v>19</v>
      </c>
      <c r="Q290" s="3" t="s">
        <v>20</v>
      </c>
      <c r="R290" s="2">
        <v>43393.77003472222</v>
      </c>
      <c r="S290" s="2">
        <v>43393.770567129628</v>
      </c>
      <c r="T290" s="2">
        <v>43393.775717592594</v>
      </c>
      <c r="U290" s="2">
        <v>43393.776250000003</v>
      </c>
      <c r="W290" s="2">
        <f t="shared" si="102"/>
        <v>43393.766770833332</v>
      </c>
      <c r="X290" s="35">
        <f t="shared" si="98"/>
        <v>5.3587962975143455E-3</v>
      </c>
      <c r="Y290" s="35">
        <f t="shared" si="99"/>
        <v>5.3587962975143455E-3</v>
      </c>
      <c r="Z290" s="32"/>
      <c r="AA290" s="32">
        <f t="shared" si="97"/>
        <v>1.5509259246755391E-3</v>
      </c>
      <c r="AB290" s="32">
        <f t="shared" si="100"/>
        <v>4.8148148125619628E-3</v>
      </c>
      <c r="AC290" s="32"/>
      <c r="AD290" s="32"/>
    </row>
    <row r="291" spans="1:30" s="3" customFormat="1" x14ac:dyDescent="0.4">
      <c r="A291" s="16" t="str">
        <f t="shared" si="104"/>
        <v>-</v>
      </c>
      <c r="B291" s="16" t="str">
        <f t="shared" si="105"/>
        <v>-</v>
      </c>
      <c r="C291" s="7">
        <v>18</v>
      </c>
      <c r="D291" s="2">
        <v>43393.767800925925</v>
      </c>
      <c r="E291" s="3">
        <v>5040</v>
      </c>
      <c r="F291" s="3" t="s">
        <v>33</v>
      </c>
      <c r="G291" s="3">
        <v>1771</v>
      </c>
      <c r="H291" s="3">
        <v>1200</v>
      </c>
      <c r="I291" s="3">
        <v>2</v>
      </c>
      <c r="J291" s="3">
        <v>1</v>
      </c>
      <c r="L291" s="2">
        <v>43393.770277777781</v>
      </c>
      <c r="M291" s="2">
        <v>43393.775324074071</v>
      </c>
      <c r="N291" s="3" t="s">
        <v>25</v>
      </c>
      <c r="O291" s="3" t="s">
        <v>26</v>
      </c>
      <c r="P291" s="3" t="s">
        <v>19</v>
      </c>
      <c r="Q291" s="3" t="s">
        <v>20</v>
      </c>
      <c r="R291" s="2">
        <v>43393.769699074073</v>
      </c>
      <c r="S291" s="2">
        <v>43393.769699074073</v>
      </c>
      <c r="T291" s="2">
        <v>43393.775381944448</v>
      </c>
      <c r="U291" s="2">
        <v>43393.775381944448</v>
      </c>
      <c r="W291" s="2">
        <f t="shared" si="102"/>
        <v>43393.767800925925</v>
      </c>
      <c r="X291" s="35">
        <f t="shared" si="98"/>
        <v>5.0462962899473496E-3</v>
      </c>
      <c r="Y291" s="35">
        <f t="shared" si="99"/>
        <v>5.0462962899473496E-3</v>
      </c>
      <c r="Z291" s="32"/>
      <c r="AA291" s="32">
        <f t="shared" si="97"/>
        <v>5.7870370801538229E-4</v>
      </c>
      <c r="AB291" s="32">
        <f t="shared" si="100"/>
        <v>2.4768518560449593E-3</v>
      </c>
      <c r="AC291" s="32"/>
      <c r="AD291" s="32"/>
    </row>
    <row r="292" spans="1:30" s="3" customFormat="1" hidden="1" x14ac:dyDescent="0.4">
      <c r="A292" s="16" t="str">
        <f t="shared" si="104"/>
        <v>-</v>
      </c>
      <c r="B292" s="16" t="str">
        <f t="shared" si="105"/>
        <v>-</v>
      </c>
      <c r="C292" s="7">
        <v>18</v>
      </c>
      <c r="D292" s="2">
        <v>43393.768252314818</v>
      </c>
      <c r="E292" s="3">
        <v>5041</v>
      </c>
      <c r="F292" s="3" t="s">
        <v>93</v>
      </c>
      <c r="G292" s="3">
        <v>0</v>
      </c>
      <c r="H292" s="3">
        <v>387</v>
      </c>
      <c r="I292" s="3">
        <v>2</v>
      </c>
      <c r="J292" s="3">
        <v>3</v>
      </c>
      <c r="L292" s="2">
        <v>43393.795613425929</v>
      </c>
      <c r="M292" s="2">
        <v>43393.800532407404</v>
      </c>
      <c r="N292" s="3" t="s">
        <v>63</v>
      </c>
      <c r="O292" s="3" t="s">
        <v>64</v>
      </c>
      <c r="P292" s="3" t="s">
        <v>34</v>
      </c>
      <c r="Q292" s="3" t="s">
        <v>35</v>
      </c>
      <c r="R292" s="2">
        <v>43393.797777777778</v>
      </c>
      <c r="S292" s="2">
        <v>43393.797777777778</v>
      </c>
      <c r="T292" s="2">
        <v>43393.803923611114</v>
      </c>
      <c r="U292" s="2">
        <v>43393.803923611114</v>
      </c>
      <c r="W292" s="2">
        <f t="shared" si="102"/>
        <v>43393.768252314818</v>
      </c>
      <c r="X292" s="35">
        <f t="shared" si="98"/>
        <v>4.9189814744750038E-3</v>
      </c>
      <c r="Y292" s="35">
        <f t="shared" si="99"/>
        <v>1.4756944423425011E-2</v>
      </c>
      <c r="Z292" s="32"/>
      <c r="AA292" s="32">
        <f t="shared" si="97"/>
        <v>0</v>
      </c>
      <c r="AB292" s="32">
        <f t="shared" si="100"/>
        <v>2.73611111115315E-2</v>
      </c>
      <c r="AC292" s="32"/>
      <c r="AD292" s="32"/>
    </row>
    <row r="293" spans="1:30" s="3" customFormat="1" hidden="1" x14ac:dyDescent="0.4">
      <c r="A293" s="16" t="str">
        <f t="shared" si="104"/>
        <v>-</v>
      </c>
      <c r="B293" s="16" t="str">
        <f t="shared" si="105"/>
        <v>-</v>
      </c>
      <c r="C293" s="7">
        <v>18</v>
      </c>
      <c r="D293" s="2">
        <v>43393.768530092595</v>
      </c>
      <c r="E293" s="3">
        <v>5042</v>
      </c>
      <c r="F293" s="3" t="s">
        <v>93</v>
      </c>
      <c r="G293" s="3">
        <v>0</v>
      </c>
      <c r="H293" s="3">
        <v>319</v>
      </c>
      <c r="I293" s="3">
        <v>1</v>
      </c>
      <c r="J293" s="3">
        <v>1</v>
      </c>
      <c r="L293" s="2">
        <v>43393.791643518518</v>
      </c>
      <c r="M293" s="2">
        <v>43393.794120370374</v>
      </c>
      <c r="N293" s="3" t="s">
        <v>46</v>
      </c>
      <c r="O293" s="3" t="s">
        <v>47</v>
      </c>
      <c r="P293" s="3" t="s">
        <v>37</v>
      </c>
      <c r="Q293" s="3" t="s">
        <v>38</v>
      </c>
      <c r="R293" s="2">
        <v>43393.792291666665</v>
      </c>
      <c r="S293" s="2">
        <v>43393.794756944444</v>
      </c>
      <c r="T293" s="2">
        <v>43393.798981481479</v>
      </c>
      <c r="U293" s="2">
        <v>43393.802141203705</v>
      </c>
      <c r="W293" s="2">
        <f t="shared" si="102"/>
        <v>43393.768530092595</v>
      </c>
      <c r="X293" s="35">
        <f t="shared" si="98"/>
        <v>2.4768518560449593E-3</v>
      </c>
      <c r="Y293" s="35">
        <f t="shared" si="99"/>
        <v>2.4768518560449593E-3</v>
      </c>
      <c r="Z293" s="32"/>
      <c r="AA293" s="32">
        <f t="shared" si="97"/>
        <v>0</v>
      </c>
      <c r="AB293" s="32">
        <f t="shared" si="100"/>
        <v>2.3113425922929309E-2</v>
      </c>
      <c r="AC293" s="32"/>
      <c r="AD293" s="32"/>
    </row>
    <row r="294" spans="1:30" s="3" customFormat="1" hidden="1" x14ac:dyDescent="0.4">
      <c r="A294" s="16" t="str">
        <f t="shared" si="104"/>
        <v>-</v>
      </c>
      <c r="B294" s="16" t="str">
        <f t="shared" si="105"/>
        <v>-</v>
      </c>
      <c r="C294" s="7">
        <v>18</v>
      </c>
      <c r="D294" s="2">
        <v>43393.769490740742</v>
      </c>
      <c r="E294" s="3">
        <v>5044</v>
      </c>
      <c r="F294" s="3" t="s">
        <v>93</v>
      </c>
      <c r="G294" s="3">
        <v>0</v>
      </c>
      <c r="H294" s="3">
        <v>1066</v>
      </c>
      <c r="I294" s="3">
        <v>1</v>
      </c>
      <c r="J294" s="3">
        <v>1</v>
      </c>
      <c r="L294" s="2">
        <v>43393.791689814818</v>
      </c>
      <c r="M294" s="2">
        <v>43393.793946759259</v>
      </c>
      <c r="N294" s="3" t="s">
        <v>46</v>
      </c>
      <c r="O294" s="3" t="s">
        <v>47</v>
      </c>
      <c r="P294" s="3" t="s">
        <v>37</v>
      </c>
      <c r="Q294" s="3" t="s">
        <v>38</v>
      </c>
      <c r="R294" s="2">
        <v>43393.79277777778</v>
      </c>
      <c r="S294" s="2">
        <v>43393.795104166667</v>
      </c>
      <c r="T294" s="2">
        <v>43393.799467592595</v>
      </c>
      <c r="U294" s="2">
        <v>43393.801793981482</v>
      </c>
      <c r="W294" s="2">
        <f t="shared" si="102"/>
        <v>43393.769490740742</v>
      </c>
      <c r="X294" s="35">
        <f t="shared" si="98"/>
        <v>2.2569444408873096E-3</v>
      </c>
      <c r="Y294" s="35">
        <f t="shared" si="99"/>
        <v>2.2569444408873096E-3</v>
      </c>
      <c r="Z294" s="32"/>
      <c r="AA294" s="32">
        <f t="shared" si="97"/>
        <v>0</v>
      </c>
      <c r="AB294" s="32">
        <f t="shared" si="100"/>
        <v>2.2199074075615499E-2</v>
      </c>
      <c r="AC294" s="32"/>
      <c r="AD294" s="32"/>
    </row>
    <row r="295" spans="1:30" s="3" customFormat="1" x14ac:dyDescent="0.4">
      <c r="A295" s="16" t="str">
        <f t="shared" si="104"/>
        <v>-</v>
      </c>
      <c r="B295" s="16" t="str">
        <f t="shared" si="105"/>
        <v>-</v>
      </c>
      <c r="C295" s="7">
        <v>18</v>
      </c>
      <c r="D295" s="2">
        <v>43393.772534722222</v>
      </c>
      <c r="E295" s="3">
        <v>5047</v>
      </c>
      <c r="F295" s="3" t="s">
        <v>67</v>
      </c>
      <c r="G295" s="3">
        <v>3231</v>
      </c>
      <c r="H295" s="3">
        <v>1300</v>
      </c>
      <c r="I295" s="3">
        <v>3</v>
      </c>
      <c r="J295" s="3">
        <v>2</v>
      </c>
      <c r="L295" s="2">
        <v>43393.778599537036</v>
      </c>
      <c r="M295" s="2">
        <v>43393.784907407404</v>
      </c>
      <c r="N295" s="3" t="s">
        <v>39</v>
      </c>
      <c r="O295" s="3" t="s">
        <v>40</v>
      </c>
      <c r="P295" s="3" t="s">
        <v>23</v>
      </c>
      <c r="Q295" s="3" t="s">
        <v>24</v>
      </c>
      <c r="R295" s="2">
        <v>43393.777708333335</v>
      </c>
      <c r="S295" s="2">
        <v>43393.777708333335</v>
      </c>
      <c r="T295" s="2">
        <v>43393.790439814817</v>
      </c>
      <c r="U295" s="2">
        <v>43393.790439814817</v>
      </c>
      <c r="W295" s="2">
        <f t="shared" si="102"/>
        <v>43393.772534722222</v>
      </c>
      <c r="X295" s="35">
        <f t="shared" si="98"/>
        <v>6.3078703678911552E-3</v>
      </c>
      <c r="Y295" s="35">
        <f t="shared" si="99"/>
        <v>1.261574073578231E-2</v>
      </c>
      <c r="Z295" s="32"/>
      <c r="AA295" s="32">
        <f t="shared" si="97"/>
        <v>8.9120370103046298E-4</v>
      </c>
      <c r="AB295" s="32">
        <f t="shared" si="100"/>
        <v>6.064814813726116E-3</v>
      </c>
      <c r="AC295" s="32"/>
      <c r="AD295" s="32"/>
    </row>
    <row r="296" spans="1:30" s="3" customFormat="1" x14ac:dyDescent="0.4">
      <c r="A296" s="16" t="str">
        <f t="shared" si="104"/>
        <v>-</v>
      </c>
      <c r="B296" s="16" t="str">
        <f t="shared" si="105"/>
        <v>-</v>
      </c>
      <c r="C296" s="7">
        <v>18</v>
      </c>
      <c r="D296" s="2">
        <v>43393.774178240739</v>
      </c>
      <c r="E296" s="3">
        <v>5048</v>
      </c>
      <c r="F296" s="3" t="s">
        <v>67</v>
      </c>
      <c r="G296" s="3">
        <v>3536</v>
      </c>
      <c r="H296" s="3">
        <v>1266</v>
      </c>
      <c r="I296" s="3">
        <v>8</v>
      </c>
      <c r="J296" s="3">
        <v>3</v>
      </c>
      <c r="L296" s="2">
        <v>43393.779780092591</v>
      </c>
      <c r="M296" s="2">
        <v>43393.784537037034</v>
      </c>
      <c r="N296" s="3" t="s">
        <v>63</v>
      </c>
      <c r="O296" s="3" t="s">
        <v>64</v>
      </c>
      <c r="P296" s="3" t="s">
        <v>19</v>
      </c>
      <c r="Q296" s="3" t="s">
        <v>20</v>
      </c>
      <c r="R296" s="2">
        <v>43393.780219907407</v>
      </c>
      <c r="S296" s="2">
        <v>43393.780219907407</v>
      </c>
      <c r="T296" s="2">
        <v>43393.786782407406</v>
      </c>
      <c r="U296" s="2">
        <v>43393.786782407406</v>
      </c>
      <c r="W296" s="2">
        <f t="shared" si="102"/>
        <v>43393.774178240739</v>
      </c>
      <c r="X296" s="35">
        <f t="shared" si="98"/>
        <v>4.756944443215616E-3</v>
      </c>
      <c r="Y296" s="35">
        <f t="shared" si="99"/>
        <v>1.4270833329646848E-2</v>
      </c>
      <c r="Z296" s="32"/>
      <c r="AA296" s="32">
        <f t="shared" si="97"/>
        <v>0</v>
      </c>
      <c r="AB296" s="32">
        <f t="shared" si="100"/>
        <v>5.6018518516793847E-3</v>
      </c>
      <c r="AC296" s="32"/>
      <c r="AD296" s="32"/>
    </row>
    <row r="297" spans="1:30" s="3" customFormat="1" hidden="1" x14ac:dyDescent="0.4">
      <c r="A297" s="16" t="str">
        <f t="shared" si="104"/>
        <v>-</v>
      </c>
      <c r="B297" s="16" t="str">
        <f t="shared" si="105"/>
        <v>-</v>
      </c>
      <c r="C297" s="7">
        <v>18</v>
      </c>
      <c r="D297" s="2">
        <v>43393.775358796294</v>
      </c>
      <c r="E297" s="3">
        <v>5049</v>
      </c>
      <c r="F297" s="3" t="s">
        <v>94</v>
      </c>
      <c r="G297" s="3">
        <v>0</v>
      </c>
      <c r="H297" s="3">
        <v>354</v>
      </c>
      <c r="I297" s="3">
        <v>7</v>
      </c>
      <c r="J297" s="3">
        <v>2</v>
      </c>
      <c r="L297" s="2">
        <v>43393.780162037037</v>
      </c>
      <c r="M297" s="2">
        <v>43393.780868055554</v>
      </c>
      <c r="N297" s="3" t="s">
        <v>31</v>
      </c>
      <c r="O297" s="3" t="s">
        <v>32</v>
      </c>
      <c r="P297" s="3" t="s">
        <v>21</v>
      </c>
      <c r="Q297" s="3" t="s">
        <v>22</v>
      </c>
      <c r="R297" s="2">
        <v>43393.779606481483</v>
      </c>
      <c r="S297" s="2">
        <v>43393.779606481483</v>
      </c>
      <c r="T297" s="2">
        <v>43393.7815625</v>
      </c>
      <c r="U297" s="2">
        <v>43393.7815625</v>
      </c>
      <c r="W297" s="2">
        <f t="shared" si="102"/>
        <v>43393.775358796294</v>
      </c>
      <c r="X297" s="35">
        <f t="shared" si="98"/>
        <v>7.0601851621177047E-4</v>
      </c>
      <c r="Y297" s="35">
        <f t="shared" si="99"/>
        <v>1.4120370324235409E-3</v>
      </c>
      <c r="Z297" s="32"/>
      <c r="AA297" s="32">
        <f t="shared" si="97"/>
        <v>5.5555555445607752E-4</v>
      </c>
      <c r="AB297" s="32">
        <f t="shared" si="100"/>
        <v>4.803240743058268E-3</v>
      </c>
      <c r="AC297" s="32"/>
      <c r="AD297" s="32"/>
    </row>
    <row r="298" spans="1:30" s="3" customFormat="1" hidden="1" x14ac:dyDescent="0.4">
      <c r="A298" s="16" t="str">
        <f t="shared" si="104"/>
        <v>-</v>
      </c>
      <c r="B298" s="16" t="str">
        <f t="shared" si="105"/>
        <v>-</v>
      </c>
      <c r="C298" s="7">
        <v>18</v>
      </c>
      <c r="D298" s="2">
        <v>43393.776608796295</v>
      </c>
      <c r="E298" s="3">
        <v>5050</v>
      </c>
      <c r="F298" s="3" t="s">
        <v>94</v>
      </c>
      <c r="G298" s="3">
        <v>0</v>
      </c>
      <c r="H298" s="3">
        <v>669</v>
      </c>
      <c r="I298" s="3">
        <v>6</v>
      </c>
      <c r="J298" s="3">
        <v>5</v>
      </c>
      <c r="L298" s="2">
        <v>43393.800138888888</v>
      </c>
      <c r="M298" s="2">
        <v>43393.802523148152</v>
      </c>
      <c r="N298" s="3" t="s">
        <v>63</v>
      </c>
      <c r="O298" s="3" t="s">
        <v>64</v>
      </c>
      <c r="P298" s="3" t="s">
        <v>48</v>
      </c>
      <c r="Q298" s="3" t="s">
        <v>49</v>
      </c>
      <c r="R298" s="2">
        <v>43393.805104166669</v>
      </c>
      <c r="S298" s="2">
        <v>43393.805104166669</v>
      </c>
      <c r="T298" s="2">
        <v>43393.811412037037</v>
      </c>
      <c r="U298" s="2">
        <v>43393.811412037037</v>
      </c>
      <c r="W298" s="2">
        <f t="shared" si="102"/>
        <v>43393.776608796295</v>
      </c>
      <c r="X298" s="35">
        <f t="shared" si="98"/>
        <v>2.384259263635613E-3</v>
      </c>
      <c r="Y298" s="35">
        <f t="shared" si="99"/>
        <v>1.1921296318178065E-2</v>
      </c>
      <c r="Z298" s="32"/>
      <c r="AA298" s="32">
        <f t="shared" si="97"/>
        <v>0</v>
      </c>
      <c r="AB298" s="32">
        <f t="shared" si="100"/>
        <v>2.3530092592409346E-2</v>
      </c>
      <c r="AC298" s="32"/>
      <c r="AD298" s="32"/>
    </row>
    <row r="299" spans="1:30" s="3" customFormat="1" hidden="1" x14ac:dyDescent="0.4">
      <c r="A299" s="16" t="str">
        <f t="shared" si="104"/>
        <v>-</v>
      </c>
      <c r="B299" s="16" t="str">
        <f t="shared" si="105"/>
        <v>-</v>
      </c>
      <c r="C299" s="7">
        <v>18</v>
      </c>
      <c r="D299" s="2">
        <v>43393.779907407406</v>
      </c>
      <c r="E299" s="3">
        <v>5052</v>
      </c>
      <c r="F299" s="3" t="s">
        <v>94</v>
      </c>
      <c r="G299" s="3">
        <v>0</v>
      </c>
      <c r="H299" s="3">
        <v>688</v>
      </c>
      <c r="I299" s="3">
        <v>3</v>
      </c>
      <c r="J299" s="3">
        <v>3</v>
      </c>
      <c r="L299" s="2">
        <v>43393.788645833331</v>
      </c>
      <c r="M299" s="2">
        <v>43393.793576388889</v>
      </c>
      <c r="N299" s="3" t="s">
        <v>63</v>
      </c>
      <c r="O299" s="3" t="s">
        <v>64</v>
      </c>
      <c r="P299" s="3" t="s">
        <v>72</v>
      </c>
      <c r="Q299" s="3" t="s">
        <v>73</v>
      </c>
      <c r="R299" s="2">
        <v>43393.793842592589</v>
      </c>
      <c r="S299" s="2">
        <v>43393.793842592589</v>
      </c>
      <c r="T299" s="2">
        <v>43393.801030092596</v>
      </c>
      <c r="U299" s="2">
        <v>43393.801377314812</v>
      </c>
      <c r="W299" s="2">
        <f t="shared" si="102"/>
        <v>43393.779907407406</v>
      </c>
      <c r="X299" s="35">
        <f t="shared" si="98"/>
        <v>4.9305555585306138E-3</v>
      </c>
      <c r="Y299" s="35">
        <f t="shared" si="99"/>
        <v>1.4791666675591841E-2</v>
      </c>
      <c r="Z299" s="32"/>
      <c r="AA299" s="32">
        <f t="shared" si="97"/>
        <v>0</v>
      </c>
      <c r="AB299" s="32">
        <f t="shared" si="100"/>
        <v>8.7384259240934625E-3</v>
      </c>
      <c r="AC299" s="32"/>
      <c r="AD299" s="32"/>
    </row>
    <row r="300" spans="1:30" s="3" customFormat="1" hidden="1" x14ac:dyDescent="0.4">
      <c r="A300" s="16" t="str">
        <f t="shared" si="104"/>
        <v>-</v>
      </c>
      <c r="B300" s="16" t="str">
        <f t="shared" si="105"/>
        <v>-</v>
      </c>
      <c r="C300" s="7">
        <v>18</v>
      </c>
      <c r="D300" s="2">
        <v>43393.781990740739</v>
      </c>
      <c r="E300" s="3">
        <v>5054</v>
      </c>
      <c r="F300" s="3" t="s">
        <v>94</v>
      </c>
      <c r="G300" s="3">
        <v>0</v>
      </c>
      <c r="H300" s="3">
        <v>416</v>
      </c>
      <c r="I300" s="3">
        <v>4</v>
      </c>
      <c r="J300" s="3">
        <v>3</v>
      </c>
      <c r="L300" s="2">
        <v>43393.803576388891</v>
      </c>
      <c r="M300" s="2">
        <v>43393.809537037036</v>
      </c>
      <c r="N300" s="3" t="s">
        <v>63</v>
      </c>
      <c r="O300" s="3" t="s">
        <v>64</v>
      </c>
      <c r="P300" s="3" t="s">
        <v>23</v>
      </c>
      <c r="Q300" s="3" t="s">
        <v>24</v>
      </c>
      <c r="R300" s="2">
        <v>43393.805983796294</v>
      </c>
      <c r="S300" s="2">
        <v>43393.805983796294</v>
      </c>
      <c r="T300" s="2">
        <v>43393.81181712963</v>
      </c>
      <c r="U300" s="2">
        <v>43393.817766203705</v>
      </c>
      <c r="W300" s="2">
        <f t="shared" si="102"/>
        <v>43393.781990740739</v>
      </c>
      <c r="X300" s="35">
        <f t="shared" si="98"/>
        <v>5.9606481445371173E-3</v>
      </c>
      <c r="Y300" s="35">
        <f t="shared" si="99"/>
        <v>1.7881944433611352E-2</v>
      </c>
      <c r="Z300" s="32"/>
      <c r="AA300" s="32">
        <f t="shared" si="97"/>
        <v>0</v>
      </c>
      <c r="AB300" s="32">
        <f t="shared" si="100"/>
        <v>2.1585648151813075E-2</v>
      </c>
      <c r="AC300" s="32"/>
      <c r="AD300" s="32"/>
    </row>
    <row r="301" spans="1:30" s="3" customFormat="1" x14ac:dyDescent="0.4">
      <c r="A301" s="16" t="str">
        <f t="shared" si="104"/>
        <v>-</v>
      </c>
      <c r="B301" s="16" t="str">
        <f t="shared" si="105"/>
        <v>-</v>
      </c>
      <c r="C301" s="7">
        <v>18</v>
      </c>
      <c r="D301" s="2">
        <v>43393.782557870371</v>
      </c>
      <c r="E301" s="3">
        <v>5055</v>
      </c>
      <c r="F301" s="3" t="s">
        <v>33</v>
      </c>
      <c r="G301" s="3">
        <v>2902</v>
      </c>
      <c r="H301" s="3">
        <v>979</v>
      </c>
      <c r="I301" s="3">
        <v>2</v>
      </c>
      <c r="J301" s="3">
        <v>1</v>
      </c>
      <c r="L301" s="2">
        <v>43393.783877314818</v>
      </c>
      <c r="M301" s="2">
        <v>43393.788587962961</v>
      </c>
      <c r="N301" s="3" t="s">
        <v>31</v>
      </c>
      <c r="O301" s="3" t="s">
        <v>32</v>
      </c>
      <c r="P301" s="3" t="s">
        <v>37</v>
      </c>
      <c r="Q301" s="3" t="s">
        <v>38</v>
      </c>
      <c r="R301" s="2">
        <v>43393.78565972222</v>
      </c>
      <c r="S301" s="2">
        <v>43393.78565972222</v>
      </c>
      <c r="T301" s="2">
        <v>43393.79314814815</v>
      </c>
      <c r="U301" s="2">
        <v>43393.79314814815</v>
      </c>
      <c r="W301" s="2">
        <f t="shared" si="102"/>
        <v>43393.782557870371</v>
      </c>
      <c r="X301" s="35">
        <f t="shared" si="98"/>
        <v>4.7106481433729641E-3</v>
      </c>
      <c r="Y301" s="35">
        <f t="shared" si="99"/>
        <v>4.7106481433729641E-3</v>
      </c>
      <c r="Z301" s="32"/>
      <c r="AA301" s="32">
        <f t="shared" si="97"/>
        <v>0</v>
      </c>
      <c r="AB301" s="32">
        <f t="shared" si="100"/>
        <v>1.3194444472901523E-3</v>
      </c>
      <c r="AC301" s="32"/>
      <c r="AD301" s="32"/>
    </row>
    <row r="302" spans="1:30" s="3" customFormat="1" hidden="1" x14ac:dyDescent="0.4">
      <c r="A302" s="16" t="str">
        <f t="shared" si="104"/>
        <v>-</v>
      </c>
      <c r="B302" s="16" t="str">
        <f t="shared" si="105"/>
        <v>-</v>
      </c>
      <c r="C302" s="7">
        <v>18</v>
      </c>
      <c r="D302" s="2">
        <v>43393.785358796296</v>
      </c>
      <c r="E302" s="3">
        <v>5056</v>
      </c>
      <c r="F302" s="3" t="s">
        <v>94</v>
      </c>
      <c r="G302" s="3">
        <v>0</v>
      </c>
      <c r="H302" s="3">
        <v>1157</v>
      </c>
      <c r="I302" s="3">
        <v>9</v>
      </c>
      <c r="J302" s="3">
        <v>2</v>
      </c>
      <c r="L302" s="2">
        <v>43393.797268518516</v>
      </c>
      <c r="M302" s="2">
        <v>43393.802604166667</v>
      </c>
      <c r="N302" s="3" t="s">
        <v>31</v>
      </c>
      <c r="O302" s="3" t="s">
        <v>32</v>
      </c>
      <c r="P302" s="3" t="s">
        <v>70</v>
      </c>
      <c r="Q302" s="3" t="s">
        <v>71</v>
      </c>
      <c r="R302" s="2">
        <v>43393.795671296299</v>
      </c>
      <c r="S302" s="2">
        <v>43393.797071759262</v>
      </c>
      <c r="T302" s="2">
        <v>43393.804143518515</v>
      </c>
      <c r="U302" s="2">
        <v>43393.805185185185</v>
      </c>
      <c r="W302" s="2">
        <f t="shared" si="102"/>
        <v>43393.785358796296</v>
      </c>
      <c r="X302" s="35">
        <f t="shared" si="98"/>
        <v>5.3356481512309983E-3</v>
      </c>
      <c r="Y302" s="35">
        <f t="shared" si="99"/>
        <v>1.0671296302461997E-2</v>
      </c>
      <c r="Z302" s="32"/>
      <c r="AA302" s="32">
        <f t="shared" si="97"/>
        <v>1.5972222172422335E-3</v>
      </c>
      <c r="AB302" s="32">
        <f t="shared" si="100"/>
        <v>1.190972221957054E-2</v>
      </c>
      <c r="AC302" s="32"/>
      <c r="AD302" s="32"/>
    </row>
    <row r="303" spans="1:30" s="3" customFormat="1" hidden="1" x14ac:dyDescent="0.4">
      <c r="A303" s="16" t="str">
        <f t="shared" si="104"/>
        <v>-</v>
      </c>
      <c r="B303" s="16" t="str">
        <f t="shared" si="105"/>
        <v>-</v>
      </c>
      <c r="C303" s="7">
        <v>18</v>
      </c>
      <c r="D303" s="2">
        <v>43393.786898148152</v>
      </c>
      <c r="E303" s="3">
        <v>5060</v>
      </c>
      <c r="F303" s="3" t="s">
        <v>93</v>
      </c>
      <c r="G303" s="3">
        <v>0</v>
      </c>
      <c r="H303" s="3">
        <v>849</v>
      </c>
      <c r="I303" s="3">
        <v>10</v>
      </c>
      <c r="J303" s="3">
        <v>4</v>
      </c>
      <c r="L303" s="2">
        <v>43393.806539351855</v>
      </c>
      <c r="M303" s="2">
        <v>43393.810277777775</v>
      </c>
      <c r="N303" s="3" t="s">
        <v>63</v>
      </c>
      <c r="O303" s="3" t="s">
        <v>64</v>
      </c>
      <c r="P303" s="3" t="s">
        <v>19</v>
      </c>
      <c r="Q303" s="3" t="s">
        <v>20</v>
      </c>
      <c r="R303" s="2">
        <v>43393.808252314811</v>
      </c>
      <c r="S303" s="2">
        <v>43393.808252314811</v>
      </c>
      <c r="T303" s="2">
        <v>43393.815509259257</v>
      </c>
      <c r="U303" s="2">
        <v>43393.815509259257</v>
      </c>
      <c r="W303" s="2">
        <f t="shared" si="102"/>
        <v>43393.786898148152</v>
      </c>
      <c r="X303" s="35">
        <f t="shared" si="98"/>
        <v>3.7384259194368497E-3</v>
      </c>
      <c r="Y303" s="35">
        <f t="shared" si="99"/>
        <v>1.4953703677747399E-2</v>
      </c>
      <c r="Z303" s="32"/>
      <c r="AA303" s="32">
        <f t="shared" si="97"/>
        <v>0</v>
      </c>
      <c r="AB303" s="32">
        <f t="shared" si="100"/>
        <v>1.9641203703940846E-2</v>
      </c>
      <c r="AC303" s="32"/>
      <c r="AD303" s="32"/>
    </row>
    <row r="304" spans="1:30" s="3" customFormat="1" hidden="1" x14ac:dyDescent="0.4">
      <c r="A304" s="16" t="str">
        <f t="shared" si="104"/>
        <v>-</v>
      </c>
      <c r="B304" s="16" t="str">
        <f t="shared" si="105"/>
        <v>-</v>
      </c>
      <c r="C304" s="7">
        <v>18</v>
      </c>
      <c r="D304" s="2">
        <v>43393.789606481485</v>
      </c>
      <c r="E304" s="3">
        <v>5062</v>
      </c>
      <c r="F304" s="3" t="s">
        <v>93</v>
      </c>
      <c r="G304" s="3">
        <v>0</v>
      </c>
      <c r="H304" s="3">
        <v>593</v>
      </c>
      <c r="I304" s="3">
        <v>5</v>
      </c>
      <c r="J304" s="3">
        <v>2</v>
      </c>
      <c r="L304" s="2">
        <v>43393.793032407404</v>
      </c>
      <c r="M304" s="2">
        <v>43393.803564814814</v>
      </c>
      <c r="N304" s="3" t="s">
        <v>41</v>
      </c>
      <c r="O304" s="3" t="s">
        <v>42</v>
      </c>
      <c r="P304" s="3" t="s">
        <v>19</v>
      </c>
      <c r="Q304" s="3" t="s">
        <v>20</v>
      </c>
      <c r="R304" s="2">
        <v>43393.796643518515</v>
      </c>
      <c r="S304" s="2">
        <v>43393.796643518515</v>
      </c>
      <c r="T304" s="2">
        <v>43393.804583333331</v>
      </c>
      <c r="U304" s="2">
        <v>43393.804583333331</v>
      </c>
      <c r="W304" s="2">
        <f t="shared" si="102"/>
        <v>43393.789606481485</v>
      </c>
      <c r="X304" s="35">
        <f t="shared" si="98"/>
        <v>1.0532407410209998E-2</v>
      </c>
      <c r="Y304" s="35">
        <f t="shared" si="99"/>
        <v>2.1064814820419997E-2</v>
      </c>
      <c r="Z304" s="32"/>
      <c r="AA304" s="32">
        <f t="shared" si="97"/>
        <v>0</v>
      </c>
      <c r="AB304" s="32">
        <f t="shared" si="100"/>
        <v>3.4259259191458113E-3</v>
      </c>
      <c r="AC304" s="32"/>
      <c r="AD304" s="32"/>
    </row>
    <row r="305" spans="1:32" s="3" customFormat="1" x14ac:dyDescent="0.4">
      <c r="A305" s="16" t="str">
        <f t="shared" si="104"/>
        <v>-</v>
      </c>
      <c r="B305" s="16" t="str">
        <f t="shared" si="105"/>
        <v>-</v>
      </c>
      <c r="C305" s="7">
        <v>18</v>
      </c>
      <c r="D305" s="2">
        <v>43393.790231481478</v>
      </c>
      <c r="E305" s="3">
        <v>5063</v>
      </c>
      <c r="F305" s="3" t="s">
        <v>18</v>
      </c>
      <c r="G305" s="3">
        <v>3538</v>
      </c>
      <c r="H305" s="3">
        <v>461</v>
      </c>
      <c r="I305" s="3">
        <v>3</v>
      </c>
      <c r="J305" s="3">
        <v>2</v>
      </c>
      <c r="L305" s="2">
        <v>43393.801365740743</v>
      </c>
      <c r="M305" s="2">
        <v>43393.812199074076</v>
      </c>
      <c r="N305" s="3" t="s">
        <v>63</v>
      </c>
      <c r="O305" s="3" t="s">
        <v>64</v>
      </c>
      <c r="P305" s="3" t="s">
        <v>27</v>
      </c>
      <c r="Q305" s="3" t="s">
        <v>28</v>
      </c>
      <c r="R305" s="2">
        <v>43393.803032407406</v>
      </c>
      <c r="S305" s="2">
        <v>43393.803032407406</v>
      </c>
      <c r="T305" s="2">
        <v>43393.812662037039</v>
      </c>
      <c r="U305" s="2">
        <v>43393.812662037039</v>
      </c>
      <c r="W305" s="2">
        <f t="shared" si="102"/>
        <v>43393.790231481478</v>
      </c>
      <c r="X305" s="35">
        <f t="shared" si="98"/>
        <v>1.0833333333721384E-2</v>
      </c>
      <c r="Y305" s="35">
        <f t="shared" si="99"/>
        <v>2.1666666667442769E-2</v>
      </c>
      <c r="Z305" s="32"/>
      <c r="AA305" s="32">
        <f t="shared" si="97"/>
        <v>0</v>
      </c>
      <c r="AB305" s="32">
        <f t="shared" si="100"/>
        <v>1.1134259264508728E-2</v>
      </c>
      <c r="AC305" s="32"/>
      <c r="AD305" s="32"/>
    </row>
    <row r="306" spans="1:32" s="3" customFormat="1" hidden="1" x14ac:dyDescent="0.4">
      <c r="A306" s="16" t="str">
        <f t="shared" si="104"/>
        <v>-</v>
      </c>
      <c r="B306" s="16" t="str">
        <f t="shared" si="105"/>
        <v>-</v>
      </c>
      <c r="C306" s="7">
        <v>18</v>
      </c>
      <c r="D306" s="2">
        <v>43393.791643518518</v>
      </c>
      <c r="E306" s="3">
        <v>5064</v>
      </c>
      <c r="F306" s="3" t="s">
        <v>93</v>
      </c>
      <c r="G306" s="3">
        <v>0</v>
      </c>
      <c r="H306" s="3">
        <v>661</v>
      </c>
      <c r="I306" s="3">
        <v>8</v>
      </c>
      <c r="J306" s="3">
        <v>2</v>
      </c>
      <c r="L306" s="2">
        <v>43393.793043981481</v>
      </c>
      <c r="M306" s="2">
        <v>43393.798009259262</v>
      </c>
      <c r="N306" s="3" t="s">
        <v>63</v>
      </c>
      <c r="O306" s="3" t="s">
        <v>64</v>
      </c>
      <c r="P306" s="3" t="s">
        <v>48</v>
      </c>
      <c r="Q306" s="3" t="s">
        <v>49</v>
      </c>
      <c r="R306" s="2">
        <v>43393.795960648145</v>
      </c>
      <c r="S306" s="2">
        <v>43393.795960648145</v>
      </c>
      <c r="T306" s="2">
        <v>43393.800185185188</v>
      </c>
      <c r="U306" s="2">
        <v>43393.800185185188</v>
      </c>
      <c r="W306" s="2">
        <f t="shared" si="102"/>
        <v>43393.791643518518</v>
      </c>
      <c r="X306" s="35">
        <f t="shared" si="98"/>
        <v>4.9652777815936133E-3</v>
      </c>
      <c r="Y306" s="35">
        <f t="shared" si="99"/>
        <v>9.9305555631872267E-3</v>
      </c>
      <c r="Z306" s="32"/>
      <c r="AA306" s="32">
        <f t="shared" si="97"/>
        <v>0</v>
      </c>
      <c r="AB306" s="32">
        <f t="shared" si="100"/>
        <v>1.4004629629198462E-3</v>
      </c>
      <c r="AC306" s="32"/>
      <c r="AD306" s="32"/>
    </row>
    <row r="307" spans="1:32" s="7" customFormat="1" hidden="1" x14ac:dyDescent="0.4">
      <c r="A307" s="16" t="str">
        <f t="shared" ref="A307:A343" si="106">IF(V307&gt;0, "★", "-")</f>
        <v>-</v>
      </c>
      <c r="B307" s="16" t="str">
        <f t="shared" ref="B307:B329" si="107">IF(K307&gt;0, "☆", "-")</f>
        <v>☆</v>
      </c>
      <c r="C307" s="7">
        <v>18</v>
      </c>
      <c r="D307" s="2">
        <v>43393.750659722224</v>
      </c>
      <c r="E307" s="3">
        <v>5011</v>
      </c>
      <c r="F307" s="3" t="s">
        <v>93</v>
      </c>
      <c r="G307" s="3">
        <v>0</v>
      </c>
      <c r="H307" s="3">
        <v>1146</v>
      </c>
      <c r="I307" s="3">
        <v>8</v>
      </c>
      <c r="J307" s="3">
        <v>3</v>
      </c>
      <c r="K307" s="2">
        <v>43393.769120370373</v>
      </c>
      <c r="L307" s="3"/>
      <c r="M307" s="3"/>
      <c r="N307" s="3" t="s">
        <v>46</v>
      </c>
      <c r="O307" s="3" t="s">
        <v>47</v>
      </c>
      <c r="P307" s="3" t="s">
        <v>37</v>
      </c>
      <c r="Q307" s="3" t="s">
        <v>38</v>
      </c>
      <c r="R307" s="2">
        <v>43393.774131944447</v>
      </c>
      <c r="S307" s="3"/>
      <c r="T307" s="2">
        <v>43393.782210648147</v>
      </c>
      <c r="U307" s="3"/>
      <c r="V307" s="3"/>
      <c r="W307" s="8">
        <f t="shared" si="102"/>
        <v>43393.750659722224</v>
      </c>
      <c r="X307" s="9">
        <f t="shared" si="98"/>
        <v>0</v>
      </c>
      <c r="Y307" s="9">
        <f t="shared" si="99"/>
        <v>0</v>
      </c>
      <c r="Z307" s="10"/>
      <c r="AA307" s="10">
        <f t="shared" si="97"/>
        <v>0</v>
      </c>
      <c r="AB307" s="10">
        <f t="shared" si="100"/>
        <v>2.3472222223063E-2</v>
      </c>
      <c r="AC307" s="10"/>
      <c r="AD307" s="10"/>
    </row>
    <row r="308" spans="1:32" s="7" customFormat="1" hidden="1" x14ac:dyDescent="0.4">
      <c r="A308" s="16" t="str">
        <f t="shared" si="106"/>
        <v>-</v>
      </c>
      <c r="B308" s="16" t="str">
        <f t="shared" si="107"/>
        <v>☆</v>
      </c>
      <c r="C308" s="7">
        <v>18</v>
      </c>
      <c r="D308" s="2">
        <v>43393.751747685186</v>
      </c>
      <c r="E308" s="3">
        <v>5012</v>
      </c>
      <c r="F308" s="3" t="s">
        <v>18</v>
      </c>
      <c r="G308" s="3">
        <v>3127</v>
      </c>
      <c r="H308" s="3">
        <v>818</v>
      </c>
      <c r="I308" s="3">
        <v>9</v>
      </c>
      <c r="J308" s="3">
        <v>2</v>
      </c>
      <c r="K308" s="2">
        <v>43393.760636574072</v>
      </c>
      <c r="L308" s="3"/>
      <c r="M308" s="3"/>
      <c r="N308" s="3" t="s">
        <v>25</v>
      </c>
      <c r="O308" s="3" t="s">
        <v>26</v>
      </c>
      <c r="P308" s="3" t="s">
        <v>19</v>
      </c>
      <c r="Q308" s="3" t="s">
        <v>20</v>
      </c>
      <c r="R308" s="2">
        <v>43393.756226851852</v>
      </c>
      <c r="S308" s="3"/>
      <c r="T308" s="2">
        <v>43393.762604166666</v>
      </c>
      <c r="U308" s="3"/>
      <c r="V308" s="3"/>
      <c r="W308" s="8">
        <f t="shared" si="102"/>
        <v>43393.751747685186</v>
      </c>
      <c r="X308" s="9">
        <f t="shared" si="98"/>
        <v>0</v>
      </c>
      <c r="Y308" s="9">
        <f t="shared" si="99"/>
        <v>0</v>
      </c>
      <c r="Z308" s="10"/>
      <c r="AA308" s="10">
        <f t="shared" si="97"/>
        <v>0</v>
      </c>
      <c r="AB308" s="10">
        <f t="shared" si="100"/>
        <v>8.8888888858491555E-3</v>
      </c>
      <c r="AC308" s="10"/>
      <c r="AD308" s="10"/>
    </row>
    <row r="309" spans="1:32" s="7" customFormat="1" hidden="1" x14ac:dyDescent="0.4">
      <c r="A309" s="16" t="str">
        <f t="shared" si="106"/>
        <v>-</v>
      </c>
      <c r="B309" s="16" t="str">
        <f t="shared" si="107"/>
        <v>☆</v>
      </c>
      <c r="C309" s="7">
        <v>18</v>
      </c>
      <c r="D309" s="2">
        <v>43393.754965277774</v>
      </c>
      <c r="E309" s="3">
        <v>5013</v>
      </c>
      <c r="F309" s="3" t="s">
        <v>18</v>
      </c>
      <c r="G309" s="3">
        <v>3485</v>
      </c>
      <c r="H309" s="3">
        <v>1273</v>
      </c>
      <c r="I309" s="3">
        <v>1</v>
      </c>
      <c r="J309" s="3">
        <v>1</v>
      </c>
      <c r="K309" s="2">
        <v>43393.765092592592</v>
      </c>
      <c r="L309" s="3"/>
      <c r="M309" s="3"/>
      <c r="N309" s="3" t="s">
        <v>25</v>
      </c>
      <c r="O309" s="3" t="s">
        <v>26</v>
      </c>
      <c r="P309" s="3" t="s">
        <v>19</v>
      </c>
      <c r="Q309" s="3" t="s">
        <v>20</v>
      </c>
      <c r="R309" s="2">
        <v>43393.760833333334</v>
      </c>
      <c r="S309" s="3"/>
      <c r="T309" s="2">
        <v>43393.766516203701</v>
      </c>
      <c r="U309" s="3"/>
      <c r="V309" s="3"/>
      <c r="W309" s="8">
        <f t="shared" si="102"/>
        <v>43393.754965277774</v>
      </c>
      <c r="X309" s="9">
        <f t="shared" si="98"/>
        <v>0</v>
      </c>
      <c r="Y309" s="9">
        <f t="shared" si="99"/>
        <v>0</v>
      </c>
      <c r="Z309" s="10"/>
      <c r="AA309" s="10">
        <f t="shared" si="97"/>
        <v>0</v>
      </c>
      <c r="AB309" s="10">
        <f t="shared" si="100"/>
        <v>1.0127314817509614E-2</v>
      </c>
      <c r="AC309" s="10"/>
      <c r="AD309" s="10"/>
    </row>
    <row r="310" spans="1:32" s="7" customFormat="1" hidden="1" x14ac:dyDescent="0.4">
      <c r="A310" s="16" t="str">
        <f t="shared" si="106"/>
        <v>-</v>
      </c>
      <c r="B310" s="16" t="str">
        <f t="shared" si="107"/>
        <v>☆</v>
      </c>
      <c r="C310" s="7">
        <v>18</v>
      </c>
      <c r="D310" s="2">
        <v>43393.755428240744</v>
      </c>
      <c r="E310" s="3">
        <v>5015</v>
      </c>
      <c r="F310" s="3" t="s">
        <v>18</v>
      </c>
      <c r="G310" s="3">
        <v>3398</v>
      </c>
      <c r="H310" s="3">
        <v>925</v>
      </c>
      <c r="I310" s="3">
        <v>10</v>
      </c>
      <c r="J310" s="3">
        <v>6</v>
      </c>
      <c r="K310" s="2">
        <v>43393.756608796299</v>
      </c>
      <c r="L310" s="3"/>
      <c r="M310" s="3"/>
      <c r="N310" s="3" t="s">
        <v>61</v>
      </c>
      <c r="O310" s="3" t="s">
        <v>62</v>
      </c>
      <c r="P310" s="3" t="s">
        <v>27</v>
      </c>
      <c r="Q310" s="3" t="s">
        <v>28</v>
      </c>
      <c r="R310" s="2">
        <v>43393.777175925927</v>
      </c>
      <c r="S310" s="3"/>
      <c r="T310" s="2">
        <v>43393.788587962961</v>
      </c>
      <c r="U310" s="3"/>
      <c r="V310" s="3"/>
      <c r="W310" s="8">
        <f t="shared" si="102"/>
        <v>43393.755428240744</v>
      </c>
      <c r="X310" s="9">
        <f>M310-L310</f>
        <v>0</v>
      </c>
      <c r="Y310" s="9">
        <f>X310*J310</f>
        <v>0</v>
      </c>
      <c r="Z310" s="10"/>
      <c r="AA310" s="10">
        <f>IF(IF(A310="☆",K310-R310,L310-R310)&lt;0,0,IF(A310="☆",K310-R310,L310-R310))</f>
        <v>0</v>
      </c>
      <c r="AB310" s="10"/>
      <c r="AC310" s="10"/>
      <c r="AD310" s="10"/>
      <c r="AF310" s="3" t="s">
        <v>131</v>
      </c>
    </row>
    <row r="311" spans="1:32" s="3" customFormat="1" hidden="1" x14ac:dyDescent="0.4">
      <c r="A311" s="16" t="str">
        <f t="shared" si="106"/>
        <v>-</v>
      </c>
      <c r="B311" s="16" t="str">
        <f t="shared" si="107"/>
        <v>☆</v>
      </c>
      <c r="C311" s="7">
        <v>18</v>
      </c>
      <c r="D311" s="2">
        <v>43393.757118055553</v>
      </c>
      <c r="E311" s="3">
        <v>5018</v>
      </c>
      <c r="F311" s="3" t="s">
        <v>18</v>
      </c>
      <c r="G311" s="3">
        <v>3398</v>
      </c>
      <c r="H311" s="3">
        <v>854</v>
      </c>
      <c r="I311" s="3">
        <v>10</v>
      </c>
      <c r="J311" s="3">
        <v>6</v>
      </c>
      <c r="K311" s="2">
        <v>43393.757395833331</v>
      </c>
      <c r="N311" s="3" t="s">
        <v>61</v>
      </c>
      <c r="O311" s="3" t="s">
        <v>62</v>
      </c>
      <c r="P311" s="3" t="s">
        <v>27</v>
      </c>
      <c r="Q311" s="3" t="s">
        <v>28</v>
      </c>
      <c r="R311" s="2">
        <v>43393.775543981479</v>
      </c>
      <c r="T311" s="2">
        <v>43393.786956018521</v>
      </c>
      <c r="W311" s="2">
        <f t="shared" si="102"/>
        <v>43393.757118055553</v>
      </c>
      <c r="X311" s="35">
        <f t="shared" ref="X311:X376" si="108">M311-L311</f>
        <v>0</v>
      </c>
      <c r="Y311" s="35">
        <f t="shared" ref="Y311:Y376" si="109">X311*J311</f>
        <v>0</v>
      </c>
      <c r="Z311" s="32"/>
      <c r="AA311" s="32">
        <f t="shared" ref="AA311:AA376" si="110">IF(IF(A311="☆",K311-R311,L311-R311)&lt;0,0,IF(A311="☆",K311-R311,L311-R311))</f>
        <v>0</v>
      </c>
      <c r="AB311" s="32">
        <f t="shared" ref="AB311:AB376" si="111">IF(IF(B311="☆",(IF(K311&gt;R311,K311-W311,R311-W311)),L311-W311)&lt;0,0,IF(B311="☆",(IF(K311&gt;R311,K311-W311,R311-W311)),L311-W311))</f>
        <v>1.8425925925839692E-2</v>
      </c>
      <c r="AC311" s="32"/>
      <c r="AD311" s="32"/>
      <c r="AF311" s="3" t="s">
        <v>132</v>
      </c>
    </row>
    <row r="312" spans="1:32" s="3" customFormat="1" hidden="1" x14ac:dyDescent="0.4">
      <c r="A312" s="16" t="str">
        <f t="shared" si="106"/>
        <v>-</v>
      </c>
      <c r="B312" s="16" t="str">
        <f t="shared" si="107"/>
        <v>☆</v>
      </c>
      <c r="C312" s="7">
        <v>18</v>
      </c>
      <c r="D312" s="2">
        <v>43393.75949074074</v>
      </c>
      <c r="E312" s="3">
        <v>5022</v>
      </c>
      <c r="F312" s="3" t="s">
        <v>33</v>
      </c>
      <c r="G312" s="3">
        <v>1588</v>
      </c>
      <c r="H312" s="3">
        <v>1248</v>
      </c>
      <c r="I312" s="3">
        <v>4</v>
      </c>
      <c r="J312" s="3">
        <v>3</v>
      </c>
      <c r="K312" s="2">
        <v>43393.76048611111</v>
      </c>
      <c r="N312" s="3" t="s">
        <v>65</v>
      </c>
      <c r="O312" s="3" t="s">
        <v>66</v>
      </c>
      <c r="P312" s="3" t="s">
        <v>80</v>
      </c>
      <c r="Q312" s="3" t="s">
        <v>81</v>
      </c>
      <c r="R312" s="2">
        <v>43393.789085648146</v>
      </c>
      <c r="T312" s="2">
        <v>43393.80027777778</v>
      </c>
      <c r="W312" s="2">
        <f t="shared" si="102"/>
        <v>43393.75949074074</v>
      </c>
      <c r="X312" s="35">
        <f t="shared" si="108"/>
        <v>0</v>
      </c>
      <c r="Y312" s="35">
        <f t="shared" si="109"/>
        <v>0</v>
      </c>
      <c r="Z312" s="32"/>
      <c r="AA312" s="32">
        <f t="shared" si="110"/>
        <v>0</v>
      </c>
      <c r="AB312" s="32">
        <f t="shared" si="111"/>
        <v>2.9594907406135462E-2</v>
      </c>
      <c r="AC312" s="32"/>
      <c r="AD312" s="32"/>
    </row>
    <row r="313" spans="1:32" s="3" customFormat="1" hidden="1" x14ac:dyDescent="0.4">
      <c r="A313" s="16" t="str">
        <f t="shared" si="106"/>
        <v>-</v>
      </c>
      <c r="B313" s="16" t="str">
        <f t="shared" si="107"/>
        <v>☆</v>
      </c>
      <c r="C313" s="7">
        <v>18</v>
      </c>
      <c r="D313" s="2">
        <v>43393.760138888887</v>
      </c>
      <c r="E313" s="3">
        <v>5023</v>
      </c>
      <c r="F313" s="3" t="s">
        <v>18</v>
      </c>
      <c r="G313" s="3">
        <v>2948</v>
      </c>
      <c r="H313" s="3">
        <v>611</v>
      </c>
      <c r="I313" s="3">
        <v>7</v>
      </c>
      <c r="J313" s="3">
        <v>2</v>
      </c>
      <c r="K313" s="2">
        <v>43393.760451388887</v>
      </c>
      <c r="N313" s="3" t="s">
        <v>46</v>
      </c>
      <c r="O313" s="3" t="s">
        <v>47</v>
      </c>
      <c r="P313" s="3" t="s">
        <v>19</v>
      </c>
      <c r="Q313" s="3" t="s">
        <v>20</v>
      </c>
      <c r="R313" s="2">
        <v>43393.780949074076</v>
      </c>
      <c r="T313" s="2">
        <v>43393.786979166667</v>
      </c>
      <c r="W313" s="2">
        <f t="shared" si="102"/>
        <v>43393.760138888887</v>
      </c>
      <c r="X313" s="35">
        <f t="shared" si="108"/>
        <v>0</v>
      </c>
      <c r="Y313" s="35">
        <f t="shared" si="109"/>
        <v>0</v>
      </c>
      <c r="Z313" s="32"/>
      <c r="AA313" s="32">
        <f t="shared" si="110"/>
        <v>0</v>
      </c>
      <c r="AB313" s="32">
        <f t="shared" si="111"/>
        <v>2.0810185189475305E-2</v>
      </c>
      <c r="AC313" s="32"/>
      <c r="AD313" s="32"/>
    </row>
    <row r="314" spans="1:32" s="3" customFormat="1" hidden="1" x14ac:dyDescent="0.4">
      <c r="A314" s="16" t="str">
        <f t="shared" si="106"/>
        <v>-</v>
      </c>
      <c r="B314" s="16" t="str">
        <f t="shared" si="107"/>
        <v>☆</v>
      </c>
      <c r="C314" s="7">
        <v>18</v>
      </c>
      <c r="D314" s="2">
        <v>43393.760150462964</v>
      </c>
      <c r="E314" s="3">
        <v>5024</v>
      </c>
      <c r="F314" s="3" t="s">
        <v>33</v>
      </c>
      <c r="G314" s="3">
        <v>3382</v>
      </c>
      <c r="H314" s="3">
        <v>1107</v>
      </c>
      <c r="I314" s="3">
        <v>1</v>
      </c>
      <c r="J314" s="3">
        <v>1</v>
      </c>
      <c r="K314" s="2">
        <v>43393.76053240741</v>
      </c>
      <c r="N314" s="3" t="s">
        <v>34</v>
      </c>
      <c r="O314" s="3" t="s">
        <v>35</v>
      </c>
      <c r="P314" s="3" t="s">
        <v>50</v>
      </c>
      <c r="Q314" s="3" t="s">
        <v>51</v>
      </c>
      <c r="R314" s="2">
        <v>43393.77275462963</v>
      </c>
      <c r="T314" s="2">
        <v>43393.780300925922</v>
      </c>
      <c r="W314" s="2">
        <f t="shared" si="102"/>
        <v>43393.760150462964</v>
      </c>
      <c r="X314" s="35">
        <f t="shared" si="108"/>
        <v>0</v>
      </c>
      <c r="Y314" s="35">
        <f t="shared" si="109"/>
        <v>0</v>
      </c>
      <c r="Z314" s="32"/>
      <c r="AA314" s="32">
        <f t="shared" si="110"/>
        <v>0</v>
      </c>
      <c r="AB314" s="32">
        <f t="shared" si="111"/>
        <v>1.2604166666278616E-2</v>
      </c>
      <c r="AC314" s="32"/>
      <c r="AD314" s="32"/>
    </row>
    <row r="315" spans="1:32" s="3" customFormat="1" hidden="1" x14ac:dyDescent="0.4">
      <c r="A315" s="16" t="str">
        <f t="shared" si="106"/>
        <v>-</v>
      </c>
      <c r="B315" s="16" t="str">
        <f t="shared" si="107"/>
        <v>☆</v>
      </c>
      <c r="C315" s="7">
        <v>18</v>
      </c>
      <c r="D315" s="2">
        <v>43393.760289351849</v>
      </c>
      <c r="E315" s="3">
        <v>5025</v>
      </c>
      <c r="F315" s="3" t="s">
        <v>93</v>
      </c>
      <c r="G315" s="3">
        <v>0</v>
      </c>
      <c r="H315" s="3">
        <v>468</v>
      </c>
      <c r="I315" s="3">
        <v>1</v>
      </c>
      <c r="J315" s="3">
        <v>2</v>
      </c>
      <c r="K315" s="2">
        <v>43393.761724537035</v>
      </c>
      <c r="N315" s="3" t="s">
        <v>41</v>
      </c>
      <c r="O315" s="3" t="s">
        <v>42</v>
      </c>
      <c r="P315" s="3" t="s">
        <v>37</v>
      </c>
      <c r="Q315" s="3" t="s">
        <v>38</v>
      </c>
      <c r="R315" s="2">
        <v>43393.790810185186</v>
      </c>
      <c r="T315" s="2">
        <v>43393.801018518519</v>
      </c>
      <c r="W315" s="2">
        <f t="shared" si="102"/>
        <v>43393.760289351849</v>
      </c>
      <c r="X315" s="35">
        <f t="shared" si="108"/>
        <v>0</v>
      </c>
      <c r="Y315" s="35">
        <f t="shared" si="109"/>
        <v>0</v>
      </c>
      <c r="Z315" s="32"/>
      <c r="AA315" s="32">
        <f t="shared" si="110"/>
        <v>0</v>
      </c>
      <c r="AB315" s="32">
        <f t="shared" si="111"/>
        <v>3.0520833337504882E-2</v>
      </c>
      <c r="AC315" s="32"/>
      <c r="AD315" s="32"/>
    </row>
    <row r="316" spans="1:32" s="3" customFormat="1" hidden="1" x14ac:dyDescent="0.4">
      <c r="A316" s="16" t="str">
        <f t="shared" si="106"/>
        <v>-</v>
      </c>
      <c r="B316" s="16" t="str">
        <f t="shared" si="107"/>
        <v>☆</v>
      </c>
      <c r="C316" s="7">
        <v>18</v>
      </c>
      <c r="D316" s="2">
        <v>43393.763564814813</v>
      </c>
      <c r="E316" s="3">
        <v>5030</v>
      </c>
      <c r="F316" s="3" t="s">
        <v>33</v>
      </c>
      <c r="G316" s="3">
        <v>2640</v>
      </c>
      <c r="H316" s="3">
        <v>895</v>
      </c>
      <c r="I316" s="3">
        <v>1</v>
      </c>
      <c r="J316" s="3">
        <v>1</v>
      </c>
      <c r="K316" s="2">
        <v>43393.764490740738</v>
      </c>
      <c r="N316" s="3" t="s">
        <v>25</v>
      </c>
      <c r="O316" s="3" t="s">
        <v>26</v>
      </c>
      <c r="P316" s="3" t="s">
        <v>27</v>
      </c>
      <c r="Q316" s="3" t="s">
        <v>28</v>
      </c>
      <c r="R316" s="2">
        <v>43393.788773148146</v>
      </c>
      <c r="T316" s="2">
        <v>43393.796076388891</v>
      </c>
      <c r="W316" s="2">
        <f t="shared" si="102"/>
        <v>43393.763564814813</v>
      </c>
      <c r="X316" s="35">
        <f t="shared" si="108"/>
        <v>0</v>
      </c>
      <c r="Y316" s="35">
        <f t="shared" si="109"/>
        <v>0</v>
      </c>
      <c r="Z316" s="32"/>
      <c r="AA316" s="32">
        <f t="shared" si="110"/>
        <v>0</v>
      </c>
      <c r="AB316" s="32"/>
      <c r="AC316" s="32"/>
      <c r="AD316" s="32"/>
      <c r="AF316" s="3" t="s">
        <v>133</v>
      </c>
    </row>
    <row r="317" spans="1:32" s="3" customFormat="1" hidden="1" x14ac:dyDescent="0.4">
      <c r="A317" s="16" t="str">
        <f t="shared" si="106"/>
        <v>-</v>
      </c>
      <c r="B317" s="16" t="str">
        <f t="shared" si="107"/>
        <v>☆</v>
      </c>
      <c r="C317" s="7">
        <v>18</v>
      </c>
      <c r="D317" s="2">
        <v>43393.763703703706</v>
      </c>
      <c r="E317" s="3">
        <v>5031</v>
      </c>
      <c r="F317" s="3" t="s">
        <v>93</v>
      </c>
      <c r="G317" s="3">
        <v>0</v>
      </c>
      <c r="H317" s="3">
        <v>1264</v>
      </c>
      <c r="I317" s="3">
        <v>9</v>
      </c>
      <c r="J317" s="3">
        <v>2</v>
      </c>
      <c r="K317" s="2">
        <v>43393.791400462964</v>
      </c>
      <c r="N317" s="3" t="s">
        <v>19</v>
      </c>
      <c r="O317" s="3" t="s">
        <v>20</v>
      </c>
      <c r="P317" s="3" t="s">
        <v>45</v>
      </c>
      <c r="Q317" s="3" t="s">
        <v>92</v>
      </c>
      <c r="R317" s="2">
        <v>43393.790150462963</v>
      </c>
      <c r="T317" s="2">
        <v>43393.797465277778</v>
      </c>
      <c r="W317" s="2">
        <f t="shared" si="102"/>
        <v>43393.763703703706</v>
      </c>
      <c r="X317" s="35">
        <f t="shared" si="108"/>
        <v>0</v>
      </c>
      <c r="Y317" s="35">
        <f t="shared" si="109"/>
        <v>0</v>
      </c>
      <c r="Z317" s="32"/>
      <c r="AA317" s="32">
        <f t="shared" si="110"/>
        <v>0</v>
      </c>
      <c r="AB317" s="32">
        <f t="shared" si="111"/>
        <v>2.7696759258105885E-2</v>
      </c>
      <c r="AC317" s="32"/>
      <c r="AD317" s="32"/>
    </row>
    <row r="318" spans="1:32" s="3" customFormat="1" hidden="1" x14ac:dyDescent="0.4">
      <c r="A318" s="16" t="str">
        <f t="shared" si="106"/>
        <v>-</v>
      </c>
      <c r="B318" s="16" t="str">
        <f t="shared" si="107"/>
        <v>☆</v>
      </c>
      <c r="C318" s="7">
        <v>18</v>
      </c>
      <c r="D318" s="2">
        <v>43393.76462962963</v>
      </c>
      <c r="E318" s="3">
        <v>5032</v>
      </c>
      <c r="F318" s="3" t="s">
        <v>94</v>
      </c>
      <c r="G318" s="3">
        <v>0</v>
      </c>
      <c r="H318" s="3">
        <v>440</v>
      </c>
      <c r="I318" s="3">
        <v>2</v>
      </c>
      <c r="J318" s="3">
        <v>2</v>
      </c>
      <c r="K318" s="2">
        <v>43393.764872685184</v>
      </c>
      <c r="N318" s="3" t="s">
        <v>31</v>
      </c>
      <c r="O318" s="3" t="s">
        <v>32</v>
      </c>
      <c r="P318" s="3" t="s">
        <v>19</v>
      </c>
      <c r="Q318" s="3" t="s">
        <v>20</v>
      </c>
      <c r="R318" s="2">
        <v>43393.788368055553</v>
      </c>
      <c r="T318" s="2">
        <v>43393.795023148145</v>
      </c>
      <c r="W318" s="2">
        <f t="shared" si="102"/>
        <v>43393.76462962963</v>
      </c>
      <c r="X318" s="35">
        <f t="shared" si="108"/>
        <v>0</v>
      </c>
      <c r="Y318" s="35">
        <f t="shared" si="109"/>
        <v>0</v>
      </c>
      <c r="Z318" s="32"/>
      <c r="AA318" s="32">
        <f t="shared" si="110"/>
        <v>0</v>
      </c>
      <c r="AB318" s="32">
        <f t="shared" si="111"/>
        <v>2.3738425923511386E-2</v>
      </c>
      <c r="AC318" s="32"/>
      <c r="AD318" s="32"/>
    </row>
    <row r="319" spans="1:32" s="3" customFormat="1" hidden="1" x14ac:dyDescent="0.4">
      <c r="A319" s="16" t="str">
        <f t="shared" si="106"/>
        <v>-</v>
      </c>
      <c r="B319" s="16" t="str">
        <f t="shared" si="107"/>
        <v>☆</v>
      </c>
      <c r="C319" s="7">
        <v>18</v>
      </c>
      <c r="D319" s="2">
        <v>43393.764953703707</v>
      </c>
      <c r="E319" s="3">
        <v>5033</v>
      </c>
      <c r="F319" s="3" t="s">
        <v>94</v>
      </c>
      <c r="G319" s="3">
        <v>0</v>
      </c>
      <c r="H319" s="3">
        <v>740</v>
      </c>
      <c r="I319" s="3">
        <v>8</v>
      </c>
      <c r="J319" s="3">
        <v>4</v>
      </c>
      <c r="K319" s="2">
        <v>43393.795358796298</v>
      </c>
      <c r="N319" s="3" t="s">
        <v>63</v>
      </c>
      <c r="O319" s="3" t="s">
        <v>64</v>
      </c>
      <c r="P319" s="3" t="s">
        <v>48</v>
      </c>
      <c r="Q319" s="3" t="s">
        <v>49</v>
      </c>
      <c r="R319" s="2">
        <v>43393.794571759259</v>
      </c>
      <c r="T319" s="2">
        <v>43393.800185185188</v>
      </c>
      <c r="W319" s="2">
        <f t="shared" si="102"/>
        <v>43393.764953703707</v>
      </c>
      <c r="X319" s="35">
        <f t="shared" si="108"/>
        <v>0</v>
      </c>
      <c r="Y319" s="35">
        <f t="shared" si="109"/>
        <v>0</v>
      </c>
      <c r="Z319" s="32"/>
      <c r="AA319" s="32">
        <f t="shared" si="110"/>
        <v>0</v>
      </c>
      <c r="AB319" s="32">
        <f t="shared" si="111"/>
        <v>3.0405092591536231E-2</v>
      </c>
      <c r="AC319" s="32"/>
      <c r="AD319" s="32"/>
    </row>
    <row r="320" spans="1:32" s="3" customFormat="1" hidden="1" x14ac:dyDescent="0.4">
      <c r="A320" s="16" t="str">
        <f t="shared" si="106"/>
        <v>-</v>
      </c>
      <c r="B320" s="16" t="str">
        <f t="shared" si="107"/>
        <v>☆</v>
      </c>
      <c r="C320" s="7">
        <v>18</v>
      </c>
      <c r="D320" s="2">
        <v>43393.765393518515</v>
      </c>
      <c r="E320" s="3">
        <v>5035</v>
      </c>
      <c r="F320" s="3" t="s">
        <v>33</v>
      </c>
      <c r="G320" s="3">
        <v>1771</v>
      </c>
      <c r="H320" s="3">
        <v>1014</v>
      </c>
      <c r="I320" s="3">
        <v>2</v>
      </c>
      <c r="J320" s="3">
        <v>1</v>
      </c>
      <c r="K320" s="2">
        <v>43393.765590277777</v>
      </c>
      <c r="N320" s="3" t="s">
        <v>25</v>
      </c>
      <c r="O320" s="3" t="s">
        <v>26</v>
      </c>
      <c r="P320" s="3" t="s">
        <v>19</v>
      </c>
      <c r="Q320" s="3" t="s">
        <v>20</v>
      </c>
      <c r="R320" s="2">
        <v>43393.767500000002</v>
      </c>
      <c r="T320" s="2">
        <v>43393.775034722225</v>
      </c>
      <c r="W320" s="2">
        <f t="shared" si="102"/>
        <v>43393.765393518515</v>
      </c>
      <c r="X320" s="35">
        <f t="shared" si="108"/>
        <v>0</v>
      </c>
      <c r="Y320" s="35">
        <f t="shared" si="109"/>
        <v>0</v>
      </c>
      <c r="Z320" s="32"/>
      <c r="AA320" s="32">
        <f t="shared" si="110"/>
        <v>0</v>
      </c>
      <c r="AB320" s="32">
        <f t="shared" si="111"/>
        <v>2.1064814864075743E-3</v>
      </c>
      <c r="AC320" s="32"/>
      <c r="AD320" s="32"/>
    </row>
    <row r="321" spans="1:32" s="3" customFormat="1" hidden="1" x14ac:dyDescent="0.4">
      <c r="A321" s="16" t="str">
        <f t="shared" si="106"/>
        <v>-</v>
      </c>
      <c r="B321" s="16" t="str">
        <f t="shared" si="107"/>
        <v>☆</v>
      </c>
      <c r="C321" s="7">
        <v>18</v>
      </c>
      <c r="D321" s="2">
        <v>43393.766157407408</v>
      </c>
      <c r="E321" s="3">
        <v>5036</v>
      </c>
      <c r="F321" s="3" t="s">
        <v>18</v>
      </c>
      <c r="G321" s="3">
        <v>2640</v>
      </c>
      <c r="H321" s="3">
        <v>1056</v>
      </c>
      <c r="I321" s="3">
        <v>1</v>
      </c>
      <c r="J321" s="3">
        <v>1</v>
      </c>
      <c r="K321" s="2">
        <v>43393.766261574077</v>
      </c>
      <c r="N321" s="3" t="s">
        <v>46</v>
      </c>
      <c r="O321" s="3" t="s">
        <v>47</v>
      </c>
      <c r="P321" s="3" t="s">
        <v>27</v>
      </c>
      <c r="Q321" s="3" t="s">
        <v>28</v>
      </c>
      <c r="R321" s="2">
        <v>43393.79010416667</v>
      </c>
      <c r="T321" s="2">
        <v>43393.796481481484</v>
      </c>
      <c r="W321" s="2">
        <f t="shared" si="102"/>
        <v>43393.766157407408</v>
      </c>
      <c r="X321" s="35">
        <f t="shared" si="108"/>
        <v>0</v>
      </c>
      <c r="Y321" s="35">
        <f t="shared" si="109"/>
        <v>0</v>
      </c>
      <c r="Z321" s="32"/>
      <c r="AA321" s="32">
        <f t="shared" si="110"/>
        <v>0</v>
      </c>
      <c r="AB321" s="32">
        <f t="shared" si="111"/>
        <v>2.3946759261889383E-2</v>
      </c>
      <c r="AC321" s="32"/>
      <c r="AD321" s="32"/>
      <c r="AF321" s="3" t="s">
        <v>134</v>
      </c>
    </row>
    <row r="322" spans="1:32" s="3" customFormat="1" hidden="1" x14ac:dyDescent="0.4">
      <c r="A322" s="16" t="str">
        <f t="shared" si="106"/>
        <v>-</v>
      </c>
      <c r="B322" s="16" t="str">
        <f t="shared" si="107"/>
        <v>☆</v>
      </c>
      <c r="C322" s="7">
        <v>18</v>
      </c>
      <c r="D322" s="2">
        <v>43393.766423611109</v>
      </c>
      <c r="E322" s="3">
        <v>5038</v>
      </c>
      <c r="F322" s="3" t="s">
        <v>94</v>
      </c>
      <c r="G322" s="3">
        <v>0</v>
      </c>
      <c r="H322" s="3">
        <v>977</v>
      </c>
      <c r="I322" s="3">
        <v>2</v>
      </c>
      <c r="J322" s="3">
        <v>3</v>
      </c>
      <c r="K322" s="2">
        <v>43393.767118055555</v>
      </c>
      <c r="N322" s="3" t="s">
        <v>31</v>
      </c>
      <c r="O322" s="3" t="s">
        <v>32</v>
      </c>
      <c r="P322" s="3" t="s">
        <v>72</v>
      </c>
      <c r="Q322" s="3" t="s">
        <v>73</v>
      </c>
      <c r="R322" s="2">
        <v>43393.788703703707</v>
      </c>
      <c r="T322" s="2">
        <v>43393.795173611114</v>
      </c>
      <c r="W322" s="2">
        <f t="shared" si="102"/>
        <v>43393.766423611109</v>
      </c>
      <c r="X322" s="35">
        <f t="shared" si="108"/>
        <v>0</v>
      </c>
      <c r="Y322" s="35">
        <f t="shared" si="109"/>
        <v>0</v>
      </c>
      <c r="Z322" s="32"/>
      <c r="AA322" s="32">
        <f t="shared" si="110"/>
        <v>0</v>
      </c>
      <c r="AB322" s="32">
        <f t="shared" si="111"/>
        <v>2.2280092598521151E-2</v>
      </c>
      <c r="AC322" s="32"/>
      <c r="AD322" s="32"/>
    </row>
    <row r="323" spans="1:32" s="3" customFormat="1" hidden="1" x14ac:dyDescent="0.4">
      <c r="A323" s="16" t="str">
        <f t="shared" si="106"/>
        <v>-</v>
      </c>
      <c r="B323" s="16" t="str">
        <f t="shared" si="107"/>
        <v>☆</v>
      </c>
      <c r="C323" s="7">
        <v>18</v>
      </c>
      <c r="D323" s="2">
        <v>43393.769108796296</v>
      </c>
      <c r="E323" s="3">
        <v>5043</v>
      </c>
      <c r="F323" s="3" t="s">
        <v>33</v>
      </c>
      <c r="G323" s="3">
        <v>2300</v>
      </c>
      <c r="H323" s="3">
        <v>565</v>
      </c>
      <c r="I323" s="3">
        <v>9</v>
      </c>
      <c r="J323" s="3">
        <v>1</v>
      </c>
      <c r="K323" s="2">
        <v>43393.769386574073</v>
      </c>
      <c r="N323" s="3" t="s">
        <v>70</v>
      </c>
      <c r="O323" s="3" t="s">
        <v>71</v>
      </c>
      <c r="P323" s="3" t="s">
        <v>37</v>
      </c>
      <c r="Q323" s="3" t="s">
        <v>38</v>
      </c>
      <c r="R323" s="2">
        <v>43393.798726851855</v>
      </c>
      <c r="T323" s="2">
        <v>43393.80909722222</v>
      </c>
      <c r="W323" s="2">
        <f t="shared" si="102"/>
        <v>43393.769108796296</v>
      </c>
      <c r="X323" s="35">
        <f t="shared" si="108"/>
        <v>0</v>
      </c>
      <c r="Y323" s="35">
        <f t="shared" si="109"/>
        <v>0</v>
      </c>
      <c r="Z323" s="32"/>
      <c r="AA323" s="32">
        <f t="shared" si="110"/>
        <v>0</v>
      </c>
      <c r="AB323" s="32">
        <f t="shared" si="111"/>
        <v>2.9618055559694767E-2</v>
      </c>
      <c r="AC323" s="32"/>
      <c r="AD323" s="32"/>
      <c r="AF323" s="3" t="s">
        <v>135</v>
      </c>
    </row>
    <row r="324" spans="1:32" s="3" customFormat="1" hidden="1" x14ac:dyDescent="0.4">
      <c r="A324" s="16" t="str">
        <f t="shared" si="106"/>
        <v>-</v>
      </c>
      <c r="B324" s="16" t="str">
        <f t="shared" si="107"/>
        <v>☆</v>
      </c>
      <c r="C324" s="7">
        <v>18</v>
      </c>
      <c r="D324" s="2">
        <v>43393.770520833335</v>
      </c>
      <c r="E324" s="3">
        <v>5045</v>
      </c>
      <c r="F324" s="3" t="s">
        <v>33</v>
      </c>
      <c r="G324" s="3">
        <v>2300</v>
      </c>
      <c r="H324" s="3">
        <v>761</v>
      </c>
      <c r="I324" s="3">
        <v>9</v>
      </c>
      <c r="J324" s="3">
        <v>1</v>
      </c>
      <c r="K324" s="2">
        <v>43393.77070601852</v>
      </c>
      <c r="N324" s="3" t="s">
        <v>50</v>
      </c>
      <c r="O324" s="3" t="s">
        <v>51</v>
      </c>
      <c r="P324" s="3" t="s">
        <v>37</v>
      </c>
      <c r="Q324" s="3" t="s">
        <v>38</v>
      </c>
      <c r="R324" s="2">
        <v>43393.799826388888</v>
      </c>
      <c r="T324" s="2">
        <v>43393.809571759259</v>
      </c>
      <c r="W324" s="2">
        <f t="shared" si="102"/>
        <v>43393.770520833335</v>
      </c>
      <c r="X324" s="35">
        <f t="shared" si="108"/>
        <v>0</v>
      </c>
      <c r="Y324" s="35">
        <f t="shared" si="109"/>
        <v>0</v>
      </c>
      <c r="Z324" s="32"/>
      <c r="AA324" s="32">
        <f t="shared" si="110"/>
        <v>0</v>
      </c>
      <c r="AB324" s="32"/>
      <c r="AC324" s="32"/>
      <c r="AD324" s="32"/>
      <c r="AF324" s="3" t="s">
        <v>100</v>
      </c>
    </row>
    <row r="325" spans="1:32" s="3" customFormat="1" hidden="1" x14ac:dyDescent="0.4">
      <c r="A325" s="16" t="str">
        <f t="shared" si="106"/>
        <v>-</v>
      </c>
      <c r="B325" s="16" t="str">
        <f t="shared" si="107"/>
        <v>☆</v>
      </c>
      <c r="C325" s="7">
        <v>18</v>
      </c>
      <c r="D325" s="2">
        <v>43393.770543981482</v>
      </c>
      <c r="E325" s="3">
        <v>5046</v>
      </c>
      <c r="F325" s="3" t="s">
        <v>67</v>
      </c>
      <c r="G325" s="3">
        <v>3231</v>
      </c>
      <c r="H325" s="3">
        <v>712</v>
      </c>
      <c r="I325" s="3">
        <v>1</v>
      </c>
      <c r="J325" s="3">
        <v>2</v>
      </c>
      <c r="K325" s="2">
        <v>43393.771018518521</v>
      </c>
      <c r="N325" s="3" t="s">
        <v>39</v>
      </c>
      <c r="O325" s="3" t="s">
        <v>40</v>
      </c>
      <c r="P325" s="3" t="s">
        <v>23</v>
      </c>
      <c r="Q325" s="3" t="s">
        <v>24</v>
      </c>
      <c r="R325" s="2">
        <v>43393.808518518519</v>
      </c>
      <c r="T325" s="2">
        <v>43393.821250000001</v>
      </c>
      <c r="W325" s="2">
        <f t="shared" si="102"/>
        <v>43393.770543981482</v>
      </c>
      <c r="X325" s="35">
        <f t="shared" si="108"/>
        <v>0</v>
      </c>
      <c r="Y325" s="35">
        <f t="shared" si="109"/>
        <v>0</v>
      </c>
      <c r="Z325" s="32"/>
      <c r="AA325" s="32">
        <f t="shared" si="110"/>
        <v>0</v>
      </c>
      <c r="AB325" s="32">
        <f t="shared" si="111"/>
        <v>3.7974537037371192E-2</v>
      </c>
      <c r="AC325" s="32"/>
      <c r="AD325" s="32"/>
    </row>
    <row r="326" spans="1:32" s="3" customFormat="1" hidden="1" x14ac:dyDescent="0.4">
      <c r="A326" s="16" t="str">
        <f t="shared" si="106"/>
        <v>-</v>
      </c>
      <c r="B326" s="16" t="str">
        <f t="shared" si="107"/>
        <v>☆</v>
      </c>
      <c r="C326" s="7">
        <v>18</v>
      </c>
      <c r="D326" s="2">
        <v>43393.781180555554</v>
      </c>
      <c r="E326" s="3">
        <v>5053</v>
      </c>
      <c r="F326" s="3" t="s">
        <v>18</v>
      </c>
      <c r="G326" s="3">
        <v>3538</v>
      </c>
      <c r="H326" s="3">
        <v>693</v>
      </c>
      <c r="I326" s="3">
        <v>3</v>
      </c>
      <c r="J326" s="3">
        <v>1</v>
      </c>
      <c r="K326" s="2">
        <v>43393.789513888885</v>
      </c>
      <c r="N326" s="3" t="s">
        <v>63</v>
      </c>
      <c r="O326" s="3" t="s">
        <v>64</v>
      </c>
      <c r="P326" s="3" t="s">
        <v>27</v>
      </c>
      <c r="Q326" s="3" t="s">
        <v>28</v>
      </c>
      <c r="R326" s="2">
        <v>43393.79488425926</v>
      </c>
      <c r="T326" s="2">
        <v>43393.805428240739</v>
      </c>
      <c r="W326" s="2">
        <f t="shared" si="102"/>
        <v>43393.781180555554</v>
      </c>
      <c r="X326" s="35">
        <f t="shared" si="108"/>
        <v>0</v>
      </c>
      <c r="Y326" s="35">
        <f t="shared" si="109"/>
        <v>0</v>
      </c>
      <c r="Z326" s="32"/>
      <c r="AA326" s="32">
        <f t="shared" si="110"/>
        <v>0</v>
      </c>
      <c r="AB326" s="32">
        <f t="shared" si="111"/>
        <v>1.3703703705687076E-2</v>
      </c>
      <c r="AC326" s="32"/>
      <c r="AD326" s="32"/>
    </row>
    <row r="327" spans="1:32" s="3" customFormat="1" hidden="1" x14ac:dyDescent="0.4">
      <c r="A327" s="16" t="str">
        <f t="shared" si="106"/>
        <v>-</v>
      </c>
      <c r="B327" s="16" t="str">
        <f t="shared" si="107"/>
        <v>☆</v>
      </c>
      <c r="C327" s="7">
        <v>18</v>
      </c>
      <c r="D327" s="2">
        <v>43393.785381944443</v>
      </c>
      <c r="E327" s="3">
        <v>5057</v>
      </c>
      <c r="F327" s="3" t="s">
        <v>93</v>
      </c>
      <c r="G327" s="3">
        <v>0</v>
      </c>
      <c r="H327" s="3">
        <v>641</v>
      </c>
      <c r="I327" s="3">
        <v>2</v>
      </c>
      <c r="J327" s="3">
        <v>1</v>
      </c>
      <c r="K327" s="2">
        <v>43393.786006944443</v>
      </c>
      <c r="N327" s="3" t="s">
        <v>46</v>
      </c>
      <c r="O327" s="3" t="s">
        <v>47</v>
      </c>
      <c r="P327" s="3" t="s">
        <v>37</v>
      </c>
      <c r="Q327" s="3" t="s">
        <v>38</v>
      </c>
      <c r="R327" s="2">
        <v>43393.787881944445</v>
      </c>
      <c r="T327" s="2">
        <v>43393.794571759259</v>
      </c>
      <c r="W327" s="2">
        <f t="shared" si="102"/>
        <v>43393.785381944443</v>
      </c>
      <c r="X327" s="35">
        <f t="shared" si="108"/>
        <v>0</v>
      </c>
      <c r="Y327" s="35">
        <f t="shared" si="109"/>
        <v>0</v>
      </c>
      <c r="Z327" s="32"/>
      <c r="AA327" s="32">
        <f t="shared" si="110"/>
        <v>0</v>
      </c>
      <c r="AB327" s="32">
        <f t="shared" si="111"/>
        <v>2.5000000023283064E-3</v>
      </c>
      <c r="AC327" s="32"/>
      <c r="AD327" s="32"/>
    </row>
    <row r="328" spans="1:32" s="3" customFormat="1" hidden="1" x14ac:dyDescent="0.4">
      <c r="A328" s="16" t="str">
        <f t="shared" si="106"/>
        <v>-</v>
      </c>
      <c r="B328" s="16" t="str">
        <f t="shared" si="107"/>
        <v>☆</v>
      </c>
      <c r="C328" s="7">
        <v>18</v>
      </c>
      <c r="D328" s="2">
        <v>43393.785671296297</v>
      </c>
      <c r="E328" s="3">
        <v>5058</v>
      </c>
      <c r="F328" s="3" t="s">
        <v>93</v>
      </c>
      <c r="G328" s="3">
        <v>0</v>
      </c>
      <c r="H328" s="3">
        <v>1018</v>
      </c>
      <c r="I328" s="3">
        <v>1</v>
      </c>
      <c r="J328" s="3">
        <v>1</v>
      </c>
      <c r="K328" s="2">
        <v>43393.789525462962</v>
      </c>
      <c r="N328" s="3" t="s">
        <v>21</v>
      </c>
      <c r="O328" s="3" t="s">
        <v>22</v>
      </c>
      <c r="P328" s="3" t="s">
        <v>19</v>
      </c>
      <c r="Q328" s="3" t="s">
        <v>20</v>
      </c>
      <c r="R328" s="2">
        <v>43393.803981481484</v>
      </c>
      <c r="T328" s="2">
        <v>43393.81077546296</v>
      </c>
      <c r="W328" s="2">
        <f t="shared" ref="W328:W379" si="112">IF(V328&gt;0,V328,D328)</f>
        <v>43393.785671296297</v>
      </c>
      <c r="X328" s="35">
        <f t="shared" si="108"/>
        <v>0</v>
      </c>
      <c r="Y328" s="35">
        <f t="shared" si="109"/>
        <v>0</v>
      </c>
      <c r="Z328" s="32"/>
      <c r="AA328" s="32">
        <f t="shared" si="110"/>
        <v>0</v>
      </c>
      <c r="AB328" s="32">
        <f t="shared" si="111"/>
        <v>1.8310185187146999E-2</v>
      </c>
      <c r="AC328" s="32"/>
      <c r="AD328" s="32"/>
    </row>
    <row r="329" spans="1:32" s="5" customFormat="1" hidden="1" x14ac:dyDescent="0.4">
      <c r="A329" s="17" t="str">
        <f t="shared" si="106"/>
        <v>-</v>
      </c>
      <c r="B329" s="17" t="str">
        <f t="shared" si="107"/>
        <v>☆</v>
      </c>
      <c r="C329" s="12">
        <v>18</v>
      </c>
      <c r="D329" s="4">
        <v>43393.787314814814</v>
      </c>
      <c r="E329" s="5">
        <v>5061</v>
      </c>
      <c r="F329" s="5" t="s">
        <v>93</v>
      </c>
      <c r="G329" s="5">
        <v>0</v>
      </c>
      <c r="H329" s="5">
        <v>650</v>
      </c>
      <c r="I329" s="5">
        <v>2</v>
      </c>
      <c r="J329" s="5">
        <v>2</v>
      </c>
      <c r="K329" s="4">
        <v>43393.78869212963</v>
      </c>
      <c r="N329" s="5" t="s">
        <v>21</v>
      </c>
      <c r="O329" s="5" t="s">
        <v>22</v>
      </c>
      <c r="P329" s="5" t="s">
        <v>37</v>
      </c>
      <c r="Q329" s="5" t="s">
        <v>38</v>
      </c>
      <c r="R329" s="4">
        <v>43393.810231481482</v>
      </c>
      <c r="T329" s="4">
        <v>43393.818784722222</v>
      </c>
      <c r="W329" s="4">
        <f t="shared" si="112"/>
        <v>43393.787314814814</v>
      </c>
      <c r="X329" s="36">
        <f t="shared" si="108"/>
        <v>0</v>
      </c>
      <c r="Y329" s="36">
        <f t="shared" si="109"/>
        <v>0</v>
      </c>
      <c r="Z329" s="33"/>
      <c r="AA329" s="33">
        <f t="shared" si="110"/>
        <v>0</v>
      </c>
      <c r="AB329" s="33">
        <f t="shared" si="111"/>
        <v>2.2916666668606922E-2</v>
      </c>
      <c r="AC329" s="33"/>
      <c r="AD329" s="33"/>
    </row>
    <row r="330" spans="1:32" s="21" customFormat="1" x14ac:dyDescent="0.4">
      <c r="A330" s="20" t="str">
        <f>IF(V330&gt;0, "★", "-")</f>
        <v>★</v>
      </c>
      <c r="B330" s="20" t="str">
        <f>IF(K330&gt;0, "☆", "-")</f>
        <v>-</v>
      </c>
      <c r="C330" s="23">
        <v>19</v>
      </c>
      <c r="D330" s="22">
        <v>43393.778414351851</v>
      </c>
      <c r="E330" s="21">
        <v>5051</v>
      </c>
      <c r="F330" s="21" t="s">
        <v>33</v>
      </c>
      <c r="G330" s="21">
        <v>3537</v>
      </c>
      <c r="H330" s="21">
        <v>1235</v>
      </c>
      <c r="I330" s="21">
        <v>1</v>
      </c>
      <c r="J330" s="21">
        <v>1</v>
      </c>
      <c r="L330" s="22">
        <v>43393.806608796294</v>
      </c>
      <c r="M330" s="22">
        <v>43393.813171296293</v>
      </c>
      <c r="N330" s="21" t="s">
        <v>21</v>
      </c>
      <c r="O330" s="21" t="s">
        <v>22</v>
      </c>
      <c r="P330" s="21" t="s">
        <v>19</v>
      </c>
      <c r="Q330" s="21" t="s">
        <v>20</v>
      </c>
      <c r="R330" s="22">
        <v>43393.804131944446</v>
      </c>
      <c r="S330" s="22">
        <v>43393.806643518517</v>
      </c>
      <c r="T330" s="22">
        <v>43393.810578703706</v>
      </c>
      <c r="U330" s="22">
        <v>43393.81354166667</v>
      </c>
      <c r="V330" s="22">
        <v>43393.79923611111</v>
      </c>
      <c r="W330" s="22">
        <f>IF(V330&gt;0,V330,D330)</f>
        <v>43393.79923611111</v>
      </c>
      <c r="X330" s="37">
        <f>M330-L330</f>
        <v>6.5624999988358468E-3</v>
      </c>
      <c r="Y330" s="37">
        <f>X330*J330</f>
        <v>6.5624999988358468E-3</v>
      </c>
      <c r="Z330" s="34">
        <f>SUM(Y330:Y353)</f>
        <v>0.23211805560276844</v>
      </c>
      <c r="AA330" s="34">
        <f>IF(IF(A330="☆",K330-R330,L330-R330)&lt;0,0,IF(A330="☆",K330-R330,L330-R330))</f>
        <v>2.4768518487690017E-3</v>
      </c>
      <c r="AB330" s="34">
        <f>IF(IF(B330="☆",(IF(K330&gt;R330,K330-W330,R330-W330)),L330-W330)&lt;0,0,IF(B330="☆",(IF(K330&gt;R330,K330-W330,R330-W330)),L330-W330))</f>
        <v>7.3726851842366159E-3</v>
      </c>
      <c r="AC330" s="34">
        <f>AVERAGE(AB330:AB353)</f>
        <v>1.0149498456181997E-2</v>
      </c>
      <c r="AD330" s="34">
        <f>MEDIAN(AB330:AB353)</f>
        <v>6.6724537027766928E-3</v>
      </c>
    </row>
    <row r="331" spans="1:32" s="3" customFormat="1" x14ac:dyDescent="0.4">
      <c r="A331" s="16" t="str">
        <f>IF(V331&gt;0, "★", "-")</f>
        <v>★</v>
      </c>
      <c r="B331" s="16" t="str">
        <f>IF(K331&gt;0, "☆", "-")</f>
        <v>-</v>
      </c>
      <c r="C331" s="7">
        <v>19</v>
      </c>
      <c r="D331" s="2">
        <v>43393.786249999997</v>
      </c>
      <c r="E331" s="3">
        <v>5059</v>
      </c>
      <c r="F331" s="3" t="s">
        <v>18</v>
      </c>
      <c r="G331" s="3">
        <v>1747</v>
      </c>
      <c r="H331" s="3">
        <v>1052</v>
      </c>
      <c r="I331" s="3">
        <v>1</v>
      </c>
      <c r="J331" s="3">
        <v>1</v>
      </c>
      <c r="L331" s="2">
        <v>43393.80704861111</v>
      </c>
      <c r="M331" s="2">
        <v>43393.813078703701</v>
      </c>
      <c r="N331" s="3" t="s">
        <v>31</v>
      </c>
      <c r="O331" s="3" t="s">
        <v>32</v>
      </c>
      <c r="P331" s="3" t="s">
        <v>19</v>
      </c>
      <c r="Q331" s="3" t="s">
        <v>20</v>
      </c>
      <c r="R331" s="2">
        <v>43393.806967592594</v>
      </c>
      <c r="S331" s="2">
        <v>43393.807222222225</v>
      </c>
      <c r="T331" s="2">
        <v>43393.812928240739</v>
      </c>
      <c r="U331" s="2">
        <v>43393.813194444447</v>
      </c>
      <c r="V331" s="2">
        <v>43393.806944444441</v>
      </c>
      <c r="W331" s="2">
        <f>IF(V331&gt;0,V331,D331)</f>
        <v>43393.806944444441</v>
      </c>
      <c r="X331" s="35">
        <f>M331-L331</f>
        <v>6.0300925906631164E-3</v>
      </c>
      <c r="Y331" s="35">
        <f>X331*J331</f>
        <v>6.0300925906631164E-3</v>
      </c>
      <c r="Z331" s="32"/>
      <c r="AA331" s="32">
        <f>IF(IF(A331="☆",K331-R331,L331-R331)&lt;0,0,IF(A331="☆",K331-R331,L331-R331))</f>
        <v>8.1018515629693866E-5</v>
      </c>
      <c r="AB331" s="32">
        <f>IF(IF(B331="☆",(IF(K331&gt;R331,K331-W331,R331-W331)),L331-W331)&lt;0,0,IF(B331="☆",(IF(K331&gt;R331,K331-W331,R331-W331)),L331-W331))</f>
        <v>1.0416666918899864E-4</v>
      </c>
      <c r="AC331" s="32"/>
      <c r="AD331" s="32"/>
    </row>
    <row r="332" spans="1:32" s="3" customFormat="1" hidden="1" x14ac:dyDescent="0.4">
      <c r="A332" s="16" t="str">
        <f t="shared" si="106"/>
        <v>-</v>
      </c>
      <c r="B332" s="16" t="str">
        <f t="shared" si="105"/>
        <v>-</v>
      </c>
      <c r="C332" s="7">
        <v>19</v>
      </c>
      <c r="D332" s="2">
        <v>43393.791863425926</v>
      </c>
      <c r="E332" s="3">
        <v>5065</v>
      </c>
      <c r="F332" s="3" t="s">
        <v>94</v>
      </c>
      <c r="G332" s="3">
        <v>0</v>
      </c>
      <c r="H332" s="3">
        <v>981</v>
      </c>
      <c r="I332" s="3">
        <v>9</v>
      </c>
      <c r="J332" s="3">
        <v>1</v>
      </c>
      <c r="L332" s="2">
        <v>43393.797627314816</v>
      </c>
      <c r="M332" s="2">
        <v>43393.807974537034</v>
      </c>
      <c r="N332" s="3" t="s">
        <v>31</v>
      </c>
      <c r="O332" s="3" t="s">
        <v>32</v>
      </c>
      <c r="P332" s="3" t="s">
        <v>27</v>
      </c>
      <c r="Q332" s="3" t="s">
        <v>28</v>
      </c>
      <c r="R332" s="2">
        <v>43393.797766203701</v>
      </c>
      <c r="S332" s="2">
        <v>43393.797766203701</v>
      </c>
      <c r="T332" s="2">
        <v>43393.811597222222</v>
      </c>
      <c r="U332" s="2">
        <v>43393.811597222222</v>
      </c>
      <c r="W332" s="2">
        <f t="shared" si="112"/>
        <v>43393.791863425926</v>
      </c>
      <c r="X332" s="35">
        <f t="shared" si="108"/>
        <v>1.0347222218115348E-2</v>
      </c>
      <c r="Y332" s="35">
        <f t="shared" si="109"/>
        <v>1.0347222218115348E-2</v>
      </c>
      <c r="Z332" s="32"/>
      <c r="AA332" s="32">
        <f t="shared" si="110"/>
        <v>0</v>
      </c>
      <c r="AB332" s="32">
        <f t="shared" si="111"/>
        <v>5.7638888902147301E-3</v>
      </c>
      <c r="AC332" s="32"/>
      <c r="AD332" s="32"/>
    </row>
    <row r="333" spans="1:32" s="3" customFormat="1" hidden="1" x14ac:dyDescent="0.4">
      <c r="A333" s="16" t="str">
        <f t="shared" si="106"/>
        <v>-</v>
      </c>
      <c r="B333" s="16" t="str">
        <f t="shared" si="105"/>
        <v>-</v>
      </c>
      <c r="C333" s="7">
        <v>19</v>
      </c>
      <c r="D333" s="2">
        <v>43393.793287037035</v>
      </c>
      <c r="E333" s="3">
        <v>5066</v>
      </c>
      <c r="F333" s="3" t="s">
        <v>94</v>
      </c>
      <c r="G333" s="3">
        <v>0</v>
      </c>
      <c r="H333" s="3">
        <v>341</v>
      </c>
      <c r="I333" s="3">
        <v>5</v>
      </c>
      <c r="J333" s="3">
        <v>2</v>
      </c>
      <c r="L333" s="2">
        <v>43393.799259259256</v>
      </c>
      <c r="M333" s="2">
        <v>43393.809444444443</v>
      </c>
      <c r="N333" s="3" t="s">
        <v>31</v>
      </c>
      <c r="O333" s="3" t="s">
        <v>32</v>
      </c>
      <c r="P333" s="3" t="s">
        <v>70</v>
      </c>
      <c r="Q333" s="3" t="s">
        <v>71</v>
      </c>
      <c r="R333" s="2">
        <v>43393.798715277779</v>
      </c>
      <c r="S333" s="2">
        <v>43393.798958333333</v>
      </c>
      <c r="T333" s="2">
        <v>43393.81322916667</v>
      </c>
      <c r="U333" s="2">
        <v>43393.813472222224</v>
      </c>
      <c r="W333" s="2">
        <f t="shared" si="112"/>
        <v>43393.793287037035</v>
      </c>
      <c r="X333" s="35">
        <f t="shared" si="108"/>
        <v>1.0185185186855961E-2</v>
      </c>
      <c r="Y333" s="35">
        <f t="shared" si="109"/>
        <v>2.0370370373711921E-2</v>
      </c>
      <c r="Z333" s="32"/>
      <c r="AA333" s="32">
        <f t="shared" si="110"/>
        <v>5.4398147767642513E-4</v>
      </c>
      <c r="AB333" s="32">
        <f t="shared" si="111"/>
        <v>5.9722222213167697E-3</v>
      </c>
      <c r="AC333" s="32"/>
      <c r="AD333" s="32"/>
    </row>
    <row r="334" spans="1:32" s="3" customFormat="1" x14ac:dyDescent="0.4">
      <c r="A334" s="16" t="str">
        <f t="shared" si="106"/>
        <v>-</v>
      </c>
      <c r="B334" s="16" t="str">
        <f t="shared" si="105"/>
        <v>-</v>
      </c>
      <c r="C334" s="7">
        <v>19</v>
      </c>
      <c r="D334" s="2">
        <v>43393.793912037036</v>
      </c>
      <c r="E334" s="3">
        <v>5067</v>
      </c>
      <c r="F334" s="3" t="s">
        <v>33</v>
      </c>
      <c r="G334" s="3">
        <v>3540</v>
      </c>
      <c r="H334" s="3">
        <v>1256</v>
      </c>
      <c r="I334" s="3">
        <v>2</v>
      </c>
      <c r="J334" s="3">
        <v>6</v>
      </c>
      <c r="L334" s="2">
        <v>43393.806041666663</v>
      </c>
      <c r="M334" s="2">
        <v>43393.811678240738</v>
      </c>
      <c r="N334" s="3" t="s">
        <v>50</v>
      </c>
      <c r="O334" s="3" t="s">
        <v>51</v>
      </c>
      <c r="P334" s="3" t="s">
        <v>19</v>
      </c>
      <c r="Q334" s="3" t="s">
        <v>20</v>
      </c>
      <c r="R334" s="2">
        <v>43393.81077546296</v>
      </c>
      <c r="S334" s="2">
        <v>43393.81077546296</v>
      </c>
      <c r="T334" s="2">
        <v>43393.821076388886</v>
      </c>
      <c r="U334" s="2">
        <v>43393.814456018517</v>
      </c>
      <c r="W334" s="2">
        <f t="shared" si="112"/>
        <v>43393.793912037036</v>
      </c>
      <c r="X334" s="35">
        <f t="shared" si="108"/>
        <v>5.6365740747423843E-3</v>
      </c>
      <c r="Y334" s="35">
        <f t="shared" si="109"/>
        <v>3.3819444448454306E-2</v>
      </c>
      <c r="Z334" s="32"/>
      <c r="AA334" s="32">
        <f t="shared" si="110"/>
        <v>0</v>
      </c>
      <c r="AB334" s="32">
        <f t="shared" si="111"/>
        <v>1.2129629627452232E-2</v>
      </c>
      <c r="AC334" s="32"/>
      <c r="AD334" s="32"/>
    </row>
    <row r="335" spans="1:32" s="3" customFormat="1" hidden="1" x14ac:dyDescent="0.4">
      <c r="A335" s="16" t="str">
        <f t="shared" si="106"/>
        <v>-</v>
      </c>
      <c r="B335" s="16" t="str">
        <f t="shared" si="105"/>
        <v>-</v>
      </c>
      <c r="C335" s="7">
        <v>19</v>
      </c>
      <c r="D335" s="2">
        <v>43393.794108796297</v>
      </c>
      <c r="E335" s="3">
        <v>5068</v>
      </c>
      <c r="F335" s="3" t="s">
        <v>94</v>
      </c>
      <c r="G335" s="3">
        <v>0</v>
      </c>
      <c r="H335" s="3">
        <v>902</v>
      </c>
      <c r="I335" s="3">
        <v>1</v>
      </c>
      <c r="J335" s="3">
        <v>2</v>
      </c>
      <c r="L335" s="2">
        <v>43393.806701388887</v>
      </c>
      <c r="M335" s="2">
        <v>43393.81355324074</v>
      </c>
      <c r="N335" s="3" t="s">
        <v>31</v>
      </c>
      <c r="O335" s="3" t="s">
        <v>32</v>
      </c>
      <c r="P335" s="3" t="s">
        <v>19</v>
      </c>
      <c r="Q335" s="3" t="s">
        <v>20</v>
      </c>
      <c r="R335" s="2">
        <v>43393.805567129632</v>
      </c>
      <c r="S335" s="2">
        <v>43393.808078703703</v>
      </c>
      <c r="T335" s="2">
        <v>43393.813969907409</v>
      </c>
      <c r="U335" s="2">
        <v>43393.814236111109</v>
      </c>
      <c r="W335" s="2">
        <f t="shared" si="112"/>
        <v>43393.794108796297</v>
      </c>
      <c r="X335" s="35">
        <f t="shared" si="108"/>
        <v>6.8518518528435379E-3</v>
      </c>
      <c r="Y335" s="35">
        <f t="shared" si="109"/>
        <v>1.3703703705687076E-2</v>
      </c>
      <c r="Z335" s="32"/>
      <c r="AA335" s="32">
        <f t="shared" si="110"/>
        <v>1.1342592551955022E-3</v>
      </c>
      <c r="AB335" s="32">
        <f t="shared" si="111"/>
        <v>1.2592592589498963E-2</v>
      </c>
      <c r="AC335" s="32"/>
      <c r="AD335" s="32"/>
    </row>
    <row r="336" spans="1:32" s="3" customFormat="1" x14ac:dyDescent="0.4">
      <c r="A336" s="16" t="str">
        <f t="shared" si="106"/>
        <v>-</v>
      </c>
      <c r="B336" s="16" t="str">
        <f t="shared" si="105"/>
        <v>-</v>
      </c>
      <c r="C336" s="7">
        <v>19</v>
      </c>
      <c r="D336" s="2">
        <v>43393.794907407406</v>
      </c>
      <c r="E336" s="3">
        <v>5070</v>
      </c>
      <c r="F336" s="3" t="s">
        <v>33</v>
      </c>
      <c r="G336" s="3">
        <v>2927</v>
      </c>
      <c r="H336" s="3">
        <v>656</v>
      </c>
      <c r="I336" s="3">
        <v>5</v>
      </c>
      <c r="J336" s="3">
        <v>2</v>
      </c>
      <c r="L336" s="2">
        <v>43393.816782407404</v>
      </c>
      <c r="M336" s="2">
        <v>43393.825046296297</v>
      </c>
      <c r="N336" s="3" t="s">
        <v>50</v>
      </c>
      <c r="O336" s="3" t="s">
        <v>51</v>
      </c>
      <c r="P336" s="3" t="s">
        <v>37</v>
      </c>
      <c r="Q336" s="3" t="s">
        <v>38</v>
      </c>
      <c r="R336" s="2">
        <v>43393.816620370373</v>
      </c>
      <c r="S336" s="2">
        <v>43393.816770833335</v>
      </c>
      <c r="T336" s="2">
        <v>43393.827060185184</v>
      </c>
      <c r="U336" s="2">
        <v>43393.833333333336</v>
      </c>
      <c r="W336" s="2">
        <f t="shared" si="112"/>
        <v>43393.794907407406</v>
      </c>
      <c r="X336" s="35">
        <f t="shared" si="108"/>
        <v>8.2638888925430365E-3</v>
      </c>
      <c r="Y336" s="35">
        <f t="shared" si="109"/>
        <v>1.6527777785086073E-2</v>
      </c>
      <c r="Z336" s="32"/>
      <c r="AA336" s="32">
        <f t="shared" si="110"/>
        <v>1.6203703125938773E-4</v>
      </c>
      <c r="AB336" s="32">
        <f t="shared" si="111"/>
        <v>2.1874999998544808E-2</v>
      </c>
      <c r="AC336" s="32"/>
      <c r="AD336" s="32"/>
    </row>
    <row r="337" spans="1:30" s="3" customFormat="1" hidden="1" x14ac:dyDescent="0.4">
      <c r="A337" s="16" t="str">
        <f t="shared" si="106"/>
        <v>-</v>
      </c>
      <c r="B337" s="16" t="str">
        <f t="shared" si="105"/>
        <v>-</v>
      </c>
      <c r="C337" s="7">
        <v>19</v>
      </c>
      <c r="D337" s="2">
        <v>43393.798043981478</v>
      </c>
      <c r="E337" s="3">
        <v>5072</v>
      </c>
      <c r="F337" s="3" t="s">
        <v>93</v>
      </c>
      <c r="G337" s="3">
        <v>0</v>
      </c>
      <c r="H337" s="3">
        <v>564</v>
      </c>
      <c r="I337" s="3">
        <v>4</v>
      </c>
      <c r="J337" s="3">
        <v>3</v>
      </c>
      <c r="L337" s="2">
        <v>43393.803518518522</v>
      </c>
      <c r="M337" s="2">
        <v>43393.809432870374</v>
      </c>
      <c r="N337" s="3" t="s">
        <v>63</v>
      </c>
      <c r="O337" s="3" t="s">
        <v>64</v>
      </c>
      <c r="P337" s="3" t="s">
        <v>37</v>
      </c>
      <c r="Q337" s="3" t="s">
        <v>38</v>
      </c>
      <c r="R337" s="2">
        <v>43393.802372685182</v>
      </c>
      <c r="S337" s="2">
        <v>43393.804143518515</v>
      </c>
      <c r="T337" s="2">
        <v>43393.812962962962</v>
      </c>
      <c r="U337" s="2">
        <v>43393.812962962962</v>
      </c>
      <c r="W337" s="2">
        <f t="shared" si="112"/>
        <v>43393.798043981478</v>
      </c>
      <c r="X337" s="35">
        <f t="shared" si="108"/>
        <v>5.914351851970423E-3</v>
      </c>
      <c r="Y337" s="35">
        <f t="shared" si="109"/>
        <v>1.7743055555911269E-2</v>
      </c>
      <c r="Z337" s="32"/>
      <c r="AA337" s="32">
        <f t="shared" si="110"/>
        <v>1.1458333392511122E-3</v>
      </c>
      <c r="AB337" s="32">
        <f t="shared" si="111"/>
        <v>5.4745370434829965E-3</v>
      </c>
      <c r="AC337" s="32"/>
      <c r="AD337" s="32"/>
    </row>
    <row r="338" spans="1:30" s="3" customFormat="1" hidden="1" x14ac:dyDescent="0.4">
      <c r="A338" s="16" t="str">
        <f t="shared" si="106"/>
        <v>-</v>
      </c>
      <c r="B338" s="16" t="str">
        <f t="shared" si="105"/>
        <v>-</v>
      </c>
      <c r="C338" s="7">
        <v>19</v>
      </c>
      <c r="D338" s="2">
        <v>43393.798252314817</v>
      </c>
      <c r="E338" s="3">
        <v>5073</v>
      </c>
      <c r="F338" s="3" t="s">
        <v>93</v>
      </c>
      <c r="G338" s="3">
        <v>0</v>
      </c>
      <c r="H338" s="3">
        <v>587</v>
      </c>
      <c r="I338" s="3">
        <v>3</v>
      </c>
      <c r="J338" s="3">
        <v>2</v>
      </c>
      <c r="L338" s="2">
        <v>43393.819120370368</v>
      </c>
      <c r="M338" s="2">
        <v>43393.825300925928</v>
      </c>
      <c r="N338" s="3" t="s">
        <v>41</v>
      </c>
      <c r="O338" s="3" t="s">
        <v>42</v>
      </c>
      <c r="P338" s="3" t="s">
        <v>37</v>
      </c>
      <c r="Q338" s="3" t="s">
        <v>38</v>
      </c>
      <c r="R338" s="2">
        <v>43393.819108796299</v>
      </c>
      <c r="S338" s="2">
        <v>43393.819108796299</v>
      </c>
      <c r="T338" s="2">
        <v>43393.829317129632</v>
      </c>
      <c r="U338" s="2">
        <v>43393.829317129632</v>
      </c>
      <c r="W338" s="2">
        <f t="shared" si="112"/>
        <v>43393.798252314817</v>
      </c>
      <c r="X338" s="35">
        <f t="shared" si="108"/>
        <v>6.180555559694767E-3</v>
      </c>
      <c r="Y338" s="35">
        <f t="shared" si="109"/>
        <v>1.2361111119389534E-2</v>
      </c>
      <c r="Z338" s="32"/>
      <c r="AA338" s="32">
        <f t="shared" si="110"/>
        <v>1.1574069503694773E-5</v>
      </c>
      <c r="AB338" s="32">
        <f t="shared" si="111"/>
        <v>2.0868055551545694E-2</v>
      </c>
      <c r="AC338" s="32"/>
      <c r="AD338" s="32"/>
    </row>
    <row r="339" spans="1:30" s="3" customFormat="1" x14ac:dyDescent="0.4">
      <c r="A339" s="16" t="str">
        <f t="shared" si="106"/>
        <v>-</v>
      </c>
      <c r="B339" s="16" t="str">
        <f t="shared" si="105"/>
        <v>-</v>
      </c>
      <c r="C339" s="7">
        <v>19</v>
      </c>
      <c r="D339" s="2">
        <v>43393.801701388889</v>
      </c>
      <c r="E339" s="3">
        <v>5075</v>
      </c>
      <c r="F339" s="3" t="s">
        <v>67</v>
      </c>
      <c r="G339" s="3">
        <v>3542</v>
      </c>
      <c r="H339" s="3">
        <v>313</v>
      </c>
      <c r="I339" s="3">
        <v>4</v>
      </c>
      <c r="J339" s="3">
        <v>3</v>
      </c>
      <c r="L339" s="2">
        <v>43393.815393518518</v>
      </c>
      <c r="M339" s="2">
        <v>43393.818171296298</v>
      </c>
      <c r="N339" s="3" t="s">
        <v>63</v>
      </c>
      <c r="O339" s="3" t="s">
        <v>64</v>
      </c>
      <c r="P339" s="3" t="s">
        <v>48</v>
      </c>
      <c r="Q339" s="3" t="s">
        <v>49</v>
      </c>
      <c r="R339" s="2">
        <v>43393.821944444448</v>
      </c>
      <c r="S339" s="2">
        <v>43393.821944444448</v>
      </c>
      <c r="T339" s="2">
        <v>43393.826863425929</v>
      </c>
      <c r="U339" s="2">
        <v>43393.826863425929</v>
      </c>
      <c r="W339" s="2">
        <f t="shared" si="112"/>
        <v>43393.801701388889</v>
      </c>
      <c r="X339" s="35">
        <f t="shared" si="108"/>
        <v>2.7777777795563452E-3</v>
      </c>
      <c r="Y339" s="35">
        <f t="shared" si="109"/>
        <v>8.3333333386690356E-3</v>
      </c>
      <c r="Z339" s="32"/>
      <c r="AA339" s="32">
        <f t="shared" si="110"/>
        <v>0</v>
      </c>
      <c r="AB339" s="32">
        <f t="shared" si="111"/>
        <v>1.3692129628907423E-2</v>
      </c>
      <c r="AC339" s="32"/>
      <c r="AD339" s="32"/>
    </row>
    <row r="340" spans="1:30" s="3" customFormat="1" hidden="1" x14ac:dyDescent="0.4">
      <c r="A340" s="16" t="str">
        <f t="shared" si="106"/>
        <v>-</v>
      </c>
      <c r="B340" s="16" t="str">
        <f t="shared" si="105"/>
        <v>-</v>
      </c>
      <c r="C340" s="7">
        <v>19</v>
      </c>
      <c r="D340" s="2">
        <v>43393.80332175926</v>
      </c>
      <c r="E340" s="3">
        <v>5076</v>
      </c>
      <c r="F340" s="3" t="s">
        <v>93</v>
      </c>
      <c r="G340" s="3">
        <v>0</v>
      </c>
      <c r="H340" s="3">
        <v>797</v>
      </c>
      <c r="I340" s="3">
        <v>10</v>
      </c>
      <c r="J340" s="3">
        <v>2</v>
      </c>
      <c r="L340" s="2">
        <v>43393.813483796293</v>
      </c>
      <c r="M340" s="2">
        <v>43393.817453703705</v>
      </c>
      <c r="N340" s="3" t="s">
        <v>34</v>
      </c>
      <c r="O340" s="3" t="s">
        <v>35</v>
      </c>
      <c r="P340" s="3" t="s">
        <v>37</v>
      </c>
      <c r="Q340" s="3" t="s">
        <v>38</v>
      </c>
      <c r="R340" s="2">
        <v>43393.817210648151</v>
      </c>
      <c r="S340" s="2">
        <v>43393.817210648151</v>
      </c>
      <c r="T340" s="2">
        <v>43393.821863425925</v>
      </c>
      <c r="U340" s="2">
        <v>43393.821863425925</v>
      </c>
      <c r="W340" s="2">
        <f t="shared" si="112"/>
        <v>43393.80332175926</v>
      </c>
      <c r="X340" s="35">
        <f t="shared" si="108"/>
        <v>3.9699074113741517E-3</v>
      </c>
      <c r="Y340" s="35">
        <f t="shared" si="109"/>
        <v>7.9398148227483034E-3</v>
      </c>
      <c r="Z340" s="32"/>
      <c r="AA340" s="32">
        <f t="shared" si="110"/>
        <v>0</v>
      </c>
      <c r="AB340" s="32">
        <f t="shared" si="111"/>
        <v>1.0162037033296656E-2</v>
      </c>
      <c r="AC340" s="32"/>
      <c r="AD340" s="32"/>
    </row>
    <row r="341" spans="1:30" s="3" customFormat="1" hidden="1" x14ac:dyDescent="0.4">
      <c r="A341" s="16" t="str">
        <f t="shared" si="106"/>
        <v>★</v>
      </c>
      <c r="B341" s="16" t="str">
        <f t="shared" si="105"/>
        <v>-</v>
      </c>
      <c r="C341" s="7">
        <v>19</v>
      </c>
      <c r="D341" s="2">
        <v>43393.806076388886</v>
      </c>
      <c r="E341" s="3">
        <v>5077</v>
      </c>
      <c r="F341" s="3" t="s">
        <v>93</v>
      </c>
      <c r="G341" s="3">
        <v>0</v>
      </c>
      <c r="H341" s="3">
        <v>375</v>
      </c>
      <c r="I341" s="3">
        <v>1</v>
      </c>
      <c r="J341" s="3">
        <v>1</v>
      </c>
      <c r="L341" s="2">
        <v>43393.83184027778</v>
      </c>
      <c r="M341" s="2">
        <v>43393.836145833331</v>
      </c>
      <c r="N341" s="3" t="s">
        <v>53</v>
      </c>
      <c r="O341" s="3" t="s">
        <v>54</v>
      </c>
      <c r="P341" s="3" t="s">
        <v>27</v>
      </c>
      <c r="Q341" s="3" t="s">
        <v>28</v>
      </c>
      <c r="R341" s="2">
        <v>43393.826597222222</v>
      </c>
      <c r="S341" s="2">
        <v>43393.832013888888</v>
      </c>
      <c r="T341" s="2">
        <v>43393.832268518519</v>
      </c>
      <c r="U341" s="2">
        <v>43393.837685185186</v>
      </c>
      <c r="V341" s="2">
        <v>43393.826597222222</v>
      </c>
      <c r="W341" s="2">
        <f t="shared" si="112"/>
        <v>43393.826597222222</v>
      </c>
      <c r="X341" s="35">
        <f t="shared" si="108"/>
        <v>4.3055555506725796E-3</v>
      </c>
      <c r="Y341" s="35">
        <f t="shared" si="109"/>
        <v>4.3055555506725796E-3</v>
      </c>
      <c r="Z341" s="32"/>
      <c r="AA341" s="32">
        <f t="shared" si="110"/>
        <v>5.2430555588216521E-3</v>
      </c>
      <c r="AB341" s="32">
        <f t="shared" si="111"/>
        <v>5.2430555588216521E-3</v>
      </c>
      <c r="AC341" s="32"/>
      <c r="AD341" s="32"/>
    </row>
    <row r="342" spans="1:30" s="3" customFormat="1" hidden="1" x14ac:dyDescent="0.4">
      <c r="A342" s="16" t="str">
        <f t="shared" si="106"/>
        <v>-</v>
      </c>
      <c r="B342" s="16" t="str">
        <f t="shared" si="105"/>
        <v>-</v>
      </c>
      <c r="C342" s="7">
        <v>19</v>
      </c>
      <c r="D342" s="2">
        <v>43393.806250000001</v>
      </c>
      <c r="E342" s="3">
        <v>5078</v>
      </c>
      <c r="F342" s="3" t="s">
        <v>93</v>
      </c>
      <c r="G342" s="3">
        <v>0</v>
      </c>
      <c r="H342" s="3">
        <v>832</v>
      </c>
      <c r="I342" s="3">
        <v>2</v>
      </c>
      <c r="J342" s="3">
        <v>4</v>
      </c>
      <c r="L342" s="2">
        <v>43393.81759259259</v>
      </c>
      <c r="M342" s="2">
        <v>43393.822337962964</v>
      </c>
      <c r="N342" s="3" t="s">
        <v>63</v>
      </c>
      <c r="O342" s="3" t="s">
        <v>64</v>
      </c>
      <c r="P342" s="3" t="s">
        <v>19</v>
      </c>
      <c r="Q342" s="3" t="s">
        <v>20</v>
      </c>
      <c r="R342" s="2">
        <v>43393.820763888885</v>
      </c>
      <c r="S342" s="2">
        <v>43393.820763888885</v>
      </c>
      <c r="T342" s="2">
        <v>43393.828020833331</v>
      </c>
      <c r="U342" s="2">
        <v>43393.828020833331</v>
      </c>
      <c r="W342" s="2">
        <f t="shared" si="112"/>
        <v>43393.806250000001</v>
      </c>
      <c r="X342" s="35">
        <f t="shared" si="108"/>
        <v>4.7453703737119213E-3</v>
      </c>
      <c r="Y342" s="35">
        <f t="shared" si="109"/>
        <v>1.8981481494847685E-2</v>
      </c>
      <c r="Z342" s="32"/>
      <c r="AA342" s="32">
        <f t="shared" si="110"/>
        <v>0</v>
      </c>
      <c r="AB342" s="32">
        <f t="shared" si="111"/>
        <v>1.134259258833481E-2</v>
      </c>
      <c r="AC342" s="32"/>
      <c r="AD342" s="32"/>
    </row>
    <row r="343" spans="1:30" s="3" customFormat="1" hidden="1" x14ac:dyDescent="0.4">
      <c r="A343" s="16" t="str">
        <f t="shared" si="106"/>
        <v>-</v>
      </c>
      <c r="B343" s="16" t="str">
        <f t="shared" si="105"/>
        <v>-</v>
      </c>
      <c r="C343" s="7">
        <v>19</v>
      </c>
      <c r="D343" s="2">
        <v>43393.806712962964</v>
      </c>
      <c r="E343" s="3">
        <v>5079</v>
      </c>
      <c r="F343" s="3" t="s">
        <v>94</v>
      </c>
      <c r="G343" s="3">
        <v>0</v>
      </c>
      <c r="H343" s="3">
        <v>1178</v>
      </c>
      <c r="I343" s="3">
        <v>1</v>
      </c>
      <c r="J343" s="3">
        <v>1</v>
      </c>
      <c r="L343" s="2">
        <v>43393.81958333333</v>
      </c>
      <c r="M343" s="2">
        <v>43393.826261574075</v>
      </c>
      <c r="N343" s="3" t="s">
        <v>31</v>
      </c>
      <c r="O343" s="3" t="s">
        <v>32</v>
      </c>
      <c r="P343" s="3" t="s">
        <v>72</v>
      </c>
      <c r="Q343" s="3" t="s">
        <v>73</v>
      </c>
      <c r="R343" s="2">
        <v>43393.819062499999</v>
      </c>
      <c r="S343" s="2">
        <v>43393.819166666668</v>
      </c>
      <c r="T343" s="2">
        <v>43393.824143518519</v>
      </c>
      <c r="U343" s="2">
        <v>43393.828530092593</v>
      </c>
      <c r="W343" s="2">
        <f t="shared" si="112"/>
        <v>43393.806712962964</v>
      </c>
      <c r="X343" s="35">
        <f t="shared" si="108"/>
        <v>6.6782407448044978E-3</v>
      </c>
      <c r="Y343" s="35">
        <f t="shared" si="109"/>
        <v>6.6782407448044978E-3</v>
      </c>
      <c r="Z343" s="32"/>
      <c r="AA343" s="32">
        <f t="shared" si="110"/>
        <v>5.2083333139307797E-4</v>
      </c>
      <c r="AB343" s="32">
        <f t="shared" si="111"/>
        <v>1.2870370366727002E-2</v>
      </c>
      <c r="AC343" s="32"/>
      <c r="AD343" s="32"/>
    </row>
    <row r="344" spans="1:30" s="3" customFormat="1" hidden="1" x14ac:dyDescent="0.4">
      <c r="A344" s="16" t="str">
        <f t="shared" ref="A344:A359" si="113">IF(V344&gt;0, "★", "-")</f>
        <v>-</v>
      </c>
      <c r="B344" s="16" t="str">
        <f t="shared" ref="B344:B371" si="114">IF(K344&gt;0, "☆", "-")</f>
        <v>-</v>
      </c>
      <c r="C344" s="7">
        <v>19</v>
      </c>
      <c r="D344" s="2">
        <v>43393.813657407409</v>
      </c>
      <c r="E344" s="3">
        <v>5081</v>
      </c>
      <c r="F344" s="3" t="s">
        <v>94</v>
      </c>
      <c r="G344" s="3">
        <v>0</v>
      </c>
      <c r="H344" s="3">
        <v>321</v>
      </c>
      <c r="I344" s="3">
        <v>6</v>
      </c>
      <c r="J344" s="3">
        <v>4</v>
      </c>
      <c r="L344" s="2">
        <v>43393.816261574073</v>
      </c>
      <c r="M344" s="2">
        <v>43393.820787037039</v>
      </c>
      <c r="N344" s="3" t="s">
        <v>61</v>
      </c>
      <c r="O344" s="3" t="s">
        <v>62</v>
      </c>
      <c r="P344" s="3" t="s">
        <v>50</v>
      </c>
      <c r="Q344" s="3" t="s">
        <v>51</v>
      </c>
      <c r="R344" s="2">
        <v>43393.816793981481</v>
      </c>
      <c r="S344" s="2">
        <v>43393.816793981481</v>
      </c>
      <c r="T344" s="2">
        <v>43393.823645833334</v>
      </c>
      <c r="U344" s="2">
        <v>43393.823645833334</v>
      </c>
      <c r="W344" s="2">
        <f t="shared" si="112"/>
        <v>43393.813657407409</v>
      </c>
      <c r="X344" s="35">
        <f t="shared" si="108"/>
        <v>4.5254629658302292E-3</v>
      </c>
      <c r="Y344" s="35">
        <f t="shared" si="109"/>
        <v>1.8101851863320917E-2</v>
      </c>
      <c r="Z344" s="32"/>
      <c r="AA344" s="32">
        <f t="shared" si="110"/>
        <v>0</v>
      </c>
      <c r="AB344" s="32">
        <f t="shared" si="111"/>
        <v>2.6041666642413475E-3</v>
      </c>
      <c r="AC344" s="32"/>
      <c r="AD344" s="32"/>
    </row>
    <row r="345" spans="1:30" s="3" customFormat="1" x14ac:dyDescent="0.4">
      <c r="A345" s="16" t="str">
        <f t="shared" si="113"/>
        <v>-</v>
      </c>
      <c r="B345" s="16" t="str">
        <f t="shared" si="114"/>
        <v>-</v>
      </c>
      <c r="C345" s="7">
        <v>19</v>
      </c>
      <c r="D345" s="2">
        <v>43393.813969907409</v>
      </c>
      <c r="E345" s="3">
        <v>5082</v>
      </c>
      <c r="F345" s="3" t="s">
        <v>33</v>
      </c>
      <c r="G345" s="3">
        <v>2512</v>
      </c>
      <c r="H345" s="3">
        <v>627</v>
      </c>
      <c r="I345" s="3">
        <v>1</v>
      </c>
      <c r="J345" s="3">
        <v>1</v>
      </c>
      <c r="L345" s="2">
        <v>43393.819699074076</v>
      </c>
      <c r="M345" s="2">
        <v>43393.823217592595</v>
      </c>
      <c r="N345" s="3" t="s">
        <v>31</v>
      </c>
      <c r="O345" s="3" t="s">
        <v>32</v>
      </c>
      <c r="P345" s="3" t="s">
        <v>19</v>
      </c>
      <c r="Q345" s="3" t="s">
        <v>20</v>
      </c>
      <c r="R345" s="2">
        <v>43393.819513888891</v>
      </c>
      <c r="S345" s="2">
        <v>43393.819513888891</v>
      </c>
      <c r="T345" s="2">
        <v>43393.825474537036</v>
      </c>
      <c r="U345" s="2">
        <v>43393.825474537036</v>
      </c>
      <c r="W345" s="2">
        <f t="shared" si="112"/>
        <v>43393.813969907409</v>
      </c>
      <c r="X345" s="35">
        <f t="shared" si="108"/>
        <v>3.5185185188311152E-3</v>
      </c>
      <c r="Y345" s="35">
        <f t="shared" si="109"/>
        <v>3.5185185188311152E-3</v>
      </c>
      <c r="Z345" s="32"/>
      <c r="AA345" s="32">
        <f t="shared" si="110"/>
        <v>1.8518518481869251E-4</v>
      </c>
      <c r="AB345" s="32">
        <f t="shared" si="111"/>
        <v>5.7291666671517305E-3</v>
      </c>
      <c r="AC345" s="32"/>
      <c r="AD345" s="32"/>
    </row>
    <row r="346" spans="1:30" s="3" customFormat="1" x14ac:dyDescent="0.4">
      <c r="A346" s="16" t="str">
        <f t="shared" si="113"/>
        <v>-</v>
      </c>
      <c r="B346" s="16" t="str">
        <f t="shared" si="114"/>
        <v>-</v>
      </c>
      <c r="C346" s="7">
        <v>19</v>
      </c>
      <c r="D346" s="2">
        <v>43393.823657407411</v>
      </c>
      <c r="E346" s="3">
        <v>5086</v>
      </c>
      <c r="F346" s="3" t="s">
        <v>33</v>
      </c>
      <c r="G346" s="3">
        <v>3490</v>
      </c>
      <c r="H346" s="3">
        <v>328</v>
      </c>
      <c r="I346" s="3">
        <v>5</v>
      </c>
      <c r="J346" s="3">
        <v>4</v>
      </c>
      <c r="L346" s="2">
        <v>43393.829212962963</v>
      </c>
      <c r="M346" s="2">
        <v>43393.833032407405</v>
      </c>
      <c r="N346" s="3" t="s">
        <v>31</v>
      </c>
      <c r="O346" s="3" t="s">
        <v>32</v>
      </c>
      <c r="P346" s="3" t="s">
        <v>50</v>
      </c>
      <c r="Q346" s="3" t="s">
        <v>51</v>
      </c>
      <c r="R346" s="2">
        <v>43393.829560185186</v>
      </c>
      <c r="S346" s="2">
        <v>43393.829560185186</v>
      </c>
      <c r="T346" s="2">
        <v>43393.837025462963</v>
      </c>
      <c r="U346" s="2">
        <v>43393.837025462963</v>
      </c>
      <c r="W346" s="2">
        <f t="shared" si="112"/>
        <v>43393.823657407411</v>
      </c>
      <c r="X346" s="35">
        <f t="shared" si="108"/>
        <v>3.8194444423425011E-3</v>
      </c>
      <c r="Y346" s="35">
        <f t="shared" si="109"/>
        <v>1.5277777769370005E-2</v>
      </c>
      <c r="Z346" s="32"/>
      <c r="AA346" s="32">
        <f t="shared" si="110"/>
        <v>0</v>
      </c>
      <c r="AB346" s="32">
        <f t="shared" si="111"/>
        <v>5.5555555518367328E-3</v>
      </c>
      <c r="AC346" s="32"/>
      <c r="AD346" s="32"/>
    </row>
    <row r="347" spans="1:30" s="3" customFormat="1" x14ac:dyDescent="0.4">
      <c r="A347" s="16" t="str">
        <f t="shared" si="113"/>
        <v>-</v>
      </c>
      <c r="B347" s="16" t="str">
        <f t="shared" si="114"/>
        <v>-</v>
      </c>
      <c r="C347" s="7">
        <v>19</v>
      </c>
      <c r="D347" s="2">
        <v>43393.823958333334</v>
      </c>
      <c r="E347" s="3">
        <v>5087</v>
      </c>
      <c r="F347" s="3" t="s">
        <v>33</v>
      </c>
      <c r="G347" s="3">
        <v>3316</v>
      </c>
      <c r="H347" s="3">
        <v>427</v>
      </c>
      <c r="I347" s="3">
        <v>2</v>
      </c>
      <c r="J347" s="3">
        <v>1</v>
      </c>
      <c r="L347" s="2">
        <v>43393.828321759262</v>
      </c>
      <c r="M347" s="2">
        <v>43393.831550925926</v>
      </c>
      <c r="N347" s="3" t="s">
        <v>27</v>
      </c>
      <c r="O347" s="3" t="s">
        <v>28</v>
      </c>
      <c r="P347" s="3" t="s">
        <v>34</v>
      </c>
      <c r="Q347" s="3" t="s">
        <v>35</v>
      </c>
      <c r="R347" s="2">
        <v>43393.827337962961</v>
      </c>
      <c r="S347" s="2">
        <v>43393.827337962961</v>
      </c>
      <c r="T347" s="2">
        <v>43393.832280092596</v>
      </c>
      <c r="U347" s="2">
        <v>43393.832280092596</v>
      </c>
      <c r="W347" s="2">
        <f t="shared" si="112"/>
        <v>43393.823958333334</v>
      </c>
      <c r="X347" s="35">
        <f t="shared" si="108"/>
        <v>3.2291666648234241E-3</v>
      </c>
      <c r="Y347" s="35">
        <f t="shared" si="109"/>
        <v>3.2291666648234241E-3</v>
      </c>
      <c r="Z347" s="32"/>
      <c r="AA347" s="32">
        <f t="shared" si="110"/>
        <v>9.8379630071576685E-4</v>
      </c>
      <c r="AB347" s="32">
        <f t="shared" si="111"/>
        <v>4.3634259272948839E-3</v>
      </c>
      <c r="AC347" s="32"/>
      <c r="AD347" s="32"/>
    </row>
    <row r="348" spans="1:30" s="3" customFormat="1" hidden="1" x14ac:dyDescent="0.4">
      <c r="A348" s="16" t="str">
        <f t="shared" si="113"/>
        <v>-</v>
      </c>
      <c r="B348" s="16" t="str">
        <f t="shared" si="114"/>
        <v>-</v>
      </c>
      <c r="C348" s="7">
        <v>19</v>
      </c>
      <c r="D348" s="2">
        <v>43393.824965277781</v>
      </c>
      <c r="E348" s="3">
        <v>5088</v>
      </c>
      <c r="F348" s="3" t="s">
        <v>94</v>
      </c>
      <c r="G348" s="3">
        <v>0</v>
      </c>
      <c r="H348" s="3">
        <v>1272</v>
      </c>
      <c r="I348" s="3">
        <v>8</v>
      </c>
      <c r="J348" s="3">
        <v>2</v>
      </c>
      <c r="L348" s="2">
        <v>43393.830231481479</v>
      </c>
      <c r="M348" s="2">
        <v>43393.834374999999</v>
      </c>
      <c r="N348" s="3" t="s">
        <v>31</v>
      </c>
      <c r="O348" s="3" t="s">
        <v>32</v>
      </c>
      <c r="P348" s="3" t="s">
        <v>61</v>
      </c>
      <c r="Q348" s="3" t="s">
        <v>62</v>
      </c>
      <c r="R348" s="2">
        <v>43393.831122685187</v>
      </c>
      <c r="S348" s="2">
        <v>43393.831122685187</v>
      </c>
      <c r="T348" s="2">
        <v>43393.838356481479</v>
      </c>
      <c r="U348" s="2">
        <v>43393.838356481479</v>
      </c>
      <c r="W348" s="2">
        <f t="shared" si="112"/>
        <v>43393.824965277781</v>
      </c>
      <c r="X348" s="35">
        <f t="shared" si="108"/>
        <v>4.1435185194131918E-3</v>
      </c>
      <c r="Y348" s="35">
        <f t="shared" si="109"/>
        <v>8.2870370388263837E-3</v>
      </c>
      <c r="Z348" s="32"/>
      <c r="AA348" s="32">
        <f t="shared" si="110"/>
        <v>0</v>
      </c>
      <c r="AB348" s="32">
        <f t="shared" si="111"/>
        <v>5.2662036978290416E-3</v>
      </c>
      <c r="AC348" s="32"/>
      <c r="AD348" s="32"/>
    </row>
    <row r="349" spans="1:30" s="3" customFormat="1" hidden="1" x14ac:dyDescent="0.4">
      <c r="A349" s="16" t="str">
        <f t="shared" ref="A349:A353" si="115">IF(V349&gt;0, "★", "-")</f>
        <v>-</v>
      </c>
      <c r="B349" s="16" t="str">
        <f t="shared" ref="B349:B353" si="116">IF(K349&gt;0, "☆", "-")</f>
        <v>☆</v>
      </c>
      <c r="C349" s="7">
        <v>19</v>
      </c>
      <c r="D349" s="2">
        <v>43393.794247685182</v>
      </c>
      <c r="E349" s="3">
        <v>5069</v>
      </c>
      <c r="F349" s="3" t="s">
        <v>33</v>
      </c>
      <c r="G349" s="3">
        <v>2927</v>
      </c>
      <c r="H349" s="3">
        <v>632</v>
      </c>
      <c r="I349" s="3">
        <v>1</v>
      </c>
      <c r="J349" s="3">
        <v>2</v>
      </c>
      <c r="K349" s="2">
        <v>43393.794606481482</v>
      </c>
      <c r="N349" s="3" t="s">
        <v>37</v>
      </c>
      <c r="O349" s="3" t="s">
        <v>38</v>
      </c>
      <c r="P349" s="3" t="s">
        <v>50</v>
      </c>
      <c r="Q349" s="3" t="s">
        <v>51</v>
      </c>
      <c r="R349" s="2">
        <v>43393.81790509259</v>
      </c>
      <c r="T349" s="2">
        <v>43393.826249999998</v>
      </c>
      <c r="W349" s="2">
        <f t="shared" si="112"/>
        <v>43393.794247685182</v>
      </c>
      <c r="X349" s="35">
        <f t="shared" si="108"/>
        <v>0</v>
      </c>
      <c r="Y349" s="35">
        <f t="shared" si="109"/>
        <v>0</v>
      </c>
      <c r="Z349" s="32"/>
      <c r="AA349" s="32">
        <f t="shared" si="110"/>
        <v>0</v>
      </c>
      <c r="AB349" s="32">
        <f t="shared" si="111"/>
        <v>2.3657407407881692E-2</v>
      </c>
      <c r="AC349" s="32"/>
      <c r="AD349" s="32"/>
    </row>
    <row r="350" spans="1:30" s="3" customFormat="1" hidden="1" x14ac:dyDescent="0.4">
      <c r="A350" s="16" t="str">
        <f t="shared" si="115"/>
        <v>-</v>
      </c>
      <c r="B350" s="16" t="str">
        <f t="shared" si="116"/>
        <v>☆</v>
      </c>
      <c r="C350" s="7">
        <v>19</v>
      </c>
      <c r="D350" s="2">
        <v>43393.79519675926</v>
      </c>
      <c r="E350" s="3">
        <v>5071</v>
      </c>
      <c r="F350" s="3" t="s">
        <v>18</v>
      </c>
      <c r="G350" s="3">
        <v>3382</v>
      </c>
      <c r="H350" s="3">
        <v>649</v>
      </c>
      <c r="I350" s="3">
        <v>3</v>
      </c>
      <c r="J350" s="3">
        <v>2</v>
      </c>
      <c r="K350" s="2">
        <v>43393.79550925926</v>
      </c>
      <c r="N350" s="3" t="s">
        <v>50</v>
      </c>
      <c r="O350" s="3" t="s">
        <v>51</v>
      </c>
      <c r="P350" s="3" t="s">
        <v>31</v>
      </c>
      <c r="Q350" s="3" t="s">
        <v>32</v>
      </c>
      <c r="R350" s="2">
        <v>43393.816631944443</v>
      </c>
      <c r="T350" s="2">
        <v>43393.82540509259</v>
      </c>
      <c r="W350" s="2">
        <f t="shared" si="112"/>
        <v>43393.79519675926</v>
      </c>
      <c r="X350" s="35">
        <f t="shared" si="108"/>
        <v>0</v>
      </c>
      <c r="Y350" s="35">
        <f t="shared" si="109"/>
        <v>0</v>
      </c>
      <c r="Z350" s="32"/>
      <c r="AA350" s="32">
        <f t="shared" si="110"/>
        <v>0</v>
      </c>
      <c r="AB350" s="32">
        <f t="shared" si="111"/>
        <v>2.1435185182781424E-2</v>
      </c>
      <c r="AC350" s="32"/>
      <c r="AD350" s="32"/>
    </row>
    <row r="351" spans="1:30" s="3" customFormat="1" hidden="1" x14ac:dyDescent="0.4">
      <c r="A351" s="16" t="str">
        <f t="shared" si="115"/>
        <v>-</v>
      </c>
      <c r="B351" s="16" t="str">
        <f t="shared" si="116"/>
        <v>☆</v>
      </c>
      <c r="C351" s="7">
        <v>19</v>
      </c>
      <c r="D351" s="2">
        <v>43393.800104166665</v>
      </c>
      <c r="E351" s="3">
        <v>5074</v>
      </c>
      <c r="F351" s="3" t="s">
        <v>18</v>
      </c>
      <c r="G351" s="3">
        <v>2046</v>
      </c>
      <c r="H351" s="3">
        <v>480</v>
      </c>
      <c r="I351" s="3">
        <v>1</v>
      </c>
      <c r="J351" s="3">
        <v>2</v>
      </c>
      <c r="K351" s="2">
        <v>43393.805462962962</v>
      </c>
      <c r="N351" s="3" t="s">
        <v>70</v>
      </c>
      <c r="O351" s="3" t="s">
        <v>71</v>
      </c>
      <c r="P351" s="3" t="s">
        <v>19</v>
      </c>
      <c r="Q351" s="3" t="s">
        <v>20</v>
      </c>
      <c r="R351" s="2">
        <v>43393.821134259262</v>
      </c>
      <c r="T351" s="2">
        <v>43393.829930555556</v>
      </c>
      <c r="W351" s="2">
        <f t="shared" si="112"/>
        <v>43393.800104166665</v>
      </c>
      <c r="X351" s="35">
        <f t="shared" si="108"/>
        <v>0</v>
      </c>
      <c r="Y351" s="35">
        <f t="shared" si="109"/>
        <v>0</v>
      </c>
      <c r="Z351" s="32"/>
      <c r="AA351" s="32">
        <f t="shared" si="110"/>
        <v>0</v>
      </c>
      <c r="AB351" s="32">
        <f t="shared" si="111"/>
        <v>2.1030092597356997E-2</v>
      </c>
      <c r="AC351" s="32"/>
      <c r="AD351" s="32"/>
    </row>
    <row r="352" spans="1:30" s="3" customFormat="1" hidden="1" x14ac:dyDescent="0.4">
      <c r="A352" s="16" t="str">
        <f t="shared" si="115"/>
        <v>-</v>
      </c>
      <c r="B352" s="16" t="str">
        <f t="shared" si="116"/>
        <v>☆</v>
      </c>
      <c r="C352" s="7">
        <v>19</v>
      </c>
      <c r="D352" s="2">
        <v>43393.810069444444</v>
      </c>
      <c r="E352" s="3">
        <v>5080</v>
      </c>
      <c r="F352" s="3" t="s">
        <v>94</v>
      </c>
      <c r="G352" s="3">
        <v>0</v>
      </c>
      <c r="H352" s="3">
        <v>718</v>
      </c>
      <c r="I352" s="3">
        <v>5</v>
      </c>
      <c r="J352" s="3">
        <v>1</v>
      </c>
      <c r="K352" s="2">
        <v>43393.813206018516</v>
      </c>
      <c r="N352" s="3" t="s">
        <v>61</v>
      </c>
      <c r="O352" s="3" t="s">
        <v>62</v>
      </c>
      <c r="P352" s="3" t="s">
        <v>50</v>
      </c>
      <c r="Q352" s="3" t="s">
        <v>51</v>
      </c>
      <c r="R352" s="2">
        <v>43393.812534722223</v>
      </c>
      <c r="T352" s="2">
        <v>43393.817303240743</v>
      </c>
      <c r="W352" s="2">
        <f t="shared" si="112"/>
        <v>43393.810069444444</v>
      </c>
      <c r="X352" s="35">
        <f t="shared" si="108"/>
        <v>0</v>
      </c>
      <c r="Y352" s="35">
        <f t="shared" si="109"/>
        <v>0</v>
      </c>
      <c r="Z352" s="32"/>
      <c r="AA352" s="32">
        <f t="shared" si="110"/>
        <v>0</v>
      </c>
      <c r="AB352" s="32">
        <f t="shared" si="111"/>
        <v>3.1365740724140778E-3</v>
      </c>
      <c r="AC352" s="32"/>
      <c r="AD352" s="32"/>
    </row>
    <row r="353" spans="1:30" s="5" customFormat="1" hidden="1" x14ac:dyDescent="0.4">
      <c r="A353" s="17" t="str">
        <f t="shared" si="115"/>
        <v>-</v>
      </c>
      <c r="B353" s="17" t="str">
        <f t="shared" si="116"/>
        <v>☆</v>
      </c>
      <c r="C353" s="12">
        <v>19</v>
      </c>
      <c r="D353" s="4">
        <v>43393.816099537034</v>
      </c>
      <c r="E353" s="5">
        <v>5084</v>
      </c>
      <c r="F353" s="5" t="s">
        <v>93</v>
      </c>
      <c r="G353" s="5">
        <v>0</v>
      </c>
      <c r="H353" s="5">
        <v>1181</v>
      </c>
      <c r="I353" s="5">
        <v>5</v>
      </c>
      <c r="J353" s="5">
        <v>2</v>
      </c>
      <c r="K353" s="4">
        <v>43393.818067129629</v>
      </c>
      <c r="N353" s="5" t="s">
        <v>55</v>
      </c>
      <c r="O353" s="5" t="s">
        <v>56</v>
      </c>
      <c r="P353" s="5" t="s">
        <v>25</v>
      </c>
      <c r="Q353" s="5" t="s">
        <v>26</v>
      </c>
      <c r="R353" s="4">
        <v>43393.821446759262</v>
      </c>
      <c r="T353" s="4">
        <v>43393.837314814817</v>
      </c>
      <c r="W353" s="4">
        <f t="shared" si="112"/>
        <v>43393.816099537034</v>
      </c>
      <c r="X353" s="36">
        <f t="shared" si="108"/>
        <v>0</v>
      </c>
      <c r="Y353" s="36">
        <f t="shared" si="109"/>
        <v>0</v>
      </c>
      <c r="Z353" s="33"/>
      <c r="AA353" s="33">
        <f t="shared" si="110"/>
        <v>0</v>
      </c>
      <c r="AB353" s="33">
        <f t="shared" si="111"/>
        <v>5.3472222280106507E-3</v>
      </c>
      <c r="AC353" s="33"/>
      <c r="AD353" s="33"/>
    </row>
    <row r="354" spans="1:30" s="21" customFormat="1" x14ac:dyDescent="0.4">
      <c r="A354" s="20" t="str">
        <f>IF(V354&gt;0, "★", "-")</f>
        <v>★</v>
      </c>
      <c r="B354" s="20" t="str">
        <f>IF(K354&gt;0, "☆", "-")</f>
        <v>-</v>
      </c>
      <c r="C354" s="23">
        <v>20</v>
      </c>
      <c r="D354" s="22">
        <v>43393.819849537038</v>
      </c>
      <c r="E354" s="21">
        <v>5085</v>
      </c>
      <c r="F354" s="21" t="s">
        <v>33</v>
      </c>
      <c r="G354" s="21">
        <v>2215</v>
      </c>
      <c r="H354" s="21">
        <v>908</v>
      </c>
      <c r="I354" s="21">
        <v>7</v>
      </c>
      <c r="J354" s="21">
        <v>1</v>
      </c>
      <c r="L354" s="22">
        <v>43393.83934027778</v>
      </c>
      <c r="M354" s="22">
        <v>43393.848599537036</v>
      </c>
      <c r="N354" s="21" t="s">
        <v>25</v>
      </c>
      <c r="O354" s="21" t="s">
        <v>26</v>
      </c>
      <c r="P354" s="21" t="s">
        <v>34</v>
      </c>
      <c r="Q354" s="21" t="s">
        <v>35</v>
      </c>
      <c r="R354" s="22">
        <v>43393.840682870374</v>
      </c>
      <c r="S354" s="22">
        <v>43393.840682870374</v>
      </c>
      <c r="T354" s="22">
        <v>43393.845949074072</v>
      </c>
      <c r="U354" s="22">
        <v>43393.849317129629</v>
      </c>
      <c r="V354" s="22">
        <v>43393.840682870374</v>
      </c>
      <c r="W354" s="22">
        <f>IF(V354&gt;0,V354,D354)</f>
        <v>43393.840682870374</v>
      </c>
      <c r="X354" s="37">
        <f>M354-L354</f>
        <v>9.2592592554865405E-3</v>
      </c>
      <c r="Y354" s="37">
        <f>X354*J354</f>
        <v>9.2592592554865405E-3</v>
      </c>
      <c r="Z354" s="34">
        <f>SUM(Y354:Y379)</f>
        <v>0.19111111108213663</v>
      </c>
      <c r="AA354" s="34">
        <f>IF(IF(A354="☆",K354-R354,L354-R354)&lt;0,0,IF(A354="☆",K354-R354,L354-R354))</f>
        <v>0</v>
      </c>
      <c r="AB354" s="34">
        <f>IF(IF(B354="☆",(IF(K354&gt;R354,K354-W354,R354-W354)),L354-W354)&lt;0,0,IF(B354="☆",(IF(K354&gt;R354,K354-W354,R354-W354)),L354-W354))</f>
        <v>0</v>
      </c>
      <c r="AC354" s="34">
        <f>AVERAGE(AB354:AB379)</f>
        <v>3.5033831910158577E-3</v>
      </c>
      <c r="AD354" s="34">
        <f>MEDIAN(AB354:AB379)</f>
        <v>3.3043981493392494E-3</v>
      </c>
    </row>
    <row r="355" spans="1:30" s="3" customFormat="1" x14ac:dyDescent="0.4">
      <c r="A355" s="16" t="str">
        <f t="shared" si="113"/>
        <v>-</v>
      </c>
      <c r="B355" s="16" t="str">
        <f t="shared" si="114"/>
        <v>-</v>
      </c>
      <c r="C355" s="7">
        <v>20</v>
      </c>
      <c r="D355" s="2">
        <v>43393.834270833337</v>
      </c>
      <c r="E355" s="3">
        <v>5090</v>
      </c>
      <c r="F355" s="3" t="s">
        <v>18</v>
      </c>
      <c r="G355" s="3">
        <v>2276</v>
      </c>
      <c r="H355" s="3">
        <v>320</v>
      </c>
      <c r="I355" s="3">
        <v>3</v>
      </c>
      <c r="J355" s="3">
        <v>3</v>
      </c>
      <c r="L355" s="2">
        <v>43393.837592592594</v>
      </c>
      <c r="M355" s="2">
        <v>43393.840069444443</v>
      </c>
      <c r="N355" s="3" t="s">
        <v>31</v>
      </c>
      <c r="O355" s="3" t="s">
        <v>32</v>
      </c>
      <c r="P355" s="3" t="s">
        <v>72</v>
      </c>
      <c r="Q355" s="3" t="s">
        <v>73</v>
      </c>
      <c r="R355" s="2">
        <v>43393.837141203701</v>
      </c>
      <c r="S355" s="2">
        <v>43393.837141203701</v>
      </c>
      <c r="T355" s="2">
        <v>43393.843611111108</v>
      </c>
      <c r="U355" s="2">
        <v>43393.843611111108</v>
      </c>
      <c r="W355" s="2">
        <f t="shared" si="112"/>
        <v>43393.834270833337</v>
      </c>
      <c r="X355" s="35">
        <f t="shared" si="108"/>
        <v>2.4768518487690017E-3</v>
      </c>
      <c r="Y355" s="35">
        <f t="shared" si="109"/>
        <v>7.430555546307005E-3</v>
      </c>
      <c r="Z355" s="32"/>
      <c r="AA355" s="32">
        <f t="shared" si="110"/>
        <v>4.5138889254303649E-4</v>
      </c>
      <c r="AB355" s="32">
        <f t="shared" si="111"/>
        <v>3.3217592572327703E-3</v>
      </c>
      <c r="AC355" s="32"/>
      <c r="AD355" s="32"/>
    </row>
    <row r="356" spans="1:30" s="3" customFormat="1" hidden="1" x14ac:dyDescent="0.4">
      <c r="A356" s="16" t="str">
        <f t="shared" si="113"/>
        <v>-</v>
      </c>
      <c r="B356" s="16" t="str">
        <f t="shared" si="114"/>
        <v>-</v>
      </c>
      <c r="C356" s="7">
        <v>20</v>
      </c>
      <c r="D356" s="2">
        <v>43393.83520833333</v>
      </c>
      <c r="E356" s="3">
        <v>5091</v>
      </c>
      <c r="F356" s="3" t="s">
        <v>94</v>
      </c>
      <c r="G356" s="3">
        <v>0</v>
      </c>
      <c r="H356" s="3">
        <v>853</v>
      </c>
      <c r="I356" s="3">
        <v>8</v>
      </c>
      <c r="J356" s="3">
        <v>2</v>
      </c>
      <c r="L356" s="2">
        <v>43393.836006944446</v>
      </c>
      <c r="M356" s="2">
        <v>43393.840289351851</v>
      </c>
      <c r="N356" s="3" t="s">
        <v>80</v>
      </c>
      <c r="O356" s="3" t="s">
        <v>81</v>
      </c>
      <c r="P356" s="3" t="s">
        <v>59</v>
      </c>
      <c r="Q356" s="3" t="s">
        <v>60</v>
      </c>
      <c r="R356" s="2">
        <v>43393.836446759262</v>
      </c>
      <c r="S356" s="2">
        <v>43393.836446759262</v>
      </c>
      <c r="T356" s="2">
        <v>43393.845011574071</v>
      </c>
      <c r="U356" s="2">
        <v>43393.845011574071</v>
      </c>
      <c r="W356" s="2">
        <f t="shared" si="112"/>
        <v>43393.83520833333</v>
      </c>
      <c r="X356" s="35">
        <f t="shared" si="108"/>
        <v>4.2824074043892324E-3</v>
      </c>
      <c r="Y356" s="35">
        <f t="shared" si="109"/>
        <v>8.5648148087784648E-3</v>
      </c>
      <c r="Z356" s="32"/>
      <c r="AA356" s="32">
        <f t="shared" si="110"/>
        <v>0</v>
      </c>
      <c r="AB356" s="32">
        <f t="shared" si="111"/>
        <v>7.9861111589707434E-4</v>
      </c>
      <c r="AC356" s="32"/>
      <c r="AD356" s="32"/>
    </row>
    <row r="357" spans="1:30" s="3" customFormat="1" x14ac:dyDescent="0.4">
      <c r="A357" s="16" t="str">
        <f t="shared" si="113"/>
        <v>-</v>
      </c>
      <c r="B357" s="16" t="str">
        <f t="shared" si="114"/>
        <v>-</v>
      </c>
      <c r="C357" s="7">
        <v>20</v>
      </c>
      <c r="D357" s="2">
        <v>43393.835370370369</v>
      </c>
      <c r="E357" s="3">
        <v>5092</v>
      </c>
      <c r="F357" s="3" t="s">
        <v>33</v>
      </c>
      <c r="G357" s="3">
        <v>2632</v>
      </c>
      <c r="H357" s="3">
        <v>794</v>
      </c>
      <c r="I357" s="3">
        <v>5</v>
      </c>
      <c r="J357" s="3">
        <v>1</v>
      </c>
      <c r="L357" s="2">
        <v>43393.83898148148</v>
      </c>
      <c r="M357" s="2">
        <v>43393.844328703701</v>
      </c>
      <c r="N357" s="3" t="s">
        <v>39</v>
      </c>
      <c r="O357" s="3" t="s">
        <v>40</v>
      </c>
      <c r="P357" s="3" t="s">
        <v>27</v>
      </c>
      <c r="Q357" s="3" t="s">
        <v>28</v>
      </c>
      <c r="R357" s="2">
        <v>43393.838055555556</v>
      </c>
      <c r="S357" s="2">
        <v>43393.838055555556</v>
      </c>
      <c r="T357" s="2">
        <v>43393.84547453704</v>
      </c>
      <c r="U357" s="2">
        <v>43393.84547453704</v>
      </c>
      <c r="W357" s="2">
        <f t="shared" si="112"/>
        <v>43393.835370370369</v>
      </c>
      <c r="X357" s="35">
        <f t="shared" si="108"/>
        <v>5.3472222207346931E-3</v>
      </c>
      <c r="Y357" s="35">
        <f t="shared" si="109"/>
        <v>5.3472222207346931E-3</v>
      </c>
      <c r="Z357" s="32"/>
      <c r="AA357" s="32">
        <f t="shared" si="110"/>
        <v>9.2592592409346253E-4</v>
      </c>
      <c r="AB357" s="32">
        <f t="shared" si="111"/>
        <v>3.6111111112404615E-3</v>
      </c>
      <c r="AC357" s="32"/>
      <c r="AD357" s="32"/>
    </row>
    <row r="358" spans="1:30" s="3" customFormat="1" x14ac:dyDescent="0.4">
      <c r="A358" s="16" t="str">
        <f t="shared" si="113"/>
        <v>-</v>
      </c>
      <c r="B358" s="16" t="str">
        <f t="shared" si="114"/>
        <v>-</v>
      </c>
      <c r="C358" s="7">
        <v>20</v>
      </c>
      <c r="D358" s="2">
        <v>43393.837141203701</v>
      </c>
      <c r="E358" s="3">
        <v>5093</v>
      </c>
      <c r="F358" s="3" t="s">
        <v>18</v>
      </c>
      <c r="G358" s="3">
        <v>2078</v>
      </c>
      <c r="H358" s="3">
        <v>415</v>
      </c>
      <c r="I358" s="3">
        <v>7</v>
      </c>
      <c r="J358" s="3">
        <v>2</v>
      </c>
      <c r="L358" s="2">
        <v>43393.843692129631</v>
      </c>
      <c r="M358" s="2">
        <v>43393.848668981482</v>
      </c>
      <c r="N358" s="3" t="s">
        <v>29</v>
      </c>
      <c r="O358" s="3" t="s">
        <v>30</v>
      </c>
      <c r="P358" s="3" t="s">
        <v>34</v>
      </c>
      <c r="Q358" s="3" t="s">
        <v>35</v>
      </c>
      <c r="R358" s="2">
        <v>43393.843969907408</v>
      </c>
      <c r="S358" s="2">
        <v>43393.843969907408</v>
      </c>
      <c r="T358" s="2">
        <v>43393.850011574075</v>
      </c>
      <c r="U358" s="2">
        <v>43393.850011574075</v>
      </c>
      <c r="W358" s="2">
        <f t="shared" si="112"/>
        <v>43393.837141203701</v>
      </c>
      <c r="X358" s="35">
        <f t="shared" si="108"/>
        <v>4.9768518510973081E-3</v>
      </c>
      <c r="Y358" s="35">
        <f t="shared" si="109"/>
        <v>9.9537037021946162E-3</v>
      </c>
      <c r="Z358" s="32"/>
      <c r="AA358" s="32">
        <f t="shared" si="110"/>
        <v>0</v>
      </c>
      <c r="AB358" s="32">
        <f t="shared" si="111"/>
        <v>6.550925929332152E-3</v>
      </c>
      <c r="AC358" s="32"/>
      <c r="AD358" s="32"/>
    </row>
    <row r="359" spans="1:30" s="3" customFormat="1" x14ac:dyDescent="0.4">
      <c r="A359" s="16" t="str">
        <f t="shared" si="113"/>
        <v>-</v>
      </c>
      <c r="B359" s="16" t="str">
        <f t="shared" si="114"/>
        <v>-</v>
      </c>
      <c r="C359" s="7">
        <v>20</v>
      </c>
      <c r="D359" s="2">
        <v>43393.838495370372</v>
      </c>
      <c r="E359" s="3">
        <v>5094</v>
      </c>
      <c r="F359" s="3" t="s">
        <v>18</v>
      </c>
      <c r="G359" s="3">
        <v>1358</v>
      </c>
      <c r="H359" s="3">
        <v>641</v>
      </c>
      <c r="I359" s="3">
        <v>2</v>
      </c>
      <c r="J359" s="3">
        <v>2</v>
      </c>
      <c r="L359" s="2">
        <v>43393.840057870373</v>
      </c>
      <c r="M359" s="2">
        <v>43393.849641203706</v>
      </c>
      <c r="N359" s="3" t="s">
        <v>31</v>
      </c>
      <c r="O359" s="3" t="s">
        <v>32</v>
      </c>
      <c r="P359" s="3" t="s">
        <v>19</v>
      </c>
      <c r="Q359" s="3" t="s">
        <v>20</v>
      </c>
      <c r="R359" s="2">
        <v>43393.839837962965</v>
      </c>
      <c r="S359" s="2">
        <v>43393.839837962965</v>
      </c>
      <c r="T359" s="2">
        <v>43393.846493055556</v>
      </c>
      <c r="U359" s="2">
        <v>43393.851226851853</v>
      </c>
      <c r="W359" s="2">
        <f t="shared" si="112"/>
        <v>43393.838495370372</v>
      </c>
      <c r="X359" s="35">
        <f t="shared" si="108"/>
        <v>9.5833333325572312E-3</v>
      </c>
      <c r="Y359" s="35">
        <f t="shared" si="109"/>
        <v>1.9166666665114462E-2</v>
      </c>
      <c r="Z359" s="32"/>
      <c r="AA359" s="32">
        <f t="shared" si="110"/>
        <v>2.1990740788169205E-4</v>
      </c>
      <c r="AB359" s="32">
        <f t="shared" si="111"/>
        <v>1.5625000014551915E-3</v>
      </c>
      <c r="AC359" s="32"/>
      <c r="AD359" s="32"/>
    </row>
    <row r="360" spans="1:30" s="3" customFormat="1" x14ac:dyDescent="0.4">
      <c r="A360" s="16" t="str">
        <f t="shared" ref="A360:A379" si="117">IF(V360&gt;0, "★", "-")</f>
        <v>-</v>
      </c>
      <c r="B360" s="16" t="str">
        <f t="shared" si="114"/>
        <v>-</v>
      </c>
      <c r="C360" s="7">
        <v>20</v>
      </c>
      <c r="D360" s="2">
        <v>43393.842361111114</v>
      </c>
      <c r="E360" s="3">
        <v>5098</v>
      </c>
      <c r="F360" s="3" t="s">
        <v>33</v>
      </c>
      <c r="G360" s="3">
        <v>2046</v>
      </c>
      <c r="H360" s="3">
        <v>877</v>
      </c>
      <c r="I360" s="3">
        <v>6</v>
      </c>
      <c r="J360" s="3">
        <v>2</v>
      </c>
      <c r="L360" s="2">
        <v>43393.851273148146</v>
      </c>
      <c r="M360" s="2">
        <v>43393.868009259262</v>
      </c>
      <c r="N360" s="3" t="s">
        <v>70</v>
      </c>
      <c r="O360" s="3" t="s">
        <v>71</v>
      </c>
      <c r="P360" s="3" t="s">
        <v>65</v>
      </c>
      <c r="Q360" s="3" t="s">
        <v>66</v>
      </c>
      <c r="R360" s="2">
        <v>43393.849270833336</v>
      </c>
      <c r="S360" s="2">
        <v>43393.850763888891</v>
      </c>
      <c r="T360" s="2">
        <v>43393.864004629628</v>
      </c>
      <c r="U360" s="2">
        <v>43393.869166666664</v>
      </c>
      <c r="W360" s="2">
        <f t="shared" si="112"/>
        <v>43393.842361111114</v>
      </c>
      <c r="X360" s="35">
        <f t="shared" si="108"/>
        <v>1.6736111116188113E-2</v>
      </c>
      <c r="Y360" s="35">
        <f t="shared" si="109"/>
        <v>3.3472222232376225E-2</v>
      </c>
      <c r="Z360" s="32"/>
      <c r="AA360" s="32">
        <f t="shared" si="110"/>
        <v>2.002314809942618E-3</v>
      </c>
      <c r="AB360" s="32">
        <f t="shared" si="111"/>
        <v>8.9120370321325026E-3</v>
      </c>
      <c r="AC360" s="32"/>
      <c r="AD360" s="32"/>
    </row>
    <row r="361" spans="1:30" s="3" customFormat="1" x14ac:dyDescent="0.4">
      <c r="A361" s="16" t="str">
        <f t="shared" si="117"/>
        <v>-</v>
      </c>
      <c r="B361" s="16" t="str">
        <f t="shared" si="114"/>
        <v>-</v>
      </c>
      <c r="C361" s="7">
        <v>20</v>
      </c>
      <c r="D361" s="2">
        <v>43393.842870370368</v>
      </c>
      <c r="E361" s="3">
        <v>5099</v>
      </c>
      <c r="F361" s="3" t="s">
        <v>33</v>
      </c>
      <c r="G361" s="3">
        <v>2737</v>
      </c>
      <c r="H361" s="3">
        <v>773</v>
      </c>
      <c r="I361" s="3">
        <v>2</v>
      </c>
      <c r="J361" s="3">
        <v>1</v>
      </c>
      <c r="L361" s="2">
        <v>43393.849756944444</v>
      </c>
      <c r="M361" s="2">
        <v>43393.853738425925</v>
      </c>
      <c r="N361" s="3" t="s">
        <v>19</v>
      </c>
      <c r="O361" s="3" t="s">
        <v>20</v>
      </c>
      <c r="P361" s="3" t="s">
        <v>27</v>
      </c>
      <c r="Q361" s="3" t="s">
        <v>28</v>
      </c>
      <c r="R361" s="2">
        <v>43393.850532407407</v>
      </c>
      <c r="S361" s="2">
        <v>43393.850532407407</v>
      </c>
      <c r="T361" s="2">
        <v>43393.85670138889</v>
      </c>
      <c r="U361" s="2">
        <v>43393.85670138889</v>
      </c>
      <c r="W361" s="2">
        <f t="shared" si="112"/>
        <v>43393.842870370368</v>
      </c>
      <c r="X361" s="35">
        <f t="shared" si="108"/>
        <v>3.9814814808778465E-3</v>
      </c>
      <c r="Y361" s="35">
        <f t="shared" si="109"/>
        <v>3.9814814808778465E-3</v>
      </c>
      <c r="Z361" s="32"/>
      <c r="AA361" s="32">
        <f t="shared" si="110"/>
        <v>0</v>
      </c>
      <c r="AB361" s="32">
        <f t="shared" si="111"/>
        <v>6.8865740759065375E-3</v>
      </c>
      <c r="AC361" s="32"/>
      <c r="AD361" s="32"/>
    </row>
    <row r="362" spans="1:30" s="3" customFormat="1" x14ac:dyDescent="0.4">
      <c r="A362" s="16" t="str">
        <f t="shared" si="117"/>
        <v>-</v>
      </c>
      <c r="B362" s="16" t="str">
        <f t="shared" si="114"/>
        <v>-</v>
      </c>
      <c r="C362" s="7">
        <v>20</v>
      </c>
      <c r="D362" s="2">
        <v>43393.843807870369</v>
      </c>
      <c r="E362" s="3">
        <v>5102</v>
      </c>
      <c r="F362" s="3" t="s">
        <v>18</v>
      </c>
      <c r="G362" s="3">
        <v>2823</v>
      </c>
      <c r="H362" s="3">
        <v>1047</v>
      </c>
      <c r="I362" s="3">
        <v>3</v>
      </c>
      <c r="J362" s="3">
        <v>1</v>
      </c>
      <c r="L362" s="2">
        <v>43393.847453703704</v>
      </c>
      <c r="M362" s="2">
        <v>43393.849895833337</v>
      </c>
      <c r="N362" s="3" t="s">
        <v>21</v>
      </c>
      <c r="O362" s="3" t="s">
        <v>22</v>
      </c>
      <c r="P362" s="3" t="s">
        <v>37</v>
      </c>
      <c r="Q362" s="3" t="s">
        <v>38</v>
      </c>
      <c r="R362" s="2">
        <v>43393.846562500003</v>
      </c>
      <c r="S362" s="2">
        <v>43393.846562500003</v>
      </c>
      <c r="T362" s="2">
        <v>43393.854421296295</v>
      </c>
      <c r="U362" s="2">
        <v>43393.854421296295</v>
      </c>
      <c r="W362" s="2">
        <f t="shared" si="112"/>
        <v>43393.843807870369</v>
      </c>
      <c r="X362" s="35">
        <f t="shared" si="108"/>
        <v>2.4421296329819597E-3</v>
      </c>
      <c r="Y362" s="35">
        <f t="shared" si="109"/>
        <v>2.4421296329819597E-3</v>
      </c>
      <c r="Z362" s="32"/>
      <c r="AA362" s="32">
        <f t="shared" si="110"/>
        <v>8.9120370103046298E-4</v>
      </c>
      <c r="AB362" s="32">
        <f t="shared" si="111"/>
        <v>3.645833334303461E-3</v>
      </c>
      <c r="AC362" s="32"/>
      <c r="AD362" s="32"/>
    </row>
    <row r="363" spans="1:30" s="3" customFormat="1" x14ac:dyDescent="0.4">
      <c r="A363" s="16" t="str">
        <f t="shared" si="117"/>
        <v>-</v>
      </c>
      <c r="B363" s="16" t="str">
        <f t="shared" si="114"/>
        <v>-</v>
      </c>
      <c r="C363" s="7">
        <v>20</v>
      </c>
      <c r="D363" s="2">
        <v>43393.845208333332</v>
      </c>
      <c r="E363" s="3">
        <v>5103</v>
      </c>
      <c r="F363" s="3" t="s">
        <v>18</v>
      </c>
      <c r="G363" s="3">
        <v>1740</v>
      </c>
      <c r="H363" s="3">
        <v>815</v>
      </c>
      <c r="I363" s="3">
        <v>9</v>
      </c>
      <c r="J363" s="3">
        <v>1</v>
      </c>
      <c r="L363" s="2">
        <v>43393.848333333335</v>
      </c>
      <c r="M363" s="2">
        <v>43393.85193287037</v>
      </c>
      <c r="N363" s="3" t="s">
        <v>48</v>
      </c>
      <c r="O363" s="3" t="s">
        <v>49</v>
      </c>
      <c r="P363" s="3" t="s">
        <v>63</v>
      </c>
      <c r="Q363" s="3" t="s">
        <v>64</v>
      </c>
      <c r="R363" s="2">
        <v>43393.847743055558</v>
      </c>
      <c r="S363" s="2">
        <v>43393.847743055558</v>
      </c>
      <c r="T363" s="2">
        <v>43393.853020833332</v>
      </c>
      <c r="U363" s="2">
        <v>43393.853020833332</v>
      </c>
      <c r="W363" s="2">
        <f t="shared" si="112"/>
        <v>43393.845208333332</v>
      </c>
      <c r="X363" s="35">
        <f t="shared" si="108"/>
        <v>3.5995370344608091E-3</v>
      </c>
      <c r="Y363" s="35">
        <f t="shared" si="109"/>
        <v>3.5995370344608091E-3</v>
      </c>
      <c r="Z363" s="32"/>
      <c r="AA363" s="32">
        <f t="shared" si="110"/>
        <v>5.9027777751907706E-4</v>
      </c>
      <c r="AB363" s="32">
        <f t="shared" si="111"/>
        <v>3.125000002910383E-3</v>
      </c>
      <c r="AC363" s="32"/>
      <c r="AD363" s="32"/>
    </row>
    <row r="364" spans="1:30" s="3" customFormat="1" x14ac:dyDescent="0.4">
      <c r="A364" s="16" t="str">
        <f t="shared" si="117"/>
        <v>-</v>
      </c>
      <c r="B364" s="16" t="str">
        <f t="shared" si="114"/>
        <v>-</v>
      </c>
      <c r="C364" s="7">
        <v>20</v>
      </c>
      <c r="D364" s="2">
        <v>43393.849363425928</v>
      </c>
      <c r="E364" s="3">
        <v>5104</v>
      </c>
      <c r="F364" s="3" t="s">
        <v>18</v>
      </c>
      <c r="G364" s="3">
        <v>1742</v>
      </c>
      <c r="H364" s="3">
        <v>746</v>
      </c>
      <c r="I364" s="3">
        <v>6</v>
      </c>
      <c r="J364" s="3">
        <v>1</v>
      </c>
      <c r="L364" s="2">
        <v>43393.854432870372</v>
      </c>
      <c r="M364" s="2">
        <v>43393.865312499998</v>
      </c>
      <c r="N364" s="3" t="s">
        <v>78</v>
      </c>
      <c r="O364" s="3" t="s">
        <v>79</v>
      </c>
      <c r="P364" s="3" t="s">
        <v>63</v>
      </c>
      <c r="Q364" s="3" t="s">
        <v>64</v>
      </c>
      <c r="R364" s="2">
        <v>43393.853576388887</v>
      </c>
      <c r="S364" s="2">
        <v>43393.853576388887</v>
      </c>
      <c r="T364" s="2">
        <v>43393.866875</v>
      </c>
      <c r="U364" s="2">
        <v>43393.866875</v>
      </c>
      <c r="W364" s="2">
        <f t="shared" si="112"/>
        <v>43393.849363425928</v>
      </c>
      <c r="X364" s="35">
        <f t="shared" si="108"/>
        <v>1.0879629626288079E-2</v>
      </c>
      <c r="Y364" s="35">
        <f t="shared" si="109"/>
        <v>1.0879629626288079E-2</v>
      </c>
      <c r="Z364" s="32"/>
      <c r="AA364" s="32">
        <f t="shared" si="110"/>
        <v>8.5648148524342105E-4</v>
      </c>
      <c r="AB364" s="32">
        <f t="shared" si="111"/>
        <v>5.0694444435066544E-3</v>
      </c>
      <c r="AC364" s="32"/>
      <c r="AD364" s="32"/>
    </row>
    <row r="365" spans="1:30" s="3" customFormat="1" x14ac:dyDescent="0.4">
      <c r="A365" s="16" t="str">
        <f t="shared" si="117"/>
        <v>-</v>
      </c>
      <c r="B365" s="16" t="str">
        <f t="shared" si="114"/>
        <v>-</v>
      </c>
      <c r="C365" s="7">
        <v>20</v>
      </c>
      <c r="D365" s="2">
        <v>43393.849861111114</v>
      </c>
      <c r="E365" s="3">
        <v>5105</v>
      </c>
      <c r="F365" s="3" t="s">
        <v>67</v>
      </c>
      <c r="G365" s="3">
        <v>2700</v>
      </c>
      <c r="H365" s="3">
        <v>772</v>
      </c>
      <c r="I365" s="3">
        <v>10</v>
      </c>
      <c r="J365" s="3">
        <v>2</v>
      </c>
      <c r="L365" s="2">
        <v>43393.853495370371</v>
      </c>
      <c r="M365" s="2">
        <v>43393.857141203705</v>
      </c>
      <c r="N365" s="3" t="s">
        <v>21</v>
      </c>
      <c r="O365" s="3" t="s">
        <v>22</v>
      </c>
      <c r="P365" s="3" t="s">
        <v>19</v>
      </c>
      <c r="Q365" s="3" t="s">
        <v>20</v>
      </c>
      <c r="R365" s="2">
        <v>43393.85193287037</v>
      </c>
      <c r="S365" s="2">
        <v>43393.85193287037</v>
      </c>
      <c r="T365" s="2">
        <v>43393.859074074076</v>
      </c>
      <c r="U365" s="2">
        <v>43393.859074074076</v>
      </c>
      <c r="W365" s="2">
        <f t="shared" si="112"/>
        <v>43393.849861111114</v>
      </c>
      <c r="X365" s="35">
        <f t="shared" si="108"/>
        <v>3.645833334303461E-3</v>
      </c>
      <c r="Y365" s="35">
        <f t="shared" si="109"/>
        <v>7.291666668606922E-3</v>
      </c>
      <c r="Z365" s="32"/>
      <c r="AA365" s="32">
        <f t="shared" si="110"/>
        <v>1.5625000014551915E-3</v>
      </c>
      <c r="AB365" s="32">
        <f t="shared" si="111"/>
        <v>3.6342592575238086E-3</v>
      </c>
      <c r="AC365" s="32"/>
      <c r="AD365" s="32"/>
    </row>
    <row r="366" spans="1:30" s="3" customFormat="1" x14ac:dyDescent="0.4">
      <c r="A366" s="16" t="str">
        <f t="shared" si="117"/>
        <v>-</v>
      </c>
      <c r="B366" s="16" t="str">
        <f t="shared" si="114"/>
        <v>-</v>
      </c>
      <c r="C366" s="7">
        <v>20</v>
      </c>
      <c r="D366" s="2">
        <v>43393.850937499999</v>
      </c>
      <c r="E366" s="3">
        <v>5106</v>
      </c>
      <c r="F366" s="3" t="s">
        <v>18</v>
      </c>
      <c r="G366" s="3">
        <v>3541</v>
      </c>
      <c r="H366" s="3">
        <v>963</v>
      </c>
      <c r="I366" s="3">
        <v>8</v>
      </c>
      <c r="J366" s="3">
        <v>2</v>
      </c>
      <c r="L366" s="2">
        <v>43393.853715277779</v>
      </c>
      <c r="M366" s="2">
        <v>43393.858622685184</v>
      </c>
      <c r="N366" s="3" t="s">
        <v>45</v>
      </c>
      <c r="O366" s="3" t="s">
        <v>92</v>
      </c>
      <c r="P366" s="3" t="s">
        <v>34</v>
      </c>
      <c r="Q366" s="3" t="s">
        <v>35</v>
      </c>
      <c r="R366" s="2">
        <v>43393.854525462964</v>
      </c>
      <c r="S366" s="2">
        <v>43393.854525462964</v>
      </c>
      <c r="T366" s="2">
        <v>43393.862800925926</v>
      </c>
      <c r="U366" s="2">
        <v>43393.862800925926</v>
      </c>
      <c r="W366" s="2">
        <f t="shared" si="112"/>
        <v>43393.850937499999</v>
      </c>
      <c r="X366" s="35">
        <f t="shared" si="108"/>
        <v>4.907407404971309E-3</v>
      </c>
      <c r="Y366" s="35">
        <f t="shared" si="109"/>
        <v>9.814814809942618E-3</v>
      </c>
      <c r="Z366" s="32"/>
      <c r="AA366" s="32">
        <f t="shared" si="110"/>
        <v>0</v>
      </c>
      <c r="AB366" s="32">
        <f t="shared" si="111"/>
        <v>2.7777777795563452E-3</v>
      </c>
      <c r="AC366" s="32"/>
      <c r="AD366" s="32"/>
    </row>
    <row r="367" spans="1:30" s="3" customFormat="1" hidden="1" x14ac:dyDescent="0.4">
      <c r="A367" s="16" t="str">
        <f t="shared" si="117"/>
        <v>-</v>
      </c>
      <c r="B367" s="16" t="str">
        <f t="shared" si="114"/>
        <v>-</v>
      </c>
      <c r="C367" s="7">
        <v>20</v>
      </c>
      <c r="D367" s="2">
        <v>43393.854247685187</v>
      </c>
      <c r="E367" s="3">
        <v>5107</v>
      </c>
      <c r="F367" s="3" t="s">
        <v>94</v>
      </c>
      <c r="G367" s="3">
        <v>0</v>
      </c>
      <c r="H367" s="3">
        <v>1145</v>
      </c>
      <c r="I367" s="3">
        <v>5</v>
      </c>
      <c r="J367" s="3">
        <v>4</v>
      </c>
      <c r="L367" s="2">
        <v>43393.855729166666</v>
      </c>
      <c r="M367" s="2">
        <v>43393.861041666663</v>
      </c>
      <c r="N367" s="3" t="s">
        <v>37</v>
      </c>
      <c r="O367" s="3" t="s">
        <v>38</v>
      </c>
      <c r="P367" s="3" t="s">
        <v>63</v>
      </c>
      <c r="Q367" s="3" t="s">
        <v>64</v>
      </c>
      <c r="R367" s="2">
        <v>43393.85528935185</v>
      </c>
      <c r="S367" s="2">
        <v>43393.85528935185</v>
      </c>
      <c r="T367" s="2">
        <v>43393.86347222222</v>
      </c>
      <c r="U367" s="2">
        <v>43393.86347222222</v>
      </c>
      <c r="W367" s="2">
        <f t="shared" si="112"/>
        <v>43393.854247685187</v>
      </c>
      <c r="X367" s="35">
        <f t="shared" si="108"/>
        <v>5.3124999976716936E-3</v>
      </c>
      <c r="Y367" s="35">
        <f t="shared" si="109"/>
        <v>2.1249999990686774E-2</v>
      </c>
      <c r="Z367" s="32"/>
      <c r="AA367" s="32">
        <f t="shared" si="110"/>
        <v>4.398148157633841E-4</v>
      </c>
      <c r="AB367" s="32">
        <f t="shared" si="111"/>
        <v>1.48148147854954E-3</v>
      </c>
      <c r="AC367" s="32"/>
      <c r="AD367" s="32"/>
    </row>
    <row r="368" spans="1:30" s="3" customFormat="1" x14ac:dyDescent="0.4">
      <c r="A368" s="16" t="str">
        <f t="shared" si="117"/>
        <v>-</v>
      </c>
      <c r="B368" s="16" t="str">
        <f t="shared" si="114"/>
        <v>-</v>
      </c>
      <c r="C368" s="7">
        <v>20</v>
      </c>
      <c r="D368" s="2">
        <v>43393.854826388888</v>
      </c>
      <c r="E368" s="3">
        <v>5108</v>
      </c>
      <c r="F368" s="3" t="s">
        <v>18</v>
      </c>
      <c r="G368" s="3">
        <v>2888</v>
      </c>
      <c r="H368" s="3">
        <v>1093</v>
      </c>
      <c r="I368" s="3">
        <v>9</v>
      </c>
      <c r="J368" s="3">
        <v>1</v>
      </c>
      <c r="L368" s="2">
        <v>43393.858113425929</v>
      </c>
      <c r="M368" s="2">
        <v>43393.863668981481</v>
      </c>
      <c r="N368" s="3" t="s">
        <v>76</v>
      </c>
      <c r="O368" s="3" t="s">
        <v>77</v>
      </c>
      <c r="P368" s="3" t="s">
        <v>63</v>
      </c>
      <c r="Q368" s="3" t="s">
        <v>64</v>
      </c>
      <c r="R368" s="2">
        <v>43393.857152777775</v>
      </c>
      <c r="S368" s="2">
        <v>43393.857152777775</v>
      </c>
      <c r="T368" s="2">
        <v>43393.864166666666</v>
      </c>
      <c r="U368" s="2">
        <v>43393.864166666666</v>
      </c>
      <c r="W368" s="2">
        <f t="shared" si="112"/>
        <v>43393.854826388888</v>
      </c>
      <c r="X368" s="35">
        <f t="shared" si="108"/>
        <v>5.5555555518367328E-3</v>
      </c>
      <c r="Y368" s="35">
        <f t="shared" si="109"/>
        <v>5.5555555518367328E-3</v>
      </c>
      <c r="Z368" s="32"/>
      <c r="AA368" s="32">
        <f t="shared" si="110"/>
        <v>9.6064815443241969E-4</v>
      </c>
      <c r="AB368" s="32">
        <f t="shared" si="111"/>
        <v>3.2870370414457284E-3</v>
      </c>
      <c r="AC368" s="32"/>
      <c r="AD368" s="32"/>
    </row>
    <row r="369" spans="1:30" s="3" customFormat="1" hidden="1" x14ac:dyDescent="0.4">
      <c r="A369" s="16" t="str">
        <f t="shared" si="117"/>
        <v>-</v>
      </c>
      <c r="B369" s="16" t="str">
        <f t="shared" si="114"/>
        <v>-</v>
      </c>
      <c r="C369" s="7">
        <v>20</v>
      </c>
      <c r="D369" s="2">
        <v>43393.857986111114</v>
      </c>
      <c r="E369" s="3">
        <v>5110</v>
      </c>
      <c r="F369" s="3" t="s">
        <v>94</v>
      </c>
      <c r="G369" s="3">
        <v>0</v>
      </c>
      <c r="H369" s="3">
        <v>763</v>
      </c>
      <c r="I369" s="3">
        <v>7</v>
      </c>
      <c r="J369" s="3">
        <v>2</v>
      </c>
      <c r="L369" s="2">
        <v>43393.861979166664</v>
      </c>
      <c r="M369" s="2">
        <v>43393.870393518519</v>
      </c>
      <c r="N369" s="3" t="s">
        <v>41</v>
      </c>
      <c r="O369" s="3" t="s">
        <v>42</v>
      </c>
      <c r="P369" s="3" t="s">
        <v>63</v>
      </c>
      <c r="Q369" s="3" t="s">
        <v>64</v>
      </c>
      <c r="R369" s="2">
        <v>43393.862962962965</v>
      </c>
      <c r="S369" s="2">
        <v>43393.862962962965</v>
      </c>
      <c r="T369" s="2">
        <v>43393.875543981485</v>
      </c>
      <c r="U369" s="2">
        <v>43393.875543981485</v>
      </c>
      <c r="W369" s="2">
        <f t="shared" si="112"/>
        <v>43393.857986111114</v>
      </c>
      <c r="X369" s="35">
        <f t="shared" si="108"/>
        <v>8.4143518542987294E-3</v>
      </c>
      <c r="Y369" s="35">
        <f t="shared" si="109"/>
        <v>1.6828703708597459E-2</v>
      </c>
      <c r="Z369" s="32"/>
      <c r="AA369" s="32">
        <f t="shared" si="110"/>
        <v>0</v>
      </c>
      <c r="AB369" s="32">
        <f t="shared" si="111"/>
        <v>3.9930555503815413E-3</v>
      </c>
      <c r="AC369" s="32"/>
      <c r="AD369" s="32"/>
    </row>
    <row r="370" spans="1:30" s="3" customFormat="1" x14ac:dyDescent="0.4">
      <c r="A370" s="16" t="str">
        <f t="shared" si="117"/>
        <v>-</v>
      </c>
      <c r="B370" s="16" t="str">
        <f t="shared" si="114"/>
        <v>-</v>
      </c>
      <c r="C370" s="7">
        <v>20</v>
      </c>
      <c r="D370" s="2">
        <v>43393.860462962963</v>
      </c>
      <c r="E370" s="3">
        <v>5111</v>
      </c>
      <c r="F370" s="3" t="s">
        <v>33</v>
      </c>
      <c r="G370" s="3">
        <v>2400</v>
      </c>
      <c r="H370" s="3">
        <v>710</v>
      </c>
      <c r="I370" s="3">
        <v>10</v>
      </c>
      <c r="J370" s="3">
        <v>1</v>
      </c>
      <c r="L370" s="2">
        <v>43393.861828703702</v>
      </c>
      <c r="M370" s="2">
        <v>43393.866087962961</v>
      </c>
      <c r="N370" s="3" t="s">
        <v>46</v>
      </c>
      <c r="O370" s="3" t="s">
        <v>47</v>
      </c>
      <c r="P370" s="3" t="s">
        <v>19</v>
      </c>
      <c r="Q370" s="3" t="s">
        <v>20</v>
      </c>
      <c r="R370" s="2">
        <v>43393.861770833333</v>
      </c>
      <c r="S370" s="2">
        <v>43393.861770833333</v>
      </c>
      <c r="T370" s="2">
        <v>43393.867106481484</v>
      </c>
      <c r="U370" s="2">
        <v>43393.867106481484</v>
      </c>
      <c r="W370" s="2">
        <f t="shared" si="112"/>
        <v>43393.860462962963</v>
      </c>
      <c r="X370" s="35">
        <f t="shared" si="108"/>
        <v>4.2592592581058852E-3</v>
      </c>
      <c r="Y370" s="35">
        <f t="shared" si="109"/>
        <v>4.2592592581058852E-3</v>
      </c>
      <c r="Z370" s="32"/>
      <c r="AA370" s="32">
        <f t="shared" si="110"/>
        <v>5.7870369346346706E-5</v>
      </c>
      <c r="AB370" s="32">
        <f t="shared" si="111"/>
        <v>1.3657407398568466E-3</v>
      </c>
      <c r="AC370" s="32"/>
      <c r="AD370" s="32"/>
    </row>
    <row r="371" spans="1:30" s="3" customFormat="1" x14ac:dyDescent="0.4">
      <c r="A371" s="16" t="str">
        <f t="shared" si="117"/>
        <v>-</v>
      </c>
      <c r="B371" s="16" t="str">
        <f t="shared" si="114"/>
        <v>-</v>
      </c>
      <c r="C371" s="7">
        <v>20</v>
      </c>
      <c r="D371" s="2">
        <v>43393.867847222224</v>
      </c>
      <c r="E371" s="3">
        <v>5112</v>
      </c>
      <c r="F371" s="3" t="s">
        <v>18</v>
      </c>
      <c r="G371" s="3">
        <v>3382</v>
      </c>
      <c r="H371" s="3">
        <v>700</v>
      </c>
      <c r="I371" s="3">
        <v>8</v>
      </c>
      <c r="J371" s="3">
        <v>2</v>
      </c>
      <c r="L371" s="2">
        <v>43393.87059027778</v>
      </c>
      <c r="M371" s="2">
        <v>43393.876597222225</v>
      </c>
      <c r="N371" s="3" t="s">
        <v>50</v>
      </c>
      <c r="O371" s="3" t="s">
        <v>51</v>
      </c>
      <c r="P371" s="3" t="s">
        <v>19</v>
      </c>
      <c r="Q371" s="3" t="s">
        <v>20</v>
      </c>
      <c r="R371" s="2">
        <v>43393.870405092595</v>
      </c>
      <c r="S371" s="2">
        <v>43393.870405092595</v>
      </c>
      <c r="T371" s="2">
        <v>43393.877928240741</v>
      </c>
      <c r="U371" s="2">
        <v>43393.877928240741</v>
      </c>
      <c r="W371" s="2">
        <f t="shared" si="112"/>
        <v>43393.867847222224</v>
      </c>
      <c r="X371" s="35">
        <f t="shared" si="108"/>
        <v>6.0069444443797693E-3</v>
      </c>
      <c r="Y371" s="35">
        <f t="shared" si="109"/>
        <v>1.2013888888759539E-2</v>
      </c>
      <c r="Z371" s="32"/>
      <c r="AA371" s="32">
        <f t="shared" si="110"/>
        <v>1.8518518481869251E-4</v>
      </c>
      <c r="AB371" s="32">
        <f t="shared" si="111"/>
        <v>2.7430555564933456E-3</v>
      </c>
      <c r="AC371" s="32"/>
      <c r="AD371" s="32"/>
    </row>
    <row r="372" spans="1:30" s="3" customFormat="1" hidden="1" x14ac:dyDescent="0.4">
      <c r="A372" s="16" t="str">
        <f>IF(V372&gt;0, "★", "-")</f>
        <v>★</v>
      </c>
      <c r="B372" s="16" t="str">
        <f>IF(K372&gt;0, "☆", "-")</f>
        <v>☆</v>
      </c>
      <c r="C372" s="7">
        <v>20</v>
      </c>
      <c r="D372" s="2">
        <v>43393.816030092596</v>
      </c>
      <c r="E372" s="3">
        <v>5083</v>
      </c>
      <c r="F372" s="3" t="s">
        <v>18</v>
      </c>
      <c r="G372" s="3">
        <v>2046</v>
      </c>
      <c r="H372" s="3">
        <v>474</v>
      </c>
      <c r="I372" s="3">
        <v>4</v>
      </c>
      <c r="J372" s="3">
        <v>1</v>
      </c>
      <c r="K372" s="2">
        <v>43393.839062500003</v>
      </c>
      <c r="N372" s="3" t="s">
        <v>65</v>
      </c>
      <c r="O372" s="3" t="s">
        <v>66</v>
      </c>
      <c r="P372" s="3" t="s">
        <v>19</v>
      </c>
      <c r="Q372" s="3" t="s">
        <v>20</v>
      </c>
      <c r="R372" s="2">
        <v>43393.836805555555</v>
      </c>
      <c r="T372" s="2">
        <v>43393.841238425928</v>
      </c>
      <c r="V372" s="2">
        <v>43393.836805555555</v>
      </c>
      <c r="W372" s="2">
        <f>IF(V372&gt;0,V372,D372)</f>
        <v>43393.836805555555</v>
      </c>
      <c r="X372" s="35">
        <f>M372-L372</f>
        <v>0</v>
      </c>
      <c r="Y372" s="35">
        <f>X372*J372</f>
        <v>0</v>
      </c>
      <c r="Z372" s="32"/>
      <c r="AA372" s="32">
        <f>IF(IF(A372="☆",K372-R372,L372-R372)&lt;0,0,IF(A372="☆",K372-R372,L372-R372))</f>
        <v>0</v>
      </c>
      <c r="AB372" s="32">
        <f>IF(IF(B372="☆",(IF(K372&gt;R372,K372-W372,R372-W372)),L372-W372)&lt;0,0,IF(B372="☆",(IF(K372&gt;R372,K372-W372,R372-W372)),L372-W372))</f>
        <v>2.2569444481632672E-3</v>
      </c>
      <c r="AC372" s="32"/>
      <c r="AD372" s="32"/>
    </row>
    <row r="373" spans="1:30" s="3" customFormat="1" hidden="1" x14ac:dyDescent="0.4">
      <c r="A373" s="16" t="str">
        <f>IF(V373&gt;0, "★", "-")</f>
        <v>★</v>
      </c>
      <c r="B373" s="16" t="str">
        <f>IF(K373&gt;0, "☆", "-")</f>
        <v>☆</v>
      </c>
      <c r="C373" s="7">
        <v>20</v>
      </c>
      <c r="D373" s="2">
        <v>43393.826493055552</v>
      </c>
      <c r="E373" s="3">
        <v>5089</v>
      </c>
      <c r="F373" s="3" t="s">
        <v>18</v>
      </c>
      <c r="G373" s="3">
        <v>3541</v>
      </c>
      <c r="H373" s="3">
        <v>750</v>
      </c>
      <c r="I373" s="3">
        <v>6</v>
      </c>
      <c r="J373" s="3">
        <v>2</v>
      </c>
      <c r="K373" s="2">
        <v>43393.848935185182</v>
      </c>
      <c r="N373" s="3" t="s">
        <v>45</v>
      </c>
      <c r="O373" s="3" t="s">
        <v>92</v>
      </c>
      <c r="P373" s="3" t="s">
        <v>34</v>
      </c>
      <c r="Q373" s="3" t="s">
        <v>35</v>
      </c>
      <c r="R373" s="2">
        <v>43393.847314814811</v>
      </c>
      <c r="T373" s="2">
        <v>43393.855590277781</v>
      </c>
      <c r="V373" s="2">
        <v>43393.847314814811</v>
      </c>
      <c r="W373" s="2">
        <f>IF(V373&gt;0,V373,D373)</f>
        <v>43393.847314814811</v>
      </c>
      <c r="X373" s="35">
        <f>M373-L373</f>
        <v>0</v>
      </c>
      <c r="Y373" s="35">
        <f>X373*J373</f>
        <v>0</v>
      </c>
      <c r="Z373" s="32"/>
      <c r="AA373" s="32">
        <f>IF(IF(A373="☆",K373-R373,L373-R373)&lt;0,0,IF(A373="☆",K373-R373,L373-R373))</f>
        <v>0</v>
      </c>
      <c r="AB373" s="32">
        <f>IF(IF(B373="☆",(IF(K373&gt;R373,K373-W373,R373-W373)),L373-W373)&lt;0,0,IF(B373="☆",(IF(K373&gt;R373,K373-W373,R373-W373)),L373-W373))</f>
        <v>1.6203703708015382E-3</v>
      </c>
      <c r="AC373" s="32"/>
      <c r="AD373" s="32"/>
    </row>
    <row r="374" spans="1:30" s="3" customFormat="1" hidden="1" x14ac:dyDescent="0.4">
      <c r="A374" s="16" t="str">
        <f t="shared" si="117"/>
        <v>-</v>
      </c>
      <c r="B374" s="16" t="str">
        <f t="shared" ref="B374:B379" si="118">IF(K374&gt;0, "☆", "-")</f>
        <v>☆</v>
      </c>
      <c r="C374" s="7">
        <v>20</v>
      </c>
      <c r="D374" s="2">
        <v>43393.839201388888</v>
      </c>
      <c r="E374" s="3">
        <v>5095</v>
      </c>
      <c r="F374" s="3" t="s">
        <v>18</v>
      </c>
      <c r="G374" s="3">
        <v>3545</v>
      </c>
      <c r="H374" s="3">
        <v>1040</v>
      </c>
      <c r="I374" s="3">
        <v>6</v>
      </c>
      <c r="J374" s="3">
        <v>3</v>
      </c>
      <c r="K374" s="2">
        <v>43393.839606481481</v>
      </c>
      <c r="N374" s="3" t="s">
        <v>39</v>
      </c>
      <c r="O374" s="3" t="s">
        <v>40</v>
      </c>
      <c r="P374" s="3" t="s">
        <v>48</v>
      </c>
      <c r="Q374" s="3" t="s">
        <v>49</v>
      </c>
      <c r="R374" s="2">
        <v>43393.841782407406</v>
      </c>
      <c r="T374" s="2">
        <v>43393.857002314813</v>
      </c>
      <c r="W374" s="2">
        <f t="shared" si="112"/>
        <v>43393.839201388888</v>
      </c>
      <c r="X374" s="35">
        <f t="shared" si="108"/>
        <v>0</v>
      </c>
      <c r="Y374" s="35">
        <f t="shared" si="109"/>
        <v>0</v>
      </c>
      <c r="Z374" s="32"/>
      <c r="AA374" s="32">
        <f t="shared" si="110"/>
        <v>0</v>
      </c>
      <c r="AB374" s="32">
        <f t="shared" si="111"/>
        <v>2.5810185179580003E-3</v>
      </c>
      <c r="AC374" s="32"/>
      <c r="AD374" s="32"/>
    </row>
    <row r="375" spans="1:30" s="3" customFormat="1" hidden="1" x14ac:dyDescent="0.4">
      <c r="A375" s="16" t="str">
        <f t="shared" si="117"/>
        <v>-</v>
      </c>
      <c r="B375" s="16" t="str">
        <f t="shared" si="118"/>
        <v>☆</v>
      </c>
      <c r="C375" s="7">
        <v>20</v>
      </c>
      <c r="D375" s="2">
        <v>43393.840208333335</v>
      </c>
      <c r="E375" s="3">
        <v>5096</v>
      </c>
      <c r="F375" s="3" t="s">
        <v>67</v>
      </c>
      <c r="G375" s="3">
        <v>2700</v>
      </c>
      <c r="H375" s="3">
        <v>1057</v>
      </c>
      <c r="I375" s="3">
        <v>2</v>
      </c>
      <c r="J375" s="3">
        <v>2</v>
      </c>
      <c r="K375" s="2">
        <v>43393.843773148146</v>
      </c>
      <c r="N375" s="3" t="s">
        <v>21</v>
      </c>
      <c r="O375" s="3" t="s">
        <v>22</v>
      </c>
      <c r="P375" s="3" t="s">
        <v>19</v>
      </c>
      <c r="Q375" s="3" t="s">
        <v>20</v>
      </c>
      <c r="R375" s="2">
        <v>43393.843391203707</v>
      </c>
      <c r="T375" s="2">
        <v>43393.850532407407</v>
      </c>
      <c r="W375" s="2">
        <f t="shared" si="112"/>
        <v>43393.840208333335</v>
      </c>
      <c r="X375" s="35">
        <f t="shared" si="108"/>
        <v>0</v>
      </c>
      <c r="Y375" s="35">
        <f t="shared" si="109"/>
        <v>0</v>
      </c>
      <c r="Z375" s="32"/>
      <c r="AA375" s="32">
        <f t="shared" si="110"/>
        <v>0</v>
      </c>
      <c r="AB375" s="32">
        <f t="shared" si="111"/>
        <v>3.5648148113978095E-3</v>
      </c>
      <c r="AC375" s="32"/>
      <c r="AD375" s="32"/>
    </row>
    <row r="376" spans="1:30" s="3" customFormat="1" hidden="1" x14ac:dyDescent="0.4">
      <c r="A376" s="16" t="str">
        <f t="shared" si="117"/>
        <v>-</v>
      </c>
      <c r="B376" s="16" t="str">
        <f t="shared" si="118"/>
        <v>☆</v>
      </c>
      <c r="C376" s="7">
        <v>20</v>
      </c>
      <c r="D376" s="2">
        <v>43393.841793981483</v>
      </c>
      <c r="E376" s="3">
        <v>5097</v>
      </c>
      <c r="F376" s="3" t="s">
        <v>33</v>
      </c>
      <c r="G376" s="3">
        <v>2046</v>
      </c>
      <c r="H376" s="3">
        <v>789</v>
      </c>
      <c r="I376" s="3">
        <v>6</v>
      </c>
      <c r="J376" s="3">
        <v>1</v>
      </c>
      <c r="K376" s="2">
        <v>43393.841898148145</v>
      </c>
      <c r="N376" s="3" t="s">
        <v>70</v>
      </c>
      <c r="O376" s="3" t="s">
        <v>71</v>
      </c>
      <c r="P376" s="3" t="s">
        <v>65</v>
      </c>
      <c r="Q376" s="3" t="s">
        <v>66</v>
      </c>
      <c r="R376" s="2">
        <v>43393.849270833336</v>
      </c>
      <c r="T376" s="2">
        <v>43393.863310185188</v>
      </c>
      <c r="W376" s="2">
        <f t="shared" si="112"/>
        <v>43393.841793981483</v>
      </c>
      <c r="X376" s="35">
        <f t="shared" si="108"/>
        <v>0</v>
      </c>
      <c r="Y376" s="35">
        <f t="shared" si="109"/>
        <v>0</v>
      </c>
      <c r="Z376" s="32"/>
      <c r="AA376" s="32">
        <f t="shared" si="110"/>
        <v>0</v>
      </c>
      <c r="AB376" s="32">
        <f t="shared" si="111"/>
        <v>7.4768518534256145E-3</v>
      </c>
      <c r="AC376" s="32"/>
      <c r="AD376" s="32"/>
    </row>
    <row r="377" spans="1:30" s="3" customFormat="1" hidden="1" x14ac:dyDescent="0.4">
      <c r="A377" s="16" t="str">
        <f t="shared" si="117"/>
        <v>-</v>
      </c>
      <c r="B377" s="16" t="str">
        <f t="shared" si="118"/>
        <v>☆</v>
      </c>
      <c r="C377" s="7">
        <v>20</v>
      </c>
      <c r="D377" s="2">
        <v>43393.842939814815</v>
      </c>
      <c r="E377" s="3">
        <v>5100</v>
      </c>
      <c r="F377" s="3" t="s">
        <v>93</v>
      </c>
      <c r="G377" s="3">
        <v>0</v>
      </c>
      <c r="H377" s="3">
        <v>1094</v>
      </c>
      <c r="I377" s="3">
        <v>8</v>
      </c>
      <c r="J377" s="3">
        <v>1</v>
      </c>
      <c r="K377" s="2">
        <v>43393.843148148146</v>
      </c>
      <c r="N377" s="3" t="s">
        <v>41</v>
      </c>
      <c r="O377" s="3" t="s">
        <v>42</v>
      </c>
      <c r="P377" s="3" t="s">
        <v>19</v>
      </c>
      <c r="Q377" s="3" t="s">
        <v>20</v>
      </c>
      <c r="R377" s="2">
        <v>43393.846550925926</v>
      </c>
      <c r="T377" s="2">
        <v>43393.853796296295</v>
      </c>
      <c r="W377" s="2">
        <f t="shared" si="112"/>
        <v>43393.842939814815</v>
      </c>
      <c r="X377" s="35">
        <f t="shared" ref="X377:X379" si="119">M377-L377</f>
        <v>0</v>
      </c>
      <c r="Y377" s="35">
        <f t="shared" ref="Y377:Y379" si="120">X377*J377</f>
        <v>0</v>
      </c>
      <c r="Z377" s="32"/>
      <c r="AA377" s="32">
        <f t="shared" ref="AA377:AA379" si="121">IF(IF(A377="☆",K377-R377,L377-R377)&lt;0,0,IF(A377="☆",K377-R377,L377-R377))</f>
        <v>0</v>
      </c>
      <c r="AB377" s="32">
        <f t="shared" ref="AB377:AB379" si="122">IF(IF(B377="☆",(IF(K377&gt;R377,K377-W377,R377-W377)),L377-W377)&lt;0,0,IF(B377="☆",(IF(K377&gt;R377,K377-W377,R377-W377)),L377-W377))</f>
        <v>3.6111111112404615E-3</v>
      </c>
      <c r="AC377" s="32"/>
      <c r="AD377" s="32"/>
    </row>
    <row r="378" spans="1:30" s="3" customFormat="1" hidden="1" x14ac:dyDescent="0.4">
      <c r="A378" s="16" t="str">
        <f t="shared" si="117"/>
        <v>-</v>
      </c>
      <c r="B378" s="16" t="str">
        <f t="shared" si="118"/>
        <v>☆</v>
      </c>
      <c r="C378" s="7">
        <v>20</v>
      </c>
      <c r="D378" s="2">
        <v>43393.843263888892</v>
      </c>
      <c r="E378" s="3">
        <v>5101</v>
      </c>
      <c r="F378" s="3" t="s">
        <v>18</v>
      </c>
      <c r="G378" s="3">
        <v>2823</v>
      </c>
      <c r="H378" s="3">
        <v>891</v>
      </c>
      <c r="I378" s="3">
        <v>3</v>
      </c>
      <c r="J378" s="3">
        <v>1</v>
      </c>
      <c r="K378" s="2">
        <v>43393.8434837963</v>
      </c>
      <c r="N378" s="3" t="s">
        <v>21</v>
      </c>
      <c r="O378" s="3" t="s">
        <v>22</v>
      </c>
      <c r="P378" s="3" t="s">
        <v>72</v>
      </c>
      <c r="Q378" s="3" t="s">
        <v>73</v>
      </c>
      <c r="R378" s="2">
        <v>43393.846030092594</v>
      </c>
      <c r="T378" s="2">
        <v>43393.851597222223</v>
      </c>
      <c r="W378" s="2">
        <f t="shared" si="112"/>
        <v>43393.843263888892</v>
      </c>
      <c r="X378" s="35">
        <f t="shared" si="119"/>
        <v>0</v>
      </c>
      <c r="Y378" s="35">
        <f t="shared" si="120"/>
        <v>0</v>
      </c>
      <c r="Z378" s="32"/>
      <c r="AA378" s="32">
        <f t="shared" si="121"/>
        <v>0</v>
      </c>
      <c r="AB378" s="32">
        <f t="shared" si="122"/>
        <v>2.7662037027766928E-3</v>
      </c>
      <c r="AC378" s="32"/>
      <c r="AD378" s="32"/>
    </row>
    <row r="379" spans="1:30" s="5" customFormat="1" hidden="1" x14ac:dyDescent="0.4">
      <c r="A379" s="17" t="str">
        <f t="shared" si="117"/>
        <v>-</v>
      </c>
      <c r="B379" s="17" t="str">
        <f t="shared" si="118"/>
        <v>☆</v>
      </c>
      <c r="C379" s="12">
        <v>20</v>
      </c>
      <c r="D379" s="4">
        <v>43393.857534722221</v>
      </c>
      <c r="E379" s="5">
        <v>5109</v>
      </c>
      <c r="F379" s="5" t="s">
        <v>18</v>
      </c>
      <c r="G379" s="5">
        <v>3382</v>
      </c>
      <c r="H379" s="5">
        <v>614</v>
      </c>
      <c r="I379" s="5">
        <v>4</v>
      </c>
      <c r="J379" s="5">
        <v>2</v>
      </c>
      <c r="K379" s="4">
        <v>43393.857881944445</v>
      </c>
      <c r="N379" s="5" t="s">
        <v>50</v>
      </c>
      <c r="O379" s="5" t="s">
        <v>51</v>
      </c>
      <c r="P379" s="5" t="s">
        <v>19</v>
      </c>
      <c r="Q379" s="5" t="s">
        <v>20</v>
      </c>
      <c r="R379" s="4">
        <v>43393.861979166664</v>
      </c>
      <c r="T379" s="4">
        <v>43393.869502314818</v>
      </c>
      <c r="W379" s="4">
        <f t="shared" si="112"/>
        <v>43393.857534722221</v>
      </c>
      <c r="X379" s="36">
        <f t="shared" si="119"/>
        <v>0</v>
      </c>
      <c r="Y379" s="36">
        <f t="shared" si="120"/>
        <v>0</v>
      </c>
      <c r="Z379" s="33"/>
      <c r="AA379" s="33">
        <f t="shared" si="121"/>
        <v>0</v>
      </c>
      <c r="AB379" s="33">
        <f t="shared" si="122"/>
        <v>4.4444444429245777E-3</v>
      </c>
      <c r="AC379" s="33"/>
      <c r="AD379" s="33"/>
    </row>
    <row r="381" spans="1:30" x14ac:dyDescent="0.4">
      <c r="G381">
        <f>SUMPRODUCT(1/COUNTIF(G2:G379,G2:G379))-1</f>
        <v>104.00000000000047</v>
      </c>
    </row>
  </sheetData>
  <autoFilter ref="A1:AD379">
    <filterColumn colId="1">
      <filters>
        <filter val="-"/>
      </filters>
    </filterColumn>
    <filterColumn colId="6">
      <filters>
        <filter val="1009"/>
        <filter val="1019"/>
        <filter val="1225"/>
        <filter val="1340"/>
        <filter val="1358"/>
        <filter val="1642"/>
        <filter val="1666"/>
        <filter val="1686"/>
        <filter val="1727"/>
        <filter val="1740"/>
        <filter val="1742"/>
        <filter val="1747"/>
        <filter val="1751"/>
        <filter val="1769"/>
        <filter val="1771"/>
        <filter val="1868"/>
        <filter val="1923"/>
        <filter val="1964"/>
        <filter val="2018"/>
        <filter val="2019"/>
        <filter val="2046"/>
        <filter val="2073"/>
        <filter val="2078"/>
        <filter val="2092"/>
        <filter val="2176"/>
        <filter val="2215"/>
        <filter val="2276"/>
        <filter val="2335"/>
        <filter val="2400"/>
        <filter val="2512"/>
        <filter val="2535"/>
        <filter val="2632"/>
        <filter val="2640"/>
        <filter val="2700"/>
        <filter val="2737"/>
        <filter val="2823"/>
        <filter val="2856"/>
        <filter val="2882"/>
        <filter val="2888"/>
        <filter val="2902"/>
        <filter val="2927"/>
        <filter val="2936"/>
        <filter val="2975"/>
        <filter val="3035"/>
        <filter val="3127"/>
        <filter val="3162"/>
        <filter val="3224"/>
        <filter val="3231"/>
        <filter val="3251"/>
        <filter val="3258"/>
        <filter val="3263"/>
        <filter val="3316"/>
        <filter val="3325"/>
        <filter val="3373"/>
        <filter val="3382"/>
        <filter val="3393"/>
        <filter val="3398"/>
        <filter val="3412"/>
        <filter val="3432"/>
        <filter val="3441"/>
        <filter val="3448"/>
        <filter val="3449"/>
        <filter val="3453"/>
        <filter val="3458"/>
        <filter val="3459"/>
        <filter val="3470"/>
        <filter val="3478"/>
        <filter val="3479"/>
        <filter val="3481"/>
        <filter val="3482"/>
        <filter val="3483"/>
        <filter val="3484"/>
        <filter val="3485"/>
        <filter val="3486"/>
        <filter val="3490"/>
        <filter val="3491"/>
        <filter val="3492"/>
        <filter val="3493"/>
        <filter val="3496"/>
        <filter val="3498"/>
        <filter val="3499"/>
        <filter val="3500"/>
        <filter val="3502"/>
        <filter val="3509"/>
        <filter val="3514"/>
        <filter val="3516"/>
        <filter val="3518"/>
        <filter val="3521"/>
        <filter val="3526"/>
        <filter val="3527"/>
        <filter val="3530"/>
        <filter val="3536"/>
        <filter val="3537"/>
        <filter val="3538"/>
        <filter val="3540"/>
        <filter val="3541"/>
        <filter val="3542"/>
      </filters>
    </filterColumn>
  </autoFilter>
  <phoneticPr fontId="18"/>
  <conditionalFormatting sqref="A2:AD379">
    <cfRule type="expression" dxfId="8" priority="4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48"/>
  <sheetViews>
    <sheetView zoomScale="80" zoomScaleNormal="80" workbookViewId="0">
      <pane ySplit="1" topLeftCell="A2" activePane="bottomLeft" state="frozen"/>
      <selection activeCell="O1" sqref="O1"/>
      <selection pane="bottomLeft" activeCell="G1" sqref="G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61" si="0">IF(V2&gt;0, "★", "-")</f>
        <v>★</v>
      </c>
      <c r="B2" s="20" t="str">
        <f t="shared" ref="B2:B61" si="1">IF(K2&gt;0, "☆", "-")</f>
        <v>-</v>
      </c>
      <c r="C2" s="23">
        <v>10</v>
      </c>
      <c r="D2" s="22">
        <v>43394.391273148147</v>
      </c>
      <c r="E2" s="21">
        <v>5114</v>
      </c>
      <c r="F2" s="21" t="s">
        <v>18</v>
      </c>
      <c r="G2" s="21">
        <v>2915</v>
      </c>
      <c r="H2" s="21">
        <v>658</v>
      </c>
      <c r="I2" s="21">
        <v>4</v>
      </c>
      <c r="J2" s="21">
        <v>1</v>
      </c>
      <c r="K2" s="21"/>
      <c r="L2" s="22">
        <v>43394.41777777778</v>
      </c>
      <c r="M2" s="22">
        <v>43394.421701388892</v>
      </c>
      <c r="N2" s="21" t="s">
        <v>19</v>
      </c>
      <c r="O2" s="21" t="s">
        <v>20</v>
      </c>
      <c r="P2" s="21" t="s">
        <v>21</v>
      </c>
      <c r="Q2" s="21" t="s">
        <v>22</v>
      </c>
      <c r="R2" s="22">
        <v>43394.418240740742</v>
      </c>
      <c r="S2" s="22">
        <v>43394.418240740742</v>
      </c>
      <c r="T2" s="22">
        <v>43394.423668981479</v>
      </c>
      <c r="U2" s="22">
        <v>43394.423668981479</v>
      </c>
      <c r="V2" s="22">
        <v>43394.412106481483</v>
      </c>
      <c r="W2" s="24">
        <f t="shared" ref="W2:W65" si="2">IF(V2&gt;0,V2,D2)</f>
        <v>43394.412106481483</v>
      </c>
      <c r="X2" s="25">
        <f t="shared" ref="X2:X65" si="3">M2-L2</f>
        <v>3.9236111115314998E-3</v>
      </c>
      <c r="Y2" s="25">
        <f t="shared" ref="Y2:Y65" si="4">X2*J2</f>
        <v>3.9236111115314998E-3</v>
      </c>
      <c r="Z2" s="26">
        <f>SUM(Y2:Y35)</f>
        <v>0.35853009260608815</v>
      </c>
      <c r="AA2" s="26">
        <f t="shared" ref="AA2:AA65" si="5">IF(IF(A2="☆",K2-R2,L2-R2)&lt;0,0,IF(A2="☆",K2-R2,L2-R2))</f>
        <v>0</v>
      </c>
      <c r="AB2" s="26">
        <f>L2-AF2</f>
        <v>1.1111111161881126E-3</v>
      </c>
      <c r="AC2" s="26">
        <f>AVERAGE(AB2:AB35)</f>
        <v>4.7998366013309668E-3</v>
      </c>
      <c r="AD2" s="26">
        <f>MEDIAN(AB2:AB35)</f>
        <v>4.0219907386926934E-3</v>
      </c>
      <c r="AF2" s="24">
        <v>43394.416666666664</v>
      </c>
      <c r="AG2" s="23" t="s">
        <v>98</v>
      </c>
    </row>
    <row r="3" spans="1:33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43394.411215277774</v>
      </c>
      <c r="E3" s="3">
        <v>5115</v>
      </c>
      <c r="F3" s="3" t="s">
        <v>33</v>
      </c>
      <c r="G3" s="3">
        <v>3048</v>
      </c>
      <c r="H3" s="3">
        <v>482</v>
      </c>
      <c r="I3" s="3">
        <v>7</v>
      </c>
      <c r="J3" s="3">
        <v>2</v>
      </c>
      <c r="K3" s="3"/>
      <c r="L3" s="2">
        <v>43394.420532407406</v>
      </c>
      <c r="M3" s="2">
        <v>43394.427615740744</v>
      </c>
      <c r="N3" s="3" t="s">
        <v>31</v>
      </c>
      <c r="O3" s="3" t="s">
        <v>32</v>
      </c>
      <c r="P3" s="3" t="s">
        <v>65</v>
      </c>
      <c r="Q3" s="3" t="s">
        <v>66</v>
      </c>
      <c r="R3" s="2">
        <v>43394.422395833331</v>
      </c>
      <c r="S3" s="2">
        <v>43394.422395833331</v>
      </c>
      <c r="T3" s="2">
        <v>43394.431111111109</v>
      </c>
      <c r="U3" s="2">
        <v>43394.431111111109</v>
      </c>
      <c r="V3" s="3"/>
      <c r="W3" s="8">
        <f t="shared" si="2"/>
        <v>43394.411215277774</v>
      </c>
      <c r="X3" s="9">
        <f t="shared" si="3"/>
        <v>7.0833333375048824E-3</v>
      </c>
      <c r="Y3" s="9">
        <f t="shared" si="4"/>
        <v>1.4166666675009765E-2</v>
      </c>
      <c r="Z3" s="10"/>
      <c r="AA3" s="10">
        <f t="shared" si="5"/>
        <v>0</v>
      </c>
      <c r="AB3" s="10">
        <f t="shared" ref="AB3:AB65" si="6">IF(IF(B3="☆",(IF(K3&gt;R3,K3-W3,R3-W3)),L3-W3)&lt;0,0,IF(B3="☆",(IF(K3&gt;R3,K3-W3,R3-W3)),L3-W3))</f>
        <v>9.3171296321088448E-3</v>
      </c>
      <c r="AC3" s="10"/>
      <c r="AD3" s="10"/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43394.412094907406</v>
      </c>
      <c r="E4" s="3">
        <v>5116</v>
      </c>
      <c r="F4" s="3" t="s">
        <v>33</v>
      </c>
      <c r="G4" s="3">
        <v>3263</v>
      </c>
      <c r="H4" s="3">
        <v>462</v>
      </c>
      <c r="I4" s="3">
        <v>1</v>
      </c>
      <c r="J4" s="3">
        <v>1</v>
      </c>
      <c r="K4" s="3"/>
      <c r="L4" s="2">
        <v>43394.41684027778</v>
      </c>
      <c r="M4" s="2">
        <v>43394.424849537034</v>
      </c>
      <c r="N4" s="3" t="s">
        <v>65</v>
      </c>
      <c r="O4" s="3" t="s">
        <v>66</v>
      </c>
      <c r="P4" s="3" t="s">
        <v>76</v>
      </c>
      <c r="Q4" s="3" t="s">
        <v>77</v>
      </c>
      <c r="R4" s="2">
        <v>43394.417638888888</v>
      </c>
      <c r="S4" s="2">
        <v>43394.418541666666</v>
      </c>
      <c r="T4" s="2">
        <v>43394.422592592593</v>
      </c>
      <c r="U4" s="2">
        <v>43394.429456018515</v>
      </c>
      <c r="V4" s="3"/>
      <c r="W4" s="8">
        <f t="shared" si="2"/>
        <v>43394.412094907406</v>
      </c>
      <c r="X4" s="9">
        <f t="shared" si="3"/>
        <v>8.0092592543223873E-3</v>
      </c>
      <c r="Y4" s="9">
        <f t="shared" si="4"/>
        <v>8.0092592543223873E-3</v>
      </c>
      <c r="Z4" s="10"/>
      <c r="AA4" s="10">
        <f t="shared" si="5"/>
        <v>0</v>
      </c>
      <c r="AB4" s="10">
        <f t="shared" si="6"/>
        <v>4.7453703737119213E-3</v>
      </c>
      <c r="AC4" s="10"/>
      <c r="AD4" s="10"/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43394.412939814814</v>
      </c>
      <c r="E5" s="3">
        <v>5117</v>
      </c>
      <c r="F5" s="3" t="s">
        <v>18</v>
      </c>
      <c r="G5" s="3">
        <v>3579</v>
      </c>
      <c r="H5" s="3">
        <v>1249</v>
      </c>
      <c r="I5" s="3">
        <v>5</v>
      </c>
      <c r="J5" s="3">
        <v>2</v>
      </c>
      <c r="K5" s="3"/>
      <c r="L5" s="2">
        <v>43394.420104166667</v>
      </c>
      <c r="M5" s="2">
        <v>43394.422789351855</v>
      </c>
      <c r="N5" s="3" t="s">
        <v>37</v>
      </c>
      <c r="O5" s="3" t="s">
        <v>38</v>
      </c>
      <c r="P5" s="3" t="s">
        <v>31</v>
      </c>
      <c r="Q5" s="3" t="s">
        <v>32</v>
      </c>
      <c r="R5" s="2">
        <v>43394.420486111114</v>
      </c>
      <c r="S5" s="2">
        <v>43394.420486111114</v>
      </c>
      <c r="T5" s="2">
        <v>43394.425069444442</v>
      </c>
      <c r="U5" s="2">
        <v>43394.425069444442</v>
      </c>
      <c r="V5" s="3"/>
      <c r="W5" s="8">
        <f t="shared" si="2"/>
        <v>43394.412939814814</v>
      </c>
      <c r="X5" s="9">
        <f t="shared" si="3"/>
        <v>2.6851851871469989E-3</v>
      </c>
      <c r="Y5" s="9">
        <f t="shared" si="4"/>
        <v>5.3703703742939979E-3</v>
      </c>
      <c r="Z5" s="10"/>
      <c r="AA5" s="10">
        <f t="shared" si="5"/>
        <v>0</v>
      </c>
      <c r="AB5" s="10">
        <f t="shared" si="6"/>
        <v>7.1643518531345762E-3</v>
      </c>
      <c r="AC5" s="10"/>
      <c r="AD5" s="10"/>
    </row>
    <row r="6" spans="1:33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43394.417928240742</v>
      </c>
      <c r="E6" s="3">
        <v>5119</v>
      </c>
      <c r="F6" s="3" t="s">
        <v>94</v>
      </c>
      <c r="G6" s="3">
        <v>0</v>
      </c>
      <c r="H6" s="3">
        <v>918</v>
      </c>
      <c r="I6" s="3">
        <v>1</v>
      </c>
      <c r="J6" s="3">
        <v>2</v>
      </c>
      <c r="K6" s="3"/>
      <c r="L6" s="2">
        <v>43394.422430555554</v>
      </c>
      <c r="M6" s="2">
        <v>43394.432152777779</v>
      </c>
      <c r="N6" s="3" t="s">
        <v>65</v>
      </c>
      <c r="O6" s="3" t="s">
        <v>66</v>
      </c>
      <c r="P6" s="3" t="s">
        <v>55</v>
      </c>
      <c r="Q6" s="3" t="s">
        <v>56</v>
      </c>
      <c r="R6" s="2">
        <v>43394.421261574076</v>
      </c>
      <c r="S6" s="2">
        <v>43394.421261574076</v>
      </c>
      <c r="T6" s="2">
        <v>43394.435752314814</v>
      </c>
      <c r="U6" s="2">
        <v>43394.435752314814</v>
      </c>
      <c r="V6" s="3"/>
      <c r="W6" s="8">
        <f t="shared" si="2"/>
        <v>43394.417928240742</v>
      </c>
      <c r="X6" s="9">
        <f t="shared" si="3"/>
        <v>9.7222222248092294E-3</v>
      </c>
      <c r="Y6" s="9">
        <f t="shared" si="4"/>
        <v>1.9444444449618459E-2</v>
      </c>
      <c r="Z6" s="29"/>
      <c r="AA6" s="29">
        <f t="shared" si="5"/>
        <v>1.1689814782585017E-3</v>
      </c>
      <c r="AB6" s="10">
        <f t="shared" si="6"/>
        <v>4.5023148122709244E-3</v>
      </c>
      <c r="AC6" s="10"/>
      <c r="AD6" s="10"/>
    </row>
    <row r="7" spans="1:33" s="7" customFormat="1" hidden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43394.422986111109</v>
      </c>
      <c r="E7" s="3">
        <v>5123</v>
      </c>
      <c r="F7" s="3" t="s">
        <v>94</v>
      </c>
      <c r="G7" s="3">
        <v>0</v>
      </c>
      <c r="H7" s="3">
        <v>504</v>
      </c>
      <c r="I7" s="3">
        <v>7</v>
      </c>
      <c r="J7" s="3">
        <v>1</v>
      </c>
      <c r="K7" s="3"/>
      <c r="L7" s="2">
        <v>43394.425671296296</v>
      </c>
      <c r="M7" s="2">
        <v>43394.439837962964</v>
      </c>
      <c r="N7" s="3" t="s">
        <v>63</v>
      </c>
      <c r="O7" s="3" t="s">
        <v>64</v>
      </c>
      <c r="P7" s="3" t="s">
        <v>78</v>
      </c>
      <c r="Q7" s="3" t="s">
        <v>79</v>
      </c>
      <c r="R7" s="2">
        <v>43394.428067129629</v>
      </c>
      <c r="S7" s="2">
        <v>43394.428067129629</v>
      </c>
      <c r="T7" s="2">
        <v>43394.441111111111</v>
      </c>
      <c r="U7" s="2">
        <v>43394.444837962961</v>
      </c>
      <c r="V7" s="3"/>
      <c r="W7" s="8">
        <f t="shared" si="2"/>
        <v>43394.422986111109</v>
      </c>
      <c r="X7" s="9">
        <f t="shared" si="3"/>
        <v>1.4166666667733807E-2</v>
      </c>
      <c r="Y7" s="9">
        <f t="shared" si="4"/>
        <v>1.4166666667733807E-2</v>
      </c>
      <c r="Z7" s="10"/>
      <c r="AA7" s="10">
        <f t="shared" si="5"/>
        <v>0</v>
      </c>
      <c r="AB7" s="10">
        <f t="shared" si="6"/>
        <v>2.6851851871469989E-3</v>
      </c>
      <c r="AC7" s="10"/>
      <c r="AD7" s="10"/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43394.423437500001</v>
      </c>
      <c r="E8" s="3">
        <v>5124</v>
      </c>
      <c r="F8" s="3" t="s">
        <v>18</v>
      </c>
      <c r="G8" s="3">
        <v>1358</v>
      </c>
      <c r="H8" s="3">
        <v>642</v>
      </c>
      <c r="I8" s="3">
        <v>8</v>
      </c>
      <c r="J8" s="3">
        <v>1</v>
      </c>
      <c r="K8" s="3"/>
      <c r="L8" s="2">
        <v>43394.425451388888</v>
      </c>
      <c r="M8" s="2">
        <v>43394.434537037036</v>
      </c>
      <c r="N8" s="3" t="s">
        <v>19</v>
      </c>
      <c r="O8" s="3" t="s">
        <v>20</v>
      </c>
      <c r="P8" s="3" t="s">
        <v>31</v>
      </c>
      <c r="Q8" s="3" t="s">
        <v>32</v>
      </c>
      <c r="R8" s="2">
        <v>43394.424479166664</v>
      </c>
      <c r="S8" s="2">
        <v>43394.424479166664</v>
      </c>
      <c r="T8" s="2">
        <v>43394.43</v>
      </c>
      <c r="U8" s="2">
        <v>43394.43</v>
      </c>
      <c r="V8" s="3"/>
      <c r="W8" s="8">
        <f t="shared" si="2"/>
        <v>43394.423437500001</v>
      </c>
      <c r="X8" s="9">
        <f t="shared" si="3"/>
        <v>9.0856481474475004E-3</v>
      </c>
      <c r="Y8" s="9">
        <f t="shared" si="4"/>
        <v>9.0856481474475004E-3</v>
      </c>
      <c r="Z8" s="10"/>
      <c r="AA8" s="10">
        <f t="shared" si="5"/>
        <v>9.7222222393611446E-4</v>
      </c>
      <c r="AB8" s="10">
        <f t="shared" si="6"/>
        <v>2.0138888867222704E-3</v>
      </c>
      <c r="AC8" s="10"/>
      <c r="AD8" s="10"/>
    </row>
    <row r="9" spans="1:33" s="7" customFormat="1" hidden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43394.423796296294</v>
      </c>
      <c r="E9" s="3">
        <v>5125</v>
      </c>
      <c r="F9" s="3" t="s">
        <v>94</v>
      </c>
      <c r="G9" s="3">
        <v>0</v>
      </c>
      <c r="H9" s="3">
        <v>502</v>
      </c>
      <c r="I9" s="3">
        <v>7</v>
      </c>
      <c r="J9" s="3">
        <v>1</v>
      </c>
      <c r="K9" s="3"/>
      <c r="L9" s="2">
        <v>43394.425752314812</v>
      </c>
      <c r="M9" s="2">
        <v>43394.436944444446</v>
      </c>
      <c r="N9" s="3" t="s">
        <v>63</v>
      </c>
      <c r="O9" s="3" t="s">
        <v>64</v>
      </c>
      <c r="P9" s="3" t="s">
        <v>41</v>
      </c>
      <c r="Q9" s="3" t="s">
        <v>42</v>
      </c>
      <c r="R9" s="2">
        <v>43394.426689814813</v>
      </c>
      <c r="S9" s="2">
        <v>43394.426689814813</v>
      </c>
      <c r="T9" s="2">
        <v>43394.44027777778</v>
      </c>
      <c r="U9" s="2">
        <v>43394.44027777778</v>
      </c>
      <c r="V9" s="3"/>
      <c r="W9" s="8">
        <f t="shared" si="2"/>
        <v>43394.423796296294</v>
      </c>
      <c r="X9" s="9">
        <f t="shared" si="3"/>
        <v>1.1192129633855075E-2</v>
      </c>
      <c r="Y9" s="9">
        <f t="shared" si="4"/>
        <v>1.1192129633855075E-2</v>
      </c>
      <c r="Z9" s="10"/>
      <c r="AA9" s="10">
        <f t="shared" si="5"/>
        <v>0</v>
      </c>
      <c r="AB9" s="10">
        <f t="shared" si="6"/>
        <v>1.9560185173759237E-3</v>
      </c>
      <c r="AC9" s="10"/>
      <c r="AD9" s="10"/>
    </row>
    <row r="10" spans="1:33" s="7" customFormat="1" hidden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43394.424328703702</v>
      </c>
      <c r="E10" s="3">
        <v>5126</v>
      </c>
      <c r="F10" s="3" t="s">
        <v>94</v>
      </c>
      <c r="G10" s="3">
        <v>0</v>
      </c>
      <c r="H10" s="3">
        <v>1251</v>
      </c>
      <c r="I10" s="3">
        <v>6</v>
      </c>
      <c r="J10" s="3">
        <v>1</v>
      </c>
      <c r="K10" s="3"/>
      <c r="L10" s="2">
        <v>43394.428865740738</v>
      </c>
      <c r="M10" s="2">
        <v>43394.433530092596</v>
      </c>
      <c r="N10" s="3" t="s">
        <v>63</v>
      </c>
      <c r="O10" s="3" t="s">
        <v>64</v>
      </c>
      <c r="P10" s="3" t="s">
        <v>68</v>
      </c>
      <c r="Q10" s="3" t="s">
        <v>69</v>
      </c>
      <c r="R10" s="2">
        <v>43394.428344907406</v>
      </c>
      <c r="S10" s="2">
        <v>43394.433298611111</v>
      </c>
      <c r="T10" s="2">
        <v>43394.435034722221</v>
      </c>
      <c r="U10" s="2">
        <v>43394.439988425926</v>
      </c>
      <c r="V10" s="3"/>
      <c r="W10" s="8">
        <f t="shared" si="2"/>
        <v>43394.424328703702</v>
      </c>
      <c r="X10" s="9">
        <f t="shared" si="3"/>
        <v>4.6643518580822274E-3</v>
      </c>
      <c r="Y10" s="9">
        <f t="shared" si="4"/>
        <v>4.6643518580822274E-3</v>
      </c>
      <c r="Z10" s="10"/>
      <c r="AA10" s="10">
        <f t="shared" si="5"/>
        <v>5.2083333139307797E-4</v>
      </c>
      <c r="AB10" s="10">
        <f t="shared" si="6"/>
        <v>4.537037035333924E-3</v>
      </c>
      <c r="AC10" s="10"/>
      <c r="AD10" s="10"/>
    </row>
    <row r="11" spans="1:33" s="7" customFormat="1" hidden="1" x14ac:dyDescent="0.4">
      <c r="A11" s="16" t="str">
        <f t="shared" ref="A11:A16" si="7">IF(V11&gt;0, "★", "-")</f>
        <v>★</v>
      </c>
      <c r="B11" s="16" t="str">
        <f t="shared" ref="B11:B16" si="8">IF(K11&gt;0, "☆", "-")</f>
        <v>-</v>
      </c>
      <c r="C11" s="7">
        <v>10</v>
      </c>
      <c r="D11" s="2">
        <v>43394.426087962966</v>
      </c>
      <c r="E11" s="3">
        <v>5128</v>
      </c>
      <c r="F11" s="3" t="s">
        <v>94</v>
      </c>
      <c r="G11" s="3">
        <v>0</v>
      </c>
      <c r="H11" s="3">
        <v>799</v>
      </c>
      <c r="I11" s="3">
        <v>6</v>
      </c>
      <c r="J11" s="3">
        <v>4</v>
      </c>
      <c r="K11" s="3"/>
      <c r="L11" s="2">
        <v>43394.445694444446</v>
      </c>
      <c r="M11" s="2">
        <v>43394.452465277776</v>
      </c>
      <c r="N11" s="3" t="s">
        <v>34</v>
      </c>
      <c r="O11" s="3" t="s">
        <v>35</v>
      </c>
      <c r="P11" s="3" t="s">
        <v>25</v>
      </c>
      <c r="Q11" s="3" t="s">
        <v>26</v>
      </c>
      <c r="R11" s="2">
        <v>43394.446516203701</v>
      </c>
      <c r="S11" s="2">
        <v>43394.446516203701</v>
      </c>
      <c r="T11" s="2">
        <v>43394.45516203704</v>
      </c>
      <c r="U11" s="2">
        <v>43394.45516203704</v>
      </c>
      <c r="V11" s="2">
        <v>43394.446516203701</v>
      </c>
      <c r="W11" s="8">
        <f t="shared" si="2"/>
        <v>43394.446516203701</v>
      </c>
      <c r="X11" s="9">
        <f t="shared" si="3"/>
        <v>6.7708333299378864E-3</v>
      </c>
      <c r="Y11" s="9">
        <f t="shared" si="4"/>
        <v>2.7083333319751546E-2</v>
      </c>
      <c r="Z11" s="10"/>
      <c r="AA11" s="10">
        <f t="shared" si="5"/>
        <v>0</v>
      </c>
      <c r="AB11" s="10">
        <f t="shared" si="6"/>
        <v>0</v>
      </c>
      <c r="AC11" s="10"/>
      <c r="AD11" s="10"/>
    </row>
    <row r="12" spans="1:33" s="7" customFormat="1" x14ac:dyDescent="0.4">
      <c r="A12" s="16" t="str">
        <f t="shared" si="7"/>
        <v>-</v>
      </c>
      <c r="B12" s="16" t="str">
        <f t="shared" si="8"/>
        <v>-</v>
      </c>
      <c r="C12" s="7">
        <v>10</v>
      </c>
      <c r="D12" s="2">
        <v>43394.426111111112</v>
      </c>
      <c r="E12" s="3">
        <v>5129</v>
      </c>
      <c r="F12" s="3" t="s">
        <v>18</v>
      </c>
      <c r="G12" s="3">
        <v>3591</v>
      </c>
      <c r="H12" s="3">
        <v>1256</v>
      </c>
      <c r="I12" s="3">
        <v>8</v>
      </c>
      <c r="J12" s="3">
        <v>2</v>
      </c>
      <c r="K12" s="3"/>
      <c r="L12" s="2">
        <v>43394.428599537037</v>
      </c>
      <c r="M12" s="2">
        <v>43394.434791666667</v>
      </c>
      <c r="N12" s="3" t="s">
        <v>68</v>
      </c>
      <c r="O12" s="3" t="s">
        <v>69</v>
      </c>
      <c r="P12" s="3" t="s">
        <v>31</v>
      </c>
      <c r="Q12" s="3" t="s">
        <v>32</v>
      </c>
      <c r="R12" s="2">
        <v>43394.428449074076</v>
      </c>
      <c r="S12" s="2">
        <v>43394.428449074076</v>
      </c>
      <c r="T12" s="2">
        <v>43394.434178240743</v>
      </c>
      <c r="U12" s="2">
        <v>43394.436249999999</v>
      </c>
      <c r="V12" s="3"/>
      <c r="W12" s="8">
        <f t="shared" si="2"/>
        <v>43394.426111111112</v>
      </c>
      <c r="X12" s="9">
        <f t="shared" si="3"/>
        <v>6.1921296291984618E-3</v>
      </c>
      <c r="Y12" s="9">
        <f t="shared" si="4"/>
        <v>1.2384259258396924E-2</v>
      </c>
      <c r="Z12" s="10"/>
      <c r="AA12" s="10">
        <f t="shared" si="5"/>
        <v>1.5046296175569296E-4</v>
      </c>
      <c r="AB12" s="10">
        <f t="shared" si="6"/>
        <v>2.488425925548654E-3</v>
      </c>
      <c r="AC12" s="10"/>
      <c r="AD12" s="10"/>
    </row>
    <row r="13" spans="1:33" s="7" customFormat="1" hidden="1" x14ac:dyDescent="0.4">
      <c r="A13" s="16" t="str">
        <f t="shared" si="7"/>
        <v>-</v>
      </c>
      <c r="B13" s="16" t="str">
        <f t="shared" si="8"/>
        <v>-</v>
      </c>
      <c r="C13" s="7">
        <v>10</v>
      </c>
      <c r="D13" s="2">
        <v>43394.426400462966</v>
      </c>
      <c r="E13" s="3">
        <v>5130</v>
      </c>
      <c r="F13" s="3" t="s">
        <v>94</v>
      </c>
      <c r="G13" s="3">
        <v>0</v>
      </c>
      <c r="H13" s="3">
        <v>496</v>
      </c>
      <c r="I13" s="3">
        <v>5</v>
      </c>
      <c r="J13" s="3">
        <v>3</v>
      </c>
      <c r="K13" s="3"/>
      <c r="L13" s="2">
        <v>43394.429155092592</v>
      </c>
      <c r="M13" s="2">
        <v>43394.438981481479</v>
      </c>
      <c r="N13" s="3" t="s">
        <v>50</v>
      </c>
      <c r="O13" s="3" t="s">
        <v>51</v>
      </c>
      <c r="P13" s="3" t="s">
        <v>23</v>
      </c>
      <c r="Q13" s="3" t="s">
        <v>24</v>
      </c>
      <c r="R13" s="2">
        <v>43394.428819444445</v>
      </c>
      <c r="S13" s="2">
        <v>43394.428819444445</v>
      </c>
      <c r="T13" s="2">
        <v>43394.442465277774</v>
      </c>
      <c r="U13" s="2">
        <v>43394.442465277774</v>
      </c>
      <c r="V13" s="3"/>
      <c r="W13" s="8">
        <f t="shared" si="2"/>
        <v>43394.426400462966</v>
      </c>
      <c r="X13" s="9">
        <f t="shared" si="3"/>
        <v>9.8263888867222704E-3</v>
      </c>
      <c r="Y13" s="9">
        <f t="shared" si="4"/>
        <v>2.9479166660166811E-2</v>
      </c>
      <c r="Z13" s="10"/>
      <c r="AA13" s="10">
        <f t="shared" si="5"/>
        <v>3.3564814657438546E-4</v>
      </c>
      <c r="AB13" s="10">
        <f t="shared" si="6"/>
        <v>2.7546296259970404E-3</v>
      </c>
      <c r="AC13" s="10"/>
      <c r="AD13" s="10"/>
    </row>
    <row r="14" spans="1:33" s="7" customFormat="1" x14ac:dyDescent="0.4">
      <c r="A14" s="16" t="str">
        <f t="shared" si="7"/>
        <v>-</v>
      </c>
      <c r="B14" s="16" t="str">
        <f t="shared" si="8"/>
        <v>-</v>
      </c>
      <c r="C14" s="7">
        <v>10</v>
      </c>
      <c r="D14" s="2">
        <v>43394.427615740744</v>
      </c>
      <c r="E14" s="3">
        <v>5131</v>
      </c>
      <c r="F14" s="3" t="s">
        <v>18</v>
      </c>
      <c r="G14" s="3">
        <v>3567</v>
      </c>
      <c r="H14" s="3">
        <v>302</v>
      </c>
      <c r="I14" s="3">
        <v>7</v>
      </c>
      <c r="J14" s="3">
        <v>2</v>
      </c>
      <c r="K14" s="3"/>
      <c r="L14" s="2">
        <v>43394.431886574072</v>
      </c>
      <c r="M14" s="2">
        <v>43394.437048611115</v>
      </c>
      <c r="N14" s="3" t="s">
        <v>19</v>
      </c>
      <c r="O14" s="3" t="s">
        <v>20</v>
      </c>
      <c r="P14" s="3" t="s">
        <v>41</v>
      </c>
      <c r="Q14" s="3" t="s">
        <v>42</v>
      </c>
      <c r="R14" s="2">
        <v>43394.432268518518</v>
      </c>
      <c r="S14" s="2">
        <v>43394.432268518518</v>
      </c>
      <c r="T14" s="2">
        <v>43394.440196759257</v>
      </c>
      <c r="U14" s="2">
        <v>43394.440196759257</v>
      </c>
      <c r="V14" s="3"/>
      <c r="W14" s="8">
        <f t="shared" si="2"/>
        <v>43394.427615740744</v>
      </c>
      <c r="X14" s="9">
        <f t="shared" si="3"/>
        <v>5.1620370431919582E-3</v>
      </c>
      <c r="Y14" s="9">
        <f t="shared" si="4"/>
        <v>1.0324074086383916E-2</v>
      </c>
      <c r="Z14" s="29"/>
      <c r="AA14" s="29">
        <f t="shared" si="5"/>
        <v>0</v>
      </c>
      <c r="AB14" s="10">
        <f t="shared" si="6"/>
        <v>4.27083332760958E-3</v>
      </c>
      <c r="AC14" s="10"/>
      <c r="AD14" s="10"/>
    </row>
    <row r="15" spans="1:33" s="7" customFormat="1" hidden="1" x14ac:dyDescent="0.4">
      <c r="A15" s="16" t="str">
        <f t="shared" si="7"/>
        <v>-</v>
      </c>
      <c r="B15" s="16" t="str">
        <f t="shared" si="8"/>
        <v>-</v>
      </c>
      <c r="C15" s="7">
        <v>10</v>
      </c>
      <c r="D15" s="2">
        <v>43394.427928240744</v>
      </c>
      <c r="E15" s="3">
        <v>5132</v>
      </c>
      <c r="F15" s="3" t="s">
        <v>93</v>
      </c>
      <c r="G15" s="3">
        <v>0</v>
      </c>
      <c r="H15" s="3">
        <v>664</v>
      </c>
      <c r="I15" s="3">
        <v>4</v>
      </c>
      <c r="J15" s="3">
        <v>6</v>
      </c>
      <c r="K15" s="3"/>
      <c r="L15" s="2">
        <v>43394.432152777779</v>
      </c>
      <c r="M15" s="2">
        <v>43394.435740740744</v>
      </c>
      <c r="N15" s="3" t="s">
        <v>50</v>
      </c>
      <c r="O15" s="3" t="s">
        <v>51</v>
      </c>
      <c r="P15" s="3" t="s">
        <v>78</v>
      </c>
      <c r="Q15" s="3" t="s">
        <v>79</v>
      </c>
      <c r="R15" s="2">
        <v>43394.43141203704</v>
      </c>
      <c r="S15" s="2">
        <v>43394.43141203704</v>
      </c>
      <c r="T15" s="2">
        <v>43394.439884259256</v>
      </c>
      <c r="U15" s="2">
        <v>43394.439884259256</v>
      </c>
      <c r="V15" s="3"/>
      <c r="W15" s="8">
        <f t="shared" si="2"/>
        <v>43394.427928240744</v>
      </c>
      <c r="X15" s="9">
        <f t="shared" si="3"/>
        <v>3.5879629649571143E-3</v>
      </c>
      <c r="Y15" s="9">
        <f t="shared" si="4"/>
        <v>2.1527777789742686E-2</v>
      </c>
      <c r="Z15" s="10"/>
      <c r="AA15" s="10">
        <f t="shared" si="5"/>
        <v>7.4074073927477002E-4</v>
      </c>
      <c r="AB15" s="10">
        <f t="shared" si="6"/>
        <v>4.2245370350428857E-3</v>
      </c>
      <c r="AC15" s="10"/>
      <c r="AD15" s="10"/>
    </row>
    <row r="16" spans="1:33" s="7" customFormat="1" hidden="1" x14ac:dyDescent="0.4">
      <c r="A16" s="16" t="str">
        <f t="shared" si="7"/>
        <v>-</v>
      </c>
      <c r="B16" s="16" t="str">
        <f t="shared" si="8"/>
        <v>-</v>
      </c>
      <c r="C16" s="7">
        <v>10</v>
      </c>
      <c r="D16" s="2">
        <v>43394.428587962961</v>
      </c>
      <c r="E16" s="3">
        <v>5134</v>
      </c>
      <c r="F16" s="3" t="s">
        <v>93</v>
      </c>
      <c r="G16" s="3">
        <v>0</v>
      </c>
      <c r="H16" s="3">
        <v>710</v>
      </c>
      <c r="I16" s="3">
        <v>8</v>
      </c>
      <c r="J16" s="3">
        <v>3</v>
      </c>
      <c r="K16" s="3"/>
      <c r="L16" s="2">
        <v>43394.429918981485</v>
      </c>
      <c r="M16" s="2">
        <v>43394.434942129628</v>
      </c>
      <c r="N16" s="3" t="s">
        <v>68</v>
      </c>
      <c r="O16" s="3" t="s">
        <v>69</v>
      </c>
      <c r="P16" s="3" t="s">
        <v>31</v>
      </c>
      <c r="Q16" s="3" t="s">
        <v>32</v>
      </c>
      <c r="R16" s="2">
        <v>43394.430173611108</v>
      </c>
      <c r="S16" s="2">
        <v>43394.430173611108</v>
      </c>
      <c r="T16" s="2">
        <v>43394.437291666669</v>
      </c>
      <c r="U16" s="2">
        <v>43394.437291666669</v>
      </c>
      <c r="V16" s="3"/>
      <c r="W16" s="8">
        <f t="shared" si="2"/>
        <v>43394.428587962961</v>
      </c>
      <c r="X16" s="9">
        <f t="shared" si="3"/>
        <v>5.0231481436640024E-3</v>
      </c>
      <c r="Y16" s="9">
        <f t="shared" si="4"/>
        <v>1.5069444430992007E-2</v>
      </c>
      <c r="Z16" s="10"/>
      <c r="AA16" s="10">
        <f t="shared" si="5"/>
        <v>0</v>
      </c>
      <c r="AB16" s="10">
        <f t="shared" si="6"/>
        <v>1.3310185240698047E-3</v>
      </c>
      <c r="AC16" s="10"/>
      <c r="AD16" s="10"/>
    </row>
    <row r="17" spans="1:30" s="7" customFormat="1" hidden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2">
        <v>43394.433645833335</v>
      </c>
      <c r="E17" s="3">
        <v>5135</v>
      </c>
      <c r="F17" s="3" t="s">
        <v>93</v>
      </c>
      <c r="G17" s="3">
        <v>0</v>
      </c>
      <c r="H17" s="3">
        <v>305</v>
      </c>
      <c r="I17" s="3">
        <v>3</v>
      </c>
      <c r="J17" s="3">
        <v>2</v>
      </c>
      <c r="K17" s="3"/>
      <c r="L17" s="2">
        <v>43394.435416666667</v>
      </c>
      <c r="M17" s="2">
        <v>43394.437881944446</v>
      </c>
      <c r="N17" s="3" t="s">
        <v>72</v>
      </c>
      <c r="O17" s="3" t="s">
        <v>73</v>
      </c>
      <c r="P17" s="3" t="s">
        <v>31</v>
      </c>
      <c r="Q17" s="3" t="s">
        <v>32</v>
      </c>
      <c r="R17" s="2">
        <v>43394.435659722221</v>
      </c>
      <c r="S17" s="2">
        <v>43394.435659722221</v>
      </c>
      <c r="T17" s="2">
        <v>43394.440555555557</v>
      </c>
      <c r="U17" s="2">
        <v>43394.440555555557</v>
      </c>
      <c r="V17" s="3"/>
      <c r="W17" s="8">
        <f t="shared" si="2"/>
        <v>43394.433645833335</v>
      </c>
      <c r="X17" s="9">
        <f t="shared" si="3"/>
        <v>2.4652777792653069E-3</v>
      </c>
      <c r="Y17" s="9">
        <f t="shared" si="4"/>
        <v>4.9305555585306138E-3</v>
      </c>
      <c r="Z17" s="10"/>
      <c r="AA17" s="10">
        <f t="shared" si="5"/>
        <v>0</v>
      </c>
      <c r="AB17" s="10">
        <f t="shared" si="6"/>
        <v>1.7708333325572312E-3</v>
      </c>
      <c r="AC17" s="10"/>
      <c r="AD17" s="10"/>
    </row>
    <row r="18" spans="1:30" s="7" customFormat="1" x14ac:dyDescent="0.4">
      <c r="A18" s="16" t="str">
        <f t="shared" ref="A18:A24" si="9">IF(V18&gt;0, "★", "-")</f>
        <v>-</v>
      </c>
      <c r="B18" s="16" t="str">
        <f t="shared" ref="B18:B24" si="10">IF(K18&gt;0, "☆", "-")</f>
        <v>-</v>
      </c>
      <c r="C18" s="7">
        <v>10</v>
      </c>
      <c r="D18" s="2">
        <v>43394.439953703702</v>
      </c>
      <c r="E18" s="3">
        <v>5136</v>
      </c>
      <c r="F18" s="3" t="s">
        <v>33</v>
      </c>
      <c r="G18" s="3">
        <v>1666</v>
      </c>
      <c r="H18" s="3">
        <v>658</v>
      </c>
      <c r="I18" s="3">
        <v>1</v>
      </c>
      <c r="J18" s="3">
        <v>1</v>
      </c>
      <c r="K18" s="3"/>
      <c r="L18" s="2">
        <v>43394.442604166667</v>
      </c>
      <c r="M18" s="2">
        <v>43394.452557870369</v>
      </c>
      <c r="N18" s="3" t="s">
        <v>63</v>
      </c>
      <c r="O18" s="3" t="s">
        <v>64</v>
      </c>
      <c r="P18" s="3" t="s">
        <v>72</v>
      </c>
      <c r="Q18" s="3" t="s">
        <v>73</v>
      </c>
      <c r="R18" s="2">
        <v>43394.442673611113</v>
      </c>
      <c r="S18" s="2">
        <v>43394.444398148145</v>
      </c>
      <c r="T18" s="2">
        <v>43394.448472222219</v>
      </c>
      <c r="U18" s="2">
        <v>43394.453472222223</v>
      </c>
      <c r="V18" s="3"/>
      <c r="W18" s="8">
        <f t="shared" si="2"/>
        <v>43394.439953703702</v>
      </c>
      <c r="X18" s="9">
        <f t="shared" si="3"/>
        <v>9.9537037021946162E-3</v>
      </c>
      <c r="Y18" s="9">
        <f t="shared" si="4"/>
        <v>9.9537037021946162E-3</v>
      </c>
      <c r="Z18" s="10"/>
      <c r="AA18" s="10">
        <f t="shared" si="5"/>
        <v>0</v>
      </c>
      <c r="AB18" s="10">
        <f t="shared" si="6"/>
        <v>2.6504629640839994E-3</v>
      </c>
      <c r="AC18" s="10"/>
      <c r="AD18" s="10"/>
    </row>
    <row r="19" spans="1:30" s="7" customFormat="1" x14ac:dyDescent="0.4">
      <c r="A19" s="16" t="str">
        <f t="shared" si="9"/>
        <v>-</v>
      </c>
      <c r="B19" s="16" t="str">
        <f t="shared" si="10"/>
        <v>-</v>
      </c>
      <c r="C19" s="7">
        <v>10</v>
      </c>
      <c r="D19" s="2">
        <v>43394.440555555557</v>
      </c>
      <c r="E19" s="3">
        <v>5137</v>
      </c>
      <c r="F19" s="3" t="s">
        <v>18</v>
      </c>
      <c r="G19" s="3">
        <v>1419</v>
      </c>
      <c r="H19" s="3">
        <v>717</v>
      </c>
      <c r="I19" s="3">
        <v>3</v>
      </c>
      <c r="J19" s="3">
        <v>1</v>
      </c>
      <c r="K19" s="3"/>
      <c r="L19" s="2">
        <v>43394.442708333336</v>
      </c>
      <c r="M19" s="2">
        <v>43394.44635416667</v>
      </c>
      <c r="N19" s="3" t="s">
        <v>29</v>
      </c>
      <c r="O19" s="3" t="s">
        <v>30</v>
      </c>
      <c r="P19" s="3" t="s">
        <v>31</v>
      </c>
      <c r="Q19" s="3" t="s">
        <v>32</v>
      </c>
      <c r="R19" s="2">
        <v>43394.44159722222</v>
      </c>
      <c r="S19" s="2">
        <v>43394.44159722222</v>
      </c>
      <c r="T19" s="2">
        <v>43394.44636574074</v>
      </c>
      <c r="U19" s="2">
        <v>43394.44636574074</v>
      </c>
      <c r="V19" s="3"/>
      <c r="W19" s="8">
        <f t="shared" si="2"/>
        <v>43394.440555555557</v>
      </c>
      <c r="X19" s="9">
        <f t="shared" si="3"/>
        <v>3.645833334303461E-3</v>
      </c>
      <c r="Y19" s="9">
        <f t="shared" si="4"/>
        <v>3.645833334303461E-3</v>
      </c>
      <c r="Z19" s="10"/>
      <c r="AA19" s="10">
        <f t="shared" si="5"/>
        <v>1.1111111161881126E-3</v>
      </c>
      <c r="AB19" s="10">
        <f t="shared" si="6"/>
        <v>2.1527777789742686E-3</v>
      </c>
      <c r="AC19" s="10"/>
      <c r="AD19" s="10"/>
    </row>
    <row r="20" spans="1:30" s="7" customFormat="1" hidden="1" x14ac:dyDescent="0.4">
      <c r="A20" s="16" t="str">
        <f t="shared" si="9"/>
        <v>-</v>
      </c>
      <c r="B20" s="16" t="str">
        <f t="shared" si="10"/>
        <v>-</v>
      </c>
      <c r="C20" s="7">
        <v>10</v>
      </c>
      <c r="D20" s="2">
        <v>43394.440960648149</v>
      </c>
      <c r="E20" s="3">
        <v>5138</v>
      </c>
      <c r="F20" s="3" t="s">
        <v>93</v>
      </c>
      <c r="G20" s="3">
        <v>0</v>
      </c>
      <c r="H20" s="3">
        <v>1263</v>
      </c>
      <c r="I20" s="3">
        <v>1</v>
      </c>
      <c r="J20" s="3">
        <v>1</v>
      </c>
      <c r="K20" s="3"/>
      <c r="L20" s="2">
        <v>43394.443784722222</v>
      </c>
      <c r="M20" s="2">
        <v>43394.458634259259</v>
      </c>
      <c r="N20" s="3" t="s">
        <v>65</v>
      </c>
      <c r="O20" s="3" t="s">
        <v>66</v>
      </c>
      <c r="P20" s="3" t="s">
        <v>41</v>
      </c>
      <c r="Q20" s="3" t="s">
        <v>42</v>
      </c>
      <c r="R20" s="2">
        <v>43394.446342592593</v>
      </c>
      <c r="S20" s="2">
        <v>43394.446747685186</v>
      </c>
      <c r="T20" s="2">
        <v>43394.456608796296</v>
      </c>
      <c r="U20" s="2">
        <v>43394.458692129629</v>
      </c>
      <c r="V20" s="3"/>
      <c r="W20" s="8">
        <f t="shared" si="2"/>
        <v>43394.440960648149</v>
      </c>
      <c r="X20" s="9">
        <f t="shared" si="3"/>
        <v>1.484953703766223E-2</v>
      </c>
      <c r="Y20" s="9">
        <f t="shared" si="4"/>
        <v>1.484953703766223E-2</v>
      </c>
      <c r="Z20" s="10"/>
      <c r="AA20" s="10">
        <f t="shared" si="5"/>
        <v>0</v>
      </c>
      <c r="AB20" s="10">
        <f t="shared" si="6"/>
        <v>2.8240740721230395E-3</v>
      </c>
      <c r="AC20" s="10"/>
      <c r="AD20" s="10"/>
    </row>
    <row r="21" spans="1:30" s="7" customFormat="1" x14ac:dyDescent="0.4">
      <c r="A21" s="16" t="str">
        <f t="shared" si="9"/>
        <v>-</v>
      </c>
      <c r="B21" s="16" t="str">
        <f t="shared" si="10"/>
        <v>-</v>
      </c>
      <c r="C21" s="7">
        <v>10</v>
      </c>
      <c r="D21" s="2">
        <v>43394.442708333336</v>
      </c>
      <c r="E21" s="3">
        <v>5140</v>
      </c>
      <c r="F21" s="3" t="s">
        <v>33</v>
      </c>
      <c r="G21" s="3">
        <v>3582</v>
      </c>
      <c r="H21" s="3">
        <v>419</v>
      </c>
      <c r="I21" s="3">
        <v>8</v>
      </c>
      <c r="J21" s="3">
        <v>3</v>
      </c>
      <c r="K21" s="3"/>
      <c r="L21" s="2">
        <v>43394.447905092595</v>
      </c>
      <c r="M21" s="2">
        <v>43394.453680555554</v>
      </c>
      <c r="N21" s="3" t="s">
        <v>63</v>
      </c>
      <c r="O21" s="3" t="s">
        <v>64</v>
      </c>
      <c r="P21" s="3" t="s">
        <v>68</v>
      </c>
      <c r="Q21" s="3" t="s">
        <v>69</v>
      </c>
      <c r="R21" s="2">
        <v>43394.448692129627</v>
      </c>
      <c r="S21" s="2">
        <v>43394.448692129627</v>
      </c>
      <c r="T21" s="2">
        <v>43394.456770833334</v>
      </c>
      <c r="U21" s="2">
        <v>43394.456770833334</v>
      </c>
      <c r="V21" s="3"/>
      <c r="W21" s="8">
        <f t="shared" si="2"/>
        <v>43394.442708333336</v>
      </c>
      <c r="X21" s="9">
        <f t="shared" si="3"/>
        <v>5.7754629597184248E-3</v>
      </c>
      <c r="Y21" s="9">
        <f t="shared" si="4"/>
        <v>1.7326388879155274E-2</v>
      </c>
      <c r="Z21" s="10"/>
      <c r="AA21" s="10">
        <f t="shared" si="5"/>
        <v>0</v>
      </c>
      <c r="AB21" s="10">
        <f t="shared" si="6"/>
        <v>5.1967592589790002E-3</v>
      </c>
      <c r="AC21" s="10"/>
      <c r="AD21" s="10"/>
    </row>
    <row r="22" spans="1:30" s="7" customFormat="1" x14ac:dyDescent="0.4">
      <c r="A22" s="16" t="str">
        <f t="shared" si="9"/>
        <v>-</v>
      </c>
      <c r="B22" s="16" t="str">
        <f t="shared" si="10"/>
        <v>-</v>
      </c>
      <c r="C22" s="7">
        <v>10</v>
      </c>
      <c r="D22" s="2">
        <v>43394.446168981478</v>
      </c>
      <c r="E22" s="3">
        <v>5141</v>
      </c>
      <c r="F22" s="3" t="s">
        <v>33</v>
      </c>
      <c r="G22" s="3">
        <v>1340</v>
      </c>
      <c r="H22" s="3">
        <v>922</v>
      </c>
      <c r="I22" s="3">
        <v>10</v>
      </c>
      <c r="J22" s="3">
        <v>1</v>
      </c>
      <c r="K22" s="3"/>
      <c r="L22" s="2">
        <v>43394.44939814815</v>
      </c>
      <c r="M22" s="2">
        <v>43394.456157407411</v>
      </c>
      <c r="N22" s="3" t="s">
        <v>68</v>
      </c>
      <c r="O22" s="3" t="s">
        <v>69</v>
      </c>
      <c r="P22" s="3" t="s">
        <v>91</v>
      </c>
      <c r="Q22" s="3" t="s">
        <v>36</v>
      </c>
      <c r="R22" s="2">
        <v>43394.447314814817</v>
      </c>
      <c r="S22" s="2">
        <v>43394.447314814817</v>
      </c>
      <c r="T22" s="2">
        <v>43394.451215277775</v>
      </c>
      <c r="U22" s="2">
        <v>43394.451215277775</v>
      </c>
      <c r="V22" s="3"/>
      <c r="W22" s="8">
        <f t="shared" si="2"/>
        <v>43394.446168981478</v>
      </c>
      <c r="X22" s="9">
        <f t="shared" si="3"/>
        <v>6.7592592604341917E-3</v>
      </c>
      <c r="Y22" s="9">
        <f t="shared" si="4"/>
        <v>6.7592592604341917E-3</v>
      </c>
      <c r="Z22" s="10"/>
      <c r="AA22" s="10">
        <f t="shared" si="5"/>
        <v>2.0833333328482695E-3</v>
      </c>
      <c r="AB22" s="10">
        <f t="shared" si="6"/>
        <v>3.2291666720993817E-3</v>
      </c>
      <c r="AC22" s="10"/>
      <c r="AD22" s="10"/>
    </row>
    <row r="23" spans="1:30" s="7" customFormat="1" x14ac:dyDescent="0.4">
      <c r="A23" s="16" t="str">
        <f t="shared" si="9"/>
        <v>-</v>
      </c>
      <c r="B23" s="16" t="str">
        <f t="shared" si="10"/>
        <v>-</v>
      </c>
      <c r="C23" s="7">
        <v>10</v>
      </c>
      <c r="D23" s="2">
        <v>43394.451631944445</v>
      </c>
      <c r="E23" s="3">
        <v>5142</v>
      </c>
      <c r="F23" s="3" t="s">
        <v>33</v>
      </c>
      <c r="G23" s="3">
        <v>3399</v>
      </c>
      <c r="H23" s="3">
        <v>1260</v>
      </c>
      <c r="I23" s="3">
        <v>4</v>
      </c>
      <c r="J23" s="3">
        <v>5</v>
      </c>
      <c r="K23" s="3"/>
      <c r="L23" s="2">
        <v>43394.46162037037</v>
      </c>
      <c r="M23" s="2">
        <v>43394.468495370369</v>
      </c>
      <c r="N23" s="3" t="s">
        <v>37</v>
      </c>
      <c r="O23" s="3" t="s">
        <v>38</v>
      </c>
      <c r="P23" s="3" t="s">
        <v>61</v>
      </c>
      <c r="Q23" s="3" t="s">
        <v>62</v>
      </c>
      <c r="R23" s="2">
        <v>43394.456875000003</v>
      </c>
      <c r="S23" s="2">
        <v>43394.456875000003</v>
      </c>
      <c r="T23" s="2">
        <v>43394.468460648146</v>
      </c>
      <c r="U23" s="2">
        <v>43394.468460648146</v>
      </c>
      <c r="V23" s="3"/>
      <c r="W23" s="8">
        <f t="shared" si="2"/>
        <v>43394.451631944445</v>
      </c>
      <c r="X23" s="9">
        <f t="shared" si="3"/>
        <v>6.8749999991268851E-3</v>
      </c>
      <c r="Y23" s="9">
        <f t="shared" si="4"/>
        <v>3.4374999995634425E-2</v>
      </c>
      <c r="Z23" s="10"/>
      <c r="AA23" s="10">
        <f t="shared" si="5"/>
        <v>4.7453703664359637E-3</v>
      </c>
      <c r="AB23" s="10">
        <f t="shared" si="6"/>
        <v>9.9884259252576157E-3</v>
      </c>
      <c r="AC23" s="10"/>
      <c r="AD23" s="10"/>
    </row>
    <row r="24" spans="1:30" s="7" customFormat="1" x14ac:dyDescent="0.4">
      <c r="A24" s="16" t="str">
        <f t="shared" si="9"/>
        <v>-</v>
      </c>
      <c r="B24" s="16" t="str">
        <f t="shared" si="10"/>
        <v>-</v>
      </c>
      <c r="C24" s="7">
        <v>10</v>
      </c>
      <c r="D24" s="2">
        <v>43394.453159722223</v>
      </c>
      <c r="E24" s="3">
        <v>5143</v>
      </c>
      <c r="F24" s="3" t="s">
        <v>18</v>
      </c>
      <c r="G24" s="3">
        <v>1888</v>
      </c>
      <c r="H24" s="3">
        <v>1286</v>
      </c>
      <c r="I24" s="3">
        <v>2</v>
      </c>
      <c r="J24" s="3">
        <v>1</v>
      </c>
      <c r="K24" s="3"/>
      <c r="L24" s="2">
        <v>43394.460347222222</v>
      </c>
      <c r="M24" s="2">
        <v>43394.465648148151</v>
      </c>
      <c r="N24" s="3" t="s">
        <v>63</v>
      </c>
      <c r="O24" s="3" t="s">
        <v>64</v>
      </c>
      <c r="P24" s="3" t="s">
        <v>76</v>
      </c>
      <c r="Q24" s="3" t="s">
        <v>77</v>
      </c>
      <c r="R24" s="2">
        <v>43394.461134259262</v>
      </c>
      <c r="S24" s="2">
        <v>43394.461134259262</v>
      </c>
      <c r="T24" s="2">
        <v>43394.467627314814</v>
      </c>
      <c r="U24" s="2">
        <v>43394.467627314814</v>
      </c>
      <c r="V24" s="3"/>
      <c r="W24" s="8">
        <f t="shared" si="2"/>
        <v>43394.453159722223</v>
      </c>
      <c r="X24" s="9">
        <f t="shared" si="3"/>
        <v>5.3009259281679988E-3</v>
      </c>
      <c r="Y24" s="9">
        <f t="shared" si="4"/>
        <v>5.3009259281679988E-3</v>
      </c>
      <c r="Z24" s="10"/>
      <c r="AA24" s="10">
        <f t="shared" si="5"/>
        <v>0</v>
      </c>
      <c r="AB24" s="10">
        <f t="shared" si="6"/>
        <v>7.1874999994179234E-3</v>
      </c>
      <c r="AC24" s="10"/>
      <c r="AD24" s="10"/>
    </row>
    <row r="25" spans="1:30" s="7" customFormat="1" x14ac:dyDescent="0.4">
      <c r="A25" s="16" t="str">
        <f t="shared" si="0"/>
        <v>-</v>
      </c>
      <c r="B25" s="16" t="str">
        <f t="shared" si="1"/>
        <v>-</v>
      </c>
      <c r="C25" s="7">
        <v>10</v>
      </c>
      <c r="D25" s="2">
        <v>43394.453240740739</v>
      </c>
      <c r="E25" s="3">
        <v>5144</v>
      </c>
      <c r="F25" s="3" t="s">
        <v>33</v>
      </c>
      <c r="G25" s="3">
        <v>3501</v>
      </c>
      <c r="H25" s="3">
        <v>1261</v>
      </c>
      <c r="I25" s="3">
        <v>6</v>
      </c>
      <c r="J25" s="3">
        <v>2</v>
      </c>
      <c r="K25" s="3"/>
      <c r="L25" s="2">
        <v>43394.455925925926</v>
      </c>
      <c r="M25" s="2">
        <v>43394.462013888886</v>
      </c>
      <c r="N25" s="3" t="s">
        <v>59</v>
      </c>
      <c r="O25" s="3" t="s">
        <v>60</v>
      </c>
      <c r="P25" s="3" t="s">
        <v>55</v>
      </c>
      <c r="Q25" s="3" t="s">
        <v>56</v>
      </c>
      <c r="R25" s="2">
        <v>43394.457152777781</v>
      </c>
      <c r="S25" s="2">
        <v>43394.457152777781</v>
      </c>
      <c r="T25" s="2">
        <v>43394.467858796299</v>
      </c>
      <c r="U25" s="2">
        <v>43394.467858796299</v>
      </c>
      <c r="V25" s="3"/>
      <c r="W25" s="8">
        <f t="shared" si="2"/>
        <v>43394.453240740739</v>
      </c>
      <c r="X25" s="9">
        <f t="shared" si="3"/>
        <v>6.0879629600094631E-3</v>
      </c>
      <c r="Y25" s="9">
        <f t="shared" si="4"/>
        <v>1.2175925920018926E-2</v>
      </c>
      <c r="Z25" s="10"/>
      <c r="AA25" s="10">
        <f t="shared" si="5"/>
        <v>0</v>
      </c>
      <c r="AB25" s="10">
        <f t="shared" si="6"/>
        <v>2.6851851871469989E-3</v>
      </c>
      <c r="AC25" s="10"/>
      <c r="AD25" s="10"/>
    </row>
    <row r="26" spans="1:30" s="7" customFormat="1" x14ac:dyDescent="0.4">
      <c r="A26" s="16" t="str">
        <f>IF(V26&gt;0, "★", "-")</f>
        <v>-</v>
      </c>
      <c r="B26" s="16" t="str">
        <f>IF(K26&gt;0, "☆", "-")</f>
        <v>-</v>
      </c>
      <c r="C26" s="7">
        <v>10</v>
      </c>
      <c r="D26" s="2">
        <v>43394.454664351855</v>
      </c>
      <c r="E26" s="3">
        <v>5145</v>
      </c>
      <c r="F26" s="3" t="s">
        <v>33</v>
      </c>
      <c r="G26" s="3">
        <v>2682</v>
      </c>
      <c r="H26" s="3">
        <v>1228</v>
      </c>
      <c r="I26" s="3">
        <v>2</v>
      </c>
      <c r="J26" s="3">
        <v>1</v>
      </c>
      <c r="K26" s="3"/>
      <c r="L26" s="2">
        <v>43394.460555555554</v>
      </c>
      <c r="M26" s="2">
        <v>43394.474988425929</v>
      </c>
      <c r="N26" s="3" t="s">
        <v>63</v>
      </c>
      <c r="O26" s="3" t="s">
        <v>64</v>
      </c>
      <c r="P26" s="3" t="s">
        <v>78</v>
      </c>
      <c r="Q26" s="3" t="s">
        <v>79</v>
      </c>
      <c r="R26" s="2">
        <v>43394.45988425926</v>
      </c>
      <c r="S26" s="2">
        <v>43394.460590277777</v>
      </c>
      <c r="T26" s="2">
        <v>43394.477222222224</v>
      </c>
      <c r="U26" s="2">
        <v>43394.477916666663</v>
      </c>
      <c r="V26" s="3"/>
      <c r="W26" s="8">
        <f t="shared" si="2"/>
        <v>43394.454664351855</v>
      </c>
      <c r="X26" s="9">
        <f t="shared" si="3"/>
        <v>1.4432870375458151E-2</v>
      </c>
      <c r="Y26" s="9">
        <f t="shared" si="4"/>
        <v>1.4432870375458151E-2</v>
      </c>
      <c r="Z26" s="10"/>
      <c r="AA26" s="10">
        <f t="shared" si="5"/>
        <v>6.7129629314877093E-4</v>
      </c>
      <c r="AB26" s="10">
        <f t="shared" si="6"/>
        <v>5.8912036984111182E-3</v>
      </c>
      <c r="AC26" s="10"/>
      <c r="AD26" s="10"/>
    </row>
    <row r="27" spans="1:30" s="7" customFormat="1" x14ac:dyDescent="0.4">
      <c r="A27" s="16" t="str">
        <f t="shared" si="0"/>
        <v>-</v>
      </c>
      <c r="B27" s="16" t="str">
        <f t="shared" si="1"/>
        <v>-</v>
      </c>
      <c r="C27" s="7">
        <v>10</v>
      </c>
      <c r="D27" s="2">
        <v>43394.454675925925</v>
      </c>
      <c r="E27" s="3">
        <v>5146</v>
      </c>
      <c r="F27" s="3" t="s">
        <v>33</v>
      </c>
      <c r="G27" s="3">
        <v>2675</v>
      </c>
      <c r="H27" s="3">
        <v>973</v>
      </c>
      <c r="I27" s="3">
        <v>2</v>
      </c>
      <c r="J27" s="3">
        <v>1</v>
      </c>
      <c r="K27" s="3"/>
      <c r="L27" s="2">
        <v>43394.460428240738</v>
      </c>
      <c r="M27" s="2">
        <v>43394.474918981483</v>
      </c>
      <c r="N27" s="3" t="s">
        <v>63</v>
      </c>
      <c r="O27" s="3" t="s">
        <v>64</v>
      </c>
      <c r="P27" s="3" t="s">
        <v>78</v>
      </c>
      <c r="Q27" s="3" t="s">
        <v>79</v>
      </c>
      <c r="R27" s="2">
        <v>43394.45988425926</v>
      </c>
      <c r="S27" s="2">
        <v>43394.460243055553</v>
      </c>
      <c r="T27" s="2">
        <v>43394.477222222224</v>
      </c>
      <c r="U27" s="2">
        <v>43394.477569444447</v>
      </c>
      <c r="V27" s="3"/>
      <c r="W27" s="8">
        <f t="shared" si="2"/>
        <v>43394.454675925925</v>
      </c>
      <c r="X27" s="9">
        <f t="shared" si="3"/>
        <v>1.4490740744804498E-2</v>
      </c>
      <c r="Y27" s="9">
        <f t="shared" si="4"/>
        <v>1.4490740744804498E-2</v>
      </c>
      <c r="Z27" s="10"/>
      <c r="AA27" s="10">
        <f t="shared" si="5"/>
        <v>5.4398147767642513E-4</v>
      </c>
      <c r="AB27" s="10">
        <f t="shared" si="6"/>
        <v>5.7523148134350777E-3</v>
      </c>
      <c r="AC27" s="10"/>
      <c r="AD27" s="10"/>
    </row>
    <row r="28" spans="1:30" s="7" customFormat="1" x14ac:dyDescent="0.4">
      <c r="A28" s="16" t="str">
        <f t="shared" si="0"/>
        <v>-</v>
      </c>
      <c r="B28" s="16" t="str">
        <f t="shared" si="1"/>
        <v>-</v>
      </c>
      <c r="C28" s="7">
        <v>10</v>
      </c>
      <c r="D28" s="2">
        <v>43394.454675925925</v>
      </c>
      <c r="E28" s="3">
        <v>5147</v>
      </c>
      <c r="F28" s="3" t="s">
        <v>33</v>
      </c>
      <c r="G28" s="3">
        <v>2674</v>
      </c>
      <c r="H28" s="3">
        <v>563</v>
      </c>
      <c r="I28" s="3">
        <v>2</v>
      </c>
      <c r="J28" s="3">
        <v>1</v>
      </c>
      <c r="K28" s="3"/>
      <c r="L28" s="2">
        <v>43394.460497685184</v>
      </c>
      <c r="M28" s="2">
        <v>43394.474895833337</v>
      </c>
      <c r="N28" s="3" t="s">
        <v>63</v>
      </c>
      <c r="O28" s="3" t="s">
        <v>64</v>
      </c>
      <c r="P28" s="3" t="s">
        <v>78</v>
      </c>
      <c r="Q28" s="3" t="s">
        <v>79</v>
      </c>
      <c r="R28" s="2">
        <v>43394.45989583333</v>
      </c>
      <c r="S28" s="2">
        <v>43394.45989583333</v>
      </c>
      <c r="T28" s="2">
        <v>43394.477222222224</v>
      </c>
      <c r="U28" s="2">
        <v>43394.477222222224</v>
      </c>
      <c r="V28" s="3"/>
      <c r="W28" s="8">
        <f t="shared" si="2"/>
        <v>43394.454675925925</v>
      </c>
      <c r="X28" s="9">
        <f t="shared" si="3"/>
        <v>1.4398148152395152E-2</v>
      </c>
      <c r="Y28" s="9">
        <f t="shared" si="4"/>
        <v>1.4398148152395152E-2</v>
      </c>
      <c r="Z28" s="10"/>
      <c r="AA28" s="10">
        <f t="shared" si="5"/>
        <v>6.0185185429872945E-4</v>
      </c>
      <c r="AB28" s="10">
        <f t="shared" si="6"/>
        <v>5.8217592595610768E-3</v>
      </c>
      <c r="AC28" s="10"/>
      <c r="AD28" s="10"/>
    </row>
    <row r="29" spans="1:30" s="7" customFormat="1" hidden="1" x14ac:dyDescent="0.4">
      <c r="A29" s="16" t="str">
        <f t="shared" ref="A29:A35" si="11">IF(V29&gt;0, "★", "-")</f>
        <v>★</v>
      </c>
      <c r="B29" s="16" t="str">
        <f t="shared" ref="B29:B35" si="12">IF(K29&gt;0, "☆", "-")</f>
        <v>☆</v>
      </c>
      <c r="C29" s="7">
        <v>10</v>
      </c>
      <c r="D29" s="2">
        <v>43394.381805555553</v>
      </c>
      <c r="E29" s="3">
        <v>5113</v>
      </c>
      <c r="F29" s="3" t="s">
        <v>18</v>
      </c>
      <c r="G29" s="3">
        <v>2584</v>
      </c>
      <c r="H29" s="3">
        <v>440</v>
      </c>
      <c r="I29" s="3">
        <v>4</v>
      </c>
      <c r="J29" s="3">
        <v>1</v>
      </c>
      <c r="K29" s="2">
        <v>43394.382013888891</v>
      </c>
      <c r="L29" s="3"/>
      <c r="M29" s="3"/>
      <c r="N29" s="3" t="s">
        <v>19</v>
      </c>
      <c r="O29" s="3" t="s">
        <v>20</v>
      </c>
      <c r="P29" s="3" t="s">
        <v>31</v>
      </c>
      <c r="Q29" s="3" t="s">
        <v>32</v>
      </c>
      <c r="R29" s="2">
        <v>43394.418240740742</v>
      </c>
      <c r="S29" s="3"/>
      <c r="T29" s="2">
        <v>43394.423761574071</v>
      </c>
      <c r="U29" s="3"/>
      <c r="V29" s="2">
        <v>43394.402638888889</v>
      </c>
      <c r="W29" s="8">
        <f t="shared" si="2"/>
        <v>43394.402638888889</v>
      </c>
      <c r="X29" s="9">
        <f t="shared" si="3"/>
        <v>0</v>
      </c>
      <c r="Y29" s="9">
        <f t="shared" si="4"/>
        <v>0</v>
      </c>
      <c r="Z29" s="10"/>
      <c r="AA29" s="10">
        <f t="shared" si="5"/>
        <v>0</v>
      </c>
      <c r="AB29" s="10">
        <f t="shared" si="6"/>
        <v>1.5601851853716653E-2</v>
      </c>
      <c r="AC29" s="10"/>
      <c r="AD29" s="10"/>
    </row>
    <row r="30" spans="1:30" s="7" customFormat="1" hidden="1" x14ac:dyDescent="0.4">
      <c r="A30" s="16" t="str">
        <f t="shared" si="11"/>
        <v>-</v>
      </c>
      <c r="B30" s="16" t="str">
        <f t="shared" si="12"/>
        <v>☆</v>
      </c>
      <c r="C30" s="7">
        <v>10</v>
      </c>
      <c r="D30" s="2">
        <v>43394.414768518516</v>
      </c>
      <c r="E30" s="3">
        <v>5118</v>
      </c>
      <c r="F30" s="3" t="s">
        <v>33</v>
      </c>
      <c r="G30" s="3">
        <v>3563</v>
      </c>
      <c r="H30" s="3">
        <v>362</v>
      </c>
      <c r="I30" s="3">
        <v>1</v>
      </c>
      <c r="J30" s="3">
        <v>3</v>
      </c>
      <c r="K30" s="2">
        <v>43394.414930555555</v>
      </c>
      <c r="L30" s="3"/>
      <c r="M30" s="3"/>
      <c r="N30" s="3" t="s">
        <v>63</v>
      </c>
      <c r="O30" s="3" t="s">
        <v>64</v>
      </c>
      <c r="P30" s="3" t="s">
        <v>41</v>
      </c>
      <c r="Q30" s="3" t="s">
        <v>42</v>
      </c>
      <c r="R30" s="2">
        <v>43394.422268518516</v>
      </c>
      <c r="S30" s="3"/>
      <c r="T30" s="2">
        <v>43394.43608796296</v>
      </c>
      <c r="U30" s="3"/>
      <c r="V30" s="3"/>
      <c r="W30" s="8">
        <f t="shared" si="2"/>
        <v>43394.414768518516</v>
      </c>
      <c r="X30" s="9">
        <f t="shared" si="3"/>
        <v>0</v>
      </c>
      <c r="Y30" s="9">
        <f t="shared" si="4"/>
        <v>0</v>
      </c>
      <c r="Z30" s="10"/>
      <c r="AA30" s="10">
        <f t="shared" si="5"/>
        <v>0</v>
      </c>
      <c r="AB30" s="10">
        <f t="shared" si="6"/>
        <v>7.4999999997089617E-3</v>
      </c>
      <c r="AC30" s="10"/>
      <c r="AD30" s="10"/>
    </row>
    <row r="31" spans="1:30" s="7" customFormat="1" hidden="1" x14ac:dyDescent="0.4">
      <c r="A31" s="16" t="str">
        <f t="shared" si="11"/>
        <v>-</v>
      </c>
      <c r="B31" s="16" t="str">
        <f t="shared" si="12"/>
        <v>☆</v>
      </c>
      <c r="C31" s="7">
        <v>10</v>
      </c>
      <c r="D31" s="2">
        <v>43394.418981481482</v>
      </c>
      <c r="E31" s="3">
        <v>5120</v>
      </c>
      <c r="F31" s="3" t="s">
        <v>93</v>
      </c>
      <c r="G31" s="3">
        <v>0</v>
      </c>
      <c r="H31" s="3">
        <v>1273</v>
      </c>
      <c r="I31" s="3">
        <v>9</v>
      </c>
      <c r="J31" s="3">
        <v>2</v>
      </c>
      <c r="K31" s="2">
        <v>43394.435393518521</v>
      </c>
      <c r="L31" s="3"/>
      <c r="M31" s="3"/>
      <c r="N31" s="3" t="s">
        <v>68</v>
      </c>
      <c r="O31" s="3" t="s">
        <v>69</v>
      </c>
      <c r="P31" s="3" t="s">
        <v>27</v>
      </c>
      <c r="Q31" s="3" t="s">
        <v>28</v>
      </c>
      <c r="R31" s="2">
        <v>43394.420023148145</v>
      </c>
      <c r="S31" s="3"/>
      <c r="T31" s="2">
        <v>43394.424212962964</v>
      </c>
      <c r="U31" s="3"/>
      <c r="V31" s="3"/>
      <c r="W31" s="8">
        <f t="shared" si="2"/>
        <v>43394.418981481482</v>
      </c>
      <c r="X31" s="9">
        <f t="shared" si="3"/>
        <v>0</v>
      </c>
      <c r="Y31" s="9">
        <f t="shared" si="4"/>
        <v>0</v>
      </c>
      <c r="Z31" s="10"/>
      <c r="AA31" s="10">
        <f t="shared" si="5"/>
        <v>0</v>
      </c>
      <c r="AB31" s="10">
        <f t="shared" si="6"/>
        <v>1.6412037039117422E-2</v>
      </c>
      <c r="AC31" s="10"/>
      <c r="AD31" s="10"/>
    </row>
    <row r="32" spans="1:30" s="7" customFormat="1" hidden="1" x14ac:dyDescent="0.4">
      <c r="A32" s="16" t="str">
        <f t="shared" si="11"/>
        <v>-</v>
      </c>
      <c r="B32" s="16" t="str">
        <f t="shared" si="12"/>
        <v>☆</v>
      </c>
      <c r="C32" s="7">
        <v>10</v>
      </c>
      <c r="D32" s="2">
        <v>43394.421111111114</v>
      </c>
      <c r="E32" s="3">
        <v>5121</v>
      </c>
      <c r="F32" s="3" t="s">
        <v>18</v>
      </c>
      <c r="G32" s="3">
        <v>1358</v>
      </c>
      <c r="H32" s="3">
        <v>677</v>
      </c>
      <c r="I32" s="3">
        <v>8</v>
      </c>
      <c r="J32" s="3">
        <v>1</v>
      </c>
      <c r="K32" s="2">
        <v>43394.421365740738</v>
      </c>
      <c r="L32" s="3"/>
      <c r="M32" s="3"/>
      <c r="N32" s="3" t="s">
        <v>19</v>
      </c>
      <c r="O32" s="3" t="s">
        <v>20</v>
      </c>
      <c r="P32" s="3" t="s">
        <v>31</v>
      </c>
      <c r="Q32" s="3" t="s">
        <v>32</v>
      </c>
      <c r="R32" s="2">
        <v>43394.422152777777</v>
      </c>
      <c r="S32" s="3"/>
      <c r="T32" s="2">
        <v>43394.427673611113</v>
      </c>
      <c r="U32" s="3"/>
      <c r="V32" s="3"/>
      <c r="W32" s="8">
        <f t="shared" si="2"/>
        <v>43394.421111111114</v>
      </c>
      <c r="X32" s="9">
        <f t="shared" si="3"/>
        <v>0</v>
      </c>
      <c r="Y32" s="9">
        <f t="shared" si="4"/>
        <v>0</v>
      </c>
      <c r="Z32" s="10"/>
      <c r="AA32" s="10">
        <f t="shared" si="5"/>
        <v>0</v>
      </c>
      <c r="AB32" s="10">
        <f t="shared" si="6"/>
        <v>1.0416666627861559E-3</v>
      </c>
      <c r="AC32" s="10"/>
      <c r="AD32" s="10"/>
    </row>
    <row r="33" spans="1:30" s="7" customFormat="1" hidden="1" x14ac:dyDescent="0.4">
      <c r="A33" s="16" t="str">
        <f t="shared" si="11"/>
        <v>-</v>
      </c>
      <c r="B33" s="16" t="str">
        <f t="shared" si="12"/>
        <v>☆</v>
      </c>
      <c r="C33" s="7">
        <v>10</v>
      </c>
      <c r="D33" s="2">
        <v>43394.425949074073</v>
      </c>
      <c r="E33" s="3">
        <v>5127</v>
      </c>
      <c r="F33" s="3" t="s">
        <v>18</v>
      </c>
      <c r="G33" s="3">
        <v>3567</v>
      </c>
      <c r="H33" s="3">
        <v>1049</v>
      </c>
      <c r="I33" s="3">
        <v>4</v>
      </c>
      <c r="J33" s="3">
        <v>2</v>
      </c>
      <c r="K33" s="2">
        <v>43394.42627314815</v>
      </c>
      <c r="L33" s="3"/>
      <c r="M33" s="3"/>
      <c r="N33" s="3" t="s">
        <v>19</v>
      </c>
      <c r="O33" s="3" t="s">
        <v>20</v>
      </c>
      <c r="P33" s="3" t="s">
        <v>41</v>
      </c>
      <c r="Q33" s="3" t="s">
        <v>42</v>
      </c>
      <c r="R33" s="2">
        <v>43394.428055555552</v>
      </c>
      <c r="S33" s="3"/>
      <c r="T33" s="2">
        <v>43394.435636574075</v>
      </c>
      <c r="U33" s="3"/>
      <c r="V33" s="3"/>
      <c r="W33" s="8">
        <f t="shared" si="2"/>
        <v>43394.425949074073</v>
      </c>
      <c r="X33" s="9">
        <f t="shared" si="3"/>
        <v>0</v>
      </c>
      <c r="Y33" s="9">
        <f t="shared" si="4"/>
        <v>0</v>
      </c>
      <c r="Z33" s="10"/>
      <c r="AA33" s="10">
        <f t="shared" si="5"/>
        <v>0</v>
      </c>
      <c r="AB33" s="10">
        <f t="shared" si="6"/>
        <v>2.1064814791316167E-3</v>
      </c>
      <c r="AC33" s="10"/>
      <c r="AD33" s="10"/>
    </row>
    <row r="34" spans="1:30" s="7" customFormat="1" hidden="1" x14ac:dyDescent="0.4">
      <c r="A34" s="16" t="str">
        <f t="shared" si="11"/>
        <v>-</v>
      </c>
      <c r="B34" s="16" t="str">
        <f t="shared" si="12"/>
        <v>☆</v>
      </c>
      <c r="C34" s="7">
        <v>10</v>
      </c>
      <c r="D34" s="2">
        <v>43394.428356481483</v>
      </c>
      <c r="E34" s="3">
        <v>5133</v>
      </c>
      <c r="F34" s="3" t="s">
        <v>93</v>
      </c>
      <c r="G34" s="3">
        <v>0</v>
      </c>
      <c r="H34" s="3">
        <v>463</v>
      </c>
      <c r="I34" s="3">
        <v>10</v>
      </c>
      <c r="J34" s="3">
        <v>3</v>
      </c>
      <c r="K34" s="2">
        <v>43394.428773148145</v>
      </c>
      <c r="L34" s="3"/>
      <c r="M34" s="3"/>
      <c r="N34" s="3" t="s">
        <v>29</v>
      </c>
      <c r="O34" s="3" t="s">
        <v>30</v>
      </c>
      <c r="P34" s="3" t="s">
        <v>63</v>
      </c>
      <c r="Q34" s="3" t="s">
        <v>64</v>
      </c>
      <c r="R34" s="2">
        <v>43394.432175925926</v>
      </c>
      <c r="S34" s="3"/>
      <c r="T34" s="2">
        <v>43394.439629629633</v>
      </c>
      <c r="U34" s="3"/>
      <c r="V34" s="3"/>
      <c r="W34" s="8">
        <f t="shared" si="2"/>
        <v>43394.428356481483</v>
      </c>
      <c r="X34" s="9">
        <f t="shared" si="3"/>
        <v>0</v>
      </c>
      <c r="Y34" s="9">
        <f t="shared" si="4"/>
        <v>0</v>
      </c>
      <c r="Z34" s="10"/>
      <c r="AA34" s="10">
        <f t="shared" si="5"/>
        <v>0</v>
      </c>
      <c r="AB34" s="10">
        <f t="shared" si="6"/>
        <v>3.8194444423425011E-3</v>
      </c>
      <c r="AC34" s="10"/>
      <c r="AD34" s="10"/>
    </row>
    <row r="35" spans="1:30" s="12" customFormat="1" hidden="1" x14ac:dyDescent="0.4">
      <c r="A35" s="17" t="str">
        <f t="shared" si="11"/>
        <v>-</v>
      </c>
      <c r="B35" s="17" t="str">
        <f t="shared" si="12"/>
        <v>☆</v>
      </c>
      <c r="C35" s="12">
        <v>10</v>
      </c>
      <c r="D35" s="4">
        <v>43394.442407407405</v>
      </c>
      <c r="E35" s="5">
        <v>5139</v>
      </c>
      <c r="F35" s="5" t="s">
        <v>33</v>
      </c>
      <c r="G35" s="5">
        <v>3501</v>
      </c>
      <c r="H35" s="5">
        <v>451</v>
      </c>
      <c r="I35" s="5">
        <v>1</v>
      </c>
      <c r="J35" s="5">
        <v>2</v>
      </c>
      <c r="K35" s="4">
        <v>43394.450868055559</v>
      </c>
      <c r="L35" s="5"/>
      <c r="M35" s="5"/>
      <c r="N35" s="5" t="s">
        <v>59</v>
      </c>
      <c r="O35" s="5" t="s">
        <v>60</v>
      </c>
      <c r="P35" s="5" t="s">
        <v>55</v>
      </c>
      <c r="Q35" s="5" t="s">
        <v>56</v>
      </c>
      <c r="R35" s="4">
        <v>43394.449930555558</v>
      </c>
      <c r="S35" s="5"/>
      <c r="T35" s="4">
        <v>43394.46533564815</v>
      </c>
      <c r="U35" s="5"/>
      <c r="V35" s="5"/>
      <c r="W35" s="13">
        <f t="shared" si="2"/>
        <v>43394.442407407405</v>
      </c>
      <c r="X35" s="18">
        <f t="shared" si="3"/>
        <v>0</v>
      </c>
      <c r="Y35" s="18">
        <f t="shared" si="4"/>
        <v>0</v>
      </c>
      <c r="Z35" s="19"/>
      <c r="AA35" s="19">
        <f t="shared" si="5"/>
        <v>0</v>
      </c>
      <c r="AB35" s="19">
        <f t="shared" si="6"/>
        <v>8.4606481541413814E-3</v>
      </c>
      <c r="AC35" s="19"/>
      <c r="AD35" s="19"/>
    </row>
    <row r="36" spans="1:30" s="23" customFormat="1" hidden="1" x14ac:dyDescent="0.4">
      <c r="A36" s="20" t="str">
        <f>IF(V36&gt;0, "★", "-")</f>
        <v>★</v>
      </c>
      <c r="B36" s="20" t="str">
        <f>IF(K36&gt;0, "☆", "-")</f>
        <v>-</v>
      </c>
      <c r="C36" s="23">
        <v>11</v>
      </c>
      <c r="D36" s="22">
        <v>43394.422847222224</v>
      </c>
      <c r="E36" s="21">
        <v>5122</v>
      </c>
      <c r="F36" s="21" t="s">
        <v>94</v>
      </c>
      <c r="G36" s="21">
        <v>0</v>
      </c>
      <c r="H36" s="21">
        <v>455</v>
      </c>
      <c r="I36" s="21">
        <v>2</v>
      </c>
      <c r="J36" s="21">
        <v>2</v>
      </c>
      <c r="K36" s="21"/>
      <c r="L36" s="22">
        <v>43394.465798611112</v>
      </c>
      <c r="M36" s="22">
        <v>43394.47314814815</v>
      </c>
      <c r="N36" s="21" t="s">
        <v>76</v>
      </c>
      <c r="O36" s="21" t="s">
        <v>77</v>
      </c>
      <c r="P36" s="21" t="s">
        <v>45</v>
      </c>
      <c r="Q36" s="21" t="s">
        <v>92</v>
      </c>
      <c r="R36" s="22">
        <v>43394.464270833334</v>
      </c>
      <c r="S36" s="22">
        <v>43394.467627314814</v>
      </c>
      <c r="T36" s="22">
        <v>43394.471944444442</v>
      </c>
      <c r="U36" s="22">
        <v>43394.475300925929</v>
      </c>
      <c r="V36" s="22">
        <v>43394.464270833334</v>
      </c>
      <c r="W36" s="24">
        <f>IF(V36&gt;0,V36,D36)</f>
        <v>43394.464270833334</v>
      </c>
      <c r="X36" s="25">
        <f>M36-L36</f>
        <v>7.3495370379532687E-3</v>
      </c>
      <c r="Y36" s="25">
        <f>X36*J36</f>
        <v>1.4699074075906537E-2</v>
      </c>
      <c r="Z36" s="26">
        <f>SUM(Y36:Y57)</f>
        <v>0.27822916668810649</v>
      </c>
      <c r="AA36" s="26">
        <f>IF(IF(A36="☆",K36-R36,L36-R36)&lt;0,0,IF(A36="☆",K36-R36,L36-R36))</f>
        <v>1.527777778392192E-3</v>
      </c>
      <c r="AB36" s="26">
        <f>IF(IF(B36="☆",(IF(K36&gt;R36,K36-W36,R36-W36)),L36-W36)&lt;0,0,IF(B36="☆",(IF(K36&gt;R36,K36-W36,R36-W36)),L36-W36))</f>
        <v>1.527777778392192E-3</v>
      </c>
      <c r="AC36" s="26">
        <f>AVERAGE(AB36:AB57)</f>
        <v>3.2565235692759002E-3</v>
      </c>
      <c r="AD36" s="26">
        <f>MEDIAN(AB36:AB57)</f>
        <v>2.7951388874498662E-3</v>
      </c>
    </row>
    <row r="37" spans="1:30" s="7" customFormat="1" x14ac:dyDescent="0.4">
      <c r="A37" s="16" t="str">
        <f t="shared" si="0"/>
        <v>-</v>
      </c>
      <c r="B37" s="16" t="str">
        <f t="shared" si="1"/>
        <v>-</v>
      </c>
      <c r="C37" s="7">
        <v>11</v>
      </c>
      <c r="D37" s="2">
        <v>43394.459016203706</v>
      </c>
      <c r="E37" s="3">
        <v>5148</v>
      </c>
      <c r="F37" s="3" t="s">
        <v>18</v>
      </c>
      <c r="G37" s="3">
        <v>2490</v>
      </c>
      <c r="H37" s="3">
        <v>504</v>
      </c>
      <c r="I37" s="3">
        <v>3</v>
      </c>
      <c r="J37" s="3">
        <v>4</v>
      </c>
      <c r="K37" s="3"/>
      <c r="L37" s="2">
        <v>43394.460960648146</v>
      </c>
      <c r="M37" s="2">
        <v>43394.466435185182</v>
      </c>
      <c r="N37" s="3" t="s">
        <v>61</v>
      </c>
      <c r="O37" s="3" t="s">
        <v>62</v>
      </c>
      <c r="P37" s="3" t="s">
        <v>41</v>
      </c>
      <c r="Q37" s="3" t="s">
        <v>42</v>
      </c>
      <c r="R37" s="2">
        <v>43394.46025462963</v>
      </c>
      <c r="S37" s="2">
        <v>43394.46025462963</v>
      </c>
      <c r="T37" s="2">
        <v>43394.467256944445</v>
      </c>
      <c r="U37" s="2">
        <v>43394.467256944445</v>
      </c>
      <c r="V37" s="3"/>
      <c r="W37" s="8">
        <f t="shared" si="2"/>
        <v>43394.459016203706</v>
      </c>
      <c r="X37" s="9">
        <f t="shared" si="3"/>
        <v>5.4745370362070389E-3</v>
      </c>
      <c r="Y37" s="9">
        <f t="shared" si="4"/>
        <v>2.1898148144828156E-2</v>
      </c>
      <c r="Z37" s="10"/>
      <c r="AA37" s="10">
        <f t="shared" si="5"/>
        <v>7.0601851621177047E-4</v>
      </c>
      <c r="AB37" s="10">
        <f t="shared" si="6"/>
        <v>1.9444444405962713E-3</v>
      </c>
      <c r="AC37" s="10"/>
      <c r="AD37" s="10"/>
    </row>
    <row r="38" spans="1:30" s="7" customFormat="1" hidden="1" x14ac:dyDescent="0.4">
      <c r="A38" s="16" t="str">
        <f t="shared" si="0"/>
        <v>-</v>
      </c>
      <c r="B38" s="16" t="str">
        <f t="shared" si="1"/>
        <v>-</v>
      </c>
      <c r="C38" s="7">
        <v>11</v>
      </c>
      <c r="D38" s="2">
        <v>43394.468611111108</v>
      </c>
      <c r="E38" s="3">
        <v>5149</v>
      </c>
      <c r="F38" s="3" t="s">
        <v>93</v>
      </c>
      <c r="G38" s="3">
        <v>0</v>
      </c>
      <c r="H38" s="3">
        <v>1065</v>
      </c>
      <c r="I38" s="3">
        <v>8</v>
      </c>
      <c r="J38" s="3">
        <v>2</v>
      </c>
      <c r="K38" s="3"/>
      <c r="L38" s="2">
        <v>43394.470231481479</v>
      </c>
      <c r="M38" s="2">
        <v>43394.477060185185</v>
      </c>
      <c r="N38" s="3" t="s">
        <v>34</v>
      </c>
      <c r="O38" s="3" t="s">
        <v>35</v>
      </c>
      <c r="P38" s="3" t="s">
        <v>31</v>
      </c>
      <c r="Q38" s="3" t="s">
        <v>32</v>
      </c>
      <c r="R38" s="2">
        <v>43394.469652777778</v>
      </c>
      <c r="S38" s="2">
        <v>43394.469652777778</v>
      </c>
      <c r="T38" s="2">
        <v>43394.477500000001</v>
      </c>
      <c r="U38" s="2">
        <v>43394.477500000001</v>
      </c>
      <c r="V38" s="3"/>
      <c r="W38" s="8">
        <f t="shared" si="2"/>
        <v>43394.468611111108</v>
      </c>
      <c r="X38" s="9">
        <f t="shared" si="3"/>
        <v>6.8287037065601908E-3</v>
      </c>
      <c r="Y38" s="9">
        <f t="shared" si="4"/>
        <v>1.3657407413120382E-2</v>
      </c>
      <c r="Z38" s="10"/>
      <c r="AA38" s="10">
        <f t="shared" si="5"/>
        <v>5.7870370073942468E-4</v>
      </c>
      <c r="AB38" s="10">
        <f t="shared" si="6"/>
        <v>1.6203703708015382E-3</v>
      </c>
      <c r="AC38" s="10"/>
      <c r="AD38" s="10"/>
    </row>
    <row r="39" spans="1:30" s="7" customFormat="1" hidden="1" x14ac:dyDescent="0.4">
      <c r="A39" s="16" t="str">
        <f t="shared" si="0"/>
        <v>-</v>
      </c>
      <c r="B39" s="16" t="str">
        <f t="shared" ref="B39:B43" si="13">IF(K39&gt;0, "☆", "-")</f>
        <v>-</v>
      </c>
      <c r="C39" s="7">
        <v>11</v>
      </c>
      <c r="D39" s="2">
        <v>43394.471400462964</v>
      </c>
      <c r="E39" s="3">
        <v>5150</v>
      </c>
      <c r="F39" s="3" t="s">
        <v>93</v>
      </c>
      <c r="G39" s="3">
        <v>0</v>
      </c>
      <c r="H39" s="3">
        <v>867</v>
      </c>
      <c r="I39" s="3">
        <v>9</v>
      </c>
      <c r="J39" s="3">
        <v>1</v>
      </c>
      <c r="K39" s="3"/>
      <c r="L39" s="2">
        <v>43394.472337962965</v>
      </c>
      <c r="M39" s="2">
        <v>43394.477372685185</v>
      </c>
      <c r="N39" s="3" t="s">
        <v>74</v>
      </c>
      <c r="O39" s="3" t="s">
        <v>75</v>
      </c>
      <c r="P39" s="3" t="s">
        <v>50</v>
      </c>
      <c r="Q39" s="3" t="s">
        <v>51</v>
      </c>
      <c r="R39" s="2">
        <v>43394.472430555557</v>
      </c>
      <c r="S39" s="2">
        <v>43394.472430555557</v>
      </c>
      <c r="T39" s="2">
        <v>43394.476770833331</v>
      </c>
      <c r="U39" s="2">
        <v>43394.476770833331</v>
      </c>
      <c r="V39" s="3"/>
      <c r="W39" s="8">
        <f t="shared" si="2"/>
        <v>43394.471400462964</v>
      </c>
      <c r="X39" s="9">
        <f t="shared" si="3"/>
        <v>5.0347222204436548E-3</v>
      </c>
      <c r="Y39" s="9">
        <f t="shared" si="4"/>
        <v>5.0347222204436548E-3</v>
      </c>
      <c r="Z39" s="10"/>
      <c r="AA39" s="10">
        <f t="shared" si="5"/>
        <v>0</v>
      </c>
      <c r="AB39" s="10">
        <f t="shared" si="6"/>
        <v>9.3750000087311491E-4</v>
      </c>
      <c r="AC39" s="10"/>
      <c r="AD39" s="10"/>
    </row>
    <row r="40" spans="1:30" s="7" customFormat="1" hidden="1" x14ac:dyDescent="0.4">
      <c r="A40" s="16" t="str">
        <f>IF(V40&gt;0, "★", "-")</f>
        <v>-</v>
      </c>
      <c r="B40" s="16" t="str">
        <f t="shared" si="13"/>
        <v>-</v>
      </c>
      <c r="C40" s="7">
        <v>11</v>
      </c>
      <c r="D40" s="2">
        <v>43394.472175925926</v>
      </c>
      <c r="E40" s="3">
        <v>5151</v>
      </c>
      <c r="F40" s="3" t="s">
        <v>94</v>
      </c>
      <c r="G40" s="3">
        <v>0</v>
      </c>
      <c r="H40" s="3">
        <v>458</v>
      </c>
      <c r="I40" s="3">
        <v>7</v>
      </c>
      <c r="J40" s="3">
        <v>2</v>
      </c>
      <c r="K40" s="3"/>
      <c r="L40" s="2">
        <v>43394.483043981483</v>
      </c>
      <c r="M40" s="2">
        <v>43394.491631944446</v>
      </c>
      <c r="N40" s="3" t="s">
        <v>55</v>
      </c>
      <c r="O40" s="3" t="s">
        <v>56</v>
      </c>
      <c r="P40" s="3" t="s">
        <v>23</v>
      </c>
      <c r="Q40" s="3" t="s">
        <v>24</v>
      </c>
      <c r="R40" s="2">
        <v>43394.479039351849</v>
      </c>
      <c r="S40" s="2">
        <v>43394.479039351849</v>
      </c>
      <c r="T40" s="2">
        <v>43394.493067129632</v>
      </c>
      <c r="U40" s="2">
        <v>43394.493067129632</v>
      </c>
      <c r="V40" s="3"/>
      <c r="W40" s="8">
        <f t="shared" si="2"/>
        <v>43394.472175925926</v>
      </c>
      <c r="X40" s="9">
        <f t="shared" si="3"/>
        <v>8.5879629623377696E-3</v>
      </c>
      <c r="Y40" s="9">
        <f t="shared" si="4"/>
        <v>1.7175925924675539E-2</v>
      </c>
      <c r="Z40" s="10"/>
      <c r="AA40" s="10">
        <f t="shared" si="5"/>
        <v>4.0046296344371513E-3</v>
      </c>
      <c r="AB40" s="10">
        <f t="shared" si="6"/>
        <v>1.0868055556784384E-2</v>
      </c>
      <c r="AC40" s="10"/>
      <c r="AD40" s="10"/>
    </row>
    <row r="41" spans="1:30" s="7" customFormat="1" x14ac:dyDescent="0.4">
      <c r="A41" s="16" t="str">
        <f>IF(V41&gt;0, "★", "-")</f>
        <v>-</v>
      </c>
      <c r="B41" s="16" t="str">
        <f t="shared" si="13"/>
        <v>-</v>
      </c>
      <c r="C41" s="7">
        <v>11</v>
      </c>
      <c r="D41" s="2">
        <v>43394.476134259261</v>
      </c>
      <c r="E41" s="3">
        <v>5153</v>
      </c>
      <c r="F41" s="3" t="s">
        <v>33</v>
      </c>
      <c r="G41" s="3">
        <v>1956</v>
      </c>
      <c r="H41" s="3">
        <v>1063</v>
      </c>
      <c r="I41" s="3">
        <v>6</v>
      </c>
      <c r="J41" s="3">
        <v>2</v>
      </c>
      <c r="K41" s="3"/>
      <c r="L41" s="2">
        <v>43394.480520833335</v>
      </c>
      <c r="M41" s="2">
        <v>43394.489189814813</v>
      </c>
      <c r="N41" s="3" t="s">
        <v>74</v>
      </c>
      <c r="O41" s="3" t="s">
        <v>75</v>
      </c>
      <c r="P41" s="3" t="s">
        <v>45</v>
      </c>
      <c r="Q41" s="3" t="s">
        <v>92</v>
      </c>
      <c r="R41" s="2">
        <v>43394.479872685188</v>
      </c>
      <c r="S41" s="2">
        <v>43394.480069444442</v>
      </c>
      <c r="T41" s="2">
        <v>43394.485891203702</v>
      </c>
      <c r="U41" s="2">
        <v>43394.486087962963</v>
      </c>
      <c r="V41" s="3"/>
      <c r="W41" s="8">
        <f t="shared" si="2"/>
        <v>43394.476134259261</v>
      </c>
      <c r="X41" s="9">
        <f t="shared" si="3"/>
        <v>8.6689814779674634E-3</v>
      </c>
      <c r="Y41" s="9">
        <f t="shared" si="4"/>
        <v>1.7337962955934927E-2</v>
      </c>
      <c r="Z41" s="29"/>
      <c r="AA41" s="29">
        <f t="shared" si="5"/>
        <v>6.4814814686542377E-4</v>
      </c>
      <c r="AB41" s="10">
        <f t="shared" si="6"/>
        <v>4.386574073578231E-3</v>
      </c>
      <c r="AC41" s="10"/>
      <c r="AD41" s="10"/>
    </row>
    <row r="42" spans="1:30" s="7" customFormat="1" x14ac:dyDescent="0.4">
      <c r="A42" s="16" t="str">
        <f t="shared" si="0"/>
        <v>-</v>
      </c>
      <c r="B42" s="16" t="str">
        <f t="shared" si="13"/>
        <v>-</v>
      </c>
      <c r="C42" s="7">
        <v>11</v>
      </c>
      <c r="D42" s="2">
        <v>43394.476585648146</v>
      </c>
      <c r="E42" s="3">
        <v>5154</v>
      </c>
      <c r="F42" s="3" t="s">
        <v>67</v>
      </c>
      <c r="G42" s="3">
        <v>3595</v>
      </c>
      <c r="H42" s="3">
        <v>1298</v>
      </c>
      <c r="I42" s="3">
        <v>8</v>
      </c>
      <c r="J42" s="3">
        <v>2</v>
      </c>
      <c r="K42" s="3"/>
      <c r="L42" s="2">
        <v>43394.478773148148</v>
      </c>
      <c r="M42" s="2">
        <v>43394.488599537035</v>
      </c>
      <c r="N42" s="3" t="s">
        <v>31</v>
      </c>
      <c r="O42" s="3" t="s">
        <v>32</v>
      </c>
      <c r="P42" s="3" t="s">
        <v>45</v>
      </c>
      <c r="Q42" s="3" t="s">
        <v>92</v>
      </c>
      <c r="R42" s="2">
        <v>43394.47761574074</v>
      </c>
      <c r="S42" s="2">
        <v>43394.477754629632</v>
      </c>
      <c r="T42" s="2">
        <v>43394.484131944446</v>
      </c>
      <c r="U42" s="2">
        <v>43394.487986111111</v>
      </c>
      <c r="V42" s="3"/>
      <c r="W42" s="8">
        <f t="shared" si="2"/>
        <v>43394.476585648146</v>
      </c>
      <c r="X42" s="9">
        <f t="shared" si="3"/>
        <v>9.8263888867222704E-3</v>
      </c>
      <c r="Y42" s="9">
        <f t="shared" si="4"/>
        <v>1.9652777773444541E-2</v>
      </c>
      <c r="Z42" s="10"/>
      <c r="AA42" s="10">
        <f t="shared" si="5"/>
        <v>1.157407408754807E-3</v>
      </c>
      <c r="AB42" s="10">
        <f t="shared" si="6"/>
        <v>2.1875000020372681E-3</v>
      </c>
      <c r="AC42" s="10"/>
      <c r="AD42" s="10"/>
    </row>
    <row r="43" spans="1:30" s="7" customFormat="1" x14ac:dyDescent="0.4">
      <c r="A43" s="16" t="str">
        <f t="shared" si="0"/>
        <v>★</v>
      </c>
      <c r="B43" s="16" t="str">
        <f t="shared" si="13"/>
        <v>-</v>
      </c>
      <c r="C43" s="7">
        <v>11</v>
      </c>
      <c r="D43" s="2">
        <v>43394.477199074077</v>
      </c>
      <c r="E43" s="3">
        <v>5155</v>
      </c>
      <c r="F43" s="3" t="s">
        <v>33</v>
      </c>
      <c r="G43" s="3">
        <v>3530</v>
      </c>
      <c r="H43" s="3">
        <v>591</v>
      </c>
      <c r="I43" s="3">
        <v>6</v>
      </c>
      <c r="J43" s="3">
        <v>2</v>
      </c>
      <c r="K43" s="3"/>
      <c r="L43" s="2">
        <v>43394.498668981483</v>
      </c>
      <c r="M43" s="2">
        <v>43394.510254629633</v>
      </c>
      <c r="N43" s="3" t="s">
        <v>80</v>
      </c>
      <c r="O43" s="3" t="s">
        <v>81</v>
      </c>
      <c r="P43" s="3" t="s">
        <v>48</v>
      </c>
      <c r="Q43" s="3" t="s">
        <v>49</v>
      </c>
      <c r="R43" s="2">
        <v>43394.497916666667</v>
      </c>
      <c r="S43" s="2">
        <v>43394.497916666667</v>
      </c>
      <c r="T43" s="2">
        <v>43394.507280092592</v>
      </c>
      <c r="U43" s="2">
        <v>43394.507280092592</v>
      </c>
      <c r="V43" s="2">
        <v>43394.497916666667</v>
      </c>
      <c r="W43" s="8">
        <f t="shared" si="2"/>
        <v>43394.497916666667</v>
      </c>
      <c r="X43" s="9">
        <f t="shared" si="3"/>
        <v>1.1585648149775807E-2</v>
      </c>
      <c r="Y43" s="9">
        <f t="shared" si="4"/>
        <v>2.3171296299551614E-2</v>
      </c>
      <c r="Z43" s="10"/>
      <c r="AA43" s="10">
        <f t="shared" si="5"/>
        <v>7.5231481605442241E-4</v>
      </c>
      <c r="AB43" s="10">
        <f t="shared" si="6"/>
        <v>7.5231481605442241E-4</v>
      </c>
      <c r="AC43" s="10"/>
      <c r="AD43" s="10"/>
    </row>
    <row r="44" spans="1:30" s="7" customFormat="1" hidden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43394.477314814816</v>
      </c>
      <c r="E44" s="3">
        <v>5156</v>
      </c>
      <c r="F44" s="3" t="s">
        <v>94</v>
      </c>
      <c r="G44" s="3">
        <v>0</v>
      </c>
      <c r="H44" s="3">
        <v>792</v>
      </c>
      <c r="I44" s="3">
        <v>8</v>
      </c>
      <c r="J44" s="3">
        <v>2</v>
      </c>
      <c r="K44" s="3"/>
      <c r="L44" s="2">
        <v>43394.485601851855</v>
      </c>
      <c r="M44" s="2">
        <v>43394.491736111115</v>
      </c>
      <c r="N44" s="3" t="s">
        <v>61</v>
      </c>
      <c r="O44" s="3" t="s">
        <v>62</v>
      </c>
      <c r="P44" s="3" t="s">
        <v>25</v>
      </c>
      <c r="Q44" s="3" t="s">
        <v>26</v>
      </c>
      <c r="R44" s="2">
        <v>43394.484293981484</v>
      </c>
      <c r="S44" s="2">
        <v>43394.484293981484</v>
      </c>
      <c r="T44" s="2">
        <v>43394.494479166664</v>
      </c>
      <c r="U44" s="2">
        <v>43394.494479166664</v>
      </c>
      <c r="V44" s="3"/>
      <c r="W44" s="8">
        <f t="shared" si="2"/>
        <v>43394.477314814816</v>
      </c>
      <c r="X44" s="9">
        <f t="shared" si="3"/>
        <v>6.1342592598521151E-3</v>
      </c>
      <c r="Y44" s="9">
        <f t="shared" si="4"/>
        <v>1.226851851970423E-2</v>
      </c>
      <c r="Z44" s="10"/>
      <c r="AA44" s="10">
        <f t="shared" si="5"/>
        <v>1.3078703705104999E-3</v>
      </c>
      <c r="AB44" s="10">
        <f t="shared" si="6"/>
        <v>8.2870370388263837E-3</v>
      </c>
      <c r="AC44" s="10"/>
      <c r="AD44" s="10"/>
    </row>
    <row r="45" spans="1:30" s="7" customFormat="1" x14ac:dyDescent="0.4">
      <c r="A45" s="16" t="str">
        <f>IF(V45&gt;0, "★", "-")</f>
        <v>-</v>
      </c>
      <c r="B45" s="16" t="str">
        <f>IF(K45&gt;0, "☆", "-")</f>
        <v>-</v>
      </c>
      <c r="C45" s="7">
        <v>11</v>
      </c>
      <c r="D45" s="2">
        <v>43394.478263888886</v>
      </c>
      <c r="E45" s="3">
        <v>5157</v>
      </c>
      <c r="F45" s="3" t="s">
        <v>18</v>
      </c>
      <c r="G45" s="3">
        <v>3597</v>
      </c>
      <c r="H45" s="3">
        <v>1107</v>
      </c>
      <c r="I45" s="3">
        <v>5</v>
      </c>
      <c r="J45" s="3">
        <v>1</v>
      </c>
      <c r="K45" s="3"/>
      <c r="L45" s="2">
        <v>43394.480439814812</v>
      </c>
      <c r="M45" s="2">
        <v>43394.484375</v>
      </c>
      <c r="N45" s="3" t="s">
        <v>29</v>
      </c>
      <c r="O45" s="3" t="s">
        <v>30</v>
      </c>
      <c r="P45" s="3" t="s">
        <v>31</v>
      </c>
      <c r="Q45" s="3" t="s">
        <v>32</v>
      </c>
      <c r="R45" s="2">
        <v>43394.479305555556</v>
      </c>
      <c r="S45" s="2">
        <v>43394.479305555556</v>
      </c>
      <c r="T45" s="2">
        <v>43394.484074074076</v>
      </c>
      <c r="U45" s="2">
        <v>43394.487233796295</v>
      </c>
      <c r="V45" s="3"/>
      <c r="W45" s="8">
        <f t="shared" si="2"/>
        <v>43394.478263888886</v>
      </c>
      <c r="X45" s="9">
        <f t="shared" si="3"/>
        <v>3.9351851883111522E-3</v>
      </c>
      <c r="Y45" s="9">
        <f t="shared" si="4"/>
        <v>3.9351851883111522E-3</v>
      </c>
      <c r="Z45" s="10"/>
      <c r="AA45" s="10">
        <f t="shared" si="5"/>
        <v>1.1342592551955022E-3</v>
      </c>
      <c r="AB45" s="10">
        <f t="shared" si="6"/>
        <v>2.1759259252576157E-3</v>
      </c>
      <c r="AC45" s="10"/>
      <c r="AD45" s="10"/>
    </row>
    <row r="46" spans="1:30" s="7" customFormat="1" x14ac:dyDescent="0.4">
      <c r="A46" s="16" t="str">
        <f>IF(V46&gt;0, "★", "-")</f>
        <v>-</v>
      </c>
      <c r="B46" s="16" t="str">
        <f>IF(K46&gt;0, "☆", "-")</f>
        <v>-</v>
      </c>
      <c r="C46" s="7">
        <v>11</v>
      </c>
      <c r="D46" s="2">
        <v>43394.48033564815</v>
      </c>
      <c r="E46" s="3">
        <v>5159</v>
      </c>
      <c r="F46" s="3" t="s">
        <v>18</v>
      </c>
      <c r="G46" s="3">
        <v>3602</v>
      </c>
      <c r="H46" s="3">
        <v>630</v>
      </c>
      <c r="I46" s="3">
        <v>5</v>
      </c>
      <c r="J46" s="3">
        <v>1</v>
      </c>
      <c r="K46" s="3"/>
      <c r="L46" s="2">
        <v>43394.480405092596</v>
      </c>
      <c r="M46" s="2">
        <v>43394.4844212963</v>
      </c>
      <c r="N46" s="3" t="s">
        <v>29</v>
      </c>
      <c r="O46" s="3" t="s">
        <v>30</v>
      </c>
      <c r="P46" s="3" t="s">
        <v>31</v>
      </c>
      <c r="Q46" s="3" t="s">
        <v>32</v>
      </c>
      <c r="R46" s="2">
        <v>43394.481770833336</v>
      </c>
      <c r="S46" s="2">
        <v>43394.481770833336</v>
      </c>
      <c r="T46" s="2">
        <v>43394.486886574072</v>
      </c>
      <c r="U46" s="2">
        <v>43394.486886574072</v>
      </c>
      <c r="V46" s="3"/>
      <c r="W46" s="8">
        <f t="shared" si="2"/>
        <v>43394.48033564815</v>
      </c>
      <c r="X46" s="9">
        <f t="shared" si="3"/>
        <v>4.016203703940846E-3</v>
      </c>
      <c r="Y46" s="9">
        <f t="shared" si="4"/>
        <v>4.016203703940846E-3</v>
      </c>
      <c r="Z46" s="10"/>
      <c r="AA46" s="10">
        <f t="shared" si="5"/>
        <v>0</v>
      </c>
      <c r="AB46" s="10">
        <f t="shared" si="6"/>
        <v>6.9444446125999093E-5</v>
      </c>
      <c r="AC46" s="10"/>
      <c r="AD46" s="10"/>
    </row>
    <row r="47" spans="1:30" s="7" customFormat="1" x14ac:dyDescent="0.4">
      <c r="A47" s="16" t="str">
        <f t="shared" si="0"/>
        <v>-</v>
      </c>
      <c r="B47" s="16" t="str">
        <f t="shared" si="1"/>
        <v>-</v>
      </c>
      <c r="C47" s="7">
        <v>11</v>
      </c>
      <c r="D47" s="2">
        <v>43394.480729166666</v>
      </c>
      <c r="E47" s="3">
        <v>5160</v>
      </c>
      <c r="F47" s="3" t="s">
        <v>33</v>
      </c>
      <c r="G47" s="3">
        <v>1666</v>
      </c>
      <c r="H47" s="3">
        <v>1292</v>
      </c>
      <c r="I47" s="3">
        <v>6</v>
      </c>
      <c r="J47" s="3">
        <v>1</v>
      </c>
      <c r="K47" s="3"/>
      <c r="L47" s="2">
        <v>43394.483749999999</v>
      </c>
      <c r="M47" s="2">
        <v>43394.492858796293</v>
      </c>
      <c r="N47" s="3" t="s">
        <v>72</v>
      </c>
      <c r="O47" s="3" t="s">
        <v>73</v>
      </c>
      <c r="P47" s="3" t="s">
        <v>39</v>
      </c>
      <c r="Q47" s="3" t="s">
        <v>40</v>
      </c>
      <c r="R47" s="2">
        <v>43394.485879629632</v>
      </c>
      <c r="S47" s="2">
        <v>43394.485879629632</v>
      </c>
      <c r="T47" s="2">
        <v>43394.49324074074</v>
      </c>
      <c r="U47" s="2">
        <v>43394.49324074074</v>
      </c>
      <c r="V47" s="3"/>
      <c r="W47" s="8">
        <f t="shared" si="2"/>
        <v>43394.480729166666</v>
      </c>
      <c r="X47" s="9">
        <f t="shared" si="3"/>
        <v>9.1087962937308475E-3</v>
      </c>
      <c r="Y47" s="9">
        <f t="shared" si="4"/>
        <v>9.1087962937308475E-3</v>
      </c>
      <c r="Z47" s="10"/>
      <c r="AA47" s="10">
        <f t="shared" si="5"/>
        <v>0</v>
      </c>
      <c r="AB47" s="10">
        <f t="shared" si="6"/>
        <v>3.0208333337213844E-3</v>
      </c>
      <c r="AC47" s="10"/>
      <c r="AD47" s="10"/>
    </row>
    <row r="48" spans="1:30" s="7" customFormat="1" x14ac:dyDescent="0.4">
      <c r="A48" s="16" t="str">
        <f t="shared" si="0"/>
        <v>-</v>
      </c>
      <c r="B48" s="16" t="str">
        <f t="shared" si="1"/>
        <v>-</v>
      </c>
      <c r="C48" s="7">
        <v>11</v>
      </c>
      <c r="D48" s="2">
        <v>43394.481817129628</v>
      </c>
      <c r="E48" s="3">
        <v>5161</v>
      </c>
      <c r="F48" s="3" t="s">
        <v>18</v>
      </c>
      <c r="G48" s="3">
        <v>3579</v>
      </c>
      <c r="H48" s="3">
        <v>1076</v>
      </c>
      <c r="I48" s="3">
        <v>5</v>
      </c>
      <c r="J48" s="3">
        <v>2</v>
      </c>
      <c r="K48" s="3"/>
      <c r="L48" s="2">
        <v>43394.484583333331</v>
      </c>
      <c r="M48" s="2">
        <v>43394.489305555559</v>
      </c>
      <c r="N48" s="3" t="s">
        <v>31</v>
      </c>
      <c r="O48" s="3" t="s">
        <v>32</v>
      </c>
      <c r="P48" s="3" t="s">
        <v>48</v>
      </c>
      <c r="Q48" s="3" t="s">
        <v>49</v>
      </c>
      <c r="R48" s="2">
        <v>43394.485462962963</v>
      </c>
      <c r="S48" s="2">
        <v>43394.485462962963</v>
      </c>
      <c r="T48" s="2">
        <v>43394.493101851855</v>
      </c>
      <c r="U48" s="2">
        <v>43394.493101851855</v>
      </c>
      <c r="V48" s="3"/>
      <c r="W48" s="8">
        <f t="shared" si="2"/>
        <v>43394.481817129628</v>
      </c>
      <c r="X48" s="9">
        <f t="shared" si="3"/>
        <v>4.7222222274285741E-3</v>
      </c>
      <c r="Y48" s="9">
        <f t="shared" si="4"/>
        <v>9.4444444548571482E-3</v>
      </c>
      <c r="Z48" s="10"/>
      <c r="AA48" s="10">
        <f t="shared" si="5"/>
        <v>0</v>
      </c>
      <c r="AB48" s="10">
        <f t="shared" si="6"/>
        <v>2.7662037027766928E-3</v>
      </c>
      <c r="AC48" s="10"/>
      <c r="AD48" s="10"/>
    </row>
    <row r="49" spans="1:30" s="7" customFormat="1" hidden="1" x14ac:dyDescent="0.4">
      <c r="A49" s="16" t="str">
        <f t="shared" si="0"/>
        <v>-</v>
      </c>
      <c r="B49" s="16" t="str">
        <f t="shared" si="1"/>
        <v>-</v>
      </c>
      <c r="C49" s="7">
        <v>11</v>
      </c>
      <c r="D49" s="2">
        <v>43394.483032407406</v>
      </c>
      <c r="E49" s="3">
        <v>5162</v>
      </c>
      <c r="F49" s="3" t="s">
        <v>94</v>
      </c>
      <c r="G49" s="3">
        <v>0</v>
      </c>
      <c r="H49" s="3">
        <v>857</v>
      </c>
      <c r="I49" s="3">
        <v>4</v>
      </c>
      <c r="J49" s="3">
        <v>2</v>
      </c>
      <c r="K49" s="3"/>
      <c r="L49" s="2">
        <v>43394.486631944441</v>
      </c>
      <c r="M49" s="2">
        <v>43394.495208333334</v>
      </c>
      <c r="N49" s="3" t="s">
        <v>63</v>
      </c>
      <c r="O49" s="3" t="s">
        <v>64</v>
      </c>
      <c r="P49" s="3" t="s">
        <v>37</v>
      </c>
      <c r="Q49" s="3" t="s">
        <v>38</v>
      </c>
      <c r="R49" s="2">
        <v>43394.486331018517</v>
      </c>
      <c r="S49" s="2">
        <v>43394.488622685189</v>
      </c>
      <c r="T49" s="2">
        <v>43394.492615740739</v>
      </c>
      <c r="U49" s="2">
        <v>43394.496458333335</v>
      </c>
      <c r="V49" s="3"/>
      <c r="W49" s="8">
        <f t="shared" si="2"/>
        <v>43394.483032407406</v>
      </c>
      <c r="X49" s="9">
        <f t="shared" si="3"/>
        <v>8.5763888928340748E-3</v>
      </c>
      <c r="Y49" s="9">
        <f t="shared" si="4"/>
        <v>1.715277778566815E-2</v>
      </c>
      <c r="Z49" s="10"/>
      <c r="AA49" s="10">
        <f t="shared" si="5"/>
        <v>3.0092592351138592E-4</v>
      </c>
      <c r="AB49" s="10">
        <f t="shared" si="6"/>
        <v>3.5995370344608091E-3</v>
      </c>
      <c r="AC49" s="10"/>
      <c r="AD49" s="10"/>
    </row>
    <row r="50" spans="1:30" s="7" customFormat="1" hidden="1" x14ac:dyDescent="0.4">
      <c r="A50" s="16" t="str">
        <f t="shared" si="0"/>
        <v>-</v>
      </c>
      <c r="B50" s="16" t="str">
        <f t="shared" si="1"/>
        <v>-</v>
      </c>
      <c r="C50" s="7">
        <v>11</v>
      </c>
      <c r="D50" s="2">
        <v>43394.485405092593</v>
      </c>
      <c r="E50" s="3">
        <v>5163</v>
      </c>
      <c r="F50" s="3" t="s">
        <v>93</v>
      </c>
      <c r="G50" s="3">
        <v>0</v>
      </c>
      <c r="H50" s="3">
        <v>700</v>
      </c>
      <c r="I50" s="3">
        <v>4</v>
      </c>
      <c r="J50" s="3">
        <v>2</v>
      </c>
      <c r="K50" s="3"/>
      <c r="L50" s="2">
        <v>43394.488993055558</v>
      </c>
      <c r="M50" s="2">
        <v>43394.501331018517</v>
      </c>
      <c r="N50" s="3" t="s">
        <v>65</v>
      </c>
      <c r="O50" s="3" t="s">
        <v>66</v>
      </c>
      <c r="P50" s="3" t="s">
        <v>41</v>
      </c>
      <c r="Q50" s="3" t="s">
        <v>42</v>
      </c>
      <c r="R50" s="2">
        <v>43394.490914351853</v>
      </c>
      <c r="S50" s="2">
        <v>43394.490914351853</v>
      </c>
      <c r="T50" s="2">
        <v>43394.503865740742</v>
      </c>
      <c r="U50" s="2">
        <v>43394.503865740742</v>
      </c>
      <c r="V50" s="3"/>
      <c r="W50" s="8">
        <f t="shared" si="2"/>
        <v>43394.485405092593</v>
      </c>
      <c r="X50" s="9">
        <f t="shared" si="3"/>
        <v>1.2337962958554272E-2</v>
      </c>
      <c r="Y50" s="9">
        <f t="shared" si="4"/>
        <v>2.4675925917108543E-2</v>
      </c>
      <c r="Z50" s="10"/>
      <c r="AA50" s="10">
        <f t="shared" si="5"/>
        <v>0</v>
      </c>
      <c r="AB50" s="10">
        <f t="shared" si="6"/>
        <v>3.5879629649571143E-3</v>
      </c>
      <c r="AC50" s="10"/>
      <c r="AD50" s="10"/>
    </row>
    <row r="51" spans="1:30" s="7" customFormat="1" hidden="1" x14ac:dyDescent="0.4">
      <c r="A51" s="16" t="str">
        <f t="shared" si="0"/>
        <v>-</v>
      </c>
      <c r="B51" s="16" t="str">
        <f t="shared" si="1"/>
        <v>-</v>
      </c>
      <c r="C51" s="7">
        <v>11</v>
      </c>
      <c r="D51" s="2">
        <v>43394.486956018518</v>
      </c>
      <c r="E51" s="3">
        <v>5164</v>
      </c>
      <c r="F51" s="3" t="s">
        <v>94</v>
      </c>
      <c r="G51" s="3">
        <v>0</v>
      </c>
      <c r="H51" s="3">
        <v>1273</v>
      </c>
      <c r="I51" s="3">
        <v>10</v>
      </c>
      <c r="J51" s="3">
        <v>2</v>
      </c>
      <c r="K51" s="3"/>
      <c r="L51" s="2">
        <v>43394.488032407404</v>
      </c>
      <c r="M51" s="2">
        <v>43394.490428240744</v>
      </c>
      <c r="N51" s="3" t="s">
        <v>21</v>
      </c>
      <c r="O51" s="3" t="s">
        <v>22</v>
      </c>
      <c r="P51" s="3" t="s">
        <v>37</v>
      </c>
      <c r="Q51" s="3" t="s">
        <v>38</v>
      </c>
      <c r="R51" s="2">
        <v>43394.487997685188</v>
      </c>
      <c r="S51" s="2">
        <v>43394.487997685188</v>
      </c>
      <c r="T51" s="2">
        <v>43394.496550925927</v>
      </c>
      <c r="U51" s="2">
        <v>43394.496550925927</v>
      </c>
      <c r="V51" s="3"/>
      <c r="W51" s="8">
        <f t="shared" si="2"/>
        <v>43394.486956018518</v>
      </c>
      <c r="X51" s="9">
        <f t="shared" si="3"/>
        <v>2.3958333404152654E-3</v>
      </c>
      <c r="Y51" s="9">
        <f t="shared" si="4"/>
        <v>4.7916666808305308E-3</v>
      </c>
      <c r="Z51" s="10"/>
      <c r="AA51" s="10">
        <f t="shared" si="5"/>
        <v>3.4722215787041932E-5</v>
      </c>
      <c r="AB51" s="10">
        <f t="shared" si="6"/>
        <v>1.0763888858491555E-3</v>
      </c>
      <c r="AC51" s="10"/>
      <c r="AD51" s="10"/>
    </row>
    <row r="52" spans="1:30" s="7" customFormat="1" hidden="1" x14ac:dyDescent="0.4">
      <c r="A52" s="16" t="str">
        <f t="shared" si="0"/>
        <v>-</v>
      </c>
      <c r="B52" s="16" t="str">
        <f t="shared" si="1"/>
        <v>-</v>
      </c>
      <c r="C52" s="7">
        <v>11</v>
      </c>
      <c r="D52" s="2">
        <v>43394.490254629629</v>
      </c>
      <c r="E52" s="3">
        <v>5165</v>
      </c>
      <c r="F52" s="3" t="s">
        <v>93</v>
      </c>
      <c r="G52" s="3">
        <v>0</v>
      </c>
      <c r="H52" s="3">
        <v>307</v>
      </c>
      <c r="I52" s="3">
        <v>7</v>
      </c>
      <c r="J52" s="3">
        <v>4</v>
      </c>
      <c r="K52" s="3"/>
      <c r="L52" s="2">
        <v>43394.497106481482</v>
      </c>
      <c r="M52" s="2">
        <v>43394.5</v>
      </c>
      <c r="N52" s="3" t="s">
        <v>63</v>
      </c>
      <c r="O52" s="3" t="s">
        <v>64</v>
      </c>
      <c r="P52" s="3" t="s">
        <v>48</v>
      </c>
      <c r="Q52" s="3" t="s">
        <v>49</v>
      </c>
      <c r="R52" s="2">
        <v>43394.495821759258</v>
      </c>
      <c r="S52" s="2">
        <v>43394.495821759258</v>
      </c>
      <c r="T52" s="2">
        <v>43394.501435185186</v>
      </c>
      <c r="U52" s="2">
        <v>43394.501435185186</v>
      </c>
      <c r="V52" s="3"/>
      <c r="W52" s="8">
        <f t="shared" si="2"/>
        <v>43394.490254629629</v>
      </c>
      <c r="X52" s="9">
        <f t="shared" si="3"/>
        <v>2.8935185182490386E-3</v>
      </c>
      <c r="Y52" s="9">
        <f t="shared" si="4"/>
        <v>1.1574074072996154E-2</v>
      </c>
      <c r="Z52" s="10"/>
      <c r="AA52" s="10">
        <f t="shared" si="5"/>
        <v>1.2847222242271528E-3</v>
      </c>
      <c r="AB52" s="10">
        <f t="shared" si="6"/>
        <v>6.8518518528435379E-3</v>
      </c>
      <c r="AC52" s="10"/>
      <c r="AD52" s="10"/>
    </row>
    <row r="53" spans="1:30" s="7" customFormat="1" x14ac:dyDescent="0.4">
      <c r="A53" s="16" t="str">
        <f t="shared" si="0"/>
        <v>-</v>
      </c>
      <c r="B53" s="16" t="str">
        <f t="shared" si="1"/>
        <v>-</v>
      </c>
      <c r="C53" s="7">
        <v>11</v>
      </c>
      <c r="D53" s="2">
        <v>43394.495254629626</v>
      </c>
      <c r="E53" s="3">
        <v>5166</v>
      </c>
      <c r="F53" s="3" t="s">
        <v>33</v>
      </c>
      <c r="G53" s="3">
        <v>1620</v>
      </c>
      <c r="H53" s="3">
        <v>643</v>
      </c>
      <c r="I53" s="3">
        <v>8</v>
      </c>
      <c r="J53" s="3">
        <v>2</v>
      </c>
      <c r="K53" s="3"/>
      <c r="L53" s="2">
        <v>43394.499479166669</v>
      </c>
      <c r="M53" s="2">
        <v>43394.516817129632</v>
      </c>
      <c r="N53" s="3" t="s">
        <v>23</v>
      </c>
      <c r="O53" s="3" t="s">
        <v>24</v>
      </c>
      <c r="P53" s="3" t="s">
        <v>27</v>
      </c>
      <c r="Q53" s="3" t="s">
        <v>28</v>
      </c>
      <c r="R53" s="2">
        <v>43394.498900462961</v>
      </c>
      <c r="S53" s="2">
        <v>43394.498900462961</v>
      </c>
      <c r="T53" s="2">
        <v>43394.510034722225</v>
      </c>
      <c r="U53" s="2">
        <v>43394.510034722225</v>
      </c>
      <c r="V53" s="3"/>
      <c r="W53" s="8">
        <f t="shared" si="2"/>
        <v>43394.495254629626</v>
      </c>
      <c r="X53" s="9">
        <f t="shared" si="3"/>
        <v>1.7337962963210884E-2</v>
      </c>
      <c r="Y53" s="9">
        <f t="shared" si="4"/>
        <v>3.4675925926421769E-2</v>
      </c>
      <c r="Z53" s="10"/>
      <c r="AA53" s="10">
        <f t="shared" si="5"/>
        <v>5.7870370801538229E-4</v>
      </c>
      <c r="AB53" s="10">
        <f t="shared" si="6"/>
        <v>4.2245370423188433E-3</v>
      </c>
      <c r="AC53" s="10"/>
      <c r="AD53" s="10"/>
    </row>
    <row r="54" spans="1:30" s="7" customFormat="1" hidden="1" x14ac:dyDescent="0.4">
      <c r="A54" s="16" t="str">
        <f t="shared" ref="A54:A60" si="14">IF(V54&gt;0, "★", "-")</f>
        <v>-</v>
      </c>
      <c r="B54" s="16" t="str">
        <f t="shared" ref="B54:B59" si="15">IF(K54&gt;0, "☆", "-")</f>
        <v>-</v>
      </c>
      <c r="C54" s="7">
        <v>11</v>
      </c>
      <c r="D54" s="2">
        <v>43394.495682870373</v>
      </c>
      <c r="E54" s="3">
        <v>5167</v>
      </c>
      <c r="F54" s="3" t="s">
        <v>94</v>
      </c>
      <c r="G54" s="3">
        <v>0</v>
      </c>
      <c r="H54" s="3">
        <v>649</v>
      </c>
      <c r="I54" s="3">
        <v>10</v>
      </c>
      <c r="J54" s="3">
        <v>1</v>
      </c>
      <c r="K54" s="3"/>
      <c r="L54" s="2">
        <v>43394.497013888889</v>
      </c>
      <c r="M54" s="2">
        <v>43394.500104166669</v>
      </c>
      <c r="N54" s="3" t="s">
        <v>21</v>
      </c>
      <c r="O54" s="3" t="s">
        <v>22</v>
      </c>
      <c r="P54" s="3" t="s">
        <v>19</v>
      </c>
      <c r="Q54" s="3" t="s">
        <v>20</v>
      </c>
      <c r="R54" s="2">
        <v>43394.496724537035</v>
      </c>
      <c r="S54" s="2">
        <v>43394.496724537035</v>
      </c>
      <c r="T54" s="2">
        <v>43394.503171296295</v>
      </c>
      <c r="U54" s="2">
        <v>43394.503171296295</v>
      </c>
      <c r="V54" s="3"/>
      <c r="W54" s="8">
        <f t="shared" si="2"/>
        <v>43394.495682870373</v>
      </c>
      <c r="X54" s="9">
        <f t="shared" si="3"/>
        <v>3.0902777798473835E-3</v>
      </c>
      <c r="Y54" s="9">
        <f t="shared" si="4"/>
        <v>3.0902777798473835E-3</v>
      </c>
      <c r="Z54" s="10"/>
      <c r="AA54" s="10">
        <f t="shared" si="5"/>
        <v>2.8935185400769114E-4</v>
      </c>
      <c r="AB54" s="10">
        <f t="shared" si="6"/>
        <v>1.3310185167938471E-3</v>
      </c>
      <c r="AC54" s="10"/>
      <c r="AD54" s="10"/>
    </row>
    <row r="55" spans="1:30" s="7" customFormat="1" x14ac:dyDescent="0.4">
      <c r="A55" s="16" t="str">
        <f t="shared" si="14"/>
        <v>-</v>
      </c>
      <c r="B55" s="16" t="str">
        <f t="shared" si="15"/>
        <v>-</v>
      </c>
      <c r="C55" s="7">
        <v>11</v>
      </c>
      <c r="D55" s="2">
        <v>43394.499826388892</v>
      </c>
      <c r="E55" s="3">
        <v>5168</v>
      </c>
      <c r="F55" s="3" t="s">
        <v>33</v>
      </c>
      <c r="G55" s="3">
        <v>2300</v>
      </c>
      <c r="H55" s="3">
        <v>923</v>
      </c>
      <c r="I55" s="3">
        <v>6</v>
      </c>
      <c r="J55" s="3">
        <v>1</v>
      </c>
      <c r="K55" s="3"/>
      <c r="L55" s="2">
        <v>43394.502650462964</v>
      </c>
      <c r="M55" s="2">
        <v>43394.513518518521</v>
      </c>
      <c r="N55" s="3" t="s">
        <v>53</v>
      </c>
      <c r="O55" s="3" t="s">
        <v>54</v>
      </c>
      <c r="P55" s="3" t="s">
        <v>37</v>
      </c>
      <c r="Q55" s="3" t="s">
        <v>38</v>
      </c>
      <c r="R55" s="2">
        <v>43394.502615740741</v>
      </c>
      <c r="S55" s="2">
        <v>43394.502615740741</v>
      </c>
      <c r="T55" s="2">
        <v>43394.512997685182</v>
      </c>
      <c r="U55" s="2">
        <v>43394.512997685182</v>
      </c>
      <c r="V55" s="3"/>
      <c r="W55" s="8">
        <f t="shared" si="2"/>
        <v>43394.499826388892</v>
      </c>
      <c r="X55" s="9">
        <f t="shared" si="3"/>
        <v>1.0868055556784384E-2</v>
      </c>
      <c r="Y55" s="9">
        <f t="shared" si="4"/>
        <v>1.0868055556784384E-2</v>
      </c>
      <c r="Z55" s="10"/>
      <c r="AA55" s="10">
        <f t="shared" si="5"/>
        <v>3.4722223062999547E-5</v>
      </c>
      <c r="AB55" s="10">
        <f t="shared" si="6"/>
        <v>2.8240740721230395E-3</v>
      </c>
      <c r="AC55" s="10"/>
      <c r="AD55" s="10"/>
    </row>
    <row r="56" spans="1:30" s="7" customFormat="1" hidden="1" x14ac:dyDescent="0.4">
      <c r="A56" s="16" t="str">
        <f t="shared" si="14"/>
        <v>-</v>
      </c>
      <c r="B56" s="16" t="str">
        <f t="shared" si="15"/>
        <v>☆</v>
      </c>
      <c r="C56" s="7">
        <v>11</v>
      </c>
      <c r="D56" s="2">
        <v>43394.475671296299</v>
      </c>
      <c r="E56" s="3">
        <v>5152</v>
      </c>
      <c r="F56" s="3" t="s">
        <v>33</v>
      </c>
      <c r="G56" s="3">
        <v>1956</v>
      </c>
      <c r="H56" s="3">
        <v>1090</v>
      </c>
      <c r="I56" s="3">
        <v>6</v>
      </c>
      <c r="J56" s="3">
        <v>1</v>
      </c>
      <c r="K56" s="2">
        <v>43394.475798611114</v>
      </c>
      <c r="L56" s="3"/>
      <c r="M56" s="3"/>
      <c r="N56" s="3" t="s">
        <v>74</v>
      </c>
      <c r="O56" s="3" t="s">
        <v>75</v>
      </c>
      <c r="P56" s="3" t="s">
        <v>45</v>
      </c>
      <c r="Q56" s="3" t="s">
        <v>92</v>
      </c>
      <c r="R56" s="2">
        <v>43394.479409722226</v>
      </c>
      <c r="S56" s="3"/>
      <c r="T56" s="2">
        <v>43394.484733796293</v>
      </c>
      <c r="U56" s="3"/>
      <c r="V56" s="3"/>
      <c r="W56" s="8">
        <f t="shared" si="2"/>
        <v>43394.475671296299</v>
      </c>
      <c r="X56" s="9">
        <f t="shared" si="3"/>
        <v>0</v>
      </c>
      <c r="Y56" s="9">
        <f t="shared" si="4"/>
        <v>0</v>
      </c>
      <c r="Z56" s="10"/>
      <c r="AA56" s="10">
        <f t="shared" si="5"/>
        <v>0</v>
      </c>
      <c r="AB56" s="10">
        <f t="shared" si="6"/>
        <v>3.7384259267128073E-3</v>
      </c>
      <c r="AC56" s="10"/>
      <c r="AD56" s="10"/>
    </row>
    <row r="57" spans="1:30" s="12" customFormat="1" hidden="1" x14ac:dyDescent="0.4">
      <c r="A57" s="17" t="str">
        <f t="shared" si="14"/>
        <v>-</v>
      </c>
      <c r="B57" s="17" t="str">
        <f t="shared" si="15"/>
        <v>☆</v>
      </c>
      <c r="C57" s="12">
        <v>11</v>
      </c>
      <c r="D57" s="4">
        <v>43394.479895833334</v>
      </c>
      <c r="E57" s="5">
        <v>5158</v>
      </c>
      <c r="F57" s="5" t="s">
        <v>18</v>
      </c>
      <c r="G57" s="5">
        <v>3602</v>
      </c>
      <c r="H57" s="5">
        <v>677</v>
      </c>
      <c r="I57" s="5">
        <v>5</v>
      </c>
      <c r="J57" s="5">
        <v>1</v>
      </c>
      <c r="K57" s="4">
        <v>43394.480069444442</v>
      </c>
      <c r="L57" s="5"/>
      <c r="M57" s="5"/>
      <c r="N57" s="5" t="s">
        <v>29</v>
      </c>
      <c r="O57" s="5" t="s">
        <v>30</v>
      </c>
      <c r="P57" s="5" t="s">
        <v>31</v>
      </c>
      <c r="Q57" s="5" t="s">
        <v>32</v>
      </c>
      <c r="R57" s="4">
        <v>43394.483761574076</v>
      </c>
      <c r="S57" s="5"/>
      <c r="T57" s="4">
        <v>43394.488877314812</v>
      </c>
      <c r="U57" s="5"/>
      <c r="V57" s="5"/>
      <c r="W57" s="13">
        <f t="shared" si="2"/>
        <v>43394.479895833334</v>
      </c>
      <c r="X57" s="18">
        <f t="shared" si="3"/>
        <v>0</v>
      </c>
      <c r="Y57" s="18">
        <f t="shared" si="4"/>
        <v>0</v>
      </c>
      <c r="Z57" s="19"/>
      <c r="AA57" s="19">
        <f t="shared" si="5"/>
        <v>0</v>
      </c>
      <c r="AB57" s="19">
        <f t="shared" si="6"/>
        <v>3.8657407421851531E-3</v>
      </c>
      <c r="AC57" s="19"/>
      <c r="AD57" s="19"/>
    </row>
    <row r="58" spans="1:30" s="23" customFormat="1" hidden="1" x14ac:dyDescent="0.4">
      <c r="A58" s="20" t="str">
        <f t="shared" si="14"/>
        <v>-</v>
      </c>
      <c r="B58" s="20" t="str">
        <f t="shared" si="15"/>
        <v>-</v>
      </c>
      <c r="C58" s="23">
        <v>12</v>
      </c>
      <c r="D58" s="22">
        <v>43394.501469907409</v>
      </c>
      <c r="E58" s="21">
        <v>5169</v>
      </c>
      <c r="F58" s="21" t="s">
        <v>94</v>
      </c>
      <c r="G58" s="21">
        <v>0</v>
      </c>
      <c r="H58" s="21">
        <v>569</v>
      </c>
      <c r="I58" s="21">
        <v>8</v>
      </c>
      <c r="J58" s="21">
        <v>2</v>
      </c>
      <c r="K58" s="21"/>
      <c r="L58" s="22">
        <v>43394.504201388889</v>
      </c>
      <c r="M58" s="22">
        <v>43394.509305555555</v>
      </c>
      <c r="N58" s="21" t="s">
        <v>21</v>
      </c>
      <c r="O58" s="21" t="s">
        <v>22</v>
      </c>
      <c r="P58" s="21" t="s">
        <v>41</v>
      </c>
      <c r="Q58" s="21" t="s">
        <v>42</v>
      </c>
      <c r="R58" s="22">
        <v>43394.504976851851</v>
      </c>
      <c r="S58" s="22">
        <v>43394.504976851851</v>
      </c>
      <c r="T58" s="22">
        <v>43394.511377314811</v>
      </c>
      <c r="U58" s="22">
        <v>43394.511377314811</v>
      </c>
      <c r="V58" s="21"/>
      <c r="W58" s="24">
        <f t="shared" si="2"/>
        <v>43394.501469907409</v>
      </c>
      <c r="X58" s="25">
        <f t="shared" si="3"/>
        <v>5.1041666665696539E-3</v>
      </c>
      <c r="Y58" s="25">
        <f t="shared" si="4"/>
        <v>1.0208333333139308E-2</v>
      </c>
      <c r="Z58" s="26">
        <f>SUM(Y58:Y92)</f>
        <v>0.55261574078031117</v>
      </c>
      <c r="AA58" s="26">
        <f t="shared" si="5"/>
        <v>0</v>
      </c>
      <c r="AB58" s="26">
        <f t="shared" si="6"/>
        <v>2.7314814797136933E-3</v>
      </c>
      <c r="AC58" s="26">
        <f>AVERAGE(AB58:AB92)</f>
        <v>5.5922619040107485E-3</v>
      </c>
      <c r="AD58" s="26">
        <f>MEDIAN(AB58:AB92)</f>
        <v>5.1967592589790002E-3</v>
      </c>
    </row>
    <row r="59" spans="1:30" s="7" customFormat="1" ht="18" customHeight="1" x14ac:dyDescent="0.4">
      <c r="A59" s="16" t="str">
        <f t="shared" si="14"/>
        <v>-</v>
      </c>
      <c r="B59" s="16" t="str">
        <f t="shared" si="15"/>
        <v>-</v>
      </c>
      <c r="C59" s="7">
        <v>12</v>
      </c>
      <c r="D59" s="2">
        <v>43394.501793981479</v>
      </c>
      <c r="E59" s="3">
        <v>5170</v>
      </c>
      <c r="F59" s="3" t="s">
        <v>18</v>
      </c>
      <c r="G59" s="3">
        <v>2971</v>
      </c>
      <c r="H59" s="3">
        <v>922</v>
      </c>
      <c r="I59" s="3">
        <v>7</v>
      </c>
      <c r="J59" s="3">
        <v>2</v>
      </c>
      <c r="K59" s="3"/>
      <c r="L59" s="2">
        <v>43394.505277777775</v>
      </c>
      <c r="M59" s="2">
        <v>43394.51289351852</v>
      </c>
      <c r="N59" s="3" t="s">
        <v>34</v>
      </c>
      <c r="O59" s="3" t="s">
        <v>35</v>
      </c>
      <c r="P59" s="3" t="s">
        <v>53</v>
      </c>
      <c r="Q59" s="3" t="s">
        <v>54</v>
      </c>
      <c r="R59" s="2">
        <v>43394.502916666665</v>
      </c>
      <c r="S59" s="2">
        <v>43394.502916666665</v>
      </c>
      <c r="T59" s="2">
        <v>43394.511261574073</v>
      </c>
      <c r="U59" s="2">
        <v>43394.511261574073</v>
      </c>
      <c r="V59" s="3"/>
      <c r="W59" s="8">
        <f t="shared" si="2"/>
        <v>43394.501793981479</v>
      </c>
      <c r="X59" s="9">
        <f t="shared" si="3"/>
        <v>7.6157407456776127E-3</v>
      </c>
      <c r="Y59" s="9">
        <f t="shared" si="4"/>
        <v>1.5231481491355225E-2</v>
      </c>
      <c r="Z59" s="10"/>
      <c r="AA59" s="10">
        <f t="shared" si="5"/>
        <v>2.3611111100763083E-3</v>
      </c>
      <c r="AB59" s="10">
        <f t="shared" si="6"/>
        <v>3.4837962957681157E-3</v>
      </c>
      <c r="AC59" s="10"/>
      <c r="AD59" s="10"/>
    </row>
    <row r="60" spans="1:30" s="7" customFormat="1" x14ac:dyDescent="0.4">
      <c r="A60" s="16" t="str">
        <f t="shared" si="14"/>
        <v>-</v>
      </c>
      <c r="B60" s="16" t="str">
        <f t="shared" si="1"/>
        <v>-</v>
      </c>
      <c r="C60" s="7">
        <v>12</v>
      </c>
      <c r="D60" s="2">
        <v>43394.505740740744</v>
      </c>
      <c r="E60" s="3">
        <v>5171</v>
      </c>
      <c r="F60" s="3" t="s">
        <v>18</v>
      </c>
      <c r="G60" s="3">
        <v>3588</v>
      </c>
      <c r="H60" s="3">
        <v>990</v>
      </c>
      <c r="I60" s="3">
        <v>8</v>
      </c>
      <c r="J60" s="3">
        <v>1</v>
      </c>
      <c r="K60" s="3"/>
      <c r="L60" s="2">
        <v>43394.509444444448</v>
      </c>
      <c r="M60" s="2">
        <v>43394.521944444445</v>
      </c>
      <c r="N60" s="3" t="s">
        <v>41</v>
      </c>
      <c r="O60" s="3" t="s">
        <v>42</v>
      </c>
      <c r="P60" s="3" t="s">
        <v>65</v>
      </c>
      <c r="Q60" s="3" t="s">
        <v>66</v>
      </c>
      <c r="R60" s="2">
        <v>43394.50885416667</v>
      </c>
      <c r="S60" s="2">
        <v>43394.50885416667</v>
      </c>
      <c r="T60" s="2">
        <v>43394.52449074074</v>
      </c>
      <c r="U60" s="2">
        <v>43394.52449074074</v>
      </c>
      <c r="V60" s="3"/>
      <c r="W60" s="8">
        <f t="shared" si="2"/>
        <v>43394.505740740744</v>
      </c>
      <c r="X60" s="9">
        <f t="shared" si="3"/>
        <v>1.2499999997089617E-2</v>
      </c>
      <c r="Y60" s="9">
        <f t="shared" si="4"/>
        <v>1.2499999997089617E-2</v>
      </c>
      <c r="Z60" s="10"/>
      <c r="AA60" s="10">
        <f t="shared" si="5"/>
        <v>5.9027777751907706E-4</v>
      </c>
      <c r="AB60" s="10">
        <f t="shared" si="6"/>
        <v>3.7037037036498077E-3</v>
      </c>
      <c r="AC60" s="10"/>
      <c r="AD60" s="10"/>
    </row>
    <row r="61" spans="1:30" s="7" customFormat="1" x14ac:dyDescent="0.4">
      <c r="A61" s="16" t="str">
        <f t="shared" si="0"/>
        <v>-</v>
      </c>
      <c r="B61" s="16" t="str">
        <f t="shared" si="1"/>
        <v>-</v>
      </c>
      <c r="C61" s="7">
        <v>12</v>
      </c>
      <c r="D61" s="2">
        <v>43394.506180555552</v>
      </c>
      <c r="E61" s="3">
        <v>5172</v>
      </c>
      <c r="F61" s="3" t="s">
        <v>33</v>
      </c>
      <c r="G61" s="3">
        <v>3575</v>
      </c>
      <c r="H61" s="3">
        <v>680</v>
      </c>
      <c r="I61" s="3">
        <v>6</v>
      </c>
      <c r="J61" s="3">
        <v>2</v>
      </c>
      <c r="K61" s="3"/>
      <c r="L61" s="2">
        <v>43394.510069444441</v>
      </c>
      <c r="M61" s="2">
        <v>43394.517199074071</v>
      </c>
      <c r="N61" s="3" t="s">
        <v>65</v>
      </c>
      <c r="O61" s="3" t="s">
        <v>66</v>
      </c>
      <c r="P61" s="3" t="s">
        <v>31</v>
      </c>
      <c r="Q61" s="3" t="s">
        <v>32</v>
      </c>
      <c r="R61" s="2">
        <v>43394.510451388887</v>
      </c>
      <c r="S61" s="2">
        <v>43394.510451388887</v>
      </c>
      <c r="T61" s="2">
        <v>43394.520231481481</v>
      </c>
      <c r="U61" s="2">
        <v>43394.520925925928</v>
      </c>
      <c r="V61" s="3"/>
      <c r="W61" s="8">
        <f t="shared" si="2"/>
        <v>43394.506180555552</v>
      </c>
      <c r="X61" s="9">
        <f t="shared" si="3"/>
        <v>7.1296296300715767E-3</v>
      </c>
      <c r="Y61" s="9">
        <f t="shared" si="4"/>
        <v>1.4259259260143153E-2</v>
      </c>
      <c r="Z61" s="10"/>
      <c r="AA61" s="10">
        <f t="shared" si="5"/>
        <v>0</v>
      </c>
      <c r="AB61" s="10">
        <f t="shared" si="6"/>
        <v>3.8888888884685002E-3</v>
      </c>
      <c r="AC61" s="10"/>
      <c r="AD61" s="10"/>
    </row>
    <row r="62" spans="1:30" s="7" customFormat="1" x14ac:dyDescent="0.4">
      <c r="A62" s="16" t="str">
        <f>IF(V62&gt;0, "★", "-")</f>
        <v>-</v>
      </c>
      <c r="B62" s="16" t="str">
        <f>IF(K62&gt;0, "☆", "-")</f>
        <v>-</v>
      </c>
      <c r="C62" s="7">
        <v>12</v>
      </c>
      <c r="D62" s="2">
        <v>43394.508055555554</v>
      </c>
      <c r="E62" s="3">
        <v>5173</v>
      </c>
      <c r="F62" s="3" t="s">
        <v>18</v>
      </c>
      <c r="G62" s="3">
        <v>3597</v>
      </c>
      <c r="H62" s="3">
        <v>810</v>
      </c>
      <c r="I62" s="3">
        <v>10</v>
      </c>
      <c r="J62" s="3">
        <v>1</v>
      </c>
      <c r="K62" s="3"/>
      <c r="L62" s="2">
        <v>43394.510231481479</v>
      </c>
      <c r="M62" s="2">
        <v>43394.513518518521</v>
      </c>
      <c r="N62" s="3" t="s">
        <v>31</v>
      </c>
      <c r="O62" s="3" t="s">
        <v>32</v>
      </c>
      <c r="P62" s="3" t="s">
        <v>19</v>
      </c>
      <c r="Q62" s="3" t="s">
        <v>20</v>
      </c>
      <c r="R62" s="2">
        <v>43394.509097222224</v>
      </c>
      <c r="S62" s="2">
        <v>43394.509097222224</v>
      </c>
      <c r="T62" s="2">
        <v>43394.515057870369</v>
      </c>
      <c r="U62" s="2">
        <v>43394.515752314815</v>
      </c>
      <c r="V62" s="3"/>
      <c r="W62" s="8">
        <f t="shared" si="2"/>
        <v>43394.508055555554</v>
      </c>
      <c r="X62" s="9">
        <f t="shared" si="3"/>
        <v>3.2870370414457284E-3</v>
      </c>
      <c r="Y62" s="9">
        <f t="shared" si="4"/>
        <v>3.2870370414457284E-3</v>
      </c>
      <c r="Z62" s="10"/>
      <c r="AA62" s="10">
        <f t="shared" si="5"/>
        <v>1.1342592551955022E-3</v>
      </c>
      <c r="AB62" s="10">
        <f t="shared" si="6"/>
        <v>2.1759259252576157E-3</v>
      </c>
      <c r="AC62" s="10"/>
      <c r="AD62" s="10"/>
    </row>
    <row r="63" spans="1:30" s="7" customFormat="1" x14ac:dyDescent="0.4">
      <c r="A63" s="16" t="str">
        <f t="shared" ref="A63:A111" si="16">IF(V63&gt;0, "★", "-")</f>
        <v>-</v>
      </c>
      <c r="B63" s="16" t="str">
        <f t="shared" ref="B63:B111" si="17">IF(K63&gt;0, "☆", "-")</f>
        <v>-</v>
      </c>
      <c r="C63" s="7">
        <v>12</v>
      </c>
      <c r="D63" s="2">
        <v>43394.508067129631</v>
      </c>
      <c r="E63" s="3">
        <v>5174</v>
      </c>
      <c r="F63" s="3" t="s">
        <v>18</v>
      </c>
      <c r="G63" s="3">
        <v>3602</v>
      </c>
      <c r="H63" s="3">
        <v>994</v>
      </c>
      <c r="I63" s="3">
        <v>10</v>
      </c>
      <c r="J63" s="3">
        <v>1</v>
      </c>
      <c r="K63" s="3"/>
      <c r="L63" s="2">
        <v>43394.510439814818</v>
      </c>
      <c r="M63" s="2">
        <v>43394.513437499998</v>
      </c>
      <c r="N63" s="3" t="s">
        <v>31</v>
      </c>
      <c r="O63" s="3" t="s">
        <v>32</v>
      </c>
      <c r="P63" s="3" t="s">
        <v>19</v>
      </c>
      <c r="Q63" s="3" t="s">
        <v>20</v>
      </c>
      <c r="R63" s="2">
        <v>43394.509444444448</v>
      </c>
      <c r="S63" s="2">
        <v>43394.509444444448</v>
      </c>
      <c r="T63" s="2">
        <v>43394.515405092592</v>
      </c>
      <c r="U63" s="2">
        <v>43394.515405092592</v>
      </c>
      <c r="V63" s="3"/>
      <c r="W63" s="8">
        <f t="shared" si="2"/>
        <v>43394.508067129631</v>
      </c>
      <c r="X63" s="9">
        <f t="shared" si="3"/>
        <v>2.9976851801620796E-3</v>
      </c>
      <c r="Y63" s="9">
        <f t="shared" si="4"/>
        <v>2.9976851801620796E-3</v>
      </c>
      <c r="Z63" s="10"/>
      <c r="AA63" s="10">
        <f t="shared" si="5"/>
        <v>9.9537037021946162E-4</v>
      </c>
      <c r="AB63" s="10">
        <f t="shared" si="6"/>
        <v>2.3726851868559606E-3</v>
      </c>
      <c r="AC63" s="10"/>
      <c r="AD63" s="10"/>
    </row>
    <row r="64" spans="1:30" s="7" customFormat="1" x14ac:dyDescent="0.4">
      <c r="A64" s="16" t="str">
        <f t="shared" si="16"/>
        <v>-</v>
      </c>
      <c r="B64" s="16" t="str">
        <f t="shared" si="17"/>
        <v>-</v>
      </c>
      <c r="C64" s="7">
        <v>12</v>
      </c>
      <c r="D64" s="2">
        <v>43394.508368055554</v>
      </c>
      <c r="E64" s="3">
        <v>5175</v>
      </c>
      <c r="F64" s="3" t="s">
        <v>33</v>
      </c>
      <c r="G64" s="3">
        <v>1211</v>
      </c>
      <c r="H64" s="3">
        <v>1104</v>
      </c>
      <c r="I64" s="3">
        <v>6</v>
      </c>
      <c r="J64" s="3">
        <v>2</v>
      </c>
      <c r="K64" s="3"/>
      <c r="L64" s="2">
        <v>43394.513761574075</v>
      </c>
      <c r="M64" s="2">
        <v>43394.523287037038</v>
      </c>
      <c r="N64" s="3" t="s">
        <v>37</v>
      </c>
      <c r="O64" s="3" t="s">
        <v>38</v>
      </c>
      <c r="P64" s="3" t="s">
        <v>65</v>
      </c>
      <c r="Q64" s="3" t="s">
        <v>66</v>
      </c>
      <c r="R64" s="2">
        <v>43394.516342592593</v>
      </c>
      <c r="S64" s="2">
        <v>43394.516342592593</v>
      </c>
      <c r="T64" s="2">
        <v>43394.528946759259</v>
      </c>
      <c r="U64" s="2">
        <v>43394.528946759259</v>
      </c>
      <c r="V64" s="3"/>
      <c r="W64" s="8">
        <f t="shared" si="2"/>
        <v>43394.508368055554</v>
      </c>
      <c r="X64" s="9">
        <f t="shared" si="3"/>
        <v>9.5254629632108845E-3</v>
      </c>
      <c r="Y64" s="9">
        <f t="shared" si="4"/>
        <v>1.9050925926421769E-2</v>
      </c>
      <c r="Z64" s="10"/>
      <c r="AA64" s="10">
        <f t="shared" si="5"/>
        <v>0</v>
      </c>
      <c r="AB64" s="10">
        <f t="shared" si="6"/>
        <v>5.393518520577345E-3</v>
      </c>
      <c r="AC64" s="10"/>
      <c r="AD64" s="10"/>
    </row>
    <row r="65" spans="1:30" s="7" customFormat="1" x14ac:dyDescent="0.4">
      <c r="A65" s="16" t="str">
        <f t="shared" ref="A65:A68" si="18">IF(V65&gt;0, "★", "-")</f>
        <v>-</v>
      </c>
      <c r="B65" s="16" t="str">
        <f t="shared" ref="B65:B68" si="19">IF(K65&gt;0, "☆", "-")</f>
        <v>-</v>
      </c>
      <c r="C65" s="7">
        <v>12</v>
      </c>
      <c r="D65" s="2">
        <v>43394.514745370368</v>
      </c>
      <c r="E65" s="3">
        <v>5177</v>
      </c>
      <c r="F65" s="3" t="s">
        <v>18</v>
      </c>
      <c r="G65" s="3">
        <v>1419</v>
      </c>
      <c r="H65" s="3">
        <v>1015</v>
      </c>
      <c r="I65" s="3">
        <v>2</v>
      </c>
      <c r="J65" s="3">
        <v>1</v>
      </c>
      <c r="K65" s="3"/>
      <c r="L65" s="2">
        <v>43394.518506944441</v>
      </c>
      <c r="M65" s="2">
        <v>43394.526967592596</v>
      </c>
      <c r="N65" s="3" t="s">
        <v>31</v>
      </c>
      <c r="O65" s="3" t="s">
        <v>32</v>
      </c>
      <c r="P65" s="3" t="s">
        <v>27</v>
      </c>
      <c r="Q65" s="3" t="s">
        <v>28</v>
      </c>
      <c r="R65" s="2">
        <v>43394.51699074074</v>
      </c>
      <c r="S65" s="2">
        <v>43394.520219907405</v>
      </c>
      <c r="T65" s="2">
        <v>43394.523993055554</v>
      </c>
      <c r="U65" s="2">
        <v>43394.529976851853</v>
      </c>
      <c r="V65" s="3"/>
      <c r="W65" s="8">
        <f t="shared" si="2"/>
        <v>43394.514745370368</v>
      </c>
      <c r="X65" s="9">
        <f t="shared" si="3"/>
        <v>8.4606481541413814E-3</v>
      </c>
      <c r="Y65" s="9">
        <f t="shared" si="4"/>
        <v>8.4606481541413814E-3</v>
      </c>
      <c r="Z65" s="10"/>
      <c r="AA65" s="10">
        <f t="shared" si="5"/>
        <v>1.5162037016125396E-3</v>
      </c>
      <c r="AB65" s="10">
        <f t="shared" si="6"/>
        <v>3.7615740729961544E-3</v>
      </c>
      <c r="AC65" s="10"/>
      <c r="AD65" s="10"/>
    </row>
    <row r="66" spans="1:30" s="7" customFormat="1" x14ac:dyDescent="0.4">
      <c r="A66" s="16" t="str">
        <f t="shared" si="18"/>
        <v>-</v>
      </c>
      <c r="B66" s="16" t="str">
        <f t="shared" si="19"/>
        <v>-</v>
      </c>
      <c r="C66" s="7">
        <v>12</v>
      </c>
      <c r="D66" s="2">
        <v>43394.515486111108</v>
      </c>
      <c r="E66" s="3">
        <v>5178</v>
      </c>
      <c r="F66" s="3" t="s">
        <v>18</v>
      </c>
      <c r="G66" s="3">
        <v>3611</v>
      </c>
      <c r="H66" s="3">
        <v>331</v>
      </c>
      <c r="I66" s="3">
        <v>9</v>
      </c>
      <c r="J66" s="3">
        <v>2</v>
      </c>
      <c r="K66" s="3"/>
      <c r="L66" s="2">
        <v>43394.518020833333</v>
      </c>
      <c r="M66" s="2">
        <v>43394.526018518518</v>
      </c>
      <c r="N66" s="3" t="s">
        <v>31</v>
      </c>
      <c r="O66" s="3" t="s">
        <v>32</v>
      </c>
      <c r="P66" s="3" t="s">
        <v>41</v>
      </c>
      <c r="Q66" s="3" t="s">
        <v>42</v>
      </c>
      <c r="R66" s="2">
        <v>43394.516516203701</v>
      </c>
      <c r="S66" s="2">
        <v>43394.516516203701</v>
      </c>
      <c r="T66" s="2">
        <v>43394.522337962961</v>
      </c>
      <c r="U66" s="2">
        <v>43394.522337962961</v>
      </c>
      <c r="V66" s="3"/>
      <c r="W66" s="8">
        <f t="shared" ref="W66:W122" si="20">IF(V66&gt;0,V66,D66)</f>
        <v>43394.515486111108</v>
      </c>
      <c r="X66" s="9">
        <f t="shared" ref="X66:X122" si="21">M66-L66</f>
        <v>7.9976851848186925E-3</v>
      </c>
      <c r="Y66" s="9">
        <f t="shared" ref="Y66:Y122" si="22">X66*J66</f>
        <v>1.5995370369637385E-2</v>
      </c>
      <c r="Z66" s="29"/>
      <c r="AA66" s="29">
        <f t="shared" ref="AA66:AA122" si="23">IF(IF(A66="☆",K66-R66,L66-R66)&lt;0,0,IF(A66="☆",K66-R66,L66-R66))</f>
        <v>1.5046296321088448E-3</v>
      </c>
      <c r="AB66" s="10">
        <f t="shared" ref="AB66:AB122" si="24">IF(IF(B66="☆",(IF(K66&gt;R66,K66-W66,R66-W66)),L66-W66)&lt;0,0,IF(B66="☆",(IF(K66&gt;R66,K66-W66,R66-W66)),L66-W66))</f>
        <v>2.534722225391306E-3</v>
      </c>
      <c r="AC66" s="10"/>
      <c r="AD66" s="10"/>
    </row>
    <row r="67" spans="1:30" s="7" customFormat="1" x14ac:dyDescent="0.4">
      <c r="A67" s="16" t="str">
        <f t="shared" si="18"/>
        <v>-</v>
      </c>
      <c r="B67" s="16" t="str">
        <f t="shared" si="19"/>
        <v>-</v>
      </c>
      <c r="C67" s="7">
        <v>12</v>
      </c>
      <c r="D67" s="2">
        <v>43394.517268518517</v>
      </c>
      <c r="E67" s="3">
        <v>5180</v>
      </c>
      <c r="F67" s="3" t="s">
        <v>18</v>
      </c>
      <c r="G67" s="3">
        <v>3601</v>
      </c>
      <c r="H67" s="3">
        <v>1227</v>
      </c>
      <c r="I67" s="3">
        <v>7</v>
      </c>
      <c r="J67" s="3">
        <v>2</v>
      </c>
      <c r="K67" s="3"/>
      <c r="L67" s="2">
        <v>43394.520902777775</v>
      </c>
      <c r="M67" s="2">
        <v>43394.525300925925</v>
      </c>
      <c r="N67" s="3" t="s">
        <v>19</v>
      </c>
      <c r="O67" s="3" t="s">
        <v>20</v>
      </c>
      <c r="P67" s="3" t="s">
        <v>31</v>
      </c>
      <c r="Q67" s="3" t="s">
        <v>32</v>
      </c>
      <c r="R67" s="2">
        <v>43394.520138888889</v>
      </c>
      <c r="S67" s="2">
        <v>43394.520138888889</v>
      </c>
      <c r="T67" s="2">
        <v>43394.526354166665</v>
      </c>
      <c r="U67" s="2">
        <v>43394.526354166665</v>
      </c>
      <c r="V67" s="3"/>
      <c r="W67" s="8">
        <f t="shared" si="20"/>
        <v>43394.517268518517</v>
      </c>
      <c r="X67" s="9">
        <f t="shared" si="21"/>
        <v>4.3981481503578834E-3</v>
      </c>
      <c r="Y67" s="9">
        <f t="shared" si="22"/>
        <v>8.7962963007157668E-3</v>
      </c>
      <c r="Z67" s="10"/>
      <c r="AA67" s="10">
        <f t="shared" si="23"/>
        <v>7.6388888555811718E-4</v>
      </c>
      <c r="AB67" s="10">
        <f t="shared" si="24"/>
        <v>3.6342592575238086E-3</v>
      </c>
      <c r="AC67" s="10"/>
      <c r="AD67" s="10"/>
    </row>
    <row r="68" spans="1:30" s="7" customFormat="1" x14ac:dyDescent="0.4">
      <c r="A68" s="16" t="str">
        <f t="shared" si="18"/>
        <v>-</v>
      </c>
      <c r="B68" s="16" t="str">
        <f t="shared" si="19"/>
        <v>-</v>
      </c>
      <c r="C68" s="7">
        <v>12</v>
      </c>
      <c r="D68" s="2">
        <v>43394.517337962963</v>
      </c>
      <c r="E68" s="3">
        <v>5181</v>
      </c>
      <c r="F68" s="3" t="s">
        <v>33</v>
      </c>
      <c r="G68" s="3">
        <v>3582</v>
      </c>
      <c r="H68" s="3">
        <v>814</v>
      </c>
      <c r="I68" s="3">
        <v>2</v>
      </c>
      <c r="J68" s="3">
        <v>3</v>
      </c>
      <c r="K68" s="3"/>
      <c r="L68" s="2">
        <v>43394.524537037039</v>
      </c>
      <c r="M68" s="2">
        <v>43394.544421296298</v>
      </c>
      <c r="N68" s="3" t="s">
        <v>50</v>
      </c>
      <c r="O68" s="3" t="s">
        <v>51</v>
      </c>
      <c r="P68" s="3" t="s">
        <v>23</v>
      </c>
      <c r="Q68" s="3" t="s">
        <v>24</v>
      </c>
      <c r="R68" s="2">
        <v>43394.525254629632</v>
      </c>
      <c r="S68" s="2">
        <v>43394.525254629632</v>
      </c>
      <c r="T68" s="2">
        <v>43394.540752314817</v>
      </c>
      <c r="U68" s="2">
        <v>43394.540752314817</v>
      </c>
      <c r="V68" s="3"/>
      <c r="W68" s="8">
        <f t="shared" si="20"/>
        <v>43394.517337962963</v>
      </c>
      <c r="X68" s="9">
        <f t="shared" si="21"/>
        <v>1.9884259258105885E-2</v>
      </c>
      <c r="Y68" s="9">
        <f t="shared" si="22"/>
        <v>5.9652777774317656E-2</v>
      </c>
      <c r="Z68" s="10"/>
      <c r="AA68" s="10">
        <f t="shared" si="23"/>
        <v>0</v>
      </c>
      <c r="AB68" s="10">
        <f t="shared" si="24"/>
        <v>7.1990740761975758E-3</v>
      </c>
      <c r="AC68" s="10"/>
      <c r="AD68" s="10"/>
    </row>
    <row r="69" spans="1:30" s="7" customFormat="1" hidden="1" x14ac:dyDescent="0.4">
      <c r="A69" s="16" t="str">
        <f t="shared" si="16"/>
        <v>-</v>
      </c>
      <c r="B69" s="16" t="str">
        <f t="shared" si="17"/>
        <v>-</v>
      </c>
      <c r="C69" s="7">
        <v>12</v>
      </c>
      <c r="D69" s="2">
        <v>43394.518009259256</v>
      </c>
      <c r="E69" s="3">
        <v>5182</v>
      </c>
      <c r="F69" s="3" t="s">
        <v>93</v>
      </c>
      <c r="G69" s="3">
        <v>0</v>
      </c>
      <c r="H69" s="3">
        <v>968</v>
      </c>
      <c r="I69" s="3">
        <v>8</v>
      </c>
      <c r="J69" s="3">
        <v>2</v>
      </c>
      <c r="K69" s="3"/>
      <c r="L69" s="2">
        <v>43394.524062500001</v>
      </c>
      <c r="M69" s="2">
        <v>43394.539375</v>
      </c>
      <c r="N69" s="3" t="s">
        <v>65</v>
      </c>
      <c r="O69" s="3" t="s">
        <v>66</v>
      </c>
      <c r="P69" s="3" t="s">
        <v>37</v>
      </c>
      <c r="Q69" s="3" t="s">
        <v>38</v>
      </c>
      <c r="R69" s="2">
        <v>43394.523969907408</v>
      </c>
      <c r="S69" s="2">
        <v>43394.523969907408</v>
      </c>
      <c r="T69" s="2">
        <v>43394.529513888891</v>
      </c>
      <c r="U69" s="2">
        <v>43394.533333333333</v>
      </c>
      <c r="V69" s="3"/>
      <c r="W69" s="8">
        <f t="shared" si="20"/>
        <v>43394.518009259256</v>
      </c>
      <c r="X69" s="9">
        <f t="shared" si="21"/>
        <v>1.5312499999708962E-2</v>
      </c>
      <c r="Y69" s="9">
        <f t="shared" si="22"/>
        <v>3.0624999999417923E-2</v>
      </c>
      <c r="Z69" s="10"/>
      <c r="AA69" s="10">
        <f t="shared" si="23"/>
        <v>9.2592592409346253E-5</v>
      </c>
      <c r="AB69" s="10">
        <f t="shared" si="24"/>
        <v>6.0532407442224212E-3</v>
      </c>
      <c r="AC69" s="10"/>
      <c r="AD69" s="10"/>
    </row>
    <row r="70" spans="1:30" s="7" customFormat="1" x14ac:dyDescent="0.4">
      <c r="A70" s="16" t="str">
        <f t="shared" si="16"/>
        <v>-</v>
      </c>
      <c r="B70" s="16" t="str">
        <f t="shared" si="17"/>
        <v>-</v>
      </c>
      <c r="C70" s="7">
        <v>12</v>
      </c>
      <c r="D70" s="2">
        <v>43394.521469907406</v>
      </c>
      <c r="E70" s="3">
        <v>5184</v>
      </c>
      <c r="F70" s="3" t="s">
        <v>18</v>
      </c>
      <c r="G70" s="3">
        <v>3538</v>
      </c>
      <c r="H70" s="3">
        <v>718</v>
      </c>
      <c r="I70" s="3">
        <v>8</v>
      </c>
      <c r="J70" s="3">
        <v>2</v>
      </c>
      <c r="K70" s="3"/>
      <c r="L70" s="2">
        <v>43394.528831018521</v>
      </c>
      <c r="M70" s="2">
        <v>43394.548831018517</v>
      </c>
      <c r="N70" s="3" t="s">
        <v>48</v>
      </c>
      <c r="O70" s="3" t="s">
        <v>49</v>
      </c>
      <c r="P70" s="3" t="s">
        <v>43</v>
      </c>
      <c r="Q70" s="3" t="s">
        <v>44</v>
      </c>
      <c r="R70" s="2">
        <v>43394.526759259257</v>
      </c>
      <c r="S70" s="2">
        <v>43394.526759259257</v>
      </c>
      <c r="T70" s="2">
        <v>43394.539224537039</v>
      </c>
      <c r="U70" s="2">
        <v>43394.543043981481</v>
      </c>
      <c r="V70" s="3"/>
      <c r="W70" s="8">
        <f t="shared" si="20"/>
        <v>43394.521469907406</v>
      </c>
      <c r="X70" s="9">
        <f t="shared" si="21"/>
        <v>1.9999999996798579E-2</v>
      </c>
      <c r="Y70" s="9">
        <f t="shared" si="22"/>
        <v>3.9999999993597157E-2</v>
      </c>
      <c r="Z70" s="10"/>
      <c r="AA70" s="10">
        <f t="shared" si="23"/>
        <v>2.0717592633445747E-3</v>
      </c>
      <c r="AB70" s="10">
        <f t="shared" si="24"/>
        <v>7.3611111147329211E-3</v>
      </c>
      <c r="AC70" s="10"/>
      <c r="AD70" s="10"/>
    </row>
    <row r="71" spans="1:30" s="7" customFormat="1" x14ac:dyDescent="0.4">
      <c r="A71" s="16" t="str">
        <f>IF(V71&gt;0, "★", "-")</f>
        <v>-</v>
      </c>
      <c r="B71" s="16" t="str">
        <f t="shared" si="17"/>
        <v>-</v>
      </c>
      <c r="C71" s="7">
        <v>12</v>
      </c>
      <c r="D71" s="2">
        <v>43394.521597222221</v>
      </c>
      <c r="E71" s="3">
        <v>5185</v>
      </c>
      <c r="F71" s="3" t="s">
        <v>18</v>
      </c>
      <c r="G71" s="3">
        <v>3579</v>
      </c>
      <c r="H71" s="3">
        <v>1242</v>
      </c>
      <c r="I71" s="3">
        <v>8</v>
      </c>
      <c r="J71" s="3">
        <v>2</v>
      </c>
      <c r="K71" s="3"/>
      <c r="L71" s="2">
        <v>43394.5315162037</v>
      </c>
      <c r="M71" s="2">
        <v>43394.546863425923</v>
      </c>
      <c r="N71" s="3" t="s">
        <v>34</v>
      </c>
      <c r="O71" s="3" t="s">
        <v>35</v>
      </c>
      <c r="P71" s="3" t="s">
        <v>78</v>
      </c>
      <c r="Q71" s="3" t="s">
        <v>79</v>
      </c>
      <c r="R71" s="2">
        <v>43394.528680555559</v>
      </c>
      <c r="S71" s="2">
        <v>43394.528680555559</v>
      </c>
      <c r="T71" s="2">
        <v>43394.541944444441</v>
      </c>
      <c r="U71" s="2">
        <v>43394.541944444441</v>
      </c>
      <c r="V71" s="3"/>
      <c r="W71" s="8">
        <f t="shared" si="20"/>
        <v>43394.521597222221</v>
      </c>
      <c r="X71" s="9">
        <f t="shared" si="21"/>
        <v>1.5347222222771961E-2</v>
      </c>
      <c r="Y71" s="9">
        <f t="shared" si="22"/>
        <v>3.0694444445543922E-2</v>
      </c>
      <c r="Z71" s="10"/>
      <c r="AA71" s="10">
        <f t="shared" si="23"/>
        <v>2.8356481416267343E-3</v>
      </c>
      <c r="AB71" s="10">
        <f t="shared" si="24"/>
        <v>9.9189814791316167E-3</v>
      </c>
      <c r="AC71" s="10"/>
      <c r="AD71" s="10"/>
    </row>
    <row r="72" spans="1:30" s="7" customFormat="1" hidden="1" x14ac:dyDescent="0.4">
      <c r="A72" s="16" t="str">
        <f>IF(V72&gt;0, "★", "-")</f>
        <v>-</v>
      </c>
      <c r="B72" s="16" t="str">
        <f t="shared" si="17"/>
        <v>-</v>
      </c>
      <c r="C72" s="7">
        <v>12</v>
      </c>
      <c r="D72" s="2">
        <v>43394.523263888892</v>
      </c>
      <c r="E72" s="3">
        <v>5186</v>
      </c>
      <c r="F72" s="3" t="s">
        <v>94</v>
      </c>
      <c r="G72" s="3">
        <v>0</v>
      </c>
      <c r="H72" s="3">
        <v>1205</v>
      </c>
      <c r="I72" s="3">
        <v>7</v>
      </c>
      <c r="J72" s="3">
        <v>2</v>
      </c>
      <c r="K72" s="3"/>
      <c r="L72" s="2">
        <v>43394.525763888887</v>
      </c>
      <c r="M72" s="2">
        <v>43394.531793981485</v>
      </c>
      <c r="N72" s="3" t="s">
        <v>31</v>
      </c>
      <c r="O72" s="3" t="s">
        <v>32</v>
      </c>
      <c r="P72" s="3" t="s">
        <v>41</v>
      </c>
      <c r="Q72" s="3" t="s">
        <v>42</v>
      </c>
      <c r="R72" s="2">
        <v>43394.527407407404</v>
      </c>
      <c r="S72" s="2">
        <v>43394.527407407404</v>
      </c>
      <c r="T72" s="2">
        <v>43394.533229166664</v>
      </c>
      <c r="U72" s="2">
        <v>43394.533229166664</v>
      </c>
      <c r="V72" s="3"/>
      <c r="W72" s="8">
        <f t="shared" si="20"/>
        <v>43394.523263888892</v>
      </c>
      <c r="X72" s="9">
        <f t="shared" si="21"/>
        <v>6.030092597939074E-3</v>
      </c>
      <c r="Y72" s="9">
        <f t="shared" si="22"/>
        <v>1.2060185195878148E-2</v>
      </c>
      <c r="Z72" s="10"/>
      <c r="AA72" s="10">
        <f t="shared" si="23"/>
        <v>0</v>
      </c>
      <c r="AB72" s="10">
        <f t="shared" si="24"/>
        <v>2.4999999950523488E-3</v>
      </c>
      <c r="AC72" s="10"/>
      <c r="AD72" s="10"/>
    </row>
    <row r="73" spans="1:30" s="7" customFormat="1" x14ac:dyDescent="0.4">
      <c r="A73" s="16" t="str">
        <f t="shared" si="16"/>
        <v>-</v>
      </c>
      <c r="B73" s="16" t="str">
        <f t="shared" si="17"/>
        <v>-</v>
      </c>
      <c r="C73" s="7">
        <v>12</v>
      </c>
      <c r="D73" s="2">
        <v>43394.523842592593</v>
      </c>
      <c r="E73" s="3">
        <v>5187</v>
      </c>
      <c r="F73" s="3" t="s">
        <v>33</v>
      </c>
      <c r="G73" s="3">
        <v>2300</v>
      </c>
      <c r="H73" s="3">
        <v>560</v>
      </c>
      <c r="I73" s="3">
        <v>1</v>
      </c>
      <c r="J73" s="3">
        <v>1</v>
      </c>
      <c r="K73" s="3"/>
      <c r="L73" s="2">
        <v>43394.529803240737</v>
      </c>
      <c r="M73" s="2">
        <v>43394.54278935185</v>
      </c>
      <c r="N73" s="3" t="s">
        <v>37</v>
      </c>
      <c r="O73" s="3" t="s">
        <v>38</v>
      </c>
      <c r="P73" s="3" t="s">
        <v>70</v>
      </c>
      <c r="Q73" s="3" t="s">
        <v>71</v>
      </c>
      <c r="R73" s="2">
        <v>43394.528148148151</v>
      </c>
      <c r="S73" s="2">
        <v>43394.528217592589</v>
      </c>
      <c r="T73" s="2">
        <v>43394.537488425929</v>
      </c>
      <c r="U73" s="2">
        <v>43394.540138888886</v>
      </c>
      <c r="V73" s="3"/>
      <c r="W73" s="8">
        <f t="shared" si="20"/>
        <v>43394.523842592593</v>
      </c>
      <c r="X73" s="9">
        <f t="shared" si="21"/>
        <v>1.2986111112695653E-2</v>
      </c>
      <c r="Y73" s="9">
        <f t="shared" si="22"/>
        <v>1.2986111112695653E-2</v>
      </c>
      <c r="Z73" s="10"/>
      <c r="AA73" s="10">
        <f t="shared" si="23"/>
        <v>1.6550925865885802E-3</v>
      </c>
      <c r="AB73" s="10">
        <f t="shared" si="24"/>
        <v>5.9606481445371173E-3</v>
      </c>
      <c r="AC73" s="10"/>
      <c r="AD73" s="10"/>
    </row>
    <row r="74" spans="1:30" s="7" customFormat="1" x14ac:dyDescent="0.4">
      <c r="A74" s="16" t="str">
        <f t="shared" si="16"/>
        <v>-</v>
      </c>
      <c r="B74" s="16" t="str">
        <f t="shared" si="17"/>
        <v>-</v>
      </c>
      <c r="C74" s="7">
        <v>12</v>
      </c>
      <c r="D74" s="2">
        <v>43394.524097222224</v>
      </c>
      <c r="E74" s="3">
        <v>5188</v>
      </c>
      <c r="F74" s="3" t="s">
        <v>67</v>
      </c>
      <c r="G74" s="3">
        <v>2380</v>
      </c>
      <c r="H74" s="3">
        <v>957</v>
      </c>
      <c r="I74" s="3">
        <v>9</v>
      </c>
      <c r="J74" s="3">
        <v>1</v>
      </c>
      <c r="K74" s="3"/>
      <c r="L74" s="2">
        <v>43394.529872685183</v>
      </c>
      <c r="M74" s="2">
        <v>43394.540567129632</v>
      </c>
      <c r="N74" s="3" t="s">
        <v>61</v>
      </c>
      <c r="O74" s="3" t="s">
        <v>62</v>
      </c>
      <c r="P74" s="3" t="s">
        <v>19</v>
      </c>
      <c r="Q74" s="3" t="s">
        <v>20</v>
      </c>
      <c r="R74" s="2">
        <v>43394.53125</v>
      </c>
      <c r="S74" s="2">
        <v>43394.53125</v>
      </c>
      <c r="T74" s="2">
        <v>43394.539710648147</v>
      </c>
      <c r="U74" s="2">
        <v>43394.543043981481</v>
      </c>
      <c r="V74" s="3"/>
      <c r="W74" s="8">
        <f t="shared" si="20"/>
        <v>43394.524097222224</v>
      </c>
      <c r="X74" s="9">
        <f t="shared" si="21"/>
        <v>1.0694444448745344E-2</v>
      </c>
      <c r="Y74" s="9">
        <f t="shared" si="22"/>
        <v>1.0694444448745344E-2</v>
      </c>
      <c r="Z74" s="10"/>
      <c r="AA74" s="10">
        <f t="shared" si="23"/>
        <v>0</v>
      </c>
      <c r="AB74" s="10">
        <f t="shared" si="24"/>
        <v>5.7754629597184248E-3</v>
      </c>
      <c r="AC74" s="10"/>
      <c r="AD74" s="10"/>
    </row>
    <row r="75" spans="1:30" s="7" customFormat="1" x14ac:dyDescent="0.4">
      <c r="A75" s="16" t="str">
        <f t="shared" si="16"/>
        <v>-</v>
      </c>
      <c r="B75" s="16" t="str">
        <f t="shared" si="17"/>
        <v>-</v>
      </c>
      <c r="C75" s="7">
        <v>12</v>
      </c>
      <c r="D75" s="2">
        <v>43394.526782407411</v>
      </c>
      <c r="E75" s="3">
        <v>5191</v>
      </c>
      <c r="F75" s="3" t="s">
        <v>18</v>
      </c>
      <c r="G75" s="3">
        <v>3594</v>
      </c>
      <c r="H75" s="3">
        <v>398</v>
      </c>
      <c r="I75" s="3">
        <v>2</v>
      </c>
      <c r="J75" s="3">
        <v>1</v>
      </c>
      <c r="K75" s="3"/>
      <c r="L75" s="2">
        <v>43394.53197916667</v>
      </c>
      <c r="M75" s="2">
        <v>43394.537673611114</v>
      </c>
      <c r="N75" s="3" t="s">
        <v>31</v>
      </c>
      <c r="O75" s="3" t="s">
        <v>32</v>
      </c>
      <c r="P75" s="3" t="s">
        <v>19</v>
      </c>
      <c r="Q75" s="3" t="s">
        <v>20</v>
      </c>
      <c r="R75" s="2">
        <v>43394.53466435185</v>
      </c>
      <c r="S75" s="2">
        <v>43394.53466435185</v>
      </c>
      <c r="T75" s="2">
        <v>43394.540625000001</v>
      </c>
      <c r="U75" s="2">
        <v>43394.540625000001</v>
      </c>
      <c r="V75" s="3"/>
      <c r="W75" s="8">
        <f t="shared" si="20"/>
        <v>43394.526782407411</v>
      </c>
      <c r="X75" s="9">
        <f t="shared" si="21"/>
        <v>5.694444444088731E-3</v>
      </c>
      <c r="Y75" s="9">
        <f t="shared" si="22"/>
        <v>5.694444444088731E-3</v>
      </c>
      <c r="Z75" s="10"/>
      <c r="AA75" s="10">
        <f t="shared" si="23"/>
        <v>0</v>
      </c>
      <c r="AB75" s="10">
        <f t="shared" si="24"/>
        <v>5.1967592589790002E-3</v>
      </c>
      <c r="AC75" s="10"/>
      <c r="AD75" s="10"/>
    </row>
    <row r="76" spans="1:30" s="7" customFormat="1" hidden="1" x14ac:dyDescent="0.4">
      <c r="A76" s="16" t="str">
        <f t="shared" ref="A76:A81" si="25">IF(V76&gt;0, "★", "-")</f>
        <v>-</v>
      </c>
      <c r="B76" s="16" t="str">
        <f t="shared" ref="B76:B81" si="26">IF(K76&gt;0, "☆", "-")</f>
        <v>-</v>
      </c>
      <c r="C76" s="7">
        <v>12</v>
      </c>
      <c r="D76" s="2">
        <v>43394.527569444443</v>
      </c>
      <c r="E76" s="3">
        <v>5192</v>
      </c>
      <c r="F76" s="3" t="s">
        <v>93</v>
      </c>
      <c r="G76" s="3">
        <v>0</v>
      </c>
      <c r="H76" s="3">
        <v>796</v>
      </c>
      <c r="I76" s="3">
        <v>10</v>
      </c>
      <c r="J76" s="3">
        <v>3</v>
      </c>
      <c r="K76" s="3"/>
      <c r="L76" s="2">
        <v>43394.529872685183</v>
      </c>
      <c r="M76" s="2">
        <v>43394.542488425926</v>
      </c>
      <c r="N76" s="3" t="s">
        <v>65</v>
      </c>
      <c r="O76" s="3" t="s">
        <v>66</v>
      </c>
      <c r="P76" s="3" t="s">
        <v>53</v>
      </c>
      <c r="Q76" s="3" t="s">
        <v>54</v>
      </c>
      <c r="R76" s="2">
        <v>43394.529872685183</v>
      </c>
      <c r="S76" s="2">
        <v>43394.529965277776</v>
      </c>
      <c r="T76" s="2">
        <v>43394.53979166667</v>
      </c>
      <c r="U76" s="2">
        <v>43394.547395833331</v>
      </c>
      <c r="V76" s="3"/>
      <c r="W76" s="8">
        <f t="shared" si="20"/>
        <v>43394.527569444443</v>
      </c>
      <c r="X76" s="9">
        <f t="shared" si="21"/>
        <v>1.2615740743058268E-2</v>
      </c>
      <c r="Y76" s="9">
        <f t="shared" si="22"/>
        <v>3.7847222229174804E-2</v>
      </c>
      <c r="Z76" s="10"/>
      <c r="AA76" s="10">
        <f t="shared" si="23"/>
        <v>0</v>
      </c>
      <c r="AB76" s="10">
        <f t="shared" si="24"/>
        <v>2.3032407407299615E-3</v>
      </c>
      <c r="AC76" s="10"/>
      <c r="AD76" s="10"/>
    </row>
    <row r="77" spans="1:30" s="7" customFormat="1" x14ac:dyDescent="0.4">
      <c r="A77" s="16" t="str">
        <f t="shared" si="25"/>
        <v>-</v>
      </c>
      <c r="B77" s="16" t="str">
        <f t="shared" si="26"/>
        <v>-</v>
      </c>
      <c r="C77" s="7">
        <v>12</v>
      </c>
      <c r="D77" s="2">
        <v>43394.527673611112</v>
      </c>
      <c r="E77" s="3">
        <v>5193</v>
      </c>
      <c r="F77" s="3" t="s">
        <v>18</v>
      </c>
      <c r="G77" s="3">
        <v>3292</v>
      </c>
      <c r="H77" s="3">
        <v>423</v>
      </c>
      <c r="I77" s="3">
        <v>10</v>
      </c>
      <c r="J77" s="3">
        <v>3</v>
      </c>
      <c r="K77" s="3"/>
      <c r="L77" s="2">
        <v>43394.530104166668</v>
      </c>
      <c r="M77" s="2">
        <v>43394.538969907408</v>
      </c>
      <c r="N77" s="3" t="s">
        <v>34</v>
      </c>
      <c r="O77" s="3" t="s">
        <v>35</v>
      </c>
      <c r="P77" s="3" t="s">
        <v>41</v>
      </c>
      <c r="Q77" s="3" t="s">
        <v>42</v>
      </c>
      <c r="R77" s="2">
        <v>43394.534328703703</v>
      </c>
      <c r="S77" s="2">
        <v>43394.534328703703</v>
      </c>
      <c r="T77" s="2">
        <v>43394.544745370367</v>
      </c>
      <c r="U77" s="2">
        <v>43394.544745370367</v>
      </c>
      <c r="V77" s="3"/>
      <c r="W77" s="8">
        <f t="shared" si="20"/>
        <v>43394.527673611112</v>
      </c>
      <c r="X77" s="9">
        <f t="shared" si="21"/>
        <v>8.8657407395658083E-3</v>
      </c>
      <c r="Y77" s="9">
        <f t="shared" si="22"/>
        <v>2.6597222218697425E-2</v>
      </c>
      <c r="Z77" s="10"/>
      <c r="AA77" s="10">
        <f t="shared" si="23"/>
        <v>0</v>
      </c>
      <c r="AB77" s="10">
        <f t="shared" si="24"/>
        <v>2.4305555562023073E-3</v>
      </c>
      <c r="AC77" s="10"/>
      <c r="AD77" s="10"/>
    </row>
    <row r="78" spans="1:30" s="7" customFormat="1" x14ac:dyDescent="0.4">
      <c r="A78" s="16" t="str">
        <f t="shared" si="25"/>
        <v>-</v>
      </c>
      <c r="B78" s="16" t="str">
        <f t="shared" si="26"/>
        <v>-</v>
      </c>
      <c r="C78" s="7">
        <v>12</v>
      </c>
      <c r="D78" s="2">
        <v>43394.529131944444</v>
      </c>
      <c r="E78" s="3">
        <v>5195</v>
      </c>
      <c r="F78" s="3" t="s">
        <v>33</v>
      </c>
      <c r="G78" s="3">
        <v>1956</v>
      </c>
      <c r="H78" s="3">
        <v>424</v>
      </c>
      <c r="I78" s="3">
        <v>9</v>
      </c>
      <c r="J78" s="3">
        <v>2</v>
      </c>
      <c r="K78" s="3"/>
      <c r="L78" s="2">
        <v>43394.534270833334</v>
      </c>
      <c r="M78" s="2">
        <v>43394.538680555554</v>
      </c>
      <c r="N78" s="3" t="s">
        <v>45</v>
      </c>
      <c r="O78" s="3" t="s">
        <v>92</v>
      </c>
      <c r="P78" s="3" t="s">
        <v>68</v>
      </c>
      <c r="Q78" s="3" t="s">
        <v>69</v>
      </c>
      <c r="R78" s="2">
        <v>43394.533900462964</v>
      </c>
      <c r="S78" s="2">
        <v>43394.534247685187</v>
      </c>
      <c r="T78" s="2">
        <v>43394.53974537037</v>
      </c>
      <c r="U78" s="2">
        <v>43394.540092592593</v>
      </c>
      <c r="V78" s="3"/>
      <c r="W78" s="8">
        <f t="shared" si="20"/>
        <v>43394.529131944444</v>
      </c>
      <c r="X78" s="9">
        <f t="shared" si="21"/>
        <v>4.4097222198615782E-3</v>
      </c>
      <c r="Y78" s="9">
        <f t="shared" si="22"/>
        <v>8.8194444397231564E-3</v>
      </c>
      <c r="Z78" s="10"/>
      <c r="AA78" s="10">
        <f t="shared" si="23"/>
        <v>3.7037036963738501E-4</v>
      </c>
      <c r="AB78" s="10">
        <f t="shared" si="24"/>
        <v>5.1388888896326534E-3</v>
      </c>
      <c r="AC78" s="10"/>
      <c r="AD78" s="10"/>
    </row>
    <row r="79" spans="1:30" s="7" customFormat="1" x14ac:dyDescent="0.4">
      <c r="A79" s="16" t="str">
        <f t="shared" si="25"/>
        <v>-</v>
      </c>
      <c r="B79" s="16" t="str">
        <f t="shared" si="26"/>
        <v>-</v>
      </c>
      <c r="C79" s="7">
        <v>12</v>
      </c>
      <c r="D79" s="2">
        <v>43394.529560185183</v>
      </c>
      <c r="E79" s="3">
        <v>5196</v>
      </c>
      <c r="F79" s="3" t="s">
        <v>18</v>
      </c>
      <c r="G79" s="3">
        <v>1642</v>
      </c>
      <c r="H79" s="3">
        <v>1276</v>
      </c>
      <c r="I79" s="3">
        <v>3</v>
      </c>
      <c r="J79" s="3">
        <v>1</v>
      </c>
      <c r="K79" s="3"/>
      <c r="L79" s="2">
        <v>43394.530960648146</v>
      </c>
      <c r="M79" s="2">
        <v>43394.53633101852</v>
      </c>
      <c r="N79" s="3" t="s">
        <v>31</v>
      </c>
      <c r="O79" s="3" t="s">
        <v>32</v>
      </c>
      <c r="P79" s="3" t="s">
        <v>41</v>
      </c>
      <c r="Q79" s="3" t="s">
        <v>42</v>
      </c>
      <c r="R79" s="2">
        <v>43394.532337962963</v>
      </c>
      <c r="S79" s="2">
        <v>43394.532337962963</v>
      </c>
      <c r="T79" s="2">
        <v>43394.537465277775</v>
      </c>
      <c r="U79" s="2">
        <v>43394.537465277775</v>
      </c>
      <c r="V79" s="3"/>
      <c r="W79" s="8">
        <f t="shared" si="20"/>
        <v>43394.529560185183</v>
      </c>
      <c r="X79" s="9">
        <f t="shared" si="21"/>
        <v>5.3703703742939979E-3</v>
      </c>
      <c r="Y79" s="9">
        <f t="shared" si="22"/>
        <v>5.3703703742939979E-3</v>
      </c>
      <c r="Z79" s="10"/>
      <c r="AA79" s="10">
        <f t="shared" si="23"/>
        <v>0</v>
      </c>
      <c r="AB79" s="10">
        <f t="shared" si="24"/>
        <v>1.4004629629198462E-3</v>
      </c>
      <c r="AC79" s="10"/>
      <c r="AD79" s="10"/>
    </row>
    <row r="80" spans="1:30" s="7" customFormat="1" x14ac:dyDescent="0.4">
      <c r="A80" s="16" t="str">
        <f t="shared" si="25"/>
        <v>-</v>
      </c>
      <c r="B80" s="16" t="str">
        <f t="shared" si="26"/>
        <v>-</v>
      </c>
      <c r="C80" s="7">
        <v>12</v>
      </c>
      <c r="D80" s="2">
        <v>43394.529675925929</v>
      </c>
      <c r="E80" s="3">
        <v>5197</v>
      </c>
      <c r="F80" s="3" t="s">
        <v>33</v>
      </c>
      <c r="G80" s="3">
        <v>3612</v>
      </c>
      <c r="H80" s="3">
        <v>362</v>
      </c>
      <c r="I80" s="3">
        <v>9</v>
      </c>
      <c r="J80" s="3">
        <v>1</v>
      </c>
      <c r="K80" s="3"/>
      <c r="L80" s="2">
        <v>43394.534224537034</v>
      </c>
      <c r="M80" s="2">
        <v>43394.546238425923</v>
      </c>
      <c r="N80" s="3" t="s">
        <v>45</v>
      </c>
      <c r="O80" s="3" t="s">
        <v>92</v>
      </c>
      <c r="P80" s="3" t="s">
        <v>29</v>
      </c>
      <c r="Q80" s="3" t="s">
        <v>30</v>
      </c>
      <c r="R80" s="2">
        <v>43394.533900462964</v>
      </c>
      <c r="S80" s="2">
        <v>43394.533900462964</v>
      </c>
      <c r="T80" s="2">
        <v>43394.54892361111</v>
      </c>
      <c r="U80" s="2">
        <v>43394.54892361111</v>
      </c>
      <c r="V80" s="3"/>
      <c r="W80" s="8">
        <f t="shared" si="20"/>
        <v>43394.529675925929</v>
      </c>
      <c r="X80" s="9">
        <f t="shared" si="21"/>
        <v>1.2013888888759539E-2</v>
      </c>
      <c r="Y80" s="9">
        <f t="shared" si="22"/>
        <v>1.2013888888759539E-2</v>
      </c>
      <c r="Z80" s="10"/>
      <c r="AA80" s="10">
        <f t="shared" si="23"/>
        <v>3.2407406979473308E-4</v>
      </c>
      <c r="AB80" s="10">
        <f t="shared" si="24"/>
        <v>4.5486111048376188E-3</v>
      </c>
      <c r="AC80" s="10"/>
      <c r="AD80" s="10"/>
    </row>
    <row r="81" spans="1:32" s="7" customFormat="1" hidden="1" x14ac:dyDescent="0.4">
      <c r="A81" s="16" t="str">
        <f t="shared" si="25"/>
        <v>-</v>
      </c>
      <c r="B81" s="16" t="str">
        <f t="shared" si="26"/>
        <v>-</v>
      </c>
      <c r="C81" s="7">
        <v>12</v>
      </c>
      <c r="D81" s="2">
        <v>43394.533622685187</v>
      </c>
      <c r="E81" s="3">
        <v>5199</v>
      </c>
      <c r="F81" s="3" t="s">
        <v>94</v>
      </c>
      <c r="G81" s="3">
        <v>0</v>
      </c>
      <c r="H81" s="3">
        <v>752</v>
      </c>
      <c r="I81" s="3">
        <v>4</v>
      </c>
      <c r="J81" s="3">
        <v>2</v>
      </c>
      <c r="K81" s="3"/>
      <c r="L81" s="2">
        <v>43394.541226851848</v>
      </c>
      <c r="M81" s="2">
        <v>43394.556296296294</v>
      </c>
      <c r="N81" s="3" t="s">
        <v>37</v>
      </c>
      <c r="O81" s="3" t="s">
        <v>38</v>
      </c>
      <c r="P81" s="3" t="s">
        <v>41</v>
      </c>
      <c r="Q81" s="3" t="s">
        <v>42</v>
      </c>
      <c r="R81" s="2">
        <v>43394.541817129626</v>
      </c>
      <c r="S81" s="2">
        <v>43394.541817129626</v>
      </c>
      <c r="T81" s="2">
        <v>43394.54991898148</v>
      </c>
      <c r="U81" s="2">
        <v>43394.551180555558</v>
      </c>
      <c r="V81" s="3"/>
      <c r="W81" s="8">
        <f t="shared" si="20"/>
        <v>43394.533622685187</v>
      </c>
      <c r="X81" s="9">
        <f t="shared" si="21"/>
        <v>1.5069444445543922E-2</v>
      </c>
      <c r="Y81" s="9">
        <f t="shared" si="22"/>
        <v>3.0138888891087845E-2</v>
      </c>
      <c r="Z81" s="10"/>
      <c r="AA81" s="10">
        <f t="shared" si="23"/>
        <v>0</v>
      </c>
      <c r="AB81" s="10">
        <f t="shared" si="24"/>
        <v>7.6041666616220027E-3</v>
      </c>
      <c r="AC81" s="10"/>
      <c r="AD81" s="10"/>
    </row>
    <row r="82" spans="1:32" s="7" customFormat="1" hidden="1" x14ac:dyDescent="0.4">
      <c r="A82" s="16" t="str">
        <f t="shared" si="16"/>
        <v>-</v>
      </c>
      <c r="B82" s="16" t="str">
        <f t="shared" si="17"/>
        <v>-</v>
      </c>
      <c r="C82" s="7">
        <v>12</v>
      </c>
      <c r="D82" s="2">
        <v>43394.536377314813</v>
      </c>
      <c r="E82" s="3">
        <v>5201</v>
      </c>
      <c r="F82" s="3" t="s">
        <v>94</v>
      </c>
      <c r="G82" s="3">
        <v>0</v>
      </c>
      <c r="H82" s="3">
        <v>606</v>
      </c>
      <c r="I82" s="3">
        <v>3</v>
      </c>
      <c r="J82" s="3">
        <v>1</v>
      </c>
      <c r="K82" s="3"/>
      <c r="L82" s="2">
        <v>43394.544039351851</v>
      </c>
      <c r="M82" s="2">
        <v>43394.547673611109</v>
      </c>
      <c r="N82" s="3" t="s">
        <v>65</v>
      </c>
      <c r="O82" s="3" t="s">
        <v>66</v>
      </c>
      <c r="P82" s="3" t="s">
        <v>31</v>
      </c>
      <c r="Q82" s="3" t="s">
        <v>32</v>
      </c>
      <c r="R82" s="2">
        <v>43394.546388888892</v>
      </c>
      <c r="S82" s="2">
        <v>43394.546388888892</v>
      </c>
      <c r="T82" s="2">
        <v>43394.553425925929</v>
      </c>
      <c r="U82" s="2">
        <v>43394.553425925929</v>
      </c>
      <c r="V82" s="3"/>
      <c r="W82" s="8">
        <f t="shared" si="20"/>
        <v>43394.536377314813</v>
      </c>
      <c r="X82" s="9">
        <f t="shared" si="21"/>
        <v>3.6342592575238086E-3</v>
      </c>
      <c r="Y82" s="9">
        <f t="shared" si="22"/>
        <v>3.6342592575238086E-3</v>
      </c>
      <c r="Z82" s="10"/>
      <c r="AA82" s="10">
        <f t="shared" si="23"/>
        <v>0</v>
      </c>
      <c r="AB82" s="10">
        <f t="shared" si="24"/>
        <v>7.662037038244307E-3</v>
      </c>
      <c r="AC82" s="10"/>
      <c r="AD82" s="10"/>
    </row>
    <row r="83" spans="1:32" s="7" customFormat="1" hidden="1" x14ac:dyDescent="0.4">
      <c r="A83" s="16" t="str">
        <f t="shared" si="16"/>
        <v>-</v>
      </c>
      <c r="B83" s="16" t="str">
        <f t="shared" si="17"/>
        <v>-</v>
      </c>
      <c r="C83" s="7">
        <v>12</v>
      </c>
      <c r="D83" s="2">
        <v>43394.538171296299</v>
      </c>
      <c r="E83" s="3">
        <v>5202</v>
      </c>
      <c r="F83" s="3" t="s">
        <v>93</v>
      </c>
      <c r="G83" s="3">
        <v>0</v>
      </c>
      <c r="H83" s="3">
        <v>944</v>
      </c>
      <c r="I83" s="3">
        <v>2</v>
      </c>
      <c r="J83" s="3">
        <v>4</v>
      </c>
      <c r="K83" s="3"/>
      <c r="L83" s="2">
        <v>43394.549305555556</v>
      </c>
      <c r="M83" s="2">
        <v>43394.558622685188</v>
      </c>
      <c r="N83" s="3" t="s">
        <v>65</v>
      </c>
      <c r="O83" s="3" t="s">
        <v>66</v>
      </c>
      <c r="P83" s="3" t="s">
        <v>53</v>
      </c>
      <c r="Q83" s="3" t="s">
        <v>54</v>
      </c>
      <c r="R83" s="2">
        <v>43394.549884259257</v>
      </c>
      <c r="S83" s="2">
        <v>43394.550613425927</v>
      </c>
      <c r="T83" s="2">
        <v>43394.560497685183</v>
      </c>
      <c r="U83" s="2">
        <v>43394.561226851853</v>
      </c>
      <c r="V83" s="3"/>
      <c r="W83" s="8">
        <f t="shared" si="20"/>
        <v>43394.538171296299</v>
      </c>
      <c r="X83" s="9">
        <f t="shared" si="21"/>
        <v>9.3171296321088448E-3</v>
      </c>
      <c r="Y83" s="9">
        <f t="shared" si="22"/>
        <v>3.7268518528435379E-2</v>
      </c>
      <c r="Z83" s="10"/>
      <c r="AA83" s="10">
        <f t="shared" si="23"/>
        <v>0</v>
      </c>
      <c r="AB83" s="10">
        <f t="shared" si="24"/>
        <v>1.113425925723277E-2</v>
      </c>
      <c r="AC83" s="10"/>
      <c r="AD83" s="10"/>
    </row>
    <row r="84" spans="1:32" s="7" customFormat="1" x14ac:dyDescent="0.4">
      <c r="A84" s="16" t="str">
        <f t="shared" si="16"/>
        <v>-</v>
      </c>
      <c r="B84" s="16" t="str">
        <f t="shared" si="17"/>
        <v>-</v>
      </c>
      <c r="C84" s="7">
        <v>12</v>
      </c>
      <c r="D84" s="2">
        <v>43394.540219907409</v>
      </c>
      <c r="E84" s="3">
        <v>5203</v>
      </c>
      <c r="F84" s="3" t="s">
        <v>18</v>
      </c>
      <c r="G84" s="3">
        <v>3292</v>
      </c>
      <c r="H84" s="3">
        <v>860</v>
      </c>
      <c r="I84" s="3">
        <v>10</v>
      </c>
      <c r="J84" s="3">
        <v>3</v>
      </c>
      <c r="K84" s="3"/>
      <c r="L84" s="2">
        <v>43394.547708333332</v>
      </c>
      <c r="M84" s="2">
        <v>43394.564375000002</v>
      </c>
      <c r="N84" s="3" t="s">
        <v>34</v>
      </c>
      <c r="O84" s="3" t="s">
        <v>35</v>
      </c>
      <c r="P84" s="3" t="s">
        <v>41</v>
      </c>
      <c r="Q84" s="3" t="s">
        <v>42</v>
      </c>
      <c r="R84" s="2">
        <v>43394.548634259256</v>
      </c>
      <c r="S84" s="2">
        <v>43394.548634259256</v>
      </c>
      <c r="T84" s="2">
        <v>43394.559050925927</v>
      </c>
      <c r="U84" s="2">
        <v>43394.559050925927</v>
      </c>
      <c r="V84" s="3"/>
      <c r="W84" s="8">
        <f t="shared" si="20"/>
        <v>43394.540219907409</v>
      </c>
      <c r="X84" s="9">
        <f t="shared" si="21"/>
        <v>1.6666666670062114E-2</v>
      </c>
      <c r="Y84" s="9">
        <f t="shared" si="22"/>
        <v>5.0000000010186341E-2</v>
      </c>
      <c r="Z84" s="10"/>
      <c r="AA84" s="10">
        <f t="shared" si="23"/>
        <v>0</v>
      </c>
      <c r="AB84" s="10">
        <f t="shared" si="24"/>
        <v>7.4884259229293093E-3</v>
      </c>
      <c r="AC84" s="10"/>
      <c r="AD84" s="10"/>
    </row>
    <row r="85" spans="1:32" s="7" customFormat="1" hidden="1" x14ac:dyDescent="0.4">
      <c r="A85" s="16" t="str">
        <f t="shared" si="16"/>
        <v>-</v>
      </c>
      <c r="B85" s="16" t="str">
        <f t="shared" si="17"/>
        <v>-</v>
      </c>
      <c r="C85" s="7">
        <v>12</v>
      </c>
      <c r="D85" s="2">
        <v>43394.541284722225</v>
      </c>
      <c r="E85" s="3">
        <v>5207</v>
      </c>
      <c r="F85" s="3" t="s">
        <v>93</v>
      </c>
      <c r="G85" s="3">
        <v>0</v>
      </c>
      <c r="H85" s="3">
        <v>655</v>
      </c>
      <c r="I85" s="3">
        <v>4</v>
      </c>
      <c r="J85" s="3">
        <v>2</v>
      </c>
      <c r="K85" s="3"/>
      <c r="L85" s="2">
        <v>43394.549409722225</v>
      </c>
      <c r="M85" s="2">
        <v>43394.563275462962</v>
      </c>
      <c r="N85" s="3" t="s">
        <v>57</v>
      </c>
      <c r="O85" s="3" t="s">
        <v>58</v>
      </c>
      <c r="P85" s="3" t="s">
        <v>48</v>
      </c>
      <c r="Q85" s="3" t="s">
        <v>49</v>
      </c>
      <c r="R85" s="2">
        <v>43394.547222222223</v>
      </c>
      <c r="S85" s="2">
        <v>43394.549687500003</v>
      </c>
      <c r="T85" s="2">
        <v>43394.560173611113</v>
      </c>
      <c r="U85" s="2">
        <v>43394.562638888892</v>
      </c>
      <c r="V85" s="3"/>
      <c r="W85" s="8">
        <f t="shared" si="20"/>
        <v>43394.541284722225</v>
      </c>
      <c r="X85" s="9">
        <f t="shared" si="21"/>
        <v>1.3865740736946464E-2</v>
      </c>
      <c r="Y85" s="9">
        <f t="shared" si="22"/>
        <v>2.7731481473892927E-2</v>
      </c>
      <c r="Z85" s="10"/>
      <c r="AA85" s="10">
        <f t="shared" si="23"/>
        <v>2.1875000020372681E-3</v>
      </c>
      <c r="AB85" s="10">
        <f t="shared" si="24"/>
        <v>8.1250000002910383E-3</v>
      </c>
      <c r="AC85" s="10"/>
      <c r="AD85" s="10"/>
    </row>
    <row r="86" spans="1:32" s="7" customFormat="1" hidden="1" x14ac:dyDescent="0.4">
      <c r="A86" s="16" t="str">
        <f t="shared" ref="A86:A96" si="27">IF(V86&gt;0, "★", "-")</f>
        <v>-</v>
      </c>
      <c r="B86" s="16" t="str">
        <f t="shared" ref="B86:B96" si="28">IF(K86&gt;0, "☆", "-")</f>
        <v>☆</v>
      </c>
      <c r="C86" s="7">
        <v>12</v>
      </c>
      <c r="D86" s="2">
        <v>43394.512962962966</v>
      </c>
      <c r="E86" s="3">
        <v>5176</v>
      </c>
      <c r="F86" s="3" t="s">
        <v>18</v>
      </c>
      <c r="G86" s="3">
        <v>3538</v>
      </c>
      <c r="H86" s="3">
        <v>652</v>
      </c>
      <c r="I86" s="3">
        <v>10</v>
      </c>
      <c r="J86" s="3">
        <v>2</v>
      </c>
      <c r="K86" s="2">
        <v>43394.513101851851</v>
      </c>
      <c r="L86" s="3"/>
      <c r="M86" s="3"/>
      <c r="N86" s="3" t="s">
        <v>48</v>
      </c>
      <c r="O86" s="3" t="s">
        <v>49</v>
      </c>
      <c r="P86" s="3" t="s">
        <v>43</v>
      </c>
      <c r="Q86" s="3" t="s">
        <v>44</v>
      </c>
      <c r="R86" s="2">
        <v>43394.516770833332</v>
      </c>
      <c r="S86" s="3"/>
      <c r="T86" s="2">
        <v>43394.527928240743</v>
      </c>
      <c r="U86" s="3"/>
      <c r="V86" s="3"/>
      <c r="W86" s="8">
        <f t="shared" si="20"/>
        <v>43394.512962962966</v>
      </c>
      <c r="X86" s="9">
        <f t="shared" si="21"/>
        <v>0</v>
      </c>
      <c r="Y86" s="9">
        <f t="shared" si="22"/>
        <v>0</v>
      </c>
      <c r="Z86" s="10"/>
      <c r="AA86" s="10">
        <f t="shared" si="23"/>
        <v>0</v>
      </c>
      <c r="AB86" s="10">
        <f t="shared" si="24"/>
        <v>3.8078703655628487E-3</v>
      </c>
      <c r="AC86" s="10"/>
      <c r="AD86" s="10"/>
    </row>
    <row r="87" spans="1:32" s="7" customFormat="1" hidden="1" x14ac:dyDescent="0.4">
      <c r="A87" s="16" t="str">
        <f t="shared" si="27"/>
        <v>-</v>
      </c>
      <c r="B87" s="16" t="str">
        <f t="shared" si="28"/>
        <v>☆</v>
      </c>
      <c r="C87" s="7">
        <v>12</v>
      </c>
      <c r="D87" s="2">
        <v>43394.518657407411</v>
      </c>
      <c r="E87" s="3">
        <v>5183</v>
      </c>
      <c r="F87" s="3" t="s">
        <v>33</v>
      </c>
      <c r="G87" s="3">
        <v>2675</v>
      </c>
      <c r="H87" s="3">
        <v>398</v>
      </c>
      <c r="I87" s="3">
        <v>9</v>
      </c>
      <c r="J87" s="3">
        <v>3</v>
      </c>
      <c r="K87" s="2">
        <v>43394.521909722222</v>
      </c>
      <c r="L87" s="3"/>
      <c r="M87" s="3"/>
      <c r="N87" s="3" t="s">
        <v>61</v>
      </c>
      <c r="O87" s="3" t="s">
        <v>62</v>
      </c>
      <c r="P87" s="3" t="s">
        <v>59</v>
      </c>
      <c r="Q87" s="3" t="s">
        <v>60</v>
      </c>
      <c r="R87" s="2">
        <v>43394.527928240743</v>
      </c>
      <c r="S87" s="3"/>
      <c r="T87" s="2">
        <v>43394.538726851853</v>
      </c>
      <c r="U87" s="3"/>
      <c r="V87" s="3"/>
      <c r="W87" s="8">
        <f t="shared" si="20"/>
        <v>43394.518657407411</v>
      </c>
      <c r="X87" s="9">
        <f t="shared" si="21"/>
        <v>0</v>
      </c>
      <c r="Y87" s="9">
        <f t="shared" si="22"/>
        <v>0</v>
      </c>
      <c r="Z87" s="10"/>
      <c r="AA87" s="10">
        <f t="shared" si="23"/>
        <v>0</v>
      </c>
      <c r="AB87" s="10">
        <f t="shared" si="24"/>
        <v>9.2708333322661929E-3</v>
      </c>
      <c r="AC87" s="10"/>
      <c r="AD87" s="10"/>
    </row>
    <row r="88" spans="1:32" s="7" customFormat="1" hidden="1" x14ac:dyDescent="0.4">
      <c r="A88" s="16" t="str">
        <f t="shared" si="27"/>
        <v>-</v>
      </c>
      <c r="B88" s="16" t="str">
        <f t="shared" si="28"/>
        <v>☆</v>
      </c>
      <c r="C88" s="7">
        <v>12</v>
      </c>
      <c r="D88" s="2">
        <v>43394.524444444447</v>
      </c>
      <c r="E88" s="3">
        <v>5189</v>
      </c>
      <c r="F88" s="3" t="s">
        <v>94</v>
      </c>
      <c r="G88" s="3">
        <v>0</v>
      </c>
      <c r="H88" s="3">
        <v>866</v>
      </c>
      <c r="I88" s="3">
        <v>10</v>
      </c>
      <c r="J88" s="3">
        <v>1</v>
      </c>
      <c r="K88" s="2">
        <v>43394.526180555556</v>
      </c>
      <c r="L88" s="3"/>
      <c r="M88" s="3"/>
      <c r="N88" s="3" t="s">
        <v>65</v>
      </c>
      <c r="O88" s="3" t="s">
        <v>66</v>
      </c>
      <c r="P88" s="3" t="s">
        <v>72</v>
      </c>
      <c r="Q88" s="3" t="s">
        <v>73</v>
      </c>
      <c r="R88" s="2">
        <v>43394.526701388888</v>
      </c>
      <c r="S88" s="3"/>
      <c r="T88" s="2">
        <v>43394.531747685185</v>
      </c>
      <c r="U88" s="3"/>
      <c r="V88" s="3"/>
      <c r="W88" s="8">
        <f t="shared" si="20"/>
        <v>43394.524444444447</v>
      </c>
      <c r="X88" s="9">
        <f t="shared" si="21"/>
        <v>0</v>
      </c>
      <c r="Y88" s="9">
        <f t="shared" si="22"/>
        <v>0</v>
      </c>
      <c r="Z88" s="10"/>
      <c r="AA88" s="10">
        <f t="shared" si="23"/>
        <v>0</v>
      </c>
      <c r="AB88" s="10">
        <f t="shared" si="24"/>
        <v>2.2569444408873096E-3</v>
      </c>
      <c r="AC88" s="10"/>
      <c r="AD88" s="10"/>
    </row>
    <row r="89" spans="1:32" s="7" customFormat="1" hidden="1" x14ac:dyDescent="0.4">
      <c r="A89" s="16" t="str">
        <f t="shared" si="27"/>
        <v>-</v>
      </c>
      <c r="B89" s="16" t="str">
        <f t="shared" si="28"/>
        <v>☆</v>
      </c>
      <c r="C89" s="7">
        <v>12</v>
      </c>
      <c r="D89" s="2">
        <v>43394.526724537034</v>
      </c>
      <c r="E89" s="3">
        <v>5190</v>
      </c>
      <c r="F89" s="3" t="s">
        <v>33</v>
      </c>
      <c r="G89" s="3">
        <v>1956</v>
      </c>
      <c r="H89" s="3">
        <v>873</v>
      </c>
      <c r="I89" s="3">
        <v>1</v>
      </c>
      <c r="J89" s="3">
        <v>2</v>
      </c>
      <c r="K89" s="2">
        <v>43394.52851851852</v>
      </c>
      <c r="L89" s="3"/>
      <c r="M89" s="3"/>
      <c r="N89" s="3" t="s">
        <v>68</v>
      </c>
      <c r="O89" s="3" t="s">
        <v>69</v>
      </c>
      <c r="P89" s="3" t="s">
        <v>45</v>
      </c>
      <c r="Q89" s="3" t="s">
        <v>92</v>
      </c>
      <c r="R89" s="2">
        <v>43394.533067129632</v>
      </c>
      <c r="S89" s="3"/>
      <c r="T89" s="2">
        <v>43394.538530092592</v>
      </c>
      <c r="U89" s="3"/>
      <c r="V89" s="3"/>
      <c r="W89" s="8">
        <f t="shared" si="20"/>
        <v>43394.526724537034</v>
      </c>
      <c r="X89" s="9">
        <f t="shared" si="21"/>
        <v>0</v>
      </c>
      <c r="Y89" s="9">
        <f t="shared" si="22"/>
        <v>0</v>
      </c>
      <c r="Z89" s="10"/>
      <c r="AA89" s="10">
        <f t="shared" si="23"/>
        <v>0</v>
      </c>
      <c r="AB89" s="10">
        <f t="shared" si="24"/>
        <v>6.3425925982301123E-3</v>
      </c>
      <c r="AC89" s="10"/>
      <c r="AD89" s="10"/>
      <c r="AF89" s="3" t="s">
        <v>129</v>
      </c>
    </row>
    <row r="90" spans="1:32" s="7" customFormat="1" hidden="1" x14ac:dyDescent="0.4">
      <c r="A90" s="16" t="str">
        <f t="shared" si="27"/>
        <v>-</v>
      </c>
      <c r="B90" s="16" t="str">
        <f t="shared" si="28"/>
        <v>☆</v>
      </c>
      <c r="C90" s="7">
        <v>12</v>
      </c>
      <c r="D90" s="2">
        <v>43394.528738425928</v>
      </c>
      <c r="E90" s="3">
        <v>5194</v>
      </c>
      <c r="F90" s="3" t="s">
        <v>33</v>
      </c>
      <c r="G90" s="3">
        <v>1956</v>
      </c>
      <c r="H90" s="3">
        <v>683</v>
      </c>
      <c r="I90" s="3">
        <v>9</v>
      </c>
      <c r="J90" s="3">
        <v>1</v>
      </c>
      <c r="K90" s="2">
        <v>43394.528865740744</v>
      </c>
      <c r="L90" s="3"/>
      <c r="M90" s="3"/>
      <c r="N90" s="3" t="s">
        <v>45</v>
      </c>
      <c r="O90" s="3" t="s">
        <v>92</v>
      </c>
      <c r="P90" s="3" t="s">
        <v>68</v>
      </c>
      <c r="Q90" s="3" t="s">
        <v>69</v>
      </c>
      <c r="R90" s="2">
        <v>43394.534016203703</v>
      </c>
      <c r="S90" s="3"/>
      <c r="T90" s="2">
        <v>43394.539166666669</v>
      </c>
      <c r="U90" s="3"/>
      <c r="V90" s="3"/>
      <c r="W90" s="8">
        <f t="shared" si="20"/>
        <v>43394.528738425928</v>
      </c>
      <c r="X90" s="9">
        <f t="shared" si="21"/>
        <v>0</v>
      </c>
      <c r="Y90" s="9">
        <f t="shared" si="22"/>
        <v>0</v>
      </c>
      <c r="Z90" s="10"/>
      <c r="AA90" s="10">
        <f t="shared" si="23"/>
        <v>0</v>
      </c>
      <c r="AB90" s="10">
        <f t="shared" si="24"/>
        <v>5.277777774608694E-3</v>
      </c>
      <c r="AC90" s="10"/>
      <c r="AD90" s="10"/>
      <c r="AF90" s="3" t="s">
        <v>130</v>
      </c>
    </row>
    <row r="91" spans="1:32" s="7" customFormat="1" hidden="1" x14ac:dyDescent="0.4">
      <c r="A91" s="16" t="str">
        <f t="shared" si="27"/>
        <v>-</v>
      </c>
      <c r="B91" s="16" t="str">
        <f t="shared" si="28"/>
        <v>☆</v>
      </c>
      <c r="C91" s="7">
        <v>12</v>
      </c>
      <c r="D91" s="2">
        <v>43394.530636574076</v>
      </c>
      <c r="E91" s="3">
        <v>5198</v>
      </c>
      <c r="F91" s="3" t="s">
        <v>18</v>
      </c>
      <c r="G91" s="3">
        <v>2937</v>
      </c>
      <c r="H91" s="3">
        <v>1147</v>
      </c>
      <c r="I91" s="3">
        <v>1</v>
      </c>
      <c r="J91" s="3">
        <v>2</v>
      </c>
      <c r="K91" s="2">
        <v>43394.544907407406</v>
      </c>
      <c r="L91" s="2">
        <v>43394.531828703701</v>
      </c>
      <c r="M91" s="3"/>
      <c r="N91" s="3" t="s">
        <v>37</v>
      </c>
      <c r="O91" s="3" t="s">
        <v>38</v>
      </c>
      <c r="P91" s="3" t="s">
        <v>43</v>
      </c>
      <c r="Q91" s="3" t="s">
        <v>44</v>
      </c>
      <c r="R91" s="2">
        <v>43394.536423611113</v>
      </c>
      <c r="S91" s="2">
        <v>43394.536423611113</v>
      </c>
      <c r="T91" s="2">
        <v>43394.548738425925</v>
      </c>
      <c r="U91" s="3"/>
      <c r="V91" s="3"/>
      <c r="W91" s="8">
        <f t="shared" si="20"/>
        <v>43394.530636574076</v>
      </c>
      <c r="X91" s="9"/>
      <c r="Y91" s="9"/>
      <c r="Z91" s="10"/>
      <c r="AA91" s="10">
        <f t="shared" si="23"/>
        <v>0</v>
      </c>
      <c r="AB91" s="10">
        <f t="shared" si="24"/>
        <v>1.4270833329646848E-2</v>
      </c>
      <c r="AC91" s="10"/>
      <c r="AD91" s="10"/>
    </row>
    <row r="92" spans="1:32" s="7" customFormat="1" hidden="1" x14ac:dyDescent="0.4">
      <c r="A92" s="16" t="str">
        <f t="shared" si="27"/>
        <v>-</v>
      </c>
      <c r="B92" s="16" t="str">
        <f t="shared" si="28"/>
        <v>☆</v>
      </c>
      <c r="C92" s="7">
        <v>12</v>
      </c>
      <c r="D92" s="2">
        <v>43394.534351851849</v>
      </c>
      <c r="E92" s="3">
        <v>5200</v>
      </c>
      <c r="F92" s="3" t="s">
        <v>94</v>
      </c>
      <c r="G92" s="3">
        <v>0</v>
      </c>
      <c r="H92" s="3">
        <v>851</v>
      </c>
      <c r="I92" s="3">
        <v>3</v>
      </c>
      <c r="J92" s="3">
        <v>1</v>
      </c>
      <c r="K92" s="2">
        <v>43394.534918981481</v>
      </c>
      <c r="L92" s="3"/>
      <c r="M92" s="3"/>
      <c r="N92" s="3" t="s">
        <v>65</v>
      </c>
      <c r="O92" s="3" t="s">
        <v>66</v>
      </c>
      <c r="P92" s="3" t="s">
        <v>31</v>
      </c>
      <c r="Q92" s="3" t="s">
        <v>32</v>
      </c>
      <c r="R92" s="2">
        <v>43394.547372685185</v>
      </c>
      <c r="S92" s="3"/>
      <c r="T92" s="2">
        <v>43394.554409722223</v>
      </c>
      <c r="U92" s="3"/>
      <c r="V92" s="3"/>
      <c r="W92" s="8">
        <f t="shared" si="20"/>
        <v>43394.534351851849</v>
      </c>
      <c r="X92" s="9">
        <f t="shared" si="21"/>
        <v>0</v>
      </c>
      <c r="Y92" s="9">
        <f t="shared" si="22"/>
        <v>0</v>
      </c>
      <c r="Z92" s="10"/>
      <c r="AA92" s="10">
        <f t="shared" si="23"/>
        <v>0</v>
      </c>
      <c r="AB92" s="10">
        <f t="shared" si="24"/>
        <v>1.3020833335758653E-2</v>
      </c>
      <c r="AC92" s="10"/>
      <c r="AD92" s="10"/>
    </row>
    <row r="93" spans="1:32" s="23" customFormat="1" x14ac:dyDescent="0.4">
      <c r="A93" s="20" t="str">
        <f>IF(V93&gt;0, "★", "-")</f>
        <v>★</v>
      </c>
      <c r="B93" s="20" t="str">
        <f>IF(K93&gt;0, "☆", "-")</f>
        <v>-</v>
      </c>
      <c r="C93" s="23">
        <v>13</v>
      </c>
      <c r="D93" s="22">
        <v>43394.540289351855</v>
      </c>
      <c r="E93" s="21">
        <v>5204</v>
      </c>
      <c r="F93" s="21" t="s">
        <v>33</v>
      </c>
      <c r="G93" s="21">
        <v>2801</v>
      </c>
      <c r="H93" s="21">
        <v>385</v>
      </c>
      <c r="I93" s="21">
        <v>2</v>
      </c>
      <c r="J93" s="21">
        <v>2</v>
      </c>
      <c r="K93" s="21"/>
      <c r="L93" s="22">
        <v>43394.560104166667</v>
      </c>
      <c r="M93" s="22">
        <v>43394.574421296296</v>
      </c>
      <c r="N93" s="21" t="s">
        <v>50</v>
      </c>
      <c r="O93" s="21" t="s">
        <v>51</v>
      </c>
      <c r="P93" s="21" t="s">
        <v>21</v>
      </c>
      <c r="Q93" s="21" t="s">
        <v>22</v>
      </c>
      <c r="R93" s="22">
        <v>43394.563020833331</v>
      </c>
      <c r="S93" s="22">
        <v>43394.563020833331</v>
      </c>
      <c r="T93" s="22">
        <v>43394.571701388886</v>
      </c>
      <c r="U93" s="22">
        <v>43394.571701388886</v>
      </c>
      <c r="V93" s="22">
        <v>43394.561111111114</v>
      </c>
      <c r="W93" s="24">
        <f>IF(V93&gt;0,V93,D93)</f>
        <v>43394.561111111114</v>
      </c>
      <c r="X93" s="25">
        <f>M93-L93</f>
        <v>1.43171296294895E-2</v>
      </c>
      <c r="Y93" s="25">
        <f>X93*J93</f>
        <v>2.8634259258979E-2</v>
      </c>
      <c r="Z93" s="26">
        <f>SUM(Y93:Y133)</f>
        <v>0.58020833328191657</v>
      </c>
      <c r="AA93" s="26">
        <f>IF(IF(A93="☆",K93-R93,L93-R93)&lt;0,0,IF(A93="☆",K93-R93,L93-R93))</f>
        <v>0</v>
      </c>
      <c r="AB93" s="26">
        <f>IF(IF(B93="☆",(IF(K93&gt;R93,K93-W93,R93-W93)),L93-W93)&lt;0,0,IF(B93="☆",(IF(K93&gt;R93,K93-W93,R93-W93)),L93-W93))</f>
        <v>0</v>
      </c>
      <c r="AC93" s="26">
        <f>AVERAGE(AB93:AB133)</f>
        <v>9.193484643374843E-3</v>
      </c>
      <c r="AD93" s="26">
        <f>MEDIAN(AB93:AB133)</f>
        <v>6.8749999991268851E-3</v>
      </c>
    </row>
    <row r="94" spans="1:32" s="7" customFormat="1" x14ac:dyDescent="0.4">
      <c r="A94" s="16" t="str">
        <f>IF(V94&gt;0, "★", "-")</f>
        <v>★</v>
      </c>
      <c r="B94" s="16" t="str">
        <f>IF(K94&gt;0, "☆", "-")</f>
        <v>-</v>
      </c>
      <c r="C94" s="7">
        <v>13</v>
      </c>
      <c r="D94" s="2">
        <v>43394.54105324074</v>
      </c>
      <c r="E94" s="3">
        <v>5206</v>
      </c>
      <c r="F94" s="3" t="s">
        <v>18</v>
      </c>
      <c r="G94" s="3">
        <v>2985</v>
      </c>
      <c r="H94" s="3">
        <v>421</v>
      </c>
      <c r="I94" s="3">
        <v>7</v>
      </c>
      <c r="J94" s="3">
        <v>1</v>
      </c>
      <c r="K94" s="3"/>
      <c r="L94" s="2">
        <v>43394.567939814813</v>
      </c>
      <c r="M94" s="2">
        <v>43394.585011574076</v>
      </c>
      <c r="N94" s="3" t="s">
        <v>65</v>
      </c>
      <c r="O94" s="3" t="s">
        <v>66</v>
      </c>
      <c r="P94" s="3" t="s">
        <v>41</v>
      </c>
      <c r="Q94" s="3" t="s">
        <v>42</v>
      </c>
      <c r="R94" s="2">
        <v>43394.568715277775</v>
      </c>
      <c r="S94" s="2">
        <v>43394.568715277775</v>
      </c>
      <c r="T94" s="2">
        <v>43394.578634259262</v>
      </c>
      <c r="U94" s="2">
        <v>43394.578634259262</v>
      </c>
      <c r="V94" s="2">
        <v>43394.561805555553</v>
      </c>
      <c r="W94" s="8">
        <f>IF(V94&gt;0,V94,D94)</f>
        <v>43394.561805555553</v>
      </c>
      <c r="X94" s="9">
        <f>M94-L94</f>
        <v>1.7071759262762498E-2</v>
      </c>
      <c r="Y94" s="9">
        <f>X94*J94</f>
        <v>1.7071759262762498E-2</v>
      </c>
      <c r="Z94" s="10"/>
      <c r="AA94" s="10">
        <f>IF(IF(A94="☆",K94-R94,L94-R94)&lt;0,0,IF(A94="☆",K94-R94,L94-R94))</f>
        <v>0</v>
      </c>
      <c r="AB94" s="10">
        <f>IF(IF(B94="☆",(IF(K94&gt;R94,K94-W94,R94-W94)),L94-W94)&lt;0,0,IF(B94="☆",(IF(K94&gt;R94,K94-W94,R94-W94)),L94-W94))</f>
        <v>6.1342592598521151E-3</v>
      </c>
      <c r="AC94" s="10"/>
      <c r="AD94" s="10"/>
    </row>
    <row r="95" spans="1:32" s="7" customFormat="1" hidden="1" x14ac:dyDescent="0.4">
      <c r="A95" s="16" t="str">
        <f t="shared" si="27"/>
        <v>-</v>
      </c>
      <c r="B95" s="16" t="str">
        <f t="shared" si="28"/>
        <v>-</v>
      </c>
      <c r="C95" s="7">
        <v>13</v>
      </c>
      <c r="D95" s="2">
        <v>43394.543993055559</v>
      </c>
      <c r="E95" s="3">
        <v>5209</v>
      </c>
      <c r="F95" s="3" t="s">
        <v>94</v>
      </c>
      <c r="G95" s="3">
        <v>0</v>
      </c>
      <c r="H95" s="3">
        <v>1100</v>
      </c>
      <c r="I95" s="3">
        <v>5</v>
      </c>
      <c r="J95" s="3">
        <v>3</v>
      </c>
      <c r="K95" s="3"/>
      <c r="L95" s="2">
        <v>43394.545671296299</v>
      </c>
      <c r="M95" s="2">
        <v>43394.560995370368</v>
      </c>
      <c r="N95" s="3" t="s">
        <v>31</v>
      </c>
      <c r="O95" s="3" t="s">
        <v>32</v>
      </c>
      <c r="P95" s="3" t="s">
        <v>55</v>
      </c>
      <c r="Q95" s="3" t="s">
        <v>56</v>
      </c>
      <c r="R95" s="2">
        <v>43394.545925925922</v>
      </c>
      <c r="S95" s="2">
        <v>43394.545925925922</v>
      </c>
      <c r="T95" s="2">
        <v>43394.555358796293</v>
      </c>
      <c r="U95" s="2">
        <v>43394.555358796293</v>
      </c>
      <c r="V95" s="3"/>
      <c r="W95" s="8">
        <f t="shared" si="20"/>
        <v>43394.543993055559</v>
      </c>
      <c r="X95" s="9">
        <f t="shared" si="21"/>
        <v>1.5324074069212656E-2</v>
      </c>
      <c r="Y95" s="9">
        <f t="shared" si="22"/>
        <v>4.5972222207637969E-2</v>
      </c>
      <c r="Z95" s="10"/>
      <c r="AA95" s="10">
        <f t="shared" si="23"/>
        <v>0</v>
      </c>
      <c r="AB95" s="10">
        <f t="shared" si="24"/>
        <v>1.6782407401478849E-3</v>
      </c>
      <c r="AC95" s="10"/>
      <c r="AD95" s="10"/>
    </row>
    <row r="96" spans="1:32" s="7" customFormat="1" x14ac:dyDescent="0.4">
      <c r="A96" s="16" t="str">
        <f t="shared" si="27"/>
        <v>★</v>
      </c>
      <c r="B96" s="16" t="str">
        <f t="shared" si="28"/>
        <v>-</v>
      </c>
      <c r="C96" s="7">
        <v>13</v>
      </c>
      <c r="D96" s="2">
        <v>43394.544351851851</v>
      </c>
      <c r="E96" s="3">
        <v>5210</v>
      </c>
      <c r="F96" s="3" t="s">
        <v>18</v>
      </c>
      <c r="G96" s="3">
        <v>3614</v>
      </c>
      <c r="H96" s="3">
        <v>1052</v>
      </c>
      <c r="I96" s="3">
        <v>4</v>
      </c>
      <c r="J96" s="3">
        <v>1</v>
      </c>
      <c r="K96" s="3"/>
      <c r="L96" s="2">
        <v>43394.567476851851</v>
      </c>
      <c r="M96" s="2">
        <v>43394.578321759262</v>
      </c>
      <c r="N96" s="3" t="s">
        <v>63</v>
      </c>
      <c r="O96" s="3" t="s">
        <v>64</v>
      </c>
      <c r="P96" s="3" t="s">
        <v>31</v>
      </c>
      <c r="Q96" s="3" t="s">
        <v>32</v>
      </c>
      <c r="R96" s="2">
        <v>43394.567152777781</v>
      </c>
      <c r="S96" s="2">
        <v>43394.568576388891</v>
      </c>
      <c r="T96" s="2">
        <v>43394.57571759259</v>
      </c>
      <c r="U96" s="2">
        <v>43394.578935185185</v>
      </c>
      <c r="V96" s="2">
        <v>43394.56517361111</v>
      </c>
      <c r="W96" s="8">
        <f t="shared" si="20"/>
        <v>43394.56517361111</v>
      </c>
      <c r="X96" s="9">
        <f t="shared" si="21"/>
        <v>1.0844907410501037E-2</v>
      </c>
      <c r="Y96" s="9">
        <f t="shared" si="22"/>
        <v>1.0844907410501037E-2</v>
      </c>
      <c r="Z96" s="10"/>
      <c r="AA96" s="10">
        <f t="shared" si="23"/>
        <v>3.2407406979473308E-4</v>
      </c>
      <c r="AB96" s="10">
        <f t="shared" si="24"/>
        <v>2.3032407407299615E-3</v>
      </c>
      <c r="AC96" s="10"/>
      <c r="AD96" s="10"/>
    </row>
    <row r="97" spans="1:30" s="7" customFormat="1" x14ac:dyDescent="0.4">
      <c r="A97" s="16" t="str">
        <f t="shared" si="16"/>
        <v>★</v>
      </c>
      <c r="B97" s="16" t="str">
        <f t="shared" si="17"/>
        <v>-</v>
      </c>
      <c r="C97" s="7">
        <v>13</v>
      </c>
      <c r="D97" s="2">
        <v>43394.544409722221</v>
      </c>
      <c r="E97" s="3">
        <v>5211</v>
      </c>
      <c r="F97" s="3" t="s">
        <v>18</v>
      </c>
      <c r="G97" s="3">
        <v>1071</v>
      </c>
      <c r="H97" s="3">
        <v>802</v>
      </c>
      <c r="I97" s="3">
        <v>4</v>
      </c>
      <c r="J97" s="3">
        <v>1</v>
      </c>
      <c r="K97" s="3"/>
      <c r="L97" s="2">
        <v>43394.567372685182</v>
      </c>
      <c r="M97" s="2">
        <v>43394.578263888892</v>
      </c>
      <c r="N97" s="3" t="s">
        <v>63</v>
      </c>
      <c r="O97" s="3" t="s">
        <v>64</v>
      </c>
      <c r="P97" s="3" t="s">
        <v>31</v>
      </c>
      <c r="Q97" s="3" t="s">
        <v>32</v>
      </c>
      <c r="R97" s="2">
        <v>43394.56722222222</v>
      </c>
      <c r="S97" s="2">
        <v>43394.568229166667</v>
      </c>
      <c r="T97" s="2">
        <v>43394.57613425926</v>
      </c>
      <c r="U97" s="2">
        <v>43394.578587962962</v>
      </c>
      <c r="V97" s="2">
        <v>43394.56523148148</v>
      </c>
      <c r="W97" s="8">
        <f t="shared" si="20"/>
        <v>43394.56523148148</v>
      </c>
      <c r="X97" s="9">
        <f t="shared" si="21"/>
        <v>1.0891203710343689E-2</v>
      </c>
      <c r="Y97" s="9">
        <f t="shared" si="22"/>
        <v>1.0891203710343689E-2</v>
      </c>
      <c r="Z97" s="10"/>
      <c r="AA97" s="10">
        <f t="shared" si="23"/>
        <v>1.5046296175569296E-4</v>
      </c>
      <c r="AB97" s="10">
        <f t="shared" si="24"/>
        <v>2.1412037021946162E-3</v>
      </c>
      <c r="AC97" s="10"/>
      <c r="AD97" s="10"/>
    </row>
    <row r="98" spans="1:30" s="7" customFormat="1" x14ac:dyDescent="0.4">
      <c r="A98" s="16" t="str">
        <f t="shared" si="16"/>
        <v>-</v>
      </c>
      <c r="B98" s="16" t="str">
        <f t="shared" si="17"/>
        <v>-</v>
      </c>
      <c r="C98" s="7">
        <v>13</v>
      </c>
      <c r="D98" s="2">
        <v>43394.544432870367</v>
      </c>
      <c r="E98" s="3">
        <v>5212</v>
      </c>
      <c r="F98" s="3" t="s">
        <v>33</v>
      </c>
      <c r="G98" s="3">
        <v>3394</v>
      </c>
      <c r="H98" s="3">
        <v>1126</v>
      </c>
      <c r="I98" s="3">
        <v>1</v>
      </c>
      <c r="J98" s="3">
        <v>2</v>
      </c>
      <c r="K98" s="3"/>
      <c r="L98" s="2">
        <v>43394.554444444446</v>
      </c>
      <c r="M98" s="2">
        <v>43394.566516203704</v>
      </c>
      <c r="N98" s="3" t="s">
        <v>55</v>
      </c>
      <c r="O98" s="3" t="s">
        <v>56</v>
      </c>
      <c r="P98" s="3" t="s">
        <v>57</v>
      </c>
      <c r="Q98" s="3" t="s">
        <v>58</v>
      </c>
      <c r="R98" s="2">
        <v>43394.549988425926</v>
      </c>
      <c r="S98" s="2">
        <v>43394.555185185185</v>
      </c>
      <c r="T98" s="2">
        <v>43394.556064814817</v>
      </c>
      <c r="U98" s="2">
        <v>43394.561261574076</v>
      </c>
      <c r="V98" s="3"/>
      <c r="W98" s="8">
        <f t="shared" si="20"/>
        <v>43394.544432870367</v>
      </c>
      <c r="X98" s="9">
        <f t="shared" si="21"/>
        <v>1.2071759258105885E-2</v>
      </c>
      <c r="Y98" s="9">
        <f t="shared" si="22"/>
        <v>2.414351851621177E-2</v>
      </c>
      <c r="Z98" s="10"/>
      <c r="AA98" s="10">
        <f t="shared" si="23"/>
        <v>4.4560185197042301E-3</v>
      </c>
      <c r="AB98" s="10">
        <f t="shared" si="24"/>
        <v>1.0011574078816921E-2</v>
      </c>
      <c r="AC98" s="10"/>
      <c r="AD98" s="10"/>
    </row>
    <row r="99" spans="1:30" s="7" customFormat="1" x14ac:dyDescent="0.4">
      <c r="A99" s="16" t="str">
        <f>IF(V99&gt;0, "★", "-")</f>
        <v>-</v>
      </c>
      <c r="B99" s="16" t="str">
        <f t="shared" si="17"/>
        <v>-</v>
      </c>
      <c r="C99" s="7">
        <v>13</v>
      </c>
      <c r="D99" s="2">
        <v>43394.54482638889</v>
      </c>
      <c r="E99" s="3">
        <v>5213</v>
      </c>
      <c r="F99" s="3" t="s">
        <v>18</v>
      </c>
      <c r="G99" s="3">
        <v>3397</v>
      </c>
      <c r="H99" s="3">
        <v>379</v>
      </c>
      <c r="I99" s="3">
        <v>9</v>
      </c>
      <c r="J99" s="3">
        <v>1</v>
      </c>
      <c r="K99" s="3"/>
      <c r="L99" s="2">
        <v>43394.552175925928</v>
      </c>
      <c r="M99" s="2">
        <v>43394.556550925925</v>
      </c>
      <c r="N99" s="3" t="s">
        <v>19</v>
      </c>
      <c r="O99" s="3" t="s">
        <v>20</v>
      </c>
      <c r="P99" s="3" t="s">
        <v>63</v>
      </c>
      <c r="Q99" s="3" t="s">
        <v>64</v>
      </c>
      <c r="R99" s="2">
        <v>43394.552129629628</v>
      </c>
      <c r="S99" s="2">
        <v>43394.552129629628</v>
      </c>
      <c r="T99" s="2">
        <v>43394.559131944443</v>
      </c>
      <c r="U99" s="2">
        <v>43394.559131944443</v>
      </c>
      <c r="V99" s="3"/>
      <c r="W99" s="8">
        <f t="shared" si="20"/>
        <v>43394.54482638889</v>
      </c>
      <c r="X99" s="9">
        <f t="shared" si="21"/>
        <v>4.3749999967985786E-3</v>
      </c>
      <c r="Y99" s="9">
        <f t="shared" si="22"/>
        <v>4.3749999967985786E-3</v>
      </c>
      <c r="Z99" s="10"/>
      <c r="AA99" s="10">
        <f t="shared" si="23"/>
        <v>4.6296299842651933E-5</v>
      </c>
      <c r="AB99" s="10">
        <f t="shared" si="24"/>
        <v>7.3495370379532687E-3</v>
      </c>
      <c r="AC99" s="10"/>
      <c r="AD99" s="10"/>
    </row>
    <row r="100" spans="1:30" s="7" customFormat="1" x14ac:dyDescent="0.4">
      <c r="A100" s="16" t="str">
        <f t="shared" si="16"/>
        <v>-</v>
      </c>
      <c r="B100" s="16" t="str">
        <f t="shared" si="17"/>
        <v>-</v>
      </c>
      <c r="C100" s="7">
        <v>13</v>
      </c>
      <c r="D100" s="2">
        <v>43394.546863425923</v>
      </c>
      <c r="E100" s="3">
        <v>5214</v>
      </c>
      <c r="F100" s="3" t="s">
        <v>33</v>
      </c>
      <c r="G100" s="3">
        <v>3611</v>
      </c>
      <c r="H100" s="3">
        <v>618</v>
      </c>
      <c r="I100" s="3">
        <v>3</v>
      </c>
      <c r="J100" s="3">
        <v>2</v>
      </c>
      <c r="K100" s="3"/>
      <c r="L100" s="2">
        <v>43394.553923611114</v>
      </c>
      <c r="M100" s="2">
        <v>43394.559317129628</v>
      </c>
      <c r="N100" s="3" t="s">
        <v>41</v>
      </c>
      <c r="O100" s="3" t="s">
        <v>42</v>
      </c>
      <c r="P100" s="3" t="s">
        <v>76</v>
      </c>
      <c r="Q100" s="3" t="s">
        <v>77</v>
      </c>
      <c r="R100" s="2">
        <v>43394.553946759261</v>
      </c>
      <c r="S100" s="2">
        <v>43394.553946759261</v>
      </c>
      <c r="T100" s="2">
        <v>43394.562604166669</v>
      </c>
      <c r="U100" s="2">
        <v>43394.561863425923</v>
      </c>
      <c r="V100" s="3"/>
      <c r="W100" s="8">
        <f t="shared" si="20"/>
        <v>43394.546863425923</v>
      </c>
      <c r="X100" s="9">
        <f t="shared" si="21"/>
        <v>5.3935185133013874E-3</v>
      </c>
      <c r="Y100" s="9">
        <f t="shared" si="22"/>
        <v>1.0787037026602775E-2</v>
      </c>
      <c r="Z100" s="10"/>
      <c r="AA100" s="10">
        <f t="shared" si="23"/>
        <v>0</v>
      </c>
      <c r="AB100" s="10">
        <f t="shared" si="24"/>
        <v>7.0601851912215352E-3</v>
      </c>
      <c r="AC100" s="10"/>
      <c r="AD100" s="10"/>
    </row>
    <row r="101" spans="1:30" s="7" customFormat="1" x14ac:dyDescent="0.4">
      <c r="A101" s="16" t="str">
        <f>IF(V101&gt;0, "★", "-")</f>
        <v>-</v>
      </c>
      <c r="B101" s="16" t="str">
        <f>IF(K101&gt;0, "☆", "-")</f>
        <v>-</v>
      </c>
      <c r="C101" s="7">
        <v>13</v>
      </c>
      <c r="D101" s="2">
        <v>43394.547974537039</v>
      </c>
      <c r="E101" s="3">
        <v>5216</v>
      </c>
      <c r="F101" s="3" t="s">
        <v>18</v>
      </c>
      <c r="G101" s="3">
        <v>2937</v>
      </c>
      <c r="H101" s="3">
        <v>842</v>
      </c>
      <c r="I101" s="3">
        <v>10</v>
      </c>
      <c r="J101" s="3">
        <v>2</v>
      </c>
      <c r="K101" s="3"/>
      <c r="L101" s="2">
        <v>43394.555300925924</v>
      </c>
      <c r="M101" s="2">
        <v>43394.569374999999</v>
      </c>
      <c r="N101" s="3" t="s">
        <v>37</v>
      </c>
      <c r="O101" s="3" t="s">
        <v>38</v>
      </c>
      <c r="P101" s="3" t="s">
        <v>43</v>
      </c>
      <c r="Q101" s="3" t="s">
        <v>44</v>
      </c>
      <c r="R101" s="2">
        <v>43394.551145833335</v>
      </c>
      <c r="S101" s="2">
        <v>43394.551145833335</v>
      </c>
      <c r="T101" s="2">
        <v>43394.564895833333</v>
      </c>
      <c r="U101" s="2">
        <v>43394.564895833333</v>
      </c>
      <c r="V101" s="3"/>
      <c r="W101" s="8">
        <f t="shared" si="20"/>
        <v>43394.547974537039</v>
      </c>
      <c r="X101" s="9">
        <f t="shared" si="21"/>
        <v>1.4074074075324461E-2</v>
      </c>
      <c r="Y101" s="9">
        <f t="shared" si="22"/>
        <v>2.8148148150648922E-2</v>
      </c>
      <c r="Z101" s="10"/>
      <c r="AA101" s="10">
        <f t="shared" si="23"/>
        <v>4.1550925889168866E-3</v>
      </c>
      <c r="AB101" s="10">
        <f t="shared" si="24"/>
        <v>7.326388884393964E-3</v>
      </c>
      <c r="AC101" s="10"/>
      <c r="AD101" s="10"/>
    </row>
    <row r="102" spans="1:30" s="7" customFormat="1" x14ac:dyDescent="0.4">
      <c r="A102" s="16" t="str">
        <f>IF(V102&gt;0, "★", "-")</f>
        <v>-</v>
      </c>
      <c r="B102" s="16" t="str">
        <f>IF(K102&gt;0, "☆", "-")</f>
        <v>-</v>
      </c>
      <c r="C102" s="7">
        <v>13</v>
      </c>
      <c r="D102" s="2">
        <v>43394.548263888886</v>
      </c>
      <c r="E102" s="3">
        <v>5217</v>
      </c>
      <c r="F102" s="3" t="s">
        <v>33</v>
      </c>
      <c r="G102" s="3">
        <v>2675</v>
      </c>
      <c r="H102" s="3">
        <v>839</v>
      </c>
      <c r="I102" s="3">
        <v>5</v>
      </c>
      <c r="J102" s="3">
        <v>3</v>
      </c>
      <c r="K102" s="3"/>
      <c r="L102" s="2">
        <v>43394.566770833335</v>
      </c>
      <c r="M102" s="2">
        <v>43394.574374999997</v>
      </c>
      <c r="N102" s="3" t="s">
        <v>80</v>
      </c>
      <c r="O102" s="3" t="s">
        <v>81</v>
      </c>
      <c r="P102" s="3" t="s">
        <v>59</v>
      </c>
      <c r="Q102" s="3" t="s">
        <v>60</v>
      </c>
      <c r="R102" s="2">
        <v>43394.558171296296</v>
      </c>
      <c r="S102" s="2">
        <v>43394.564814814818</v>
      </c>
      <c r="T102" s="2">
        <v>43394.567430555559</v>
      </c>
      <c r="U102" s="2">
        <v>43394.575138888889</v>
      </c>
      <c r="V102" s="3"/>
      <c r="W102" s="8">
        <f t="shared" si="20"/>
        <v>43394.548263888886</v>
      </c>
      <c r="X102" s="9">
        <f t="shared" si="21"/>
        <v>7.6041666616220027E-3</v>
      </c>
      <c r="Y102" s="9">
        <f t="shared" si="22"/>
        <v>2.2812499984866008E-2</v>
      </c>
      <c r="Z102" s="10"/>
      <c r="AA102" s="10">
        <f t="shared" si="23"/>
        <v>8.599537039117422E-3</v>
      </c>
      <c r="AB102" s="10">
        <f t="shared" si="24"/>
        <v>1.8506944448745344E-2</v>
      </c>
      <c r="AC102" s="10"/>
      <c r="AD102" s="10"/>
    </row>
    <row r="103" spans="1:30" s="7" customFormat="1" x14ac:dyDescent="0.4">
      <c r="A103" s="16" t="str">
        <f t="shared" si="16"/>
        <v>-</v>
      </c>
      <c r="B103" s="16" t="str">
        <f t="shared" si="17"/>
        <v>-</v>
      </c>
      <c r="C103" s="7">
        <v>13</v>
      </c>
      <c r="D103" s="2">
        <v>43394.549386574072</v>
      </c>
      <c r="E103" s="3">
        <v>5218</v>
      </c>
      <c r="F103" s="3" t="s">
        <v>33</v>
      </c>
      <c r="G103" s="3">
        <v>1666</v>
      </c>
      <c r="H103" s="3">
        <v>1186</v>
      </c>
      <c r="I103" s="3">
        <v>5</v>
      </c>
      <c r="J103" s="3">
        <v>1</v>
      </c>
      <c r="K103" s="3"/>
      <c r="L103" s="2">
        <v>43394.555254629631</v>
      </c>
      <c r="M103" s="2">
        <v>43394.56931712963</v>
      </c>
      <c r="N103" s="3" t="s">
        <v>61</v>
      </c>
      <c r="O103" s="3" t="s">
        <v>62</v>
      </c>
      <c r="P103" s="3" t="s">
        <v>53</v>
      </c>
      <c r="Q103" s="3" t="s">
        <v>54</v>
      </c>
      <c r="R103" s="2">
        <v>43394.553912037038</v>
      </c>
      <c r="S103" s="2">
        <v>43394.553912037038</v>
      </c>
      <c r="T103" s="2">
        <v>43394.564236111109</v>
      </c>
      <c r="U103" s="2">
        <v>43394.564236111109</v>
      </c>
      <c r="V103" s="3"/>
      <c r="W103" s="8">
        <f t="shared" si="20"/>
        <v>43394.549386574072</v>
      </c>
      <c r="X103" s="9">
        <f t="shared" si="21"/>
        <v>1.4062499998544808E-2</v>
      </c>
      <c r="Y103" s="9">
        <f t="shared" si="22"/>
        <v>1.4062499998544808E-2</v>
      </c>
      <c r="Z103" s="10"/>
      <c r="AA103" s="10">
        <f t="shared" si="23"/>
        <v>1.3425925935734995E-3</v>
      </c>
      <c r="AB103" s="10">
        <f t="shared" si="24"/>
        <v>5.8680555594037287E-3</v>
      </c>
      <c r="AC103" s="10"/>
      <c r="AD103" s="10"/>
    </row>
    <row r="104" spans="1:30" s="7" customFormat="1" hidden="1" x14ac:dyDescent="0.4">
      <c r="A104" s="16" t="str">
        <f t="shared" si="16"/>
        <v>-</v>
      </c>
      <c r="B104" s="16" t="str">
        <f t="shared" si="17"/>
        <v>-</v>
      </c>
      <c r="C104" s="7">
        <v>13</v>
      </c>
      <c r="D104" s="2">
        <v>43394.552002314813</v>
      </c>
      <c r="E104" s="3">
        <v>5220</v>
      </c>
      <c r="F104" s="3" t="s">
        <v>93</v>
      </c>
      <c r="G104" s="3">
        <v>0</v>
      </c>
      <c r="H104" s="3">
        <v>930</v>
      </c>
      <c r="I104" s="3">
        <v>3</v>
      </c>
      <c r="J104" s="3">
        <v>2</v>
      </c>
      <c r="K104" s="3"/>
      <c r="L104" s="2">
        <v>43394.553761574076</v>
      </c>
      <c r="M104" s="2">
        <v>43394.561145833337</v>
      </c>
      <c r="N104" s="3" t="s">
        <v>41</v>
      </c>
      <c r="O104" s="3" t="s">
        <v>42</v>
      </c>
      <c r="P104" s="3" t="s">
        <v>31</v>
      </c>
      <c r="Q104" s="3" t="s">
        <v>32</v>
      </c>
      <c r="R104" s="2">
        <v>43394.553124999999</v>
      </c>
      <c r="S104" s="2">
        <v>43394.553124999999</v>
      </c>
      <c r="T104" s="2">
        <v>43394.565370370372</v>
      </c>
      <c r="U104" s="2">
        <v>43394.564629629633</v>
      </c>
      <c r="V104" s="3"/>
      <c r="W104" s="8">
        <f t="shared" si="20"/>
        <v>43394.552002314813</v>
      </c>
      <c r="X104" s="9">
        <f t="shared" si="21"/>
        <v>7.3842592610162683E-3</v>
      </c>
      <c r="Y104" s="9">
        <f t="shared" si="22"/>
        <v>1.4768518522032537E-2</v>
      </c>
      <c r="Z104" s="10"/>
      <c r="AA104" s="10">
        <f t="shared" si="23"/>
        <v>6.36574077361729E-4</v>
      </c>
      <c r="AB104" s="10">
        <f t="shared" si="24"/>
        <v>1.7592592630535364E-3</v>
      </c>
      <c r="AC104" s="10"/>
      <c r="AD104" s="10"/>
    </row>
    <row r="105" spans="1:30" s="7" customFormat="1" hidden="1" x14ac:dyDescent="0.4">
      <c r="A105" s="16" t="str">
        <f t="shared" si="16"/>
        <v>-</v>
      </c>
      <c r="B105" s="16" t="str">
        <f t="shared" si="17"/>
        <v>-</v>
      </c>
      <c r="C105" s="7">
        <v>13</v>
      </c>
      <c r="D105" s="2">
        <v>43394.552291666667</v>
      </c>
      <c r="E105" s="3">
        <v>5221</v>
      </c>
      <c r="F105" s="3" t="s">
        <v>94</v>
      </c>
      <c r="G105" s="3">
        <v>0</v>
      </c>
      <c r="H105" s="3">
        <v>553</v>
      </c>
      <c r="I105" s="3">
        <v>6</v>
      </c>
      <c r="J105" s="3">
        <v>2</v>
      </c>
      <c r="K105" s="3"/>
      <c r="L105" s="2">
        <v>43394.561701388891</v>
      </c>
      <c r="M105" s="2">
        <v>43394.578148148146</v>
      </c>
      <c r="N105" s="3" t="s">
        <v>61</v>
      </c>
      <c r="O105" s="3" t="s">
        <v>62</v>
      </c>
      <c r="P105" s="3" t="s">
        <v>48</v>
      </c>
      <c r="Q105" s="3" t="s">
        <v>49</v>
      </c>
      <c r="R105" s="2">
        <v>43394.559166666666</v>
      </c>
      <c r="S105" s="2">
        <v>43394.560659722221</v>
      </c>
      <c r="T105" s="2">
        <v>43394.570057870369</v>
      </c>
      <c r="U105" s="2">
        <v>43394.580578703702</v>
      </c>
      <c r="V105" s="3"/>
      <c r="W105" s="8">
        <f t="shared" si="20"/>
        <v>43394.552291666667</v>
      </c>
      <c r="X105" s="9">
        <f t="shared" si="21"/>
        <v>1.6446759254904464E-2</v>
      </c>
      <c r="Y105" s="9">
        <f t="shared" si="22"/>
        <v>3.2893518509808928E-2</v>
      </c>
      <c r="Z105" s="10"/>
      <c r="AA105" s="10">
        <f t="shared" si="23"/>
        <v>2.534722225391306E-3</v>
      </c>
      <c r="AB105" s="10">
        <f t="shared" si="24"/>
        <v>9.4097222245181911E-3</v>
      </c>
      <c r="AC105" s="10"/>
      <c r="AD105" s="10"/>
    </row>
    <row r="106" spans="1:30" s="7" customFormat="1" x14ac:dyDescent="0.4">
      <c r="A106" s="16" t="str">
        <f>IF(V106&gt;0, "★", "-")</f>
        <v>-</v>
      </c>
      <c r="B106" s="16" t="str">
        <f>IF(K106&gt;0, "☆", "-")</f>
        <v>-</v>
      </c>
      <c r="C106" s="7">
        <v>13</v>
      </c>
      <c r="D106" s="2">
        <v>43394.552858796298</v>
      </c>
      <c r="E106" s="3">
        <v>5222</v>
      </c>
      <c r="F106" s="3" t="s">
        <v>18</v>
      </c>
      <c r="G106" s="3">
        <v>3565</v>
      </c>
      <c r="H106" s="3">
        <v>729</v>
      </c>
      <c r="I106" s="3">
        <v>1</v>
      </c>
      <c r="J106" s="3">
        <v>1</v>
      </c>
      <c r="K106" s="3"/>
      <c r="L106" s="2">
        <v>43394.592094907406</v>
      </c>
      <c r="M106" s="2">
        <v>43394.6018287037</v>
      </c>
      <c r="N106" s="3" t="s">
        <v>37</v>
      </c>
      <c r="O106" s="3" t="s">
        <v>38</v>
      </c>
      <c r="P106" s="3" t="s">
        <v>45</v>
      </c>
      <c r="Q106" s="3" t="s">
        <v>92</v>
      </c>
      <c r="R106" s="2">
        <v>43394.572314814817</v>
      </c>
      <c r="S106" s="2">
        <v>43394.57644675926</v>
      </c>
      <c r="T106" s="2">
        <v>43394.580416666664</v>
      </c>
      <c r="U106" s="2">
        <v>43394.584548611114</v>
      </c>
      <c r="V106" s="3"/>
      <c r="W106" s="8">
        <f t="shared" si="20"/>
        <v>43394.552858796298</v>
      </c>
      <c r="X106" s="9">
        <f t="shared" si="21"/>
        <v>9.7337962943129241E-3</v>
      </c>
      <c r="Y106" s="9">
        <f t="shared" si="22"/>
        <v>9.7337962943129241E-3</v>
      </c>
      <c r="Z106" s="10"/>
      <c r="AA106" s="10">
        <f t="shared" si="23"/>
        <v>1.9780092588916887E-2</v>
      </c>
      <c r="AB106" s="10">
        <f t="shared" si="24"/>
        <v>3.923611110803904E-2</v>
      </c>
      <c r="AC106" s="10"/>
      <c r="AD106" s="10"/>
    </row>
    <row r="107" spans="1:30" s="7" customFormat="1" x14ac:dyDescent="0.4">
      <c r="A107" s="16" t="str">
        <f>IF(V107&gt;0, "★", "-")</f>
        <v>-</v>
      </c>
      <c r="B107" s="16" t="str">
        <f>IF(K107&gt;0, "☆", "-")</f>
        <v>-</v>
      </c>
      <c r="C107" s="7">
        <v>13</v>
      </c>
      <c r="D107" s="2">
        <v>43394.555162037039</v>
      </c>
      <c r="E107" s="3">
        <v>5224</v>
      </c>
      <c r="F107" s="3" t="s">
        <v>18</v>
      </c>
      <c r="G107" s="3">
        <v>3501</v>
      </c>
      <c r="H107" s="3">
        <v>1020</v>
      </c>
      <c r="I107" s="3">
        <v>6</v>
      </c>
      <c r="J107" s="3">
        <v>2</v>
      </c>
      <c r="K107" s="3"/>
      <c r="L107" s="2">
        <v>43394.566319444442</v>
      </c>
      <c r="M107" s="2">
        <v>43394.57136574074</v>
      </c>
      <c r="N107" s="3" t="s">
        <v>55</v>
      </c>
      <c r="O107" s="3" t="s">
        <v>56</v>
      </c>
      <c r="P107" s="3" t="s">
        <v>27</v>
      </c>
      <c r="Q107" s="3" t="s">
        <v>28</v>
      </c>
      <c r="R107" s="2">
        <v>43394.562071759261</v>
      </c>
      <c r="S107" s="2">
        <v>43394.565810185188</v>
      </c>
      <c r="T107" s="2">
        <v>43394.570185185185</v>
      </c>
      <c r="U107" s="2">
        <v>43394.573923611111</v>
      </c>
      <c r="V107" s="3"/>
      <c r="W107" s="8">
        <f t="shared" si="20"/>
        <v>43394.555162037039</v>
      </c>
      <c r="X107" s="9">
        <f t="shared" si="21"/>
        <v>5.0462962972233072E-3</v>
      </c>
      <c r="Y107" s="9">
        <f t="shared" si="22"/>
        <v>1.0092592594446614E-2</v>
      </c>
      <c r="Z107" s="10"/>
      <c r="AA107" s="10">
        <f t="shared" si="23"/>
        <v>4.2476851813262329E-3</v>
      </c>
      <c r="AB107" s="10">
        <f t="shared" si="24"/>
        <v>1.1157407403516117E-2</v>
      </c>
      <c r="AC107" s="10"/>
      <c r="AD107" s="10"/>
    </row>
    <row r="108" spans="1:30" s="7" customFormat="1" x14ac:dyDescent="0.4">
      <c r="A108" s="16" t="str">
        <f t="shared" si="16"/>
        <v>-</v>
      </c>
      <c r="B108" s="16" t="str">
        <f t="shared" si="17"/>
        <v>-</v>
      </c>
      <c r="C108" s="7">
        <v>13</v>
      </c>
      <c r="D108" s="2">
        <v>43394.55773148148</v>
      </c>
      <c r="E108" s="3">
        <v>5225</v>
      </c>
      <c r="F108" s="3" t="s">
        <v>33</v>
      </c>
      <c r="G108" s="3">
        <v>3516</v>
      </c>
      <c r="H108" s="3">
        <v>514</v>
      </c>
      <c r="I108" s="3">
        <v>1</v>
      </c>
      <c r="J108" s="3">
        <v>2</v>
      </c>
      <c r="K108" s="3"/>
      <c r="L108" s="2">
        <v>43394.572442129633</v>
      </c>
      <c r="M108" s="2">
        <v>43394.587627314817</v>
      </c>
      <c r="N108" s="3" t="s">
        <v>45</v>
      </c>
      <c r="O108" s="3" t="s">
        <v>92</v>
      </c>
      <c r="P108" s="3" t="s">
        <v>48</v>
      </c>
      <c r="Q108" s="3" t="s">
        <v>49</v>
      </c>
      <c r="R108" s="2">
        <v>43394.565046296295</v>
      </c>
      <c r="S108" s="2">
        <v>43394.565046296295</v>
      </c>
      <c r="T108" s="2">
        <v>43394.574386574073</v>
      </c>
      <c r="U108" s="2">
        <v>43394.574386574073</v>
      </c>
      <c r="V108" s="3"/>
      <c r="W108" s="8">
        <f t="shared" si="20"/>
        <v>43394.55773148148</v>
      </c>
      <c r="X108" s="9">
        <f t="shared" si="21"/>
        <v>1.5185185184236616E-2</v>
      </c>
      <c r="Y108" s="9">
        <f t="shared" si="22"/>
        <v>3.0370370368473232E-2</v>
      </c>
      <c r="Z108" s="10"/>
      <c r="AA108" s="10">
        <f t="shared" si="23"/>
        <v>7.3958333377959207E-3</v>
      </c>
      <c r="AB108" s="10">
        <f t="shared" si="24"/>
        <v>1.471064815268619E-2</v>
      </c>
      <c r="AC108" s="10"/>
      <c r="AD108" s="10"/>
    </row>
    <row r="109" spans="1:30" s="7" customFormat="1" x14ac:dyDescent="0.4">
      <c r="A109" s="16" t="str">
        <f>IF(V109&gt;0, "★", "-")</f>
        <v>-</v>
      </c>
      <c r="B109" s="16" t="str">
        <f>IF(K109&gt;0, "☆", "-")</f>
        <v>-</v>
      </c>
      <c r="C109" s="7">
        <v>13</v>
      </c>
      <c r="D109" s="2">
        <v>43394.558530092596</v>
      </c>
      <c r="E109" s="3">
        <v>5226</v>
      </c>
      <c r="F109" s="3" t="s">
        <v>33</v>
      </c>
      <c r="G109" s="3">
        <v>3575</v>
      </c>
      <c r="H109" s="3">
        <v>472</v>
      </c>
      <c r="I109" s="3">
        <v>10</v>
      </c>
      <c r="J109" s="3">
        <v>2</v>
      </c>
      <c r="K109" s="3"/>
      <c r="L109" s="2">
        <v>43394.56453703704</v>
      </c>
      <c r="M109" s="2">
        <v>43394.567476851851</v>
      </c>
      <c r="N109" s="3" t="s">
        <v>41</v>
      </c>
      <c r="O109" s="3" t="s">
        <v>42</v>
      </c>
      <c r="P109" s="3" t="s">
        <v>80</v>
      </c>
      <c r="Q109" s="3" t="s">
        <v>81</v>
      </c>
      <c r="R109" s="2">
        <v>43394.562083333331</v>
      </c>
      <c r="S109" s="2">
        <v>43394.562083333331</v>
      </c>
      <c r="T109" s="2">
        <v>43394.566342592596</v>
      </c>
      <c r="U109" s="2">
        <v>43394.566342592596</v>
      </c>
      <c r="V109" s="3"/>
      <c r="W109" s="8">
        <f t="shared" si="20"/>
        <v>43394.558530092596</v>
      </c>
      <c r="X109" s="9">
        <f t="shared" si="21"/>
        <v>2.9398148108157329E-3</v>
      </c>
      <c r="Y109" s="9">
        <f t="shared" si="22"/>
        <v>5.8796296216314659E-3</v>
      </c>
      <c r="Z109" s="10"/>
      <c r="AA109" s="10">
        <f t="shared" si="23"/>
        <v>2.4537037097616121E-3</v>
      </c>
      <c r="AB109" s="10">
        <f t="shared" si="24"/>
        <v>6.0069444443797693E-3</v>
      </c>
      <c r="AC109" s="10"/>
      <c r="AD109" s="10"/>
    </row>
    <row r="110" spans="1:30" s="7" customFormat="1" x14ac:dyDescent="0.4">
      <c r="A110" s="16" t="str">
        <f t="shared" si="16"/>
        <v>-</v>
      </c>
      <c r="B110" s="16" t="str">
        <f t="shared" si="17"/>
        <v>-</v>
      </c>
      <c r="C110" s="7">
        <v>13</v>
      </c>
      <c r="D110" s="2">
        <v>43394.559861111113</v>
      </c>
      <c r="E110" s="3">
        <v>5228</v>
      </c>
      <c r="F110" s="3" t="s">
        <v>18</v>
      </c>
      <c r="G110" s="3">
        <v>3545</v>
      </c>
      <c r="H110" s="3">
        <v>919</v>
      </c>
      <c r="I110" s="3">
        <v>5</v>
      </c>
      <c r="J110" s="3">
        <v>3</v>
      </c>
      <c r="K110" s="3"/>
      <c r="L110" s="2">
        <v>43394.580439814818</v>
      </c>
      <c r="M110" s="2">
        <v>43394.590439814812</v>
      </c>
      <c r="N110" s="3" t="s">
        <v>39</v>
      </c>
      <c r="O110" s="3" t="s">
        <v>40</v>
      </c>
      <c r="P110" s="3" t="s">
        <v>48</v>
      </c>
      <c r="Q110" s="3" t="s">
        <v>49</v>
      </c>
      <c r="R110" s="2">
        <v>43394.583136574074</v>
      </c>
      <c r="S110" s="2">
        <v>43394.583136574074</v>
      </c>
      <c r="T110" s="2">
        <v>43394.594236111108</v>
      </c>
      <c r="U110" s="2">
        <v>43394.60083333333</v>
      </c>
      <c r="V110" s="3"/>
      <c r="W110" s="8">
        <f t="shared" si="20"/>
        <v>43394.559861111113</v>
      </c>
      <c r="X110" s="9">
        <f t="shared" si="21"/>
        <v>9.9999999947613105E-3</v>
      </c>
      <c r="Y110" s="9">
        <f t="shared" si="22"/>
        <v>2.9999999984283932E-2</v>
      </c>
      <c r="Z110" s="10"/>
      <c r="AA110" s="10">
        <f t="shared" si="23"/>
        <v>0</v>
      </c>
      <c r="AB110" s="10">
        <f t="shared" si="24"/>
        <v>2.0578703704813961E-2</v>
      </c>
      <c r="AC110" s="10"/>
      <c r="AD110" s="10"/>
    </row>
    <row r="111" spans="1:30" s="7" customFormat="1" hidden="1" x14ac:dyDescent="0.4">
      <c r="A111" s="16" t="str">
        <f t="shared" si="16"/>
        <v>-</v>
      </c>
      <c r="B111" s="16" t="str">
        <f t="shared" si="17"/>
        <v>-</v>
      </c>
      <c r="C111" s="7">
        <v>13</v>
      </c>
      <c r="D111" s="2">
        <v>43394.560335648152</v>
      </c>
      <c r="E111" s="3">
        <v>5229</v>
      </c>
      <c r="F111" s="3" t="s">
        <v>94</v>
      </c>
      <c r="G111" s="3">
        <v>0</v>
      </c>
      <c r="H111" s="3">
        <v>663</v>
      </c>
      <c r="I111" s="3">
        <v>3</v>
      </c>
      <c r="J111" s="3">
        <v>2</v>
      </c>
      <c r="K111" s="3"/>
      <c r="L111" s="2">
        <v>43394.562685185185</v>
      </c>
      <c r="M111" s="2">
        <v>43394.571446759262</v>
      </c>
      <c r="N111" s="3" t="s">
        <v>31</v>
      </c>
      <c r="O111" s="3" t="s">
        <v>32</v>
      </c>
      <c r="P111" s="3" t="s">
        <v>61</v>
      </c>
      <c r="Q111" s="3" t="s">
        <v>62</v>
      </c>
      <c r="R111" s="2">
        <v>43394.563252314816</v>
      </c>
      <c r="S111" s="2">
        <v>43394.563252314816</v>
      </c>
      <c r="T111" s="2">
        <v>43394.570486111108</v>
      </c>
      <c r="U111" s="2">
        <v>43394.570486111108</v>
      </c>
      <c r="V111" s="3"/>
      <c r="W111" s="8">
        <f t="shared" si="20"/>
        <v>43394.560335648152</v>
      </c>
      <c r="X111" s="9">
        <f t="shared" si="21"/>
        <v>8.7615740776527673E-3</v>
      </c>
      <c r="Y111" s="9">
        <f t="shared" si="22"/>
        <v>1.7523148155305535E-2</v>
      </c>
      <c r="Z111" s="10"/>
      <c r="AA111" s="10">
        <f t="shared" si="23"/>
        <v>0</v>
      </c>
      <c r="AB111" s="10">
        <f t="shared" si="24"/>
        <v>2.3495370332966559E-3</v>
      </c>
      <c r="AC111" s="10"/>
      <c r="AD111" s="10"/>
    </row>
    <row r="112" spans="1:30" s="7" customFormat="1" x14ac:dyDescent="0.4">
      <c r="A112" s="16" t="str">
        <f t="shared" ref="A112:A169" si="29">IF(V112&gt;0, "★", "-")</f>
        <v>-</v>
      </c>
      <c r="B112" s="16" t="str">
        <f t="shared" ref="B112:B164" si="30">IF(K112&gt;0, "☆", "-")</f>
        <v>-</v>
      </c>
      <c r="C112" s="7">
        <v>13</v>
      </c>
      <c r="D112" s="2">
        <v>43394.561793981484</v>
      </c>
      <c r="E112" s="3">
        <v>5232</v>
      </c>
      <c r="F112" s="3" t="s">
        <v>18</v>
      </c>
      <c r="G112" s="3">
        <v>1642</v>
      </c>
      <c r="H112" s="3">
        <v>885</v>
      </c>
      <c r="I112" s="3">
        <v>2</v>
      </c>
      <c r="J112" s="3">
        <v>1</v>
      </c>
      <c r="K112" s="3"/>
      <c r="L112" s="2">
        <v>43394.566469907404</v>
      </c>
      <c r="M112" s="2">
        <v>43394.574490740742</v>
      </c>
      <c r="N112" s="3" t="s">
        <v>41</v>
      </c>
      <c r="O112" s="3" t="s">
        <v>42</v>
      </c>
      <c r="P112" s="3" t="s">
        <v>21</v>
      </c>
      <c r="Q112" s="3" t="s">
        <v>22</v>
      </c>
      <c r="R112" s="2">
        <v>43394.565405092595</v>
      </c>
      <c r="S112" s="2">
        <v>43394.565405092595</v>
      </c>
      <c r="T112" s="2">
        <v>43394.571736111109</v>
      </c>
      <c r="U112" s="2">
        <v>43394.571736111109</v>
      </c>
      <c r="V112" s="3"/>
      <c r="W112" s="8">
        <f t="shared" si="20"/>
        <v>43394.561793981484</v>
      </c>
      <c r="X112" s="9">
        <f t="shared" si="21"/>
        <v>8.0208333383779973E-3</v>
      </c>
      <c r="Y112" s="9">
        <f t="shared" si="22"/>
        <v>8.0208333383779973E-3</v>
      </c>
      <c r="Z112" s="10"/>
      <c r="AA112" s="10">
        <f t="shared" si="23"/>
        <v>1.0648148090695031E-3</v>
      </c>
      <c r="AB112" s="10">
        <f t="shared" si="24"/>
        <v>4.6759259203099646E-3</v>
      </c>
      <c r="AC112" s="10"/>
      <c r="AD112" s="10"/>
    </row>
    <row r="113" spans="1:30" s="7" customFormat="1" x14ac:dyDescent="0.4">
      <c r="A113" s="16" t="str">
        <f t="shared" si="29"/>
        <v>-</v>
      </c>
      <c r="B113" s="16" t="str">
        <f t="shared" si="30"/>
        <v>-</v>
      </c>
      <c r="C113" s="7">
        <v>13</v>
      </c>
      <c r="D113" s="2">
        <v>43394.563333333332</v>
      </c>
      <c r="E113" s="3">
        <v>5233</v>
      </c>
      <c r="F113" s="3" t="s">
        <v>33</v>
      </c>
      <c r="G113" s="3">
        <v>1211</v>
      </c>
      <c r="H113" s="3">
        <v>945</v>
      </c>
      <c r="I113" s="3">
        <v>4</v>
      </c>
      <c r="J113" s="3">
        <v>2</v>
      </c>
      <c r="K113" s="3"/>
      <c r="L113" s="2">
        <v>43394.570173611108</v>
      </c>
      <c r="M113" s="2">
        <v>43394.574999999997</v>
      </c>
      <c r="N113" s="3" t="s">
        <v>65</v>
      </c>
      <c r="O113" s="3" t="s">
        <v>66</v>
      </c>
      <c r="P113" s="3" t="s">
        <v>76</v>
      </c>
      <c r="Q113" s="3" t="s">
        <v>77</v>
      </c>
      <c r="R113" s="2">
        <v>43394.570520833331</v>
      </c>
      <c r="S113" s="2">
        <v>43394.570520833331</v>
      </c>
      <c r="T113" s="2">
        <v>43394.576168981483</v>
      </c>
      <c r="U113" s="2">
        <v>43394.576168981483</v>
      </c>
      <c r="V113" s="3"/>
      <c r="W113" s="8">
        <f t="shared" si="20"/>
        <v>43394.563333333332</v>
      </c>
      <c r="X113" s="9">
        <f t="shared" si="21"/>
        <v>4.8263888893416151E-3</v>
      </c>
      <c r="Y113" s="9">
        <f t="shared" si="22"/>
        <v>9.6527777786832303E-3</v>
      </c>
      <c r="Z113" s="10"/>
      <c r="AA113" s="10">
        <f t="shared" si="23"/>
        <v>0</v>
      </c>
      <c r="AB113" s="10">
        <f t="shared" si="24"/>
        <v>6.8402777760638855E-3</v>
      </c>
      <c r="AC113" s="10"/>
      <c r="AD113" s="10"/>
    </row>
    <row r="114" spans="1:30" s="7" customFormat="1" x14ac:dyDescent="0.4">
      <c r="A114" s="16" t="str">
        <f t="shared" ref="A114:A120" si="31">IF(V114&gt;0, "★", "-")</f>
        <v>-</v>
      </c>
      <c r="B114" s="16" t="str">
        <f t="shared" ref="B114:B120" si="32">IF(K114&gt;0, "☆", "-")</f>
        <v>-</v>
      </c>
      <c r="C114" s="7">
        <v>13</v>
      </c>
      <c r="D114" s="2">
        <v>43394.570185185185</v>
      </c>
      <c r="E114" s="3">
        <v>5236</v>
      </c>
      <c r="F114" s="3" t="s">
        <v>33</v>
      </c>
      <c r="G114" s="3">
        <v>3316</v>
      </c>
      <c r="H114" s="3">
        <v>1230</v>
      </c>
      <c r="I114" s="3">
        <v>7</v>
      </c>
      <c r="J114" s="3">
        <v>2</v>
      </c>
      <c r="K114" s="3"/>
      <c r="L114" s="2">
        <v>43394.575682870367</v>
      </c>
      <c r="M114" s="2">
        <v>43394.590509259258</v>
      </c>
      <c r="N114" s="3" t="s">
        <v>27</v>
      </c>
      <c r="O114" s="3" t="s">
        <v>28</v>
      </c>
      <c r="P114" s="3" t="s">
        <v>31</v>
      </c>
      <c r="Q114" s="3" t="s">
        <v>32</v>
      </c>
      <c r="R114" s="2">
        <v>43394.576215277775</v>
      </c>
      <c r="S114" s="2">
        <v>43394.576851851853</v>
      </c>
      <c r="T114" s="2">
        <v>43394.590127314812</v>
      </c>
      <c r="U114" s="2">
        <v>43394.590763888889</v>
      </c>
      <c r="V114" s="3"/>
      <c r="W114" s="8">
        <f t="shared" si="20"/>
        <v>43394.570185185185</v>
      </c>
      <c r="X114" s="9">
        <f t="shared" si="21"/>
        <v>1.4826388891378883E-2</v>
      </c>
      <c r="Y114" s="9">
        <f t="shared" si="22"/>
        <v>2.9652777782757767E-2</v>
      </c>
      <c r="Z114" s="10"/>
      <c r="AA114" s="10">
        <f t="shared" si="23"/>
        <v>0</v>
      </c>
      <c r="AB114" s="10">
        <f t="shared" si="24"/>
        <v>5.4976851824903861E-3</v>
      </c>
      <c r="AC114" s="10"/>
      <c r="AD114" s="10"/>
    </row>
    <row r="115" spans="1:30" s="7" customFormat="1" hidden="1" x14ac:dyDescent="0.4">
      <c r="A115" s="16" t="str">
        <f t="shared" si="31"/>
        <v>-</v>
      </c>
      <c r="B115" s="16" t="str">
        <f t="shared" si="32"/>
        <v>-</v>
      </c>
      <c r="C115" s="7">
        <v>13</v>
      </c>
      <c r="D115" s="2">
        <v>43394.572222222225</v>
      </c>
      <c r="E115" s="3">
        <v>5238</v>
      </c>
      <c r="F115" s="3" t="s">
        <v>93</v>
      </c>
      <c r="G115" s="3">
        <v>0</v>
      </c>
      <c r="H115" s="3">
        <v>648</v>
      </c>
      <c r="I115" s="3">
        <v>3</v>
      </c>
      <c r="J115" s="3">
        <v>2</v>
      </c>
      <c r="K115" s="3"/>
      <c r="L115" s="2">
        <v>43394.579097222224</v>
      </c>
      <c r="M115" s="2">
        <v>43394.588020833333</v>
      </c>
      <c r="N115" s="3" t="s">
        <v>41</v>
      </c>
      <c r="O115" s="3" t="s">
        <v>42</v>
      </c>
      <c r="P115" s="3" t="s">
        <v>48</v>
      </c>
      <c r="Q115" s="3" t="s">
        <v>49</v>
      </c>
      <c r="R115" s="2">
        <v>43394.5784375</v>
      </c>
      <c r="S115" s="2">
        <v>43394.5784375</v>
      </c>
      <c r="T115" s="2">
        <v>43394.588125000002</v>
      </c>
      <c r="U115" s="2">
        <v>43394.58871527778</v>
      </c>
      <c r="V115" s="3"/>
      <c r="W115" s="8">
        <f t="shared" si="20"/>
        <v>43394.572222222225</v>
      </c>
      <c r="X115" s="9">
        <f t="shared" si="21"/>
        <v>8.923611108912155E-3</v>
      </c>
      <c r="Y115" s="9">
        <f t="shared" si="22"/>
        <v>1.784722221782431E-2</v>
      </c>
      <c r="Z115" s="10"/>
      <c r="AA115" s="10">
        <f t="shared" si="23"/>
        <v>6.5972222364507616E-4</v>
      </c>
      <c r="AB115" s="10">
        <f t="shared" si="24"/>
        <v>6.8749999991268851E-3</v>
      </c>
      <c r="AC115" s="10"/>
      <c r="AD115" s="10"/>
    </row>
    <row r="116" spans="1:30" s="7" customFormat="1" x14ac:dyDescent="0.4">
      <c r="A116" s="16" t="str">
        <f t="shared" si="31"/>
        <v>-</v>
      </c>
      <c r="B116" s="16" t="str">
        <f t="shared" si="32"/>
        <v>-</v>
      </c>
      <c r="C116" s="7">
        <v>13</v>
      </c>
      <c r="D116" s="2">
        <v>43394.573703703703</v>
      </c>
      <c r="E116" s="3">
        <v>5239</v>
      </c>
      <c r="F116" s="3" t="s">
        <v>18</v>
      </c>
      <c r="G116" s="3">
        <v>3608</v>
      </c>
      <c r="H116" s="3">
        <v>505</v>
      </c>
      <c r="I116" s="3">
        <v>4</v>
      </c>
      <c r="J116" s="3">
        <v>2</v>
      </c>
      <c r="K116" s="3"/>
      <c r="L116" s="2">
        <v>43394.578541666669</v>
      </c>
      <c r="M116" s="2">
        <v>43394.588391203702</v>
      </c>
      <c r="N116" s="3" t="s">
        <v>31</v>
      </c>
      <c r="O116" s="3" t="s">
        <v>32</v>
      </c>
      <c r="P116" s="3" t="s">
        <v>68</v>
      </c>
      <c r="Q116" s="3" t="s">
        <v>69</v>
      </c>
      <c r="R116" s="2">
        <v>43394.579305555555</v>
      </c>
      <c r="S116" s="2">
        <v>43394.579305555555</v>
      </c>
      <c r="T116" s="2">
        <v>43394.58421296296</v>
      </c>
      <c r="U116" s="2">
        <v>43394.59097222222</v>
      </c>
      <c r="V116" s="3"/>
      <c r="W116" s="8">
        <f t="shared" si="20"/>
        <v>43394.573703703703</v>
      </c>
      <c r="X116" s="9">
        <f t="shared" si="21"/>
        <v>9.8495370330056176E-3</v>
      </c>
      <c r="Y116" s="9">
        <f t="shared" si="22"/>
        <v>1.9699074066011235E-2</v>
      </c>
      <c r="Z116" s="10"/>
      <c r="AA116" s="10">
        <f t="shared" si="23"/>
        <v>0</v>
      </c>
      <c r="AB116" s="10">
        <f t="shared" si="24"/>
        <v>4.8379629661212675E-3</v>
      </c>
      <c r="AC116" s="10"/>
      <c r="AD116" s="10"/>
    </row>
    <row r="117" spans="1:30" s="7" customFormat="1" x14ac:dyDescent="0.4">
      <c r="A117" s="16" t="str">
        <f t="shared" si="31"/>
        <v>-</v>
      </c>
      <c r="B117" s="16" t="str">
        <f t="shared" si="32"/>
        <v>-</v>
      </c>
      <c r="C117" s="7">
        <v>13</v>
      </c>
      <c r="D117" s="2">
        <v>43394.573993055557</v>
      </c>
      <c r="E117" s="3">
        <v>5240</v>
      </c>
      <c r="F117" s="3" t="s">
        <v>33</v>
      </c>
      <c r="G117" s="3">
        <v>3490</v>
      </c>
      <c r="H117" s="3">
        <v>684</v>
      </c>
      <c r="I117" s="3">
        <v>6</v>
      </c>
      <c r="J117" s="3">
        <v>4</v>
      </c>
      <c r="K117" s="3"/>
      <c r="L117" s="2">
        <v>43394.582384259258</v>
      </c>
      <c r="M117" s="2">
        <v>43394.589918981481</v>
      </c>
      <c r="N117" s="3" t="s">
        <v>37</v>
      </c>
      <c r="O117" s="3" t="s">
        <v>38</v>
      </c>
      <c r="P117" s="3" t="s">
        <v>50</v>
      </c>
      <c r="Q117" s="3" t="s">
        <v>51</v>
      </c>
      <c r="R117" s="2">
        <v>43394.579664351855</v>
      </c>
      <c r="S117" s="2">
        <v>43394.579664351855</v>
      </c>
      <c r="T117" s="2">
        <v>43394.589398148149</v>
      </c>
      <c r="U117" s="2">
        <v>43394.589398148149</v>
      </c>
      <c r="V117" s="3"/>
      <c r="W117" s="8">
        <f t="shared" si="20"/>
        <v>43394.573993055557</v>
      </c>
      <c r="X117" s="9">
        <f t="shared" si="21"/>
        <v>7.5347222227719612E-3</v>
      </c>
      <c r="Y117" s="9">
        <f t="shared" si="22"/>
        <v>3.0138888891087845E-2</v>
      </c>
      <c r="Z117" s="10"/>
      <c r="AA117" s="10">
        <f t="shared" si="23"/>
        <v>2.7199074029340409E-3</v>
      </c>
      <c r="AB117" s="10">
        <f t="shared" si="24"/>
        <v>8.3912037007394247E-3</v>
      </c>
      <c r="AC117" s="10"/>
      <c r="AD117" s="10"/>
    </row>
    <row r="118" spans="1:30" s="7" customFormat="1" x14ac:dyDescent="0.4">
      <c r="A118" s="16" t="str">
        <f t="shared" si="31"/>
        <v>-</v>
      </c>
      <c r="B118" s="16" t="str">
        <f t="shared" si="32"/>
        <v>-</v>
      </c>
      <c r="C118" s="7">
        <v>13</v>
      </c>
      <c r="D118" s="2">
        <v>43394.574687499997</v>
      </c>
      <c r="E118" s="3">
        <v>5243</v>
      </c>
      <c r="F118" s="3" t="s">
        <v>33</v>
      </c>
      <c r="G118" s="3">
        <v>1666</v>
      </c>
      <c r="H118" s="3">
        <v>328</v>
      </c>
      <c r="I118" s="3">
        <v>3</v>
      </c>
      <c r="J118" s="3">
        <v>1</v>
      </c>
      <c r="K118" s="3"/>
      <c r="L118" s="2">
        <v>43394.580868055556</v>
      </c>
      <c r="M118" s="2">
        <v>43394.593506944446</v>
      </c>
      <c r="N118" s="3" t="s">
        <v>53</v>
      </c>
      <c r="O118" s="3" t="s">
        <v>54</v>
      </c>
      <c r="P118" s="3" t="s">
        <v>63</v>
      </c>
      <c r="Q118" s="3" t="s">
        <v>64</v>
      </c>
      <c r="R118" s="2">
        <v>43394.580740740741</v>
      </c>
      <c r="S118" s="2">
        <v>43394.580740740741</v>
      </c>
      <c r="T118" s="2">
        <v>43394.593645833331</v>
      </c>
      <c r="U118" s="2">
        <v>43394.593645833331</v>
      </c>
      <c r="V118" s="3"/>
      <c r="W118" s="8">
        <f t="shared" si="20"/>
        <v>43394.574687499997</v>
      </c>
      <c r="X118" s="9">
        <f t="shared" si="21"/>
        <v>1.2638888889341615E-2</v>
      </c>
      <c r="Y118" s="9">
        <f t="shared" si="22"/>
        <v>1.2638888889341615E-2</v>
      </c>
      <c r="Z118" s="10"/>
      <c r="AA118" s="10">
        <f t="shared" si="23"/>
        <v>1.273148154723458E-4</v>
      </c>
      <c r="AB118" s="10">
        <f t="shared" si="24"/>
        <v>6.180555559694767E-3</v>
      </c>
      <c r="AC118" s="10"/>
      <c r="AD118" s="10"/>
    </row>
    <row r="119" spans="1:30" s="7" customFormat="1" x14ac:dyDescent="0.4">
      <c r="A119" s="16" t="str">
        <f t="shared" si="31"/>
        <v>-</v>
      </c>
      <c r="B119" s="16" t="str">
        <f t="shared" si="32"/>
        <v>-</v>
      </c>
      <c r="C119" s="7">
        <v>13</v>
      </c>
      <c r="D119" s="2">
        <v>43394.575277777774</v>
      </c>
      <c r="E119" s="3">
        <v>5244</v>
      </c>
      <c r="F119" s="3" t="s">
        <v>33</v>
      </c>
      <c r="G119" s="3">
        <v>1076</v>
      </c>
      <c r="H119" s="3">
        <v>635</v>
      </c>
      <c r="I119" s="3">
        <v>8</v>
      </c>
      <c r="J119" s="3">
        <v>1</v>
      </c>
      <c r="K119" s="3"/>
      <c r="L119" s="2">
        <v>43394.579722222225</v>
      </c>
      <c r="M119" s="2">
        <v>43394.585763888892</v>
      </c>
      <c r="N119" s="3" t="s">
        <v>27</v>
      </c>
      <c r="O119" s="3" t="s">
        <v>28</v>
      </c>
      <c r="P119" s="3" t="s">
        <v>70</v>
      </c>
      <c r="Q119" s="3" t="s">
        <v>71</v>
      </c>
      <c r="R119" s="2">
        <v>43394.579965277779</v>
      </c>
      <c r="S119" s="2">
        <v>43394.579965277779</v>
      </c>
      <c r="T119" s="2">
        <v>43394.586493055554</v>
      </c>
      <c r="U119" s="2">
        <v>43394.586493055554</v>
      </c>
      <c r="V119" s="3"/>
      <c r="W119" s="8">
        <f t="shared" si="20"/>
        <v>43394.575277777774</v>
      </c>
      <c r="X119" s="9">
        <f t="shared" si="21"/>
        <v>6.0416666674427688E-3</v>
      </c>
      <c r="Y119" s="9">
        <f t="shared" si="22"/>
        <v>6.0416666674427688E-3</v>
      </c>
      <c r="Z119" s="10"/>
      <c r="AA119" s="10">
        <f t="shared" si="23"/>
        <v>0</v>
      </c>
      <c r="AB119" s="10">
        <f t="shared" si="24"/>
        <v>4.4444444502005354E-3</v>
      </c>
      <c r="AC119" s="10"/>
      <c r="AD119" s="10"/>
    </row>
    <row r="120" spans="1:30" s="7" customFormat="1" hidden="1" x14ac:dyDescent="0.4">
      <c r="A120" s="16" t="str">
        <f t="shared" si="31"/>
        <v>-</v>
      </c>
      <c r="B120" s="16" t="str">
        <f t="shared" si="32"/>
        <v>-</v>
      </c>
      <c r="C120" s="7">
        <v>13</v>
      </c>
      <c r="D120" s="2">
        <v>43394.575983796298</v>
      </c>
      <c r="E120" s="3">
        <v>5245</v>
      </c>
      <c r="F120" s="3" t="s">
        <v>94</v>
      </c>
      <c r="G120" s="3">
        <v>0</v>
      </c>
      <c r="H120" s="3">
        <v>687</v>
      </c>
      <c r="I120" s="3">
        <v>2</v>
      </c>
      <c r="J120" s="3">
        <v>2</v>
      </c>
      <c r="K120" s="3"/>
      <c r="L120" s="2">
        <v>43394.587592592594</v>
      </c>
      <c r="M120" s="2">
        <v>43394.604675925926</v>
      </c>
      <c r="N120" s="3" t="s">
        <v>61</v>
      </c>
      <c r="O120" s="3" t="s">
        <v>62</v>
      </c>
      <c r="P120" s="3" t="s">
        <v>63</v>
      </c>
      <c r="Q120" s="3" t="s">
        <v>64</v>
      </c>
      <c r="R120" s="2">
        <v>43394.582592592589</v>
      </c>
      <c r="S120" s="2">
        <v>43394.587141203701</v>
      </c>
      <c r="T120" s="2">
        <v>43394.596388888887</v>
      </c>
      <c r="U120" s="2">
        <v>43394.603368055556</v>
      </c>
      <c r="V120" s="3"/>
      <c r="W120" s="8">
        <f t="shared" si="20"/>
        <v>43394.575983796298</v>
      </c>
      <c r="X120" s="9">
        <f t="shared" si="21"/>
        <v>1.7083333332266193E-2</v>
      </c>
      <c r="Y120" s="9">
        <f t="shared" si="22"/>
        <v>3.4166666664532386E-2</v>
      </c>
      <c r="Z120" s="10"/>
      <c r="AA120" s="10">
        <f t="shared" si="23"/>
        <v>5.0000000046566129E-3</v>
      </c>
      <c r="AB120" s="10">
        <f t="shared" si="24"/>
        <v>1.1608796296059154E-2</v>
      </c>
      <c r="AC120" s="10"/>
      <c r="AD120" s="10"/>
    </row>
    <row r="121" spans="1:30" s="7" customFormat="1" x14ac:dyDescent="0.4">
      <c r="A121" s="16" t="str">
        <f t="shared" si="29"/>
        <v>-</v>
      </c>
      <c r="B121" s="16" t="str">
        <f t="shared" si="30"/>
        <v>-</v>
      </c>
      <c r="C121" s="7">
        <v>13</v>
      </c>
      <c r="D121" s="2">
        <v>43394.578101851854</v>
      </c>
      <c r="E121" s="3">
        <v>5247</v>
      </c>
      <c r="F121" s="3" t="s">
        <v>33</v>
      </c>
      <c r="G121" s="3">
        <v>3292</v>
      </c>
      <c r="H121" s="3">
        <v>1180</v>
      </c>
      <c r="I121" s="3">
        <v>4</v>
      </c>
      <c r="J121" s="3">
        <v>3</v>
      </c>
      <c r="K121" s="3"/>
      <c r="L121" s="2">
        <v>43394.58357638889</v>
      </c>
      <c r="M121" s="2">
        <v>43394.596307870372</v>
      </c>
      <c r="N121" s="3" t="s">
        <v>41</v>
      </c>
      <c r="O121" s="3" t="s">
        <v>42</v>
      </c>
      <c r="P121" s="3" t="s">
        <v>55</v>
      </c>
      <c r="Q121" s="3" t="s">
        <v>56</v>
      </c>
      <c r="R121" s="2">
        <v>43394.584432870368</v>
      </c>
      <c r="S121" s="2">
        <v>43394.584432870368</v>
      </c>
      <c r="T121" s="2">
        <v>43394.598321759258</v>
      </c>
      <c r="U121" s="2">
        <v>43394.598321759258</v>
      </c>
      <c r="V121" s="3"/>
      <c r="W121" s="8">
        <f t="shared" si="20"/>
        <v>43394.578101851854</v>
      </c>
      <c r="X121" s="9">
        <f t="shared" si="21"/>
        <v>1.2731481481750961E-2</v>
      </c>
      <c r="Y121" s="9">
        <f t="shared" si="22"/>
        <v>3.8194444445252884E-2</v>
      </c>
      <c r="Z121" s="10"/>
      <c r="AA121" s="10">
        <f t="shared" si="23"/>
        <v>0</v>
      </c>
      <c r="AB121" s="10">
        <f t="shared" si="24"/>
        <v>5.4745370362070389E-3</v>
      </c>
      <c r="AC121" s="10"/>
      <c r="AD121" s="10"/>
    </row>
    <row r="122" spans="1:30" s="7" customFormat="1" x14ac:dyDescent="0.4">
      <c r="A122" s="16" t="str">
        <f t="shared" si="29"/>
        <v>-</v>
      </c>
      <c r="B122" s="16" t="str">
        <f t="shared" si="30"/>
        <v>-</v>
      </c>
      <c r="C122" s="7">
        <v>13</v>
      </c>
      <c r="D122" s="2">
        <v>43394.578657407408</v>
      </c>
      <c r="E122" s="3">
        <v>5249</v>
      </c>
      <c r="F122" s="3" t="s">
        <v>18</v>
      </c>
      <c r="G122" s="3">
        <v>1888</v>
      </c>
      <c r="H122" s="3">
        <v>1187</v>
      </c>
      <c r="I122" s="3">
        <v>8</v>
      </c>
      <c r="J122" s="3">
        <v>1</v>
      </c>
      <c r="K122" s="3"/>
      <c r="L122" s="2">
        <v>43394.595243055555</v>
      </c>
      <c r="M122" s="2">
        <v>43394.600393518522</v>
      </c>
      <c r="N122" s="3" t="s">
        <v>29</v>
      </c>
      <c r="O122" s="3" t="s">
        <v>30</v>
      </c>
      <c r="P122" s="3" t="s">
        <v>63</v>
      </c>
      <c r="Q122" s="3" t="s">
        <v>64</v>
      </c>
      <c r="R122" s="2">
        <v>43394.596145833333</v>
      </c>
      <c r="S122" s="2">
        <v>43394.597592592596</v>
      </c>
      <c r="T122" s="2">
        <v>43394.602210648147</v>
      </c>
      <c r="U122" s="2">
        <v>43394.60365740741</v>
      </c>
      <c r="V122" s="3"/>
      <c r="W122" s="8">
        <f t="shared" si="20"/>
        <v>43394.578657407408</v>
      </c>
      <c r="X122" s="9">
        <f t="shared" si="21"/>
        <v>5.1504629664123058E-3</v>
      </c>
      <c r="Y122" s="9">
        <f t="shared" si="22"/>
        <v>5.1504629664123058E-3</v>
      </c>
      <c r="Z122" s="10"/>
      <c r="AA122" s="10">
        <f t="shared" si="23"/>
        <v>0</v>
      </c>
      <c r="AB122" s="10">
        <f t="shared" si="24"/>
        <v>1.6585648147156462E-2</v>
      </c>
      <c r="AC122" s="10"/>
      <c r="AD122" s="10"/>
    </row>
    <row r="123" spans="1:30" s="7" customFormat="1" hidden="1" x14ac:dyDescent="0.4">
      <c r="A123" s="16" t="str">
        <f>IF(V123&gt;0, "★", "-")</f>
        <v>★</v>
      </c>
      <c r="B123" s="16" t="str">
        <f>IF(K123&gt;0, "☆", "-")</f>
        <v>☆</v>
      </c>
      <c r="C123" s="7">
        <v>13</v>
      </c>
      <c r="D123" s="2">
        <v>43394.516261574077</v>
      </c>
      <c r="E123" s="3">
        <v>5179</v>
      </c>
      <c r="F123" s="3" t="s">
        <v>67</v>
      </c>
      <c r="G123" s="3">
        <v>3516</v>
      </c>
      <c r="H123" s="3">
        <v>506</v>
      </c>
      <c r="I123" s="3">
        <v>6</v>
      </c>
      <c r="J123" s="3">
        <v>2</v>
      </c>
      <c r="K123" s="2">
        <v>43394.516562500001</v>
      </c>
      <c r="L123" s="3"/>
      <c r="M123" s="3"/>
      <c r="N123" s="3" t="s">
        <v>65</v>
      </c>
      <c r="O123" s="3" t="s">
        <v>66</v>
      </c>
      <c r="P123" s="3" t="s">
        <v>31</v>
      </c>
      <c r="Q123" s="3" t="s">
        <v>32</v>
      </c>
      <c r="R123" s="2">
        <v>43394.557928240742</v>
      </c>
      <c r="S123" s="3"/>
      <c r="T123" s="2">
        <v>43394.565659722219</v>
      </c>
      <c r="U123" s="3"/>
      <c r="V123" s="2">
        <v>43394.557928240742</v>
      </c>
      <c r="W123" s="8">
        <f>IF(V123&gt;0,V123,D123)</f>
        <v>43394.557928240742</v>
      </c>
      <c r="X123" s="9">
        <f>M123-L123</f>
        <v>0</v>
      </c>
      <c r="Y123" s="9">
        <f>X123*J123</f>
        <v>0</v>
      </c>
      <c r="Z123" s="10"/>
      <c r="AA123" s="10">
        <f>IF(IF(A123="☆",K123-R123,L123-R123)&lt;0,0,IF(A123="☆",K123-R123,L123-R123))</f>
        <v>0</v>
      </c>
      <c r="AB123" s="10">
        <f>IF(IF(B123="☆",(IF(K123&gt;R123,K123-W123,R123-W123)),L123-W123)&lt;0,0,IF(B123="☆",(IF(K123&gt;R123,K123-W123,R123-W123)),L123-W123))</f>
        <v>0</v>
      </c>
      <c r="AC123" s="10"/>
      <c r="AD123" s="10"/>
    </row>
    <row r="124" spans="1:30" s="7" customFormat="1" hidden="1" x14ac:dyDescent="0.4">
      <c r="A124" s="16" t="str">
        <f>IF(V124&gt;0, "★", "-")</f>
        <v>★</v>
      </c>
      <c r="B124" s="16" t="str">
        <f>IF(K124&gt;0, "☆", "-")</f>
        <v>☆</v>
      </c>
      <c r="C124" s="7">
        <v>13</v>
      </c>
      <c r="D124" s="2">
        <v>43394.540983796294</v>
      </c>
      <c r="E124" s="3">
        <v>5205</v>
      </c>
      <c r="F124" s="3" t="s">
        <v>33</v>
      </c>
      <c r="G124" s="3">
        <v>3490</v>
      </c>
      <c r="H124" s="3">
        <v>960</v>
      </c>
      <c r="I124" s="3">
        <v>3</v>
      </c>
      <c r="J124" s="3">
        <v>4</v>
      </c>
      <c r="K124" s="2">
        <v>43394.552384259259</v>
      </c>
      <c r="L124" s="3"/>
      <c r="M124" s="3"/>
      <c r="N124" s="3" t="s">
        <v>25</v>
      </c>
      <c r="O124" s="3" t="s">
        <v>26</v>
      </c>
      <c r="P124" s="3" t="s">
        <v>50</v>
      </c>
      <c r="Q124" s="3" t="s">
        <v>51</v>
      </c>
      <c r="R124" s="2">
        <v>43394.561793981484</v>
      </c>
      <c r="S124" s="3"/>
      <c r="T124" s="2">
        <v>43394.571134259262</v>
      </c>
      <c r="U124" s="3"/>
      <c r="V124" s="2">
        <v>43394.561793981484</v>
      </c>
      <c r="W124" s="8">
        <f>IF(V124&gt;0,V124,D124)</f>
        <v>43394.561793981484</v>
      </c>
      <c r="X124" s="9">
        <f>M124-L124</f>
        <v>0</v>
      </c>
      <c r="Y124" s="9">
        <f>X124*J124</f>
        <v>0</v>
      </c>
      <c r="Z124" s="10"/>
      <c r="AA124" s="10">
        <f>IF(IF(A124="☆",K124-R124,L124-R124)&lt;0,0,IF(A124="☆",K124-R124,L124-R124))</f>
        <v>0</v>
      </c>
      <c r="AB124" s="10">
        <f>IF(IF(B124="☆",(IF(K124&gt;R124,K124-W124,R124-W124)),L124-W124)&lt;0,0,IF(B124="☆",(IF(K124&gt;R124,K124-W124,R124-W124)),L124-W124))</f>
        <v>0</v>
      </c>
      <c r="AC124" s="10"/>
      <c r="AD124" s="10"/>
    </row>
    <row r="125" spans="1:30" s="7" customFormat="1" hidden="1" x14ac:dyDescent="0.4">
      <c r="A125" s="16" t="str">
        <f t="shared" ref="A125:A133" si="33">IF(V125&gt;0, "★", "-")</f>
        <v>-</v>
      </c>
      <c r="B125" s="16" t="str">
        <f t="shared" ref="B125:B133" si="34">IF(K125&gt;0, "☆", "-")</f>
        <v>☆</v>
      </c>
      <c r="C125" s="7">
        <v>13</v>
      </c>
      <c r="D125" s="2">
        <v>43394.541875000003</v>
      </c>
      <c r="E125" s="3">
        <v>5208</v>
      </c>
      <c r="F125" s="3" t="s">
        <v>18</v>
      </c>
      <c r="G125" s="3">
        <v>3501</v>
      </c>
      <c r="H125" s="3">
        <v>887</v>
      </c>
      <c r="I125" s="3">
        <v>1</v>
      </c>
      <c r="J125" s="3">
        <v>1</v>
      </c>
      <c r="K125" s="2">
        <v>43394.554502314815</v>
      </c>
      <c r="L125" s="3"/>
      <c r="M125" s="3"/>
      <c r="N125" s="3" t="s">
        <v>55</v>
      </c>
      <c r="O125" s="3" t="s">
        <v>56</v>
      </c>
      <c r="P125" s="3" t="s">
        <v>27</v>
      </c>
      <c r="Q125" s="3" t="s">
        <v>28</v>
      </c>
      <c r="R125" s="2">
        <v>43394.54824074074</v>
      </c>
      <c r="S125" s="3"/>
      <c r="T125" s="2">
        <v>43394.555659722224</v>
      </c>
      <c r="U125" s="3"/>
      <c r="V125" s="3"/>
      <c r="W125" s="8">
        <f t="shared" ref="W125:W193" si="35">IF(V125&gt;0,V125,D125)</f>
        <v>43394.541875000003</v>
      </c>
      <c r="X125" s="9">
        <f t="shared" ref="X125:X193" si="36">M125-L125</f>
        <v>0</v>
      </c>
      <c r="Y125" s="9">
        <f t="shared" ref="Y125:Y193" si="37">X125*J125</f>
        <v>0</v>
      </c>
      <c r="Z125" s="10"/>
      <c r="AA125" s="10">
        <f t="shared" ref="AA125:AA193" si="38">IF(IF(A125="☆",K125-R125,L125-R125)&lt;0,0,IF(A125="☆",K125-R125,L125-R125))</f>
        <v>0</v>
      </c>
      <c r="AB125" s="10">
        <f t="shared" ref="AB125:AB191" si="39">IF(IF(B125="☆",(IF(K125&gt;R125,K125-W125,R125-W125)),L125-W125)&lt;0,0,IF(B125="☆",(IF(K125&gt;R125,K125-W125,R125-W125)),L125-W125))</f>
        <v>1.2627314812561963E-2</v>
      </c>
      <c r="AC125" s="10"/>
      <c r="AD125" s="10"/>
    </row>
    <row r="126" spans="1:30" s="7" customFormat="1" hidden="1" x14ac:dyDescent="0.4">
      <c r="A126" s="16" t="str">
        <f t="shared" si="33"/>
        <v>-</v>
      </c>
      <c r="B126" s="16" t="str">
        <f t="shared" si="34"/>
        <v>☆</v>
      </c>
      <c r="C126" s="7">
        <v>13</v>
      </c>
      <c r="D126" s="2">
        <v>43394.547708333332</v>
      </c>
      <c r="E126" s="3">
        <v>5215</v>
      </c>
      <c r="F126" s="3" t="s">
        <v>33</v>
      </c>
      <c r="G126" s="3">
        <v>2737</v>
      </c>
      <c r="H126" s="3">
        <v>929</v>
      </c>
      <c r="I126" s="3">
        <v>1</v>
      </c>
      <c r="J126" s="3">
        <v>1</v>
      </c>
      <c r="K126" s="2">
        <v>43394.547905092593</v>
      </c>
      <c r="L126" s="3"/>
      <c r="M126" s="3"/>
      <c r="N126" s="3" t="s">
        <v>27</v>
      </c>
      <c r="O126" s="3" t="s">
        <v>28</v>
      </c>
      <c r="P126" s="3" t="s">
        <v>34</v>
      </c>
      <c r="Q126" s="3" t="s">
        <v>35</v>
      </c>
      <c r="R126" s="2">
        <v>43394.56181712963</v>
      </c>
      <c r="S126" s="3"/>
      <c r="T126" s="2">
        <v>43394.566759259258</v>
      </c>
      <c r="U126" s="3"/>
      <c r="V126" s="3"/>
      <c r="W126" s="8">
        <f t="shared" si="35"/>
        <v>43394.547708333332</v>
      </c>
      <c r="X126" s="9">
        <f t="shared" si="36"/>
        <v>0</v>
      </c>
      <c r="Y126" s="9">
        <f t="shared" si="37"/>
        <v>0</v>
      </c>
      <c r="Z126" s="10"/>
      <c r="AA126" s="10">
        <f t="shared" si="38"/>
        <v>0</v>
      </c>
      <c r="AB126" s="10">
        <f t="shared" si="39"/>
        <v>1.410879629838746E-2</v>
      </c>
      <c r="AC126" s="10"/>
      <c r="AD126" s="10"/>
    </row>
    <row r="127" spans="1:30" s="7" customFormat="1" hidden="1" x14ac:dyDescent="0.4">
      <c r="A127" s="16" t="str">
        <f t="shared" si="33"/>
        <v>-</v>
      </c>
      <c r="B127" s="16" t="str">
        <f t="shared" si="34"/>
        <v>☆</v>
      </c>
      <c r="C127" s="7">
        <v>13</v>
      </c>
      <c r="D127" s="2">
        <v>43394.550636574073</v>
      </c>
      <c r="E127" s="3">
        <v>5219</v>
      </c>
      <c r="F127" s="3" t="s">
        <v>67</v>
      </c>
      <c r="G127" s="3">
        <v>3595</v>
      </c>
      <c r="H127" s="3">
        <v>1109</v>
      </c>
      <c r="I127" s="3">
        <v>2</v>
      </c>
      <c r="J127" s="3">
        <v>2</v>
      </c>
      <c r="K127" s="2">
        <v>43394.558298611111</v>
      </c>
      <c r="L127" s="3"/>
      <c r="M127" s="3"/>
      <c r="N127" s="3" t="s">
        <v>45</v>
      </c>
      <c r="O127" s="3" t="s">
        <v>92</v>
      </c>
      <c r="P127" s="3" t="s">
        <v>91</v>
      </c>
      <c r="Q127" s="3" t="s">
        <v>36</v>
      </c>
      <c r="R127" s="2">
        <v>43394.558020833334</v>
      </c>
      <c r="S127" s="3"/>
      <c r="T127" s="2">
        <v>43394.565671296295</v>
      </c>
      <c r="U127" s="3"/>
      <c r="V127" s="3"/>
      <c r="W127" s="8">
        <f t="shared" si="35"/>
        <v>43394.550636574073</v>
      </c>
      <c r="X127" s="9">
        <f t="shared" si="36"/>
        <v>0</v>
      </c>
      <c r="Y127" s="9">
        <f t="shared" si="37"/>
        <v>0</v>
      </c>
      <c r="Z127" s="10"/>
      <c r="AA127" s="10">
        <f t="shared" si="38"/>
        <v>0</v>
      </c>
      <c r="AB127" s="10">
        <f t="shared" si="39"/>
        <v>7.662037038244307E-3</v>
      </c>
      <c r="AC127" s="10"/>
      <c r="AD127" s="10"/>
    </row>
    <row r="128" spans="1:30" s="7" customFormat="1" hidden="1" x14ac:dyDescent="0.4">
      <c r="A128" s="16" t="str">
        <f t="shared" si="33"/>
        <v>-</v>
      </c>
      <c r="B128" s="16" t="str">
        <f t="shared" si="34"/>
        <v>☆</v>
      </c>
      <c r="C128" s="7">
        <v>13</v>
      </c>
      <c r="D128" s="2">
        <v>43394.553981481484</v>
      </c>
      <c r="E128" s="3">
        <v>5223</v>
      </c>
      <c r="F128" s="3" t="s">
        <v>33</v>
      </c>
      <c r="G128" s="3">
        <v>1419</v>
      </c>
      <c r="H128" s="3">
        <v>516</v>
      </c>
      <c r="I128" s="3">
        <v>3</v>
      </c>
      <c r="J128" s="3">
        <v>1</v>
      </c>
      <c r="K128" s="2">
        <v>43394.56832175926</v>
      </c>
      <c r="L128" s="3"/>
      <c r="M128" s="3"/>
      <c r="N128" s="3" t="s">
        <v>27</v>
      </c>
      <c r="O128" s="3" t="s">
        <v>28</v>
      </c>
      <c r="P128" s="3" t="s">
        <v>29</v>
      </c>
      <c r="Q128" s="3" t="s">
        <v>30</v>
      </c>
      <c r="R128" s="2">
        <v>43394.570937500001</v>
      </c>
      <c r="S128" s="3"/>
      <c r="T128" s="2">
        <v>43394.57953703704</v>
      </c>
      <c r="U128" s="3"/>
      <c r="V128" s="3"/>
      <c r="W128" s="8">
        <f t="shared" si="35"/>
        <v>43394.553981481484</v>
      </c>
      <c r="X128" s="9">
        <f t="shared" si="36"/>
        <v>0</v>
      </c>
      <c r="Y128" s="9">
        <f t="shared" si="37"/>
        <v>0</v>
      </c>
      <c r="Z128" s="10"/>
      <c r="AA128" s="10">
        <f t="shared" si="38"/>
        <v>0</v>
      </c>
      <c r="AB128" s="10">
        <f t="shared" si="39"/>
        <v>1.6956018516793847E-2</v>
      </c>
      <c r="AC128" s="10"/>
      <c r="AD128" s="10"/>
    </row>
    <row r="129" spans="1:32" s="7" customFormat="1" hidden="1" x14ac:dyDescent="0.4">
      <c r="A129" s="16" t="str">
        <f t="shared" si="33"/>
        <v>-</v>
      </c>
      <c r="B129" s="16" t="str">
        <f t="shared" si="34"/>
        <v>☆</v>
      </c>
      <c r="C129" s="7">
        <v>13</v>
      </c>
      <c r="D129" s="2">
        <v>43394.559363425928</v>
      </c>
      <c r="E129" s="3">
        <v>5227</v>
      </c>
      <c r="F129" s="3" t="s">
        <v>33</v>
      </c>
      <c r="G129" s="3">
        <v>1582</v>
      </c>
      <c r="H129" s="3">
        <v>441</v>
      </c>
      <c r="I129" s="3">
        <v>2</v>
      </c>
      <c r="J129" s="3">
        <v>2</v>
      </c>
      <c r="K129" s="2">
        <v>43394.563518518517</v>
      </c>
      <c r="L129" s="3"/>
      <c r="M129" s="3"/>
      <c r="N129" s="3" t="s">
        <v>29</v>
      </c>
      <c r="O129" s="3" t="s">
        <v>30</v>
      </c>
      <c r="P129" s="3" t="s">
        <v>41</v>
      </c>
      <c r="Q129" s="3" t="s">
        <v>42</v>
      </c>
      <c r="R129" s="2">
        <v>43394.576655092591</v>
      </c>
      <c r="S129" s="3"/>
      <c r="T129" s="2">
        <v>43394.585636574076</v>
      </c>
      <c r="U129" s="3"/>
      <c r="V129" s="3"/>
      <c r="W129" s="8">
        <f t="shared" si="35"/>
        <v>43394.559363425928</v>
      </c>
      <c r="X129" s="9">
        <f t="shared" si="36"/>
        <v>0</v>
      </c>
      <c r="Y129" s="9">
        <f t="shared" si="37"/>
        <v>0</v>
      </c>
      <c r="Z129" s="10"/>
      <c r="AA129" s="10">
        <f t="shared" si="38"/>
        <v>0</v>
      </c>
      <c r="AB129" s="10">
        <f t="shared" si="39"/>
        <v>1.7291666663368233E-2</v>
      </c>
      <c r="AC129" s="10"/>
      <c r="AD129" s="10"/>
    </row>
    <row r="130" spans="1:32" s="7" customFormat="1" hidden="1" x14ac:dyDescent="0.4">
      <c r="A130" s="16" t="str">
        <f t="shared" si="33"/>
        <v>-</v>
      </c>
      <c r="B130" s="16" t="str">
        <f t="shared" si="34"/>
        <v>☆</v>
      </c>
      <c r="C130" s="7">
        <v>13</v>
      </c>
      <c r="D130" s="2">
        <v>43394.560555555552</v>
      </c>
      <c r="E130" s="3">
        <v>5230</v>
      </c>
      <c r="F130" s="3" t="s">
        <v>18</v>
      </c>
      <c r="G130" s="3">
        <v>1740</v>
      </c>
      <c r="H130" s="3">
        <v>636</v>
      </c>
      <c r="I130" s="3">
        <v>6</v>
      </c>
      <c r="J130" s="3">
        <v>1</v>
      </c>
      <c r="K130" s="2">
        <v>43394.56108796296</v>
      </c>
      <c r="L130" s="3"/>
      <c r="M130" s="3"/>
      <c r="N130" s="3" t="s">
        <v>19</v>
      </c>
      <c r="O130" s="3" t="s">
        <v>20</v>
      </c>
      <c r="P130" s="3" t="s">
        <v>63</v>
      </c>
      <c r="Q130" s="3" t="s">
        <v>64</v>
      </c>
      <c r="R130" s="2">
        <v>43394.579976851855</v>
      </c>
      <c r="S130" s="3"/>
      <c r="T130" s="2">
        <v>43394.58697916667</v>
      </c>
      <c r="U130" s="3"/>
      <c r="V130" s="3"/>
      <c r="W130" s="8">
        <f t="shared" si="35"/>
        <v>43394.560555555552</v>
      </c>
      <c r="X130" s="9">
        <f t="shared" si="36"/>
        <v>0</v>
      </c>
      <c r="Y130" s="9">
        <f t="shared" si="37"/>
        <v>0</v>
      </c>
      <c r="Z130" s="10"/>
      <c r="AA130" s="10">
        <f t="shared" si="38"/>
        <v>0</v>
      </c>
      <c r="AB130" s="10">
        <f t="shared" si="39"/>
        <v>1.9421296303335112E-2</v>
      </c>
      <c r="AC130" s="10"/>
      <c r="AD130" s="10"/>
      <c r="AF130" s="3" t="s">
        <v>125</v>
      </c>
    </row>
    <row r="131" spans="1:32" s="7" customFormat="1" hidden="1" x14ac:dyDescent="0.4">
      <c r="A131" s="16" t="str">
        <f t="shared" si="33"/>
        <v>-</v>
      </c>
      <c r="B131" s="16" t="str">
        <f t="shared" si="34"/>
        <v>☆</v>
      </c>
      <c r="C131" s="7">
        <v>13</v>
      </c>
      <c r="D131" s="2">
        <v>43394.561342592591</v>
      </c>
      <c r="E131" s="3">
        <v>5231</v>
      </c>
      <c r="F131" s="3" t="s">
        <v>18</v>
      </c>
      <c r="G131" s="3">
        <v>1740</v>
      </c>
      <c r="H131" s="3">
        <v>543</v>
      </c>
      <c r="I131" s="3">
        <v>6</v>
      </c>
      <c r="J131" s="3">
        <v>1</v>
      </c>
      <c r="K131" s="2">
        <v>43394.56145833333</v>
      </c>
      <c r="L131" s="3"/>
      <c r="M131" s="3"/>
      <c r="N131" s="3" t="s">
        <v>19</v>
      </c>
      <c r="O131" s="3" t="s">
        <v>20</v>
      </c>
      <c r="P131" s="3" t="s">
        <v>63</v>
      </c>
      <c r="Q131" s="3" t="s">
        <v>64</v>
      </c>
      <c r="R131" s="2">
        <v>43394.58222222222</v>
      </c>
      <c r="S131" s="3"/>
      <c r="T131" s="2">
        <v>43394.589224537034</v>
      </c>
      <c r="U131" s="3"/>
      <c r="V131" s="3"/>
      <c r="W131" s="8">
        <f t="shared" si="35"/>
        <v>43394.561342592591</v>
      </c>
      <c r="X131" s="9">
        <f t="shared" si="36"/>
        <v>0</v>
      </c>
      <c r="Y131" s="9">
        <f t="shared" si="37"/>
        <v>0</v>
      </c>
      <c r="Z131" s="10"/>
      <c r="AA131" s="10">
        <f t="shared" si="38"/>
        <v>0</v>
      </c>
      <c r="AB131" s="10">
        <f t="shared" si="39"/>
        <v>2.0879629628325347E-2</v>
      </c>
      <c r="AC131" s="10"/>
      <c r="AD131" s="10"/>
      <c r="AF131" s="3" t="s">
        <v>126</v>
      </c>
    </row>
    <row r="132" spans="1:32" s="7" customFormat="1" hidden="1" x14ac:dyDescent="0.4">
      <c r="A132" s="16" t="str">
        <f t="shared" si="33"/>
        <v>-</v>
      </c>
      <c r="B132" s="16" t="str">
        <f t="shared" si="34"/>
        <v>☆</v>
      </c>
      <c r="C132" s="7">
        <v>13</v>
      </c>
      <c r="D132" s="2">
        <v>43394.577499999999</v>
      </c>
      <c r="E132" s="3">
        <v>5246</v>
      </c>
      <c r="F132" s="3" t="s">
        <v>33</v>
      </c>
      <c r="G132" s="3">
        <v>1756</v>
      </c>
      <c r="H132" s="3">
        <v>1170</v>
      </c>
      <c r="I132" s="3">
        <v>8</v>
      </c>
      <c r="J132" s="3">
        <v>1</v>
      </c>
      <c r="K132" s="2">
        <v>43394.577824074076</v>
      </c>
      <c r="L132" s="3"/>
      <c r="M132" s="3"/>
      <c r="N132" s="3" t="s">
        <v>57</v>
      </c>
      <c r="O132" s="3" t="s">
        <v>58</v>
      </c>
      <c r="P132" s="3" t="s">
        <v>55</v>
      </c>
      <c r="Q132" s="3" t="s">
        <v>56</v>
      </c>
      <c r="R132" s="2">
        <v>43394.584340277775</v>
      </c>
      <c r="S132" s="3"/>
      <c r="T132" s="2">
        <v>43394.590370370373</v>
      </c>
      <c r="U132" s="3"/>
      <c r="V132" s="3"/>
      <c r="W132" s="8">
        <f t="shared" si="35"/>
        <v>43394.577499999999</v>
      </c>
      <c r="X132" s="9">
        <f t="shared" si="36"/>
        <v>0</v>
      </c>
      <c r="Y132" s="9">
        <f t="shared" si="37"/>
        <v>0</v>
      </c>
      <c r="Z132" s="10"/>
      <c r="AA132" s="10">
        <f t="shared" si="38"/>
        <v>0</v>
      </c>
      <c r="AB132" s="10">
        <f t="shared" si="39"/>
        <v>6.8402777760638855E-3</v>
      </c>
      <c r="AC132" s="10"/>
      <c r="AD132" s="10"/>
      <c r="AF132" s="3" t="s">
        <v>127</v>
      </c>
    </row>
    <row r="133" spans="1:32" s="12" customFormat="1" hidden="1" x14ac:dyDescent="0.4">
      <c r="A133" s="17" t="str">
        <f t="shared" si="33"/>
        <v>-</v>
      </c>
      <c r="B133" s="17" t="str">
        <f t="shared" si="34"/>
        <v>☆</v>
      </c>
      <c r="C133" s="12">
        <v>13</v>
      </c>
      <c r="D133" s="4">
        <v>43394.578194444446</v>
      </c>
      <c r="E133" s="5">
        <v>5248</v>
      </c>
      <c r="F133" s="5" t="s">
        <v>33</v>
      </c>
      <c r="G133" s="5">
        <v>1756</v>
      </c>
      <c r="H133" s="5">
        <v>956</v>
      </c>
      <c r="I133" s="5">
        <v>8</v>
      </c>
      <c r="J133" s="5">
        <v>1</v>
      </c>
      <c r="K133" s="4">
        <v>43394.578472222223</v>
      </c>
      <c r="L133" s="5"/>
      <c r="M133" s="5"/>
      <c r="N133" s="5" t="s">
        <v>57</v>
      </c>
      <c r="O133" s="5" t="s">
        <v>58</v>
      </c>
      <c r="P133" s="5" t="s">
        <v>55</v>
      </c>
      <c r="Q133" s="5" t="s">
        <v>56</v>
      </c>
      <c r="R133" s="4">
        <v>43394.584340277775</v>
      </c>
      <c r="S133" s="5"/>
      <c r="T133" s="4">
        <v>43394.590370370373</v>
      </c>
      <c r="U133" s="5"/>
      <c r="V133" s="5"/>
      <c r="W133" s="13">
        <f t="shared" si="35"/>
        <v>43394.578194444446</v>
      </c>
      <c r="X133" s="18">
        <f t="shared" si="36"/>
        <v>0</v>
      </c>
      <c r="Y133" s="18">
        <f t="shared" si="37"/>
        <v>0</v>
      </c>
      <c r="Z133" s="19"/>
      <c r="AA133" s="19">
        <f t="shared" si="38"/>
        <v>0</v>
      </c>
      <c r="AB133" s="19">
        <f t="shared" si="39"/>
        <v>6.1458333293558098E-3</v>
      </c>
      <c r="AC133" s="19"/>
      <c r="AD133" s="19"/>
      <c r="AF133" s="5" t="s">
        <v>128</v>
      </c>
    </row>
    <row r="134" spans="1:32" s="23" customFormat="1" hidden="1" x14ac:dyDescent="0.4">
      <c r="A134" s="20" t="str">
        <f>IF(V134&gt;0, "★", "-")</f>
        <v>★</v>
      </c>
      <c r="B134" s="20" t="str">
        <f>IF(K134&gt;0, "☆", "-")</f>
        <v>-</v>
      </c>
      <c r="C134" s="23">
        <v>14</v>
      </c>
      <c r="D134" s="22">
        <v>43394.566446759258</v>
      </c>
      <c r="E134" s="21">
        <v>5235</v>
      </c>
      <c r="F134" s="21" t="s">
        <v>94</v>
      </c>
      <c r="G134" s="21">
        <v>0</v>
      </c>
      <c r="H134" s="21">
        <v>454</v>
      </c>
      <c r="I134" s="21">
        <v>10</v>
      </c>
      <c r="J134" s="21">
        <v>2</v>
      </c>
      <c r="K134" s="21"/>
      <c r="L134" s="22">
        <v>43394.609571759262</v>
      </c>
      <c r="M134" s="22">
        <v>43394.615949074076</v>
      </c>
      <c r="N134" s="21" t="s">
        <v>80</v>
      </c>
      <c r="O134" s="21" t="s">
        <v>81</v>
      </c>
      <c r="P134" s="21" t="s">
        <v>37</v>
      </c>
      <c r="Q134" s="21" t="s">
        <v>38</v>
      </c>
      <c r="R134" s="22">
        <v>43394.607951388891</v>
      </c>
      <c r="S134" s="22">
        <v>43394.608796296299</v>
      </c>
      <c r="T134" s="22">
        <v>43394.617835648147</v>
      </c>
      <c r="U134" s="22">
        <v>43394.618680555555</v>
      </c>
      <c r="V134" s="22">
        <v>43394.607951388891</v>
      </c>
      <c r="W134" s="24">
        <f>IF(V134&gt;0,V134,D134)</f>
        <v>43394.607951388891</v>
      </c>
      <c r="X134" s="25">
        <f>M134-L134</f>
        <v>6.3773148140171543E-3</v>
      </c>
      <c r="Y134" s="25">
        <f>X134*J134</f>
        <v>1.2754629628034309E-2</v>
      </c>
      <c r="Z134" s="26">
        <f>SUM(Y134:Y200)</f>
        <v>0.85151620372198522</v>
      </c>
      <c r="AA134" s="26">
        <f>IF(IF(A134="☆",K134-R134,L134-R134)&lt;0,0,IF(A134="☆",K134-R134,L134-R134))</f>
        <v>1.6203703708015382E-3</v>
      </c>
      <c r="AB134" s="26">
        <f>IF(IF(B134="☆",(IF(K134&gt;R134,K134-W134,R134-W134)),L134-W134)&lt;0,0,IF(B134="☆",(IF(K134&gt;R134,K134-W134,R134-W134)),L134-W134))</f>
        <v>1.6203703708015382E-3</v>
      </c>
      <c r="AC134" s="26">
        <f>AVERAGE(AB134:AB200)</f>
        <v>1.1919899424889269E-2</v>
      </c>
      <c r="AD134" s="26">
        <f>MEDIAN(AB134:AB200)</f>
        <v>1.3275462959427387E-2</v>
      </c>
    </row>
    <row r="135" spans="1:32" s="7" customFormat="1" x14ac:dyDescent="0.4">
      <c r="A135" s="16" t="str">
        <f>IF(V135&gt;0, "★", "-")</f>
        <v>★</v>
      </c>
      <c r="B135" s="16" t="str">
        <f>IF(K135&gt;0, "☆", "-")</f>
        <v>-</v>
      </c>
      <c r="C135" s="7">
        <v>14</v>
      </c>
      <c r="D135" s="2">
        <v>43394.57104166667</v>
      </c>
      <c r="E135" s="3">
        <v>5237</v>
      </c>
      <c r="F135" s="3" t="s">
        <v>33</v>
      </c>
      <c r="G135" s="3">
        <v>3397</v>
      </c>
      <c r="H135" s="3">
        <v>1242</v>
      </c>
      <c r="I135" s="3">
        <v>5</v>
      </c>
      <c r="J135" s="3">
        <v>1</v>
      </c>
      <c r="K135" s="3"/>
      <c r="L135" s="2">
        <v>43394.594710648147</v>
      </c>
      <c r="M135" s="2">
        <v>43394.603842592594</v>
      </c>
      <c r="N135" s="3" t="s">
        <v>63</v>
      </c>
      <c r="O135" s="3" t="s">
        <v>64</v>
      </c>
      <c r="P135" s="3" t="s">
        <v>46</v>
      </c>
      <c r="Q135" s="3" t="s">
        <v>47</v>
      </c>
      <c r="R135" s="2">
        <v>43394.596608796295</v>
      </c>
      <c r="S135" s="2">
        <v>43394.596608796295</v>
      </c>
      <c r="T135" s="2">
        <v>43394.605520833335</v>
      </c>
      <c r="U135" s="2">
        <v>43394.605023148149</v>
      </c>
      <c r="V135" s="2">
        <v>43394.591666666667</v>
      </c>
      <c r="W135" s="8">
        <f>IF(V135&gt;0,V135,D135)</f>
        <v>43394.591666666667</v>
      </c>
      <c r="X135" s="9">
        <f>M135-L135</f>
        <v>9.1319444472901523E-3</v>
      </c>
      <c r="Y135" s="9">
        <f>X135*J135</f>
        <v>9.1319444472901523E-3</v>
      </c>
      <c r="Z135" s="10"/>
      <c r="AA135" s="10">
        <f>IF(IF(A135="☆",K135-R135,L135-R135)&lt;0,0,IF(A135="☆",K135-R135,L135-R135))</f>
        <v>0</v>
      </c>
      <c r="AB135" s="10">
        <f>IF(IF(B135="☆",(IF(K135&gt;R135,K135-W135,R135-W135)),L135-W135)&lt;0,0,IF(B135="☆",(IF(K135&gt;R135,K135-W135,R135-W135)),L135-W135))</f>
        <v>3.0439814800047316E-3</v>
      </c>
      <c r="AC135" s="10"/>
      <c r="AD135" s="10"/>
    </row>
    <row r="136" spans="1:32" s="7" customFormat="1" x14ac:dyDescent="0.4">
      <c r="A136" s="16" t="str">
        <f>IF(V136&gt;0, "★", "-")</f>
        <v>★</v>
      </c>
      <c r="B136" s="16" t="str">
        <f>IF(K136&gt;0, "☆", "-")</f>
        <v>-</v>
      </c>
      <c r="C136" s="7">
        <v>14</v>
      </c>
      <c r="D136" s="2">
        <v>43394.574131944442</v>
      </c>
      <c r="E136" s="3">
        <v>5241</v>
      </c>
      <c r="F136" s="3" t="s">
        <v>18</v>
      </c>
      <c r="G136" s="3">
        <v>1419</v>
      </c>
      <c r="H136" s="3">
        <v>1194</v>
      </c>
      <c r="I136" s="3">
        <v>7</v>
      </c>
      <c r="J136" s="3">
        <v>1</v>
      </c>
      <c r="K136" s="3"/>
      <c r="L136" s="2">
        <v>43394.602766203701</v>
      </c>
      <c r="M136" s="2">
        <v>43394.609837962962</v>
      </c>
      <c r="N136" s="3" t="s">
        <v>41</v>
      </c>
      <c r="O136" s="3" t="s">
        <v>42</v>
      </c>
      <c r="P136" s="3" t="s">
        <v>29</v>
      </c>
      <c r="Q136" s="3" t="s">
        <v>30</v>
      </c>
      <c r="R136" s="2">
        <v>43394.595196759263</v>
      </c>
      <c r="S136" s="2">
        <v>43394.601284722223</v>
      </c>
      <c r="T136" s="2">
        <v>43394.603634259256</v>
      </c>
      <c r="U136" s="2">
        <v>43394.609722222223</v>
      </c>
      <c r="V136" s="2">
        <v>43394.594953703701</v>
      </c>
      <c r="W136" s="8">
        <f>IF(V136&gt;0,V136,D136)</f>
        <v>43394.594953703701</v>
      </c>
      <c r="X136" s="9">
        <f>M136-L136</f>
        <v>7.07175926072523E-3</v>
      </c>
      <c r="Y136" s="9">
        <f>X136*J136</f>
        <v>7.07175926072523E-3</v>
      </c>
      <c r="Z136" s="10"/>
      <c r="AA136" s="10">
        <f>IF(IF(A136="☆",K136-R136,L136-R136)&lt;0,0,IF(A136="☆",K136-R136,L136-R136))</f>
        <v>7.5694444385590032E-3</v>
      </c>
      <c r="AB136" s="10">
        <f>IF(IF(B136="☆",(IF(K136&gt;R136,K136-W136,R136-W136)),L136-W136)&lt;0,0,IF(B136="☆",(IF(K136&gt;R136,K136-W136,R136-W136)),L136-W136))</f>
        <v>7.8125E-3</v>
      </c>
      <c r="AC136" s="10"/>
      <c r="AD136" s="10"/>
    </row>
    <row r="137" spans="1:32" s="7" customFormat="1" x14ac:dyDescent="0.4">
      <c r="A137" s="16" t="str">
        <f>IF(V137&gt;0, "★", "-")</f>
        <v>★</v>
      </c>
      <c r="B137" s="16" t="str">
        <f>IF(K137&gt;0, "☆", "-")</f>
        <v>-</v>
      </c>
      <c r="C137" s="7">
        <v>14</v>
      </c>
      <c r="D137" s="2">
        <v>43394.574259259258</v>
      </c>
      <c r="E137" s="3">
        <v>5242</v>
      </c>
      <c r="F137" s="3" t="s">
        <v>33</v>
      </c>
      <c r="G137" s="3">
        <v>3615</v>
      </c>
      <c r="H137" s="3">
        <v>1215</v>
      </c>
      <c r="I137" s="3">
        <v>3</v>
      </c>
      <c r="J137" s="3">
        <v>3</v>
      </c>
      <c r="K137" s="3"/>
      <c r="L137" s="2">
        <v>43394.59511574074</v>
      </c>
      <c r="M137" s="2">
        <v>43394.599988425929</v>
      </c>
      <c r="N137" s="3" t="s">
        <v>65</v>
      </c>
      <c r="O137" s="3" t="s">
        <v>66</v>
      </c>
      <c r="P137" s="3" t="s">
        <v>25</v>
      </c>
      <c r="Q137" s="3" t="s">
        <v>26</v>
      </c>
      <c r="R137" s="2">
        <v>43394.594444444447</v>
      </c>
      <c r="S137" s="2">
        <v>43394.595243055555</v>
      </c>
      <c r="T137" s="2">
        <v>43394.602951388886</v>
      </c>
      <c r="U137" s="2">
        <v>43394.603750000002</v>
      </c>
      <c r="V137" s="2">
        <v>43394.594444444447</v>
      </c>
      <c r="W137" s="8">
        <f>IF(V137&gt;0,V137,D137)</f>
        <v>43394.594444444447</v>
      </c>
      <c r="X137" s="9">
        <f>M137-L137</f>
        <v>4.8726851891842671E-3</v>
      </c>
      <c r="Y137" s="9">
        <f>X137*J137</f>
        <v>1.4618055567552801E-2</v>
      </c>
      <c r="Z137" s="10"/>
      <c r="AA137" s="10">
        <f>IF(IF(A137="☆",K137-R137,L137-R137)&lt;0,0,IF(A137="☆",K137-R137,L137-R137))</f>
        <v>6.7129629314877093E-4</v>
      </c>
      <c r="AB137" s="10">
        <f>IF(IF(B137="☆",(IF(K137&gt;R137,K137-W137,R137-W137)),L137-W137)&lt;0,0,IF(B137="☆",(IF(K137&gt;R137,K137-W137,R137-W137)),L137-W137))</f>
        <v>6.7129629314877093E-4</v>
      </c>
      <c r="AC137" s="10"/>
      <c r="AD137" s="10"/>
    </row>
    <row r="138" spans="1:32" s="7" customFormat="1" hidden="1" x14ac:dyDescent="0.4">
      <c r="A138" s="16" t="str">
        <f t="shared" si="29"/>
        <v>-</v>
      </c>
      <c r="B138" s="16" t="str">
        <f t="shared" si="30"/>
        <v>-</v>
      </c>
      <c r="C138" s="7">
        <v>14</v>
      </c>
      <c r="D138" s="2">
        <v>43394.584618055553</v>
      </c>
      <c r="E138" s="3">
        <v>5251</v>
      </c>
      <c r="F138" s="3" t="s">
        <v>93</v>
      </c>
      <c r="G138" s="3">
        <v>0</v>
      </c>
      <c r="H138" s="3">
        <v>498</v>
      </c>
      <c r="I138" s="3">
        <v>9</v>
      </c>
      <c r="J138" s="3">
        <v>3</v>
      </c>
      <c r="K138" s="3"/>
      <c r="L138" s="2">
        <v>43394.590740740743</v>
      </c>
      <c r="M138" s="2">
        <v>43394.596377314818</v>
      </c>
      <c r="N138" s="3" t="s">
        <v>63</v>
      </c>
      <c r="O138" s="3" t="s">
        <v>64</v>
      </c>
      <c r="P138" s="3" t="s">
        <v>21</v>
      </c>
      <c r="Q138" s="3" t="s">
        <v>22</v>
      </c>
      <c r="R138" s="2">
        <v>43394.59375</v>
      </c>
      <c r="S138" s="2">
        <v>43394.59375</v>
      </c>
      <c r="T138" s="2">
        <v>43394.60355324074</v>
      </c>
      <c r="U138" s="2">
        <v>43394.60355324074</v>
      </c>
      <c r="V138" s="3"/>
      <c r="W138" s="8">
        <f t="shared" si="35"/>
        <v>43394.584618055553</v>
      </c>
      <c r="X138" s="9">
        <f t="shared" si="36"/>
        <v>5.6365740747423843E-3</v>
      </c>
      <c r="Y138" s="9">
        <f t="shared" si="37"/>
        <v>1.6909722224227153E-2</v>
      </c>
      <c r="Z138" s="10"/>
      <c r="AA138" s="10">
        <f t="shared" si="38"/>
        <v>0</v>
      </c>
      <c r="AB138" s="10">
        <f t="shared" si="39"/>
        <v>6.1226851903484203E-3</v>
      </c>
      <c r="AC138" s="10"/>
      <c r="AD138" s="10"/>
    </row>
    <row r="139" spans="1:32" s="7" customFormat="1" x14ac:dyDescent="0.4">
      <c r="A139" s="16" t="str">
        <f t="shared" si="29"/>
        <v>-</v>
      </c>
      <c r="B139" s="16" t="str">
        <f t="shared" si="30"/>
        <v>-</v>
      </c>
      <c r="C139" s="7">
        <v>14</v>
      </c>
      <c r="D139" s="2">
        <v>43394.586956018517</v>
      </c>
      <c r="E139" s="3">
        <v>5253</v>
      </c>
      <c r="F139" s="3" t="s">
        <v>18</v>
      </c>
      <c r="G139" s="3">
        <v>2490</v>
      </c>
      <c r="H139" s="3">
        <v>662</v>
      </c>
      <c r="I139" s="3">
        <v>6</v>
      </c>
      <c r="J139" s="3">
        <v>4</v>
      </c>
      <c r="K139" s="3"/>
      <c r="L139" s="2">
        <v>43394.600775462961</v>
      </c>
      <c r="M139" s="2">
        <v>43394.609247685185</v>
      </c>
      <c r="N139" s="3" t="s">
        <v>31</v>
      </c>
      <c r="O139" s="3" t="s">
        <v>32</v>
      </c>
      <c r="P139" s="3" t="s">
        <v>61</v>
      </c>
      <c r="Q139" s="3" t="s">
        <v>62</v>
      </c>
      <c r="R139" s="2">
        <v>43394.598587962966</v>
      </c>
      <c r="S139" s="2">
        <v>43394.598587962966</v>
      </c>
      <c r="T139" s="2">
        <v>43394.607210648152</v>
      </c>
      <c r="U139" s="2">
        <v>43394.607210648152</v>
      </c>
      <c r="V139" s="3"/>
      <c r="W139" s="8">
        <f t="shared" si="35"/>
        <v>43394.586956018517</v>
      </c>
      <c r="X139" s="9">
        <f t="shared" si="36"/>
        <v>8.4722222236450762E-3</v>
      </c>
      <c r="Y139" s="9">
        <f t="shared" si="37"/>
        <v>3.3888888894580305E-2</v>
      </c>
      <c r="Z139" s="10"/>
      <c r="AA139" s="10">
        <f t="shared" si="38"/>
        <v>2.1874999947613105E-3</v>
      </c>
      <c r="AB139" s="10">
        <f t="shared" si="39"/>
        <v>1.3819444444379769E-2</v>
      </c>
      <c r="AC139" s="10"/>
      <c r="AD139" s="10"/>
    </row>
    <row r="140" spans="1:32" s="7" customFormat="1" hidden="1" x14ac:dyDescent="0.4">
      <c r="A140" s="16" t="str">
        <f t="shared" si="29"/>
        <v>-</v>
      </c>
      <c r="B140" s="16" t="str">
        <f t="shared" si="30"/>
        <v>-</v>
      </c>
      <c r="C140" s="7">
        <v>14</v>
      </c>
      <c r="D140" s="2">
        <v>43394.590648148151</v>
      </c>
      <c r="E140" s="3">
        <v>5254</v>
      </c>
      <c r="F140" s="3" t="s">
        <v>94</v>
      </c>
      <c r="G140" s="3">
        <v>0</v>
      </c>
      <c r="H140" s="3">
        <v>709</v>
      </c>
      <c r="I140" s="3">
        <v>5</v>
      </c>
      <c r="J140" s="3">
        <v>2</v>
      </c>
      <c r="K140" s="3"/>
      <c r="L140" s="2">
        <v>43394.596215277779</v>
      </c>
      <c r="M140" s="2">
        <v>43394.610069444447</v>
      </c>
      <c r="N140" s="3" t="s">
        <v>65</v>
      </c>
      <c r="O140" s="3" t="s">
        <v>66</v>
      </c>
      <c r="P140" s="3" t="s">
        <v>80</v>
      </c>
      <c r="Q140" s="3" t="s">
        <v>81</v>
      </c>
      <c r="R140" s="2">
        <v>43394.598553240743</v>
      </c>
      <c r="S140" s="2">
        <v>43394.598553240743</v>
      </c>
      <c r="T140" s="2">
        <v>43394.610659722224</v>
      </c>
      <c r="U140" s="2">
        <v>43394.615914351853</v>
      </c>
      <c r="V140" s="3"/>
      <c r="W140" s="8">
        <f t="shared" si="35"/>
        <v>43394.590648148151</v>
      </c>
      <c r="X140" s="9">
        <f t="shared" si="36"/>
        <v>1.3854166667442769E-2</v>
      </c>
      <c r="Y140" s="9">
        <f t="shared" si="37"/>
        <v>2.7708333334885538E-2</v>
      </c>
      <c r="Z140" s="10"/>
      <c r="AA140" s="10">
        <f t="shared" si="38"/>
        <v>0</v>
      </c>
      <c r="AB140" s="10">
        <f t="shared" si="39"/>
        <v>5.5671296286163852E-3</v>
      </c>
      <c r="AC140" s="10"/>
      <c r="AD140" s="10"/>
    </row>
    <row r="141" spans="1:32" s="7" customFormat="1" hidden="1" x14ac:dyDescent="0.4">
      <c r="A141" s="16" t="str">
        <f t="shared" si="29"/>
        <v>-</v>
      </c>
      <c r="B141" s="16" t="str">
        <f t="shared" si="30"/>
        <v>-</v>
      </c>
      <c r="C141" s="7">
        <v>14</v>
      </c>
      <c r="D141" s="2">
        <v>43394.591261574074</v>
      </c>
      <c r="E141" s="3">
        <v>5255</v>
      </c>
      <c r="F141" s="3" t="s">
        <v>94</v>
      </c>
      <c r="G141" s="3">
        <v>0</v>
      </c>
      <c r="H141" s="3">
        <v>873</v>
      </c>
      <c r="I141" s="3">
        <v>8</v>
      </c>
      <c r="J141" s="3">
        <v>3</v>
      </c>
      <c r="K141" s="3"/>
      <c r="L141" s="2">
        <v>43394.604722222219</v>
      </c>
      <c r="M141" s="2">
        <v>43394.62636574074</v>
      </c>
      <c r="N141" s="3" t="s">
        <v>65</v>
      </c>
      <c r="O141" s="3" t="s">
        <v>66</v>
      </c>
      <c r="P141" s="3" t="s">
        <v>55</v>
      </c>
      <c r="Q141" s="3" t="s">
        <v>56</v>
      </c>
      <c r="R141" s="2">
        <v>43394.605254629627</v>
      </c>
      <c r="S141" s="2">
        <v>43394.605254629627</v>
      </c>
      <c r="T141" s="2">
        <v>43394.618506944447</v>
      </c>
      <c r="U141" s="2">
        <v>43394.620127314818</v>
      </c>
      <c r="V141" s="3"/>
      <c r="W141" s="8">
        <f t="shared" si="35"/>
        <v>43394.591261574074</v>
      </c>
      <c r="X141" s="9">
        <f t="shared" si="36"/>
        <v>2.1643518521159422E-2</v>
      </c>
      <c r="Y141" s="9">
        <f t="shared" si="37"/>
        <v>6.4930555563478265E-2</v>
      </c>
      <c r="Z141" s="10"/>
      <c r="AA141" s="10">
        <f t="shared" si="38"/>
        <v>0</v>
      </c>
      <c r="AB141" s="10">
        <f t="shared" si="39"/>
        <v>1.3460648144246079E-2</v>
      </c>
      <c r="AC141" s="10"/>
      <c r="AD141" s="10"/>
    </row>
    <row r="142" spans="1:32" s="7" customFormat="1" x14ac:dyDescent="0.4">
      <c r="A142" s="16" t="str">
        <f t="shared" ref="A142:A146" si="40">IF(V142&gt;0, "★", "-")</f>
        <v>-</v>
      </c>
      <c r="B142" s="16" t="str">
        <f t="shared" ref="B142:B146" si="41">IF(K142&gt;0, "☆", "-")</f>
        <v>-</v>
      </c>
      <c r="C142" s="7">
        <v>14</v>
      </c>
      <c r="D142" s="2">
        <v>43394.592685185184</v>
      </c>
      <c r="E142" s="3">
        <v>5256</v>
      </c>
      <c r="F142" s="3" t="s">
        <v>33</v>
      </c>
      <c r="G142" s="3">
        <v>3563</v>
      </c>
      <c r="H142" s="3">
        <v>364</v>
      </c>
      <c r="I142" s="3">
        <v>9</v>
      </c>
      <c r="J142" s="3">
        <v>3</v>
      </c>
      <c r="K142" s="3"/>
      <c r="L142" s="2">
        <v>43394.602106481485</v>
      </c>
      <c r="M142" s="2">
        <v>43394.618854166663</v>
      </c>
      <c r="N142" s="3" t="s">
        <v>63</v>
      </c>
      <c r="O142" s="3" t="s">
        <v>64</v>
      </c>
      <c r="P142" s="3" t="s">
        <v>41</v>
      </c>
      <c r="Q142" s="3" t="s">
        <v>42</v>
      </c>
      <c r="R142" s="2">
        <v>43394.607986111114</v>
      </c>
      <c r="S142" s="2">
        <v>43394.607986111114</v>
      </c>
      <c r="T142" s="2">
        <v>43394.620046296295</v>
      </c>
      <c r="U142" s="2">
        <v>43394.620046296295</v>
      </c>
      <c r="V142" s="3"/>
      <c r="W142" s="8">
        <f t="shared" si="35"/>
        <v>43394.592685185184</v>
      </c>
      <c r="X142" s="9">
        <f t="shared" si="36"/>
        <v>1.674768517841585E-2</v>
      </c>
      <c r="Y142" s="9">
        <f t="shared" si="37"/>
        <v>5.0243055535247549E-2</v>
      </c>
      <c r="Z142" s="10"/>
      <c r="AA142" s="10">
        <f t="shared" si="38"/>
        <v>0</v>
      </c>
      <c r="AB142" s="10">
        <f t="shared" si="39"/>
        <v>9.4212963012978435E-3</v>
      </c>
      <c r="AC142" s="10"/>
      <c r="AD142" s="10"/>
    </row>
    <row r="143" spans="1:32" s="7" customFormat="1" x14ac:dyDescent="0.4">
      <c r="A143" s="16" t="str">
        <f t="shared" si="40"/>
        <v>-</v>
      </c>
      <c r="B143" s="16" t="str">
        <f t="shared" si="41"/>
        <v>-</v>
      </c>
      <c r="C143" s="7">
        <v>14</v>
      </c>
      <c r="D143" s="2">
        <v>43394.59447916667</v>
      </c>
      <c r="E143" s="3">
        <v>5257</v>
      </c>
      <c r="F143" s="3" t="s">
        <v>18</v>
      </c>
      <c r="G143" s="3">
        <v>1986</v>
      </c>
      <c r="H143" s="3">
        <v>588</v>
      </c>
      <c r="I143" s="3">
        <v>4</v>
      </c>
      <c r="J143" s="3">
        <v>4</v>
      </c>
      <c r="K143" s="3"/>
      <c r="L143" s="2">
        <v>43394.604050925926</v>
      </c>
      <c r="M143" s="2">
        <v>43394.619467592594</v>
      </c>
      <c r="N143" s="3" t="s">
        <v>57</v>
      </c>
      <c r="O143" s="3" t="s">
        <v>58</v>
      </c>
      <c r="P143" s="3" t="s">
        <v>48</v>
      </c>
      <c r="Q143" s="3" t="s">
        <v>49</v>
      </c>
      <c r="R143" s="2">
        <v>43394.601493055554</v>
      </c>
      <c r="S143" s="2">
        <v>43394.602326388886</v>
      </c>
      <c r="T143" s="2">
        <v>43394.610949074071</v>
      </c>
      <c r="U143" s="2">
        <v>43394.618009259262</v>
      </c>
      <c r="V143" s="3"/>
      <c r="W143" s="8">
        <f t="shared" si="35"/>
        <v>43394.59447916667</v>
      </c>
      <c r="X143" s="9">
        <f t="shared" si="36"/>
        <v>1.541666666889796E-2</v>
      </c>
      <c r="Y143" s="9">
        <f t="shared" si="37"/>
        <v>6.1666666675591841E-2</v>
      </c>
      <c r="Z143" s="10"/>
      <c r="AA143" s="10">
        <f t="shared" si="38"/>
        <v>2.5578703716746531E-3</v>
      </c>
      <c r="AB143" s="10">
        <f t="shared" si="39"/>
        <v>9.5717592557775788E-3</v>
      </c>
      <c r="AC143" s="10"/>
      <c r="AD143" s="10"/>
    </row>
    <row r="144" spans="1:32" s="7" customFormat="1" x14ac:dyDescent="0.4">
      <c r="A144" s="16" t="str">
        <f t="shared" si="40"/>
        <v>-</v>
      </c>
      <c r="B144" s="16" t="str">
        <f t="shared" si="41"/>
        <v>-</v>
      </c>
      <c r="C144" s="7">
        <v>14</v>
      </c>
      <c r="D144" s="2">
        <v>43394.594756944447</v>
      </c>
      <c r="E144" s="3">
        <v>5258</v>
      </c>
      <c r="F144" s="3" t="s">
        <v>18</v>
      </c>
      <c r="G144" s="3">
        <v>3445</v>
      </c>
      <c r="H144" s="3">
        <v>1034</v>
      </c>
      <c r="I144" s="3">
        <v>4</v>
      </c>
      <c r="J144" s="3">
        <v>1</v>
      </c>
      <c r="K144" s="3"/>
      <c r="L144" s="2">
        <v>43394.59648148148</v>
      </c>
      <c r="M144" s="2">
        <v>43394.609988425924</v>
      </c>
      <c r="N144" s="3" t="s">
        <v>55</v>
      </c>
      <c r="O144" s="3" t="s">
        <v>56</v>
      </c>
      <c r="P144" s="3" t="s">
        <v>41</v>
      </c>
      <c r="Q144" s="3" t="s">
        <v>42</v>
      </c>
      <c r="R144" s="2">
        <v>43394.597291666665</v>
      </c>
      <c r="S144" s="2">
        <v>43394.597291666665</v>
      </c>
      <c r="T144" s="2">
        <v>43394.606631944444</v>
      </c>
      <c r="U144" s="2">
        <v>43394.606631944444</v>
      </c>
      <c r="V144" s="3"/>
      <c r="W144" s="8">
        <f t="shared" si="35"/>
        <v>43394.594756944447</v>
      </c>
      <c r="X144" s="9">
        <f t="shared" si="36"/>
        <v>1.3506944444088731E-2</v>
      </c>
      <c r="Y144" s="9">
        <f t="shared" si="37"/>
        <v>1.3506944444088731E-2</v>
      </c>
      <c r="Z144" s="10"/>
      <c r="AA144" s="10">
        <f t="shared" si="38"/>
        <v>0</v>
      </c>
      <c r="AB144" s="10">
        <f t="shared" si="39"/>
        <v>1.7245370327145793E-3</v>
      </c>
      <c r="AC144" s="10"/>
      <c r="AD144" s="10"/>
    </row>
    <row r="145" spans="1:30" s="7" customFormat="1" x14ac:dyDescent="0.4">
      <c r="A145" s="16" t="str">
        <f t="shared" si="40"/>
        <v>-</v>
      </c>
      <c r="B145" s="16" t="str">
        <f t="shared" si="41"/>
        <v>-</v>
      </c>
      <c r="C145" s="7">
        <v>14</v>
      </c>
      <c r="D145" s="2">
        <v>43394.596006944441</v>
      </c>
      <c r="E145" s="3">
        <v>5260</v>
      </c>
      <c r="F145" s="3" t="s">
        <v>18</v>
      </c>
      <c r="G145" s="3">
        <v>1742</v>
      </c>
      <c r="H145" s="3">
        <v>827</v>
      </c>
      <c r="I145" s="3">
        <v>5</v>
      </c>
      <c r="J145" s="3">
        <v>1</v>
      </c>
      <c r="K145" s="3"/>
      <c r="L145" s="2">
        <v>43394.599606481483</v>
      </c>
      <c r="M145" s="2">
        <v>43394.617314814815</v>
      </c>
      <c r="N145" s="3" t="s">
        <v>63</v>
      </c>
      <c r="O145" s="3" t="s">
        <v>64</v>
      </c>
      <c r="P145" s="3" t="s">
        <v>41</v>
      </c>
      <c r="Q145" s="3" t="s">
        <v>42</v>
      </c>
      <c r="R145" s="2">
        <v>43394.602627314816</v>
      </c>
      <c r="S145" s="2">
        <v>43394.602627314816</v>
      </c>
      <c r="T145" s="2">
        <v>43394.61922453704</v>
      </c>
      <c r="U145" s="2">
        <v>43394.61922453704</v>
      </c>
      <c r="V145" s="3"/>
      <c r="W145" s="8">
        <f t="shared" si="35"/>
        <v>43394.596006944441</v>
      </c>
      <c r="X145" s="9">
        <f t="shared" si="36"/>
        <v>1.7708333332848269E-2</v>
      </c>
      <c r="Y145" s="9">
        <f t="shared" si="37"/>
        <v>1.7708333332848269E-2</v>
      </c>
      <c r="Z145" s="10"/>
      <c r="AA145" s="10">
        <f t="shared" si="38"/>
        <v>0</v>
      </c>
      <c r="AB145" s="10">
        <f t="shared" si="39"/>
        <v>3.5995370417367667E-3</v>
      </c>
      <c r="AC145" s="10"/>
      <c r="AD145" s="10"/>
    </row>
    <row r="146" spans="1:30" s="7" customFormat="1" x14ac:dyDescent="0.4">
      <c r="A146" s="16" t="str">
        <f t="shared" si="40"/>
        <v>-</v>
      </c>
      <c r="B146" s="16" t="str">
        <f t="shared" si="41"/>
        <v>-</v>
      </c>
      <c r="C146" s="7">
        <v>14</v>
      </c>
      <c r="D146" s="2">
        <v>43394.596296296295</v>
      </c>
      <c r="E146" s="3">
        <v>5261</v>
      </c>
      <c r="F146" s="3" t="s">
        <v>18</v>
      </c>
      <c r="G146" s="3">
        <v>3538</v>
      </c>
      <c r="H146" s="3">
        <v>726</v>
      </c>
      <c r="I146" s="3">
        <v>6</v>
      </c>
      <c r="J146" s="3">
        <v>2</v>
      </c>
      <c r="K146" s="3"/>
      <c r="L146" s="2">
        <v>43394.612210648149</v>
      </c>
      <c r="M146" s="2">
        <v>43394.634814814817</v>
      </c>
      <c r="N146" s="3" t="s">
        <v>43</v>
      </c>
      <c r="O146" s="3" t="s">
        <v>44</v>
      </c>
      <c r="P146" s="3" t="s">
        <v>25</v>
      </c>
      <c r="Q146" s="3" t="s">
        <v>26</v>
      </c>
      <c r="R146" s="2">
        <v>43394.608993055554</v>
      </c>
      <c r="S146" s="2">
        <v>43394.608993055554</v>
      </c>
      <c r="T146" s="2">
        <v>43394.617581018516</v>
      </c>
      <c r="U146" s="2">
        <v>43394.623831018522</v>
      </c>
      <c r="V146" s="3"/>
      <c r="W146" s="8">
        <f t="shared" si="35"/>
        <v>43394.596296296295</v>
      </c>
      <c r="X146" s="9">
        <f t="shared" si="36"/>
        <v>2.2604166668315884E-2</v>
      </c>
      <c r="Y146" s="9">
        <f t="shared" si="37"/>
        <v>4.5208333336631767E-2</v>
      </c>
      <c r="Z146" s="10"/>
      <c r="AA146" s="10">
        <f t="shared" si="38"/>
        <v>3.2175925953197293E-3</v>
      </c>
      <c r="AB146" s="10">
        <f t="shared" si="39"/>
        <v>1.5914351854007691E-2</v>
      </c>
      <c r="AC146" s="10"/>
      <c r="AD146" s="10"/>
    </row>
    <row r="147" spans="1:30" s="7" customFormat="1" x14ac:dyDescent="0.4">
      <c r="A147" s="16" t="str">
        <f t="shared" si="29"/>
        <v>★</v>
      </c>
      <c r="B147" s="16" t="str">
        <f t="shared" si="30"/>
        <v>-</v>
      </c>
      <c r="C147" s="7">
        <v>14</v>
      </c>
      <c r="D147" s="2">
        <v>43394.59679398148</v>
      </c>
      <c r="E147" s="3">
        <v>5262</v>
      </c>
      <c r="F147" s="3" t="s">
        <v>18</v>
      </c>
      <c r="G147" s="3">
        <v>3621</v>
      </c>
      <c r="H147" s="3">
        <v>450</v>
      </c>
      <c r="I147" s="3">
        <v>6</v>
      </c>
      <c r="J147" s="3">
        <v>2</v>
      </c>
      <c r="K147" s="3"/>
      <c r="L147" s="2">
        <v>43394.622719907406</v>
      </c>
      <c r="M147" s="2">
        <v>43394.638182870367</v>
      </c>
      <c r="N147" s="3" t="s">
        <v>41</v>
      </c>
      <c r="O147" s="3" t="s">
        <v>42</v>
      </c>
      <c r="P147" s="3" t="s">
        <v>37</v>
      </c>
      <c r="Q147" s="3" t="s">
        <v>38</v>
      </c>
      <c r="R147" s="2">
        <v>43394.617361111108</v>
      </c>
      <c r="S147" s="2">
        <v>43394.619837962964</v>
      </c>
      <c r="T147" s="2">
        <v>43394.629687499997</v>
      </c>
      <c r="U147" s="2">
        <v>43394.632164351853</v>
      </c>
      <c r="V147" s="2">
        <v>43394.617361111108</v>
      </c>
      <c r="W147" s="8">
        <f t="shared" si="35"/>
        <v>43394.617361111108</v>
      </c>
      <c r="X147" s="9">
        <f t="shared" si="36"/>
        <v>1.5462962961464655E-2</v>
      </c>
      <c r="Y147" s="9">
        <f t="shared" si="37"/>
        <v>3.0925925922929309E-2</v>
      </c>
      <c r="Z147" s="10"/>
      <c r="AA147" s="10">
        <f t="shared" si="38"/>
        <v>5.3587962975143455E-3</v>
      </c>
      <c r="AB147" s="10">
        <f t="shared" si="39"/>
        <v>5.3587962975143455E-3</v>
      </c>
      <c r="AC147" s="10"/>
      <c r="AD147" s="10"/>
    </row>
    <row r="148" spans="1:30" s="7" customFormat="1" x14ac:dyDescent="0.4">
      <c r="A148" s="16" t="str">
        <f t="shared" si="29"/>
        <v>-</v>
      </c>
      <c r="B148" s="16" t="str">
        <f t="shared" si="30"/>
        <v>-</v>
      </c>
      <c r="C148" s="7">
        <v>14</v>
      </c>
      <c r="D148" s="2">
        <v>43394.598090277781</v>
      </c>
      <c r="E148" s="3">
        <v>5263</v>
      </c>
      <c r="F148" s="3" t="s">
        <v>18</v>
      </c>
      <c r="G148" s="3">
        <v>2971</v>
      </c>
      <c r="H148" s="3">
        <v>672</v>
      </c>
      <c r="I148" s="3">
        <v>3</v>
      </c>
      <c r="J148" s="3">
        <v>3</v>
      </c>
      <c r="K148" s="3"/>
      <c r="L148" s="2">
        <v>43394.607800925929</v>
      </c>
      <c r="M148" s="2">
        <v>43394.618657407409</v>
      </c>
      <c r="N148" s="3" t="s">
        <v>57</v>
      </c>
      <c r="O148" s="3" t="s">
        <v>58</v>
      </c>
      <c r="P148" s="3" t="s">
        <v>23</v>
      </c>
      <c r="Q148" s="3" t="s">
        <v>24</v>
      </c>
      <c r="R148" s="2">
        <v>43394.606863425928</v>
      </c>
      <c r="S148" s="2">
        <v>43394.609317129631</v>
      </c>
      <c r="T148" s="2">
        <v>43394.618287037039</v>
      </c>
      <c r="U148" s="2">
        <v>43394.623900462961</v>
      </c>
      <c r="V148" s="3"/>
      <c r="W148" s="8">
        <f t="shared" si="35"/>
        <v>43394.598090277781</v>
      </c>
      <c r="X148" s="9">
        <f t="shared" si="36"/>
        <v>1.0856481480004732E-2</v>
      </c>
      <c r="Y148" s="9">
        <f t="shared" si="37"/>
        <v>3.2569444440014195E-2</v>
      </c>
      <c r="Z148" s="10"/>
      <c r="AA148" s="10">
        <f t="shared" si="38"/>
        <v>9.3750000087311491E-4</v>
      </c>
      <c r="AB148" s="10">
        <f t="shared" si="39"/>
        <v>9.710648148029577E-3</v>
      </c>
      <c r="AC148" s="10"/>
      <c r="AD148" s="10"/>
    </row>
    <row r="149" spans="1:30" s="7" customFormat="1" x14ac:dyDescent="0.4">
      <c r="A149" s="16" t="str">
        <f t="shared" si="29"/>
        <v>-</v>
      </c>
      <c r="B149" s="16" t="str">
        <f t="shared" si="30"/>
        <v>-</v>
      </c>
      <c r="C149" s="7">
        <v>14</v>
      </c>
      <c r="D149" s="2">
        <v>43394.598298611112</v>
      </c>
      <c r="E149" s="3">
        <v>5264</v>
      </c>
      <c r="F149" s="3" t="s">
        <v>18</v>
      </c>
      <c r="G149" s="3">
        <v>3619</v>
      </c>
      <c r="H149" s="3">
        <v>927</v>
      </c>
      <c r="I149" s="3">
        <v>7</v>
      </c>
      <c r="J149" s="3">
        <v>1</v>
      </c>
      <c r="K149" s="3"/>
      <c r="L149" s="2">
        <v>43394.615335648145</v>
      </c>
      <c r="M149" s="2">
        <v>43394.618842592594</v>
      </c>
      <c r="N149" s="3" t="s">
        <v>19</v>
      </c>
      <c r="O149" s="3" t="s">
        <v>20</v>
      </c>
      <c r="P149" s="3" t="s">
        <v>31</v>
      </c>
      <c r="Q149" s="3" t="s">
        <v>32</v>
      </c>
      <c r="R149" s="2">
        <v>43394.613171296296</v>
      </c>
      <c r="S149" s="2">
        <v>43394.616030092591</v>
      </c>
      <c r="T149" s="2">
        <v>43394.618692129632</v>
      </c>
      <c r="U149" s="2">
        <v>43394.621550925927</v>
      </c>
      <c r="V149" s="3"/>
      <c r="W149" s="8">
        <f t="shared" si="35"/>
        <v>43394.598298611112</v>
      </c>
      <c r="X149" s="9">
        <f t="shared" si="36"/>
        <v>3.5069444493274204E-3</v>
      </c>
      <c r="Y149" s="9">
        <f t="shared" si="37"/>
        <v>3.5069444493274204E-3</v>
      </c>
      <c r="Z149" s="10"/>
      <c r="AA149" s="10">
        <f t="shared" si="38"/>
        <v>2.1643518484779634E-3</v>
      </c>
      <c r="AB149" s="10">
        <f t="shared" si="39"/>
        <v>1.7037037032423541E-2</v>
      </c>
      <c r="AC149" s="10"/>
      <c r="AD149" s="10"/>
    </row>
    <row r="150" spans="1:30" s="7" customFormat="1" x14ac:dyDescent="0.4">
      <c r="A150" s="16" t="str">
        <f t="shared" si="29"/>
        <v>-</v>
      </c>
      <c r="B150" s="16" t="str">
        <f t="shared" si="30"/>
        <v>-</v>
      </c>
      <c r="C150" s="7">
        <v>14</v>
      </c>
      <c r="D150" s="2">
        <v>43394.600347222222</v>
      </c>
      <c r="E150" s="3">
        <v>5267</v>
      </c>
      <c r="F150" s="3" t="s">
        <v>18</v>
      </c>
      <c r="G150" s="3">
        <v>1071</v>
      </c>
      <c r="H150" s="3">
        <v>477</v>
      </c>
      <c r="I150" s="3">
        <v>7</v>
      </c>
      <c r="J150" s="3">
        <v>2</v>
      </c>
      <c r="K150" s="3"/>
      <c r="L150" s="2">
        <v>43394.61991898148</v>
      </c>
      <c r="M150" s="2">
        <v>43394.629293981481</v>
      </c>
      <c r="N150" s="3" t="s">
        <v>21</v>
      </c>
      <c r="O150" s="3" t="s">
        <v>22</v>
      </c>
      <c r="P150" s="3" t="s">
        <v>48</v>
      </c>
      <c r="Q150" s="3" t="s">
        <v>49</v>
      </c>
      <c r="R150" s="2">
        <v>43394.620532407411</v>
      </c>
      <c r="S150" s="2">
        <v>43394.620532407411</v>
      </c>
      <c r="T150" s="2">
        <v>43394.628541666665</v>
      </c>
      <c r="U150" s="2">
        <v>43394.628541666665</v>
      </c>
      <c r="V150" s="3"/>
      <c r="W150" s="8">
        <f t="shared" si="35"/>
        <v>43394.600347222222</v>
      </c>
      <c r="X150" s="9">
        <f t="shared" si="36"/>
        <v>9.3750000014551915E-3</v>
      </c>
      <c r="Y150" s="9">
        <f t="shared" si="37"/>
        <v>1.8750000002910383E-2</v>
      </c>
      <c r="Z150" s="10"/>
      <c r="AA150" s="10">
        <f t="shared" si="38"/>
        <v>0</v>
      </c>
      <c r="AB150" s="10">
        <f t="shared" si="39"/>
        <v>1.9571759257814847E-2</v>
      </c>
      <c r="AC150" s="10"/>
      <c r="AD150" s="10"/>
    </row>
    <row r="151" spans="1:30" s="7" customFormat="1" hidden="1" x14ac:dyDescent="0.4">
      <c r="A151" s="16" t="str">
        <f t="shared" si="29"/>
        <v>-</v>
      </c>
      <c r="B151" s="16" t="str">
        <f t="shared" si="30"/>
        <v>-</v>
      </c>
      <c r="C151" s="7">
        <v>14</v>
      </c>
      <c r="D151" s="2">
        <v>43394.60355324074</v>
      </c>
      <c r="E151" s="3">
        <v>5268</v>
      </c>
      <c r="F151" s="3" t="s">
        <v>94</v>
      </c>
      <c r="G151" s="3">
        <v>0</v>
      </c>
      <c r="H151" s="3">
        <v>1271</v>
      </c>
      <c r="I151" s="3">
        <v>9</v>
      </c>
      <c r="J151" s="3">
        <v>1</v>
      </c>
      <c r="K151" s="3"/>
      <c r="L151" s="2">
        <v>43394.606712962966</v>
      </c>
      <c r="M151" s="2">
        <v>43394.611631944441</v>
      </c>
      <c r="N151" s="3" t="s">
        <v>46</v>
      </c>
      <c r="O151" s="3" t="s">
        <v>47</v>
      </c>
      <c r="P151" s="3" t="s">
        <v>65</v>
      </c>
      <c r="Q151" s="3" t="s">
        <v>66</v>
      </c>
      <c r="R151" s="2">
        <v>43394.608449074076</v>
      </c>
      <c r="S151" s="2">
        <v>43394.608449074076</v>
      </c>
      <c r="T151" s="2">
        <v>43394.615682870368</v>
      </c>
      <c r="U151" s="2">
        <v>43394.615682870368</v>
      </c>
      <c r="V151" s="3"/>
      <c r="W151" s="8">
        <f t="shared" si="35"/>
        <v>43394.60355324074</v>
      </c>
      <c r="X151" s="9">
        <f t="shared" si="36"/>
        <v>4.9189814744750038E-3</v>
      </c>
      <c r="Y151" s="9">
        <f t="shared" si="37"/>
        <v>4.9189814744750038E-3</v>
      </c>
      <c r="Z151" s="10"/>
      <c r="AA151" s="10">
        <f t="shared" si="38"/>
        <v>0</v>
      </c>
      <c r="AB151" s="10">
        <f t="shared" si="39"/>
        <v>3.1597222259733826E-3</v>
      </c>
      <c r="AC151" s="10"/>
      <c r="AD151" s="10"/>
    </row>
    <row r="152" spans="1:30" s="7" customFormat="1" hidden="1" x14ac:dyDescent="0.4">
      <c r="A152" s="16" t="str">
        <f t="shared" ref="A152:A159" si="42">IF(V152&gt;0, "★", "-")</f>
        <v>-</v>
      </c>
      <c r="B152" s="16" t="str">
        <f t="shared" ref="B152:B159" si="43">IF(K152&gt;0, "☆", "-")</f>
        <v>-</v>
      </c>
      <c r="C152" s="7">
        <v>14</v>
      </c>
      <c r="D152" s="2">
        <v>43394.603773148148</v>
      </c>
      <c r="E152" s="3">
        <v>5269</v>
      </c>
      <c r="F152" s="3" t="s">
        <v>93</v>
      </c>
      <c r="G152" s="3">
        <v>0</v>
      </c>
      <c r="H152" s="3">
        <v>411</v>
      </c>
      <c r="I152" s="3">
        <v>5</v>
      </c>
      <c r="J152" s="3">
        <v>3</v>
      </c>
      <c r="K152" s="3"/>
      <c r="L152" s="2">
        <v>43394.618020833332</v>
      </c>
      <c r="M152" s="2">
        <v>43394.623692129629</v>
      </c>
      <c r="N152" s="3" t="s">
        <v>41</v>
      </c>
      <c r="O152" s="3" t="s">
        <v>42</v>
      </c>
      <c r="P152" s="3" t="s">
        <v>50</v>
      </c>
      <c r="Q152" s="3" t="s">
        <v>51</v>
      </c>
      <c r="R152" s="2">
        <v>43394.61310185185</v>
      </c>
      <c r="S152" s="2">
        <v>43394.618298611109</v>
      </c>
      <c r="T152" s="2">
        <v>43394.618587962963</v>
      </c>
      <c r="U152" s="2">
        <v>43394.623784722222</v>
      </c>
      <c r="V152" s="3"/>
      <c r="W152" s="8">
        <f t="shared" si="35"/>
        <v>43394.603773148148</v>
      </c>
      <c r="X152" s="9">
        <f t="shared" si="36"/>
        <v>5.6712962978053838E-3</v>
      </c>
      <c r="Y152" s="9">
        <f t="shared" si="37"/>
        <v>1.7013888893416151E-2</v>
      </c>
      <c r="Z152" s="10"/>
      <c r="AA152" s="10">
        <f t="shared" si="38"/>
        <v>4.9189814817509614E-3</v>
      </c>
      <c r="AB152" s="10">
        <f t="shared" si="39"/>
        <v>1.4247685183363501E-2</v>
      </c>
      <c r="AC152" s="10"/>
      <c r="AD152" s="10"/>
    </row>
    <row r="153" spans="1:30" s="7" customFormat="1" hidden="1" x14ac:dyDescent="0.4">
      <c r="A153" s="16" t="str">
        <f t="shared" si="42"/>
        <v>-</v>
      </c>
      <c r="B153" s="16" t="str">
        <f t="shared" si="43"/>
        <v>-</v>
      </c>
      <c r="C153" s="7">
        <v>14</v>
      </c>
      <c r="D153" s="2">
        <v>43394.603784722225</v>
      </c>
      <c r="E153" s="3">
        <v>5270</v>
      </c>
      <c r="F153" s="3" t="s">
        <v>93</v>
      </c>
      <c r="G153" s="3">
        <v>0</v>
      </c>
      <c r="H153" s="3">
        <v>523</v>
      </c>
      <c r="I153" s="3">
        <v>8</v>
      </c>
      <c r="J153" s="3">
        <v>2</v>
      </c>
      <c r="K153" s="3"/>
      <c r="L153" s="2">
        <v>43394.608865740738</v>
      </c>
      <c r="M153" s="2">
        <v>43394.611932870372</v>
      </c>
      <c r="N153" s="3" t="s">
        <v>48</v>
      </c>
      <c r="O153" s="3" t="s">
        <v>49</v>
      </c>
      <c r="P153" s="3" t="s">
        <v>57</v>
      </c>
      <c r="Q153" s="3" t="s">
        <v>58</v>
      </c>
      <c r="R153" s="2">
        <v>43394.608391203707</v>
      </c>
      <c r="S153" s="2">
        <v>43394.608391203707</v>
      </c>
      <c r="T153" s="2">
        <v>43394.61519675926</v>
      </c>
      <c r="U153" s="2">
        <v>43394.61519675926</v>
      </c>
      <c r="V153" s="3"/>
      <c r="W153" s="8">
        <f t="shared" si="35"/>
        <v>43394.603784722225</v>
      </c>
      <c r="X153" s="9">
        <f t="shared" si="36"/>
        <v>3.0671296335640363E-3</v>
      </c>
      <c r="Y153" s="9">
        <f t="shared" si="37"/>
        <v>6.1342592671280727E-3</v>
      </c>
      <c r="Z153" s="10"/>
      <c r="AA153" s="10">
        <f t="shared" si="38"/>
        <v>4.7453703155042604E-4</v>
      </c>
      <c r="AB153" s="10">
        <f t="shared" si="39"/>
        <v>5.0810185130103491E-3</v>
      </c>
      <c r="AC153" s="10"/>
      <c r="AD153" s="10"/>
    </row>
    <row r="154" spans="1:30" s="7" customFormat="1" x14ac:dyDescent="0.4">
      <c r="A154" s="16" t="str">
        <f t="shared" si="42"/>
        <v>-</v>
      </c>
      <c r="B154" s="16" t="str">
        <f t="shared" si="43"/>
        <v>-</v>
      </c>
      <c r="C154" s="7">
        <v>14</v>
      </c>
      <c r="D154" s="2">
        <v>43394.603958333333</v>
      </c>
      <c r="E154" s="3">
        <v>5271</v>
      </c>
      <c r="F154" s="3" t="s">
        <v>18</v>
      </c>
      <c r="G154" s="3">
        <v>1485</v>
      </c>
      <c r="H154" s="3">
        <v>441</v>
      </c>
      <c r="I154" s="3">
        <v>4</v>
      </c>
      <c r="J154" s="3">
        <v>2</v>
      </c>
      <c r="K154" s="3"/>
      <c r="L154" s="2">
        <v>43394.62327546296</v>
      </c>
      <c r="M154" s="2">
        <v>43394.632789351854</v>
      </c>
      <c r="N154" s="3" t="s">
        <v>34</v>
      </c>
      <c r="O154" s="3" t="s">
        <v>35</v>
      </c>
      <c r="P154" s="3" t="s">
        <v>23</v>
      </c>
      <c r="Q154" s="3" t="s">
        <v>24</v>
      </c>
      <c r="R154" s="2">
        <v>43394.61923611111</v>
      </c>
      <c r="S154" s="2">
        <v>43394.61923611111</v>
      </c>
      <c r="T154" s="2">
        <v>43394.627141203702</v>
      </c>
      <c r="U154" s="2">
        <v>43394.63071759259</v>
      </c>
      <c r="V154" s="3"/>
      <c r="W154" s="8">
        <f t="shared" si="35"/>
        <v>43394.603958333333</v>
      </c>
      <c r="X154" s="9">
        <f t="shared" si="36"/>
        <v>9.5138888937071897E-3</v>
      </c>
      <c r="Y154" s="9">
        <f t="shared" si="37"/>
        <v>1.9027777787414379E-2</v>
      </c>
      <c r="Z154" s="10"/>
      <c r="AA154" s="10">
        <f t="shared" si="38"/>
        <v>4.0393518502241932E-3</v>
      </c>
      <c r="AB154" s="10">
        <f t="shared" si="39"/>
        <v>1.9317129626870155E-2</v>
      </c>
      <c r="AC154" s="10"/>
      <c r="AD154" s="10"/>
    </row>
    <row r="155" spans="1:30" s="7" customFormat="1" hidden="1" x14ac:dyDescent="0.4">
      <c r="A155" s="16" t="str">
        <f t="shared" si="42"/>
        <v>-</v>
      </c>
      <c r="B155" s="16" t="str">
        <f t="shared" si="43"/>
        <v>-</v>
      </c>
      <c r="C155" s="7">
        <v>14</v>
      </c>
      <c r="D155" s="2">
        <v>43394.605844907404</v>
      </c>
      <c r="E155" s="3">
        <v>5273</v>
      </c>
      <c r="F155" s="3" t="s">
        <v>94</v>
      </c>
      <c r="G155" s="3">
        <v>0</v>
      </c>
      <c r="H155" s="3">
        <v>808</v>
      </c>
      <c r="I155" s="3">
        <v>10</v>
      </c>
      <c r="J155" s="3">
        <v>2</v>
      </c>
      <c r="K155" s="3"/>
      <c r="L155" s="2">
        <v>43394.619444444441</v>
      </c>
      <c r="M155" s="2">
        <v>43394.623425925929</v>
      </c>
      <c r="N155" s="3" t="s">
        <v>31</v>
      </c>
      <c r="O155" s="3" t="s">
        <v>32</v>
      </c>
      <c r="P155" s="3" t="s">
        <v>27</v>
      </c>
      <c r="Q155" s="3" t="s">
        <v>28</v>
      </c>
      <c r="R155" s="2">
        <v>43394.621874999997</v>
      </c>
      <c r="S155" s="2">
        <v>43394.625636574077</v>
      </c>
      <c r="T155" s="2">
        <v>43394.629571759258</v>
      </c>
      <c r="U155" s="2">
        <v>43394.633333333331</v>
      </c>
      <c r="V155" s="3"/>
      <c r="W155" s="8">
        <f t="shared" si="35"/>
        <v>43394.605844907404</v>
      </c>
      <c r="X155" s="9">
        <f t="shared" si="36"/>
        <v>3.9814814881538041E-3</v>
      </c>
      <c r="Y155" s="9">
        <f t="shared" si="37"/>
        <v>7.9629629763076082E-3</v>
      </c>
      <c r="Z155" s="10"/>
      <c r="AA155" s="10">
        <f t="shared" si="38"/>
        <v>0</v>
      </c>
      <c r="AB155" s="10">
        <f t="shared" si="39"/>
        <v>1.3599537036498077E-2</v>
      </c>
      <c r="AC155" s="10"/>
      <c r="AD155" s="10"/>
    </row>
    <row r="156" spans="1:30" s="7" customFormat="1" x14ac:dyDescent="0.4">
      <c r="A156" s="16" t="str">
        <f t="shared" si="42"/>
        <v>-</v>
      </c>
      <c r="B156" s="16" t="str">
        <f t="shared" si="43"/>
        <v>-</v>
      </c>
      <c r="C156" s="7">
        <v>14</v>
      </c>
      <c r="D156" s="2">
        <v>43394.606759259259</v>
      </c>
      <c r="E156" s="3">
        <v>5277</v>
      </c>
      <c r="F156" s="3" t="s">
        <v>33</v>
      </c>
      <c r="G156" s="3">
        <v>3394</v>
      </c>
      <c r="H156" s="3">
        <v>742</v>
      </c>
      <c r="I156" s="3">
        <v>8</v>
      </c>
      <c r="J156" s="3">
        <v>2</v>
      </c>
      <c r="K156" s="3"/>
      <c r="L156" s="2">
        <v>43394.614594907405</v>
      </c>
      <c r="M156" s="2">
        <v>43394.626273148147</v>
      </c>
      <c r="N156" s="3" t="s">
        <v>91</v>
      </c>
      <c r="O156" s="3" t="s">
        <v>36</v>
      </c>
      <c r="P156" s="3" t="s">
        <v>55</v>
      </c>
      <c r="Q156" s="3" t="s">
        <v>56</v>
      </c>
      <c r="R156" s="2">
        <v>43394.616875</v>
      </c>
      <c r="S156" s="2">
        <v>43394.616875</v>
      </c>
      <c r="T156" s="2">
        <v>43394.622928240744</v>
      </c>
      <c r="U156" s="2">
        <v>43394.622928240744</v>
      </c>
      <c r="V156" s="3"/>
      <c r="W156" s="8">
        <f t="shared" si="35"/>
        <v>43394.606759259259</v>
      </c>
      <c r="X156" s="9">
        <f t="shared" si="36"/>
        <v>1.1678240742185153E-2</v>
      </c>
      <c r="Y156" s="9">
        <f t="shared" si="37"/>
        <v>2.3356481484370306E-2</v>
      </c>
      <c r="Z156" s="10"/>
      <c r="AA156" s="10">
        <f t="shared" si="38"/>
        <v>0</v>
      </c>
      <c r="AB156" s="10">
        <f t="shared" si="39"/>
        <v>7.8356481462833472E-3</v>
      </c>
      <c r="AC156" s="10"/>
      <c r="AD156" s="10"/>
    </row>
    <row r="157" spans="1:30" s="7" customFormat="1" x14ac:dyDescent="0.4">
      <c r="A157" s="16" t="str">
        <f t="shared" si="42"/>
        <v>-</v>
      </c>
      <c r="B157" s="16" t="str">
        <f t="shared" si="43"/>
        <v>-</v>
      </c>
      <c r="C157" s="7">
        <v>14</v>
      </c>
      <c r="D157" s="2">
        <v>43394.607476851852</v>
      </c>
      <c r="E157" s="3">
        <v>5278</v>
      </c>
      <c r="F157" s="3" t="s">
        <v>18</v>
      </c>
      <c r="G157" s="3">
        <v>3611</v>
      </c>
      <c r="H157" s="3">
        <v>473</v>
      </c>
      <c r="I157" s="3">
        <v>2</v>
      </c>
      <c r="J157" s="3">
        <v>2</v>
      </c>
      <c r="K157" s="3"/>
      <c r="L157" s="2">
        <v>43394.608981481484</v>
      </c>
      <c r="M157" s="2">
        <v>43394.611238425925</v>
      </c>
      <c r="N157" s="3" t="s">
        <v>76</v>
      </c>
      <c r="O157" s="3" t="s">
        <v>77</v>
      </c>
      <c r="P157" s="3" t="s">
        <v>31</v>
      </c>
      <c r="Q157" s="3" t="s">
        <v>32</v>
      </c>
      <c r="R157" s="2">
        <v>43394.610949074071</v>
      </c>
      <c r="S157" s="2">
        <v>43394.610949074071</v>
      </c>
      <c r="T157" s="2">
        <v>43394.61440972222</v>
      </c>
      <c r="U157" s="2">
        <v>43394.61440972222</v>
      </c>
      <c r="V157" s="3"/>
      <c r="W157" s="8">
        <f t="shared" si="35"/>
        <v>43394.607476851852</v>
      </c>
      <c r="X157" s="9">
        <f t="shared" si="36"/>
        <v>2.2569444408873096E-3</v>
      </c>
      <c r="Y157" s="9">
        <f t="shared" si="37"/>
        <v>4.5138888817746192E-3</v>
      </c>
      <c r="Z157" s="10"/>
      <c r="AA157" s="10">
        <f t="shared" si="38"/>
        <v>0</v>
      </c>
      <c r="AB157" s="10">
        <f t="shared" si="39"/>
        <v>1.5046296321088448E-3</v>
      </c>
      <c r="AC157" s="10"/>
      <c r="AD157" s="10"/>
    </row>
    <row r="158" spans="1:30" s="7" customFormat="1" x14ac:dyDescent="0.4">
      <c r="A158" s="16" t="str">
        <f t="shared" si="42"/>
        <v>-</v>
      </c>
      <c r="B158" s="16" t="str">
        <f t="shared" si="43"/>
        <v>-</v>
      </c>
      <c r="C158" s="7">
        <v>14</v>
      </c>
      <c r="D158" s="2">
        <v>43394.607754629629</v>
      </c>
      <c r="E158" s="3">
        <v>5279</v>
      </c>
      <c r="F158" s="3" t="s">
        <v>33</v>
      </c>
      <c r="G158" s="3">
        <v>1666</v>
      </c>
      <c r="H158" s="3">
        <v>1043</v>
      </c>
      <c r="I158" s="3">
        <v>9</v>
      </c>
      <c r="J158" s="3">
        <v>1</v>
      </c>
      <c r="K158" s="3"/>
      <c r="L158" s="2">
        <v>43394.614259259259</v>
      </c>
      <c r="M158" s="2">
        <v>43394.618680555555</v>
      </c>
      <c r="N158" s="3" t="s">
        <v>63</v>
      </c>
      <c r="O158" s="3" t="s">
        <v>64</v>
      </c>
      <c r="P158" s="3" t="s">
        <v>68</v>
      </c>
      <c r="Q158" s="3" t="s">
        <v>69</v>
      </c>
      <c r="R158" s="2">
        <v>43394.617129629631</v>
      </c>
      <c r="S158" s="2">
        <v>43394.617129629631</v>
      </c>
      <c r="T158" s="2">
        <v>43394.623819444445</v>
      </c>
      <c r="U158" s="2">
        <v>43394.623819444445</v>
      </c>
      <c r="V158" s="3"/>
      <c r="W158" s="8">
        <f t="shared" si="35"/>
        <v>43394.607754629629</v>
      </c>
      <c r="X158" s="9">
        <f t="shared" si="36"/>
        <v>4.4212962966412306E-3</v>
      </c>
      <c r="Y158" s="9">
        <f t="shared" si="37"/>
        <v>4.4212962966412306E-3</v>
      </c>
      <c r="Z158" s="10"/>
      <c r="AA158" s="10">
        <f t="shared" si="38"/>
        <v>0</v>
      </c>
      <c r="AB158" s="10">
        <f t="shared" si="39"/>
        <v>6.5046296294895001E-3</v>
      </c>
      <c r="AC158" s="10"/>
      <c r="AD158" s="10"/>
    </row>
    <row r="159" spans="1:30" s="7" customFormat="1" x14ac:dyDescent="0.4">
      <c r="A159" s="16" t="str">
        <f t="shared" si="42"/>
        <v>-</v>
      </c>
      <c r="B159" s="16" t="str">
        <f t="shared" si="43"/>
        <v>-</v>
      </c>
      <c r="C159" s="7">
        <v>14</v>
      </c>
      <c r="D159" s="2">
        <v>43394.609837962962</v>
      </c>
      <c r="E159" s="3">
        <v>5280</v>
      </c>
      <c r="F159" s="3" t="s">
        <v>18</v>
      </c>
      <c r="G159" s="3">
        <v>3605</v>
      </c>
      <c r="H159" s="3">
        <v>737</v>
      </c>
      <c r="I159" s="3">
        <v>5</v>
      </c>
      <c r="J159" s="3">
        <v>1</v>
      </c>
      <c r="K159" s="3"/>
      <c r="L159" s="2">
        <v>43394.626215277778</v>
      </c>
      <c r="M159" s="2">
        <v>43394.634305555555</v>
      </c>
      <c r="N159" s="3" t="s">
        <v>45</v>
      </c>
      <c r="O159" s="3" t="s">
        <v>92</v>
      </c>
      <c r="P159" s="3" t="s">
        <v>41</v>
      </c>
      <c r="Q159" s="3" t="s">
        <v>42</v>
      </c>
      <c r="R159" s="2">
        <v>43394.62226851852</v>
      </c>
      <c r="S159" s="2">
        <v>43394.626516203702</v>
      </c>
      <c r="T159" s="2">
        <v>43394.626770833333</v>
      </c>
      <c r="U159" s="2">
        <v>43394.632696759261</v>
      </c>
      <c r="V159" s="3"/>
      <c r="W159" s="8">
        <f t="shared" si="35"/>
        <v>43394.609837962962</v>
      </c>
      <c r="X159" s="9">
        <f t="shared" si="36"/>
        <v>8.0902777772280388E-3</v>
      </c>
      <c r="Y159" s="9">
        <f t="shared" si="37"/>
        <v>8.0902777772280388E-3</v>
      </c>
      <c r="Z159" s="10"/>
      <c r="AA159" s="10">
        <f t="shared" si="38"/>
        <v>3.9467592578148469E-3</v>
      </c>
      <c r="AB159" s="10">
        <f t="shared" si="39"/>
        <v>1.6377314816054422E-2</v>
      </c>
      <c r="AC159" s="10"/>
      <c r="AD159" s="10"/>
    </row>
    <row r="160" spans="1:30" s="7" customFormat="1" hidden="1" x14ac:dyDescent="0.4">
      <c r="A160" s="16" t="str">
        <f t="shared" si="29"/>
        <v>-</v>
      </c>
      <c r="B160" s="16" t="str">
        <f t="shared" si="30"/>
        <v>-</v>
      </c>
      <c r="C160" s="7">
        <v>14</v>
      </c>
      <c r="D160" s="2">
        <v>43394.610254629632</v>
      </c>
      <c r="E160" s="3">
        <v>5281</v>
      </c>
      <c r="F160" s="3" t="s">
        <v>94</v>
      </c>
      <c r="G160" s="3">
        <v>0</v>
      </c>
      <c r="H160" s="3">
        <v>875</v>
      </c>
      <c r="I160" s="3">
        <v>1</v>
      </c>
      <c r="J160" s="3">
        <v>1</v>
      </c>
      <c r="K160" s="3"/>
      <c r="L160" s="2">
        <v>43394.617847222224</v>
      </c>
      <c r="M160" s="2">
        <v>43394.62290509259</v>
      </c>
      <c r="N160" s="3" t="s">
        <v>31</v>
      </c>
      <c r="O160" s="3" t="s">
        <v>32</v>
      </c>
      <c r="P160" s="3" t="s">
        <v>72</v>
      </c>
      <c r="Q160" s="3" t="s">
        <v>73</v>
      </c>
      <c r="R160" s="2">
        <v>43394.617638888885</v>
      </c>
      <c r="S160" s="2">
        <v>43394.617638888885</v>
      </c>
      <c r="T160" s="2">
        <v>43394.622719907406</v>
      </c>
      <c r="U160" s="2">
        <v>43394.622719907406</v>
      </c>
      <c r="V160" s="3"/>
      <c r="W160" s="8">
        <f t="shared" si="35"/>
        <v>43394.610254629632</v>
      </c>
      <c r="X160" s="9">
        <f t="shared" si="36"/>
        <v>5.057870366727002E-3</v>
      </c>
      <c r="Y160" s="9">
        <f t="shared" si="37"/>
        <v>5.057870366727002E-3</v>
      </c>
      <c r="Z160" s="10"/>
      <c r="AA160" s="10">
        <f t="shared" si="38"/>
        <v>2.0833333837799728E-4</v>
      </c>
      <c r="AB160" s="10">
        <f t="shared" si="39"/>
        <v>7.5925925921183079E-3</v>
      </c>
      <c r="AC160" s="10"/>
      <c r="AD160" s="10"/>
    </row>
    <row r="161" spans="1:30" s="7" customFormat="1" x14ac:dyDescent="0.4">
      <c r="A161" s="16" t="str">
        <f t="shared" si="29"/>
        <v>-</v>
      </c>
      <c r="B161" s="16" t="str">
        <f t="shared" si="30"/>
        <v>-</v>
      </c>
      <c r="C161" s="7">
        <v>14</v>
      </c>
      <c r="D161" s="2">
        <v>43394.610486111109</v>
      </c>
      <c r="E161" s="3">
        <v>5282</v>
      </c>
      <c r="F161" s="3" t="s">
        <v>18</v>
      </c>
      <c r="G161" s="3">
        <v>3162</v>
      </c>
      <c r="H161" s="3">
        <v>1154</v>
      </c>
      <c r="I161" s="3">
        <v>3</v>
      </c>
      <c r="J161" s="3">
        <v>1</v>
      </c>
      <c r="K161" s="3"/>
      <c r="L161" s="2">
        <v>43394.614050925928</v>
      </c>
      <c r="M161" s="2">
        <v>43394.618622685186</v>
      </c>
      <c r="N161" s="3" t="s">
        <v>63</v>
      </c>
      <c r="O161" s="3" t="s">
        <v>64</v>
      </c>
      <c r="P161" s="3" t="s">
        <v>23</v>
      </c>
      <c r="Q161" s="3" t="s">
        <v>24</v>
      </c>
      <c r="R161" s="2">
        <v>43394.615833333337</v>
      </c>
      <c r="S161" s="2">
        <v>43394.615833333337</v>
      </c>
      <c r="T161" s="2">
        <v>43394.62027777778</v>
      </c>
      <c r="U161" s="2">
        <v>43394.62027777778</v>
      </c>
      <c r="V161" s="3"/>
      <c r="W161" s="8">
        <f t="shared" si="35"/>
        <v>43394.610486111109</v>
      </c>
      <c r="X161" s="9">
        <f t="shared" si="36"/>
        <v>4.5717592583969235E-3</v>
      </c>
      <c r="Y161" s="9">
        <f t="shared" si="37"/>
        <v>4.5717592583969235E-3</v>
      </c>
      <c r="Z161" s="10"/>
      <c r="AA161" s="10">
        <f t="shared" si="38"/>
        <v>0</v>
      </c>
      <c r="AB161" s="10">
        <f t="shared" si="39"/>
        <v>3.5648148186737671E-3</v>
      </c>
      <c r="AC161" s="10"/>
      <c r="AD161" s="10"/>
    </row>
    <row r="162" spans="1:30" s="7" customFormat="1" x14ac:dyDescent="0.4">
      <c r="A162" s="16" t="str">
        <f t="shared" si="29"/>
        <v>-</v>
      </c>
      <c r="B162" s="16" t="str">
        <f t="shared" si="30"/>
        <v>-</v>
      </c>
      <c r="C162" s="7">
        <v>14</v>
      </c>
      <c r="D162" s="2">
        <v>43394.612800925926</v>
      </c>
      <c r="E162" s="3">
        <v>5283</v>
      </c>
      <c r="F162" s="3" t="s">
        <v>33</v>
      </c>
      <c r="G162" s="3">
        <v>3629</v>
      </c>
      <c r="H162" s="3">
        <v>1275</v>
      </c>
      <c r="I162" s="3">
        <v>2</v>
      </c>
      <c r="J162" s="3">
        <v>3</v>
      </c>
      <c r="K162" s="3"/>
      <c r="L162" s="2">
        <v>43394.629317129627</v>
      </c>
      <c r="M162" s="2">
        <v>43394.643009259256</v>
      </c>
      <c r="N162" s="3" t="s">
        <v>76</v>
      </c>
      <c r="O162" s="3" t="s">
        <v>77</v>
      </c>
      <c r="P162" s="3" t="s">
        <v>39</v>
      </c>
      <c r="Q162" s="3" t="s">
        <v>40</v>
      </c>
      <c r="R162" s="2">
        <v>43394.628159722219</v>
      </c>
      <c r="S162" s="2">
        <v>43394.628159722219</v>
      </c>
      <c r="T162" s="2">
        <v>43394.637430555558</v>
      </c>
      <c r="U162" s="2">
        <v>43394.641076388885</v>
      </c>
      <c r="V162" s="3"/>
      <c r="W162" s="8">
        <f t="shared" si="35"/>
        <v>43394.612800925926</v>
      </c>
      <c r="X162" s="9">
        <f t="shared" si="36"/>
        <v>1.3692129628907423E-2</v>
      </c>
      <c r="Y162" s="9">
        <f t="shared" si="37"/>
        <v>4.107638888672227E-2</v>
      </c>
      <c r="Z162" s="10"/>
      <c r="AA162" s="10">
        <f t="shared" si="38"/>
        <v>1.157407408754807E-3</v>
      </c>
      <c r="AB162" s="10">
        <f t="shared" si="39"/>
        <v>1.6516203701030463E-2</v>
      </c>
      <c r="AC162" s="10"/>
      <c r="AD162" s="10"/>
    </row>
    <row r="163" spans="1:30" s="7" customFormat="1" hidden="1" x14ac:dyDescent="0.4">
      <c r="A163" s="16" t="str">
        <f t="shared" si="29"/>
        <v>-</v>
      </c>
      <c r="B163" s="16" t="str">
        <f t="shared" si="30"/>
        <v>-</v>
      </c>
      <c r="C163" s="7">
        <v>14</v>
      </c>
      <c r="D163" s="2">
        <v>43394.61309027778</v>
      </c>
      <c r="E163" s="3">
        <v>5284</v>
      </c>
      <c r="F163" s="3" t="s">
        <v>93</v>
      </c>
      <c r="G163" s="3">
        <v>0</v>
      </c>
      <c r="H163" s="3">
        <v>1220</v>
      </c>
      <c r="I163" s="3">
        <v>7</v>
      </c>
      <c r="J163" s="3">
        <v>3</v>
      </c>
      <c r="K163" s="3"/>
      <c r="L163" s="2">
        <v>43394.629606481481</v>
      </c>
      <c r="M163" s="2">
        <v>43394.638831018521</v>
      </c>
      <c r="N163" s="3" t="s">
        <v>48</v>
      </c>
      <c r="O163" s="3" t="s">
        <v>49</v>
      </c>
      <c r="P163" s="3" t="s">
        <v>25</v>
      </c>
      <c r="Q163" s="3" t="s">
        <v>26</v>
      </c>
      <c r="R163" s="2">
        <v>43394.630127314813</v>
      </c>
      <c r="S163" s="2">
        <v>43394.637280092589</v>
      </c>
      <c r="T163" s="2">
        <v>43394.636874999997</v>
      </c>
      <c r="U163" s="2">
        <v>43394.64402777778</v>
      </c>
      <c r="V163" s="3"/>
      <c r="W163" s="8">
        <f t="shared" si="35"/>
        <v>43394.61309027778</v>
      </c>
      <c r="X163" s="9">
        <f t="shared" si="36"/>
        <v>9.2245370396994986E-3</v>
      </c>
      <c r="Y163" s="9">
        <f t="shared" si="37"/>
        <v>2.7673611119098496E-2</v>
      </c>
      <c r="Z163" s="10"/>
      <c r="AA163" s="10">
        <f t="shared" si="38"/>
        <v>0</v>
      </c>
      <c r="AB163" s="10">
        <f t="shared" si="39"/>
        <v>1.6516203701030463E-2</v>
      </c>
      <c r="AC163" s="10"/>
      <c r="AD163" s="10"/>
    </row>
    <row r="164" spans="1:30" s="7" customFormat="1" x14ac:dyDescent="0.4">
      <c r="A164" s="16" t="str">
        <f t="shared" si="29"/>
        <v>-</v>
      </c>
      <c r="B164" s="16" t="str">
        <f t="shared" si="30"/>
        <v>-</v>
      </c>
      <c r="C164" s="7">
        <v>14</v>
      </c>
      <c r="D164" s="2">
        <v>43394.614259259259</v>
      </c>
      <c r="E164" s="3">
        <v>5286</v>
      </c>
      <c r="F164" s="3" t="s">
        <v>33</v>
      </c>
      <c r="G164" s="3">
        <v>1211</v>
      </c>
      <c r="H164" s="3">
        <v>723</v>
      </c>
      <c r="I164" s="3">
        <v>10</v>
      </c>
      <c r="J164" s="3">
        <v>2</v>
      </c>
      <c r="K164" s="3"/>
      <c r="L164" s="2">
        <v>43394.616099537037</v>
      </c>
      <c r="M164" s="2">
        <v>43394.630844907406</v>
      </c>
      <c r="N164" s="3" t="s">
        <v>37</v>
      </c>
      <c r="O164" s="3" t="s">
        <v>38</v>
      </c>
      <c r="P164" s="3" t="s">
        <v>55</v>
      </c>
      <c r="Q164" s="3" t="s">
        <v>56</v>
      </c>
      <c r="R164" s="2">
        <v>43394.621747685182</v>
      </c>
      <c r="S164" s="2">
        <v>43394.621747685182</v>
      </c>
      <c r="T164" s="2">
        <v>43394.640798611108</v>
      </c>
      <c r="U164" s="2">
        <v>43394.640798611108</v>
      </c>
      <c r="V164" s="3"/>
      <c r="W164" s="8">
        <f t="shared" si="35"/>
        <v>43394.614259259259</v>
      </c>
      <c r="X164" s="9">
        <f t="shared" si="36"/>
        <v>1.4745370368473232E-2</v>
      </c>
      <c r="Y164" s="9">
        <f t="shared" si="37"/>
        <v>2.9490740736946464E-2</v>
      </c>
      <c r="Z164" s="10"/>
      <c r="AA164" s="10">
        <f t="shared" si="38"/>
        <v>0</v>
      </c>
      <c r="AB164" s="10">
        <f t="shared" si="39"/>
        <v>1.8402777786832303E-3</v>
      </c>
      <c r="AC164" s="10"/>
      <c r="AD164" s="10"/>
    </row>
    <row r="165" spans="1:30" s="7" customFormat="1" x14ac:dyDescent="0.4">
      <c r="A165" s="16" t="str">
        <f t="shared" ref="A165:A168" si="44">IF(V165&gt;0, "★", "-")</f>
        <v>-</v>
      </c>
      <c r="B165" s="16" t="str">
        <f t="shared" ref="B165:B169" si="45">IF(K165&gt;0, "☆", "-")</f>
        <v>-</v>
      </c>
      <c r="C165" s="7">
        <v>14</v>
      </c>
      <c r="D165" s="2">
        <v>43394.615358796298</v>
      </c>
      <c r="E165" s="3">
        <v>5288</v>
      </c>
      <c r="F165" s="3" t="s">
        <v>33</v>
      </c>
      <c r="G165" s="3">
        <v>2105</v>
      </c>
      <c r="H165" s="3">
        <v>637</v>
      </c>
      <c r="I165" s="3">
        <v>1</v>
      </c>
      <c r="J165" s="3">
        <v>1</v>
      </c>
      <c r="K165" s="3"/>
      <c r="L165" s="2">
        <v>43394.632245370369</v>
      </c>
      <c r="M165" s="2">
        <v>43394.6408912037</v>
      </c>
      <c r="N165" s="3" t="s">
        <v>63</v>
      </c>
      <c r="O165" s="3" t="s">
        <v>64</v>
      </c>
      <c r="P165" s="3" t="s">
        <v>55</v>
      </c>
      <c r="Q165" s="3" t="s">
        <v>56</v>
      </c>
      <c r="R165" s="2">
        <v>43394.630358796298</v>
      </c>
      <c r="S165" s="2">
        <v>43394.630358796298</v>
      </c>
      <c r="T165" s="2">
        <v>43394.644328703704</v>
      </c>
      <c r="U165" s="2">
        <v>43394.646435185183</v>
      </c>
      <c r="V165" s="3"/>
      <c r="W165" s="8">
        <f t="shared" si="35"/>
        <v>43394.615358796298</v>
      </c>
      <c r="X165" s="9">
        <f t="shared" si="36"/>
        <v>8.6458333316841163E-3</v>
      </c>
      <c r="Y165" s="9">
        <f t="shared" si="37"/>
        <v>8.6458333316841163E-3</v>
      </c>
      <c r="Z165" s="10"/>
      <c r="AA165" s="10">
        <f t="shared" si="38"/>
        <v>1.8865740712499246E-3</v>
      </c>
      <c r="AB165" s="10">
        <f t="shared" si="39"/>
        <v>1.6886574070667848E-2</v>
      </c>
      <c r="AC165" s="10"/>
      <c r="AD165" s="10"/>
    </row>
    <row r="166" spans="1:30" s="7" customFormat="1" hidden="1" x14ac:dyDescent="0.4">
      <c r="A166" s="16" t="str">
        <f t="shared" si="44"/>
        <v>-</v>
      </c>
      <c r="B166" s="16" t="str">
        <f t="shared" si="45"/>
        <v>-</v>
      </c>
      <c r="C166" s="7">
        <v>14</v>
      </c>
      <c r="D166" s="2">
        <v>43394.615648148145</v>
      </c>
      <c r="E166" s="3">
        <v>5289</v>
      </c>
      <c r="F166" s="3" t="s">
        <v>94</v>
      </c>
      <c r="G166" s="3">
        <v>0</v>
      </c>
      <c r="H166" s="3">
        <v>1026</v>
      </c>
      <c r="I166" s="3">
        <v>6</v>
      </c>
      <c r="J166" s="3">
        <v>5</v>
      </c>
      <c r="K166" s="3"/>
      <c r="L166" s="2">
        <v>43394.638518518521</v>
      </c>
      <c r="M166" s="2">
        <v>43394.643263888887</v>
      </c>
      <c r="N166" s="3" t="s">
        <v>37</v>
      </c>
      <c r="O166" s="3" t="s">
        <v>38</v>
      </c>
      <c r="P166" s="3" t="s">
        <v>19</v>
      </c>
      <c r="Q166" s="3" t="s">
        <v>20</v>
      </c>
      <c r="R166" s="2">
        <v>43394.632164351853</v>
      </c>
      <c r="S166" s="2">
        <v>43394.637997685182</v>
      </c>
      <c r="T166" s="2">
        <v>43394.640555555554</v>
      </c>
      <c r="U166" s="2">
        <v>43394.64638888889</v>
      </c>
      <c r="V166" s="3"/>
      <c r="W166" s="8">
        <f t="shared" si="35"/>
        <v>43394.615648148145</v>
      </c>
      <c r="X166" s="9">
        <f t="shared" si="36"/>
        <v>4.7453703664359637E-3</v>
      </c>
      <c r="Y166" s="9">
        <f t="shared" si="37"/>
        <v>2.3726851832179818E-2</v>
      </c>
      <c r="Z166" s="10"/>
      <c r="AA166" s="10">
        <f t="shared" si="38"/>
        <v>6.3541666677338071E-3</v>
      </c>
      <c r="AB166" s="10">
        <f t="shared" si="39"/>
        <v>2.2870370376040228E-2</v>
      </c>
      <c r="AC166" s="10"/>
      <c r="AD166" s="10"/>
    </row>
    <row r="167" spans="1:30" s="7" customFormat="1" hidden="1" x14ac:dyDescent="0.4">
      <c r="A167" s="16" t="str">
        <f t="shared" si="44"/>
        <v>-</v>
      </c>
      <c r="B167" s="16" t="str">
        <f t="shared" si="45"/>
        <v>-</v>
      </c>
      <c r="C167" s="7">
        <v>14</v>
      </c>
      <c r="D167" s="2">
        <v>43394.617013888892</v>
      </c>
      <c r="E167" s="3">
        <v>5292</v>
      </c>
      <c r="F167" s="3" t="s">
        <v>94</v>
      </c>
      <c r="G167" s="3">
        <v>0</v>
      </c>
      <c r="H167" s="3">
        <v>729</v>
      </c>
      <c r="I167" s="3">
        <v>9</v>
      </c>
      <c r="J167" s="3">
        <v>4</v>
      </c>
      <c r="K167" s="3"/>
      <c r="L167" s="2">
        <v>43394.625300925924</v>
      </c>
      <c r="M167" s="2">
        <v>43394.633611111109</v>
      </c>
      <c r="N167" s="3" t="s">
        <v>41</v>
      </c>
      <c r="O167" s="3" t="s">
        <v>42</v>
      </c>
      <c r="P167" s="3" t="s">
        <v>76</v>
      </c>
      <c r="Q167" s="3" t="s">
        <v>77</v>
      </c>
      <c r="R167" s="2">
        <v>43394.626111111109</v>
      </c>
      <c r="S167" s="2">
        <v>43394.626111111109</v>
      </c>
      <c r="T167" s="2">
        <v>43394.636157407411</v>
      </c>
      <c r="U167" s="2">
        <v>43394.636157407411</v>
      </c>
      <c r="V167" s="3"/>
      <c r="W167" s="8">
        <f t="shared" si="35"/>
        <v>43394.617013888892</v>
      </c>
      <c r="X167" s="9">
        <f t="shared" si="36"/>
        <v>8.3101851851097308E-3</v>
      </c>
      <c r="Y167" s="9">
        <f t="shared" si="37"/>
        <v>3.3240740740438923E-2</v>
      </c>
      <c r="Z167" s="10"/>
      <c r="AA167" s="10">
        <f t="shared" si="38"/>
        <v>0</v>
      </c>
      <c r="AB167" s="10">
        <f t="shared" si="39"/>
        <v>8.287037031550426E-3</v>
      </c>
      <c r="AC167" s="10"/>
      <c r="AD167" s="10"/>
    </row>
    <row r="168" spans="1:30" s="7" customFormat="1" x14ac:dyDescent="0.4">
      <c r="A168" s="16" t="str">
        <f t="shared" si="44"/>
        <v>-</v>
      </c>
      <c r="B168" s="16" t="str">
        <f t="shared" si="45"/>
        <v>-</v>
      </c>
      <c r="C168" s="7">
        <v>14</v>
      </c>
      <c r="D168" s="2">
        <v>43394.617025462961</v>
      </c>
      <c r="E168" s="3">
        <v>5293</v>
      </c>
      <c r="F168" s="3" t="s">
        <v>33</v>
      </c>
      <c r="G168" s="3">
        <v>3630</v>
      </c>
      <c r="H168" s="3">
        <v>1058</v>
      </c>
      <c r="I168" s="3">
        <v>8</v>
      </c>
      <c r="J168" s="3">
        <v>2</v>
      </c>
      <c r="K168" s="3"/>
      <c r="L168" s="2">
        <v>43394.638761574075</v>
      </c>
      <c r="M168" s="2">
        <v>43394.6484837963</v>
      </c>
      <c r="N168" s="3" t="s">
        <v>59</v>
      </c>
      <c r="O168" s="3" t="s">
        <v>60</v>
      </c>
      <c r="P168" s="3" t="s">
        <v>41</v>
      </c>
      <c r="Q168" s="3" t="s">
        <v>42</v>
      </c>
      <c r="R168" s="2">
        <v>43394.632650462961</v>
      </c>
      <c r="S168" s="2">
        <v>43394.634502314817</v>
      </c>
      <c r="T168" s="2">
        <v>43394.641412037039</v>
      </c>
      <c r="U168" s="2">
        <v>43394.647233796299</v>
      </c>
      <c r="V168" s="3"/>
      <c r="W168" s="8">
        <f t="shared" si="35"/>
        <v>43394.617025462961</v>
      </c>
      <c r="X168" s="9">
        <f t="shared" si="36"/>
        <v>9.7222222248092294E-3</v>
      </c>
      <c r="Y168" s="9">
        <f t="shared" si="37"/>
        <v>1.9444444449618459E-2</v>
      </c>
      <c r="Z168" s="10"/>
      <c r="AA168" s="10">
        <f t="shared" si="38"/>
        <v>6.1111111135687679E-3</v>
      </c>
      <c r="AB168" s="10">
        <f t="shared" si="39"/>
        <v>2.1736111113568768E-2</v>
      </c>
      <c r="AC168" s="10"/>
      <c r="AD168" s="10"/>
    </row>
    <row r="169" spans="1:30" s="7" customFormat="1" x14ac:dyDescent="0.4">
      <c r="A169" s="16" t="str">
        <f t="shared" si="29"/>
        <v>-</v>
      </c>
      <c r="B169" s="16" t="str">
        <f t="shared" si="45"/>
        <v>-</v>
      </c>
      <c r="C169" s="7">
        <v>14</v>
      </c>
      <c r="D169" s="2">
        <v>43394.617025462961</v>
      </c>
      <c r="E169" s="3">
        <v>5295</v>
      </c>
      <c r="F169" s="3" t="s">
        <v>18</v>
      </c>
      <c r="G169" s="3">
        <v>3598</v>
      </c>
      <c r="H169" s="3">
        <v>676</v>
      </c>
      <c r="I169" s="3">
        <v>5</v>
      </c>
      <c r="J169" s="3">
        <v>2</v>
      </c>
      <c r="K169" s="3"/>
      <c r="L169" s="2">
        <v>43394.631805555553</v>
      </c>
      <c r="M169" s="2">
        <v>43394.634363425925</v>
      </c>
      <c r="N169" s="3" t="s">
        <v>80</v>
      </c>
      <c r="O169" s="3" t="s">
        <v>81</v>
      </c>
      <c r="P169" s="3" t="s">
        <v>41</v>
      </c>
      <c r="Q169" s="3" t="s">
        <v>42</v>
      </c>
      <c r="R169" s="2">
        <v>43394.628692129627</v>
      </c>
      <c r="S169" s="2">
        <v>43394.628692129627</v>
      </c>
      <c r="T169" s="2">
        <v>43394.633391203701</v>
      </c>
      <c r="U169" s="2">
        <v>43394.633391203701</v>
      </c>
      <c r="V169" s="3"/>
      <c r="W169" s="8">
        <f t="shared" si="35"/>
        <v>43394.617025462961</v>
      </c>
      <c r="X169" s="9">
        <f t="shared" si="36"/>
        <v>2.5578703716746531E-3</v>
      </c>
      <c r="Y169" s="9">
        <f t="shared" si="37"/>
        <v>5.1157407433493063E-3</v>
      </c>
      <c r="Z169" s="10"/>
      <c r="AA169" s="10">
        <f t="shared" si="38"/>
        <v>3.1134259261307307E-3</v>
      </c>
      <c r="AB169" s="10">
        <f t="shared" si="39"/>
        <v>1.4780092591536231E-2</v>
      </c>
      <c r="AC169" s="10"/>
      <c r="AD169" s="10"/>
    </row>
    <row r="170" spans="1:30" s="7" customFormat="1" x14ac:dyDescent="0.4">
      <c r="A170" s="16" t="str">
        <f t="shared" ref="A170:A254" si="46">IF(V170&gt;0, "★", "-")</f>
        <v>-</v>
      </c>
      <c r="B170" s="16" t="str">
        <f t="shared" ref="B170:B218" si="47">IF(K170&gt;0, "☆", "-")</f>
        <v>-</v>
      </c>
      <c r="C170" s="7">
        <v>14</v>
      </c>
      <c r="D170" s="2">
        <v>43394.620567129627</v>
      </c>
      <c r="E170" s="3">
        <v>5303</v>
      </c>
      <c r="F170" s="3" t="s">
        <v>18</v>
      </c>
      <c r="G170" s="3">
        <v>2801</v>
      </c>
      <c r="H170" s="3">
        <v>1203</v>
      </c>
      <c r="I170" s="3">
        <v>9</v>
      </c>
      <c r="J170" s="3">
        <v>1</v>
      </c>
      <c r="K170" s="3"/>
      <c r="L170" s="2">
        <v>43394.636157407411</v>
      </c>
      <c r="M170" s="2">
        <v>43394.646192129629</v>
      </c>
      <c r="N170" s="3" t="s">
        <v>21</v>
      </c>
      <c r="O170" s="3" t="s">
        <v>22</v>
      </c>
      <c r="P170" s="3" t="s">
        <v>50</v>
      </c>
      <c r="Q170" s="3" t="s">
        <v>51</v>
      </c>
      <c r="R170" s="2">
        <v>43394.638078703705</v>
      </c>
      <c r="S170" s="2">
        <v>43394.638078703705</v>
      </c>
      <c r="T170" s="2">
        <v>43394.64403935185</v>
      </c>
      <c r="U170" s="2">
        <v>43394.64403935185</v>
      </c>
      <c r="V170" s="3"/>
      <c r="W170" s="8">
        <f t="shared" si="35"/>
        <v>43394.620567129627</v>
      </c>
      <c r="X170" s="9">
        <f t="shared" si="36"/>
        <v>1.003472221782431E-2</v>
      </c>
      <c r="Y170" s="9">
        <f t="shared" si="37"/>
        <v>1.003472221782431E-2</v>
      </c>
      <c r="Z170" s="10"/>
      <c r="AA170" s="10">
        <f t="shared" si="38"/>
        <v>0</v>
      </c>
      <c r="AB170" s="10">
        <f t="shared" si="39"/>
        <v>1.5590277784212958E-2</v>
      </c>
      <c r="AC170" s="10"/>
      <c r="AD170" s="10"/>
    </row>
    <row r="171" spans="1:30" s="7" customFormat="1" x14ac:dyDescent="0.4">
      <c r="A171" s="16" t="str">
        <f t="shared" si="46"/>
        <v>-</v>
      </c>
      <c r="B171" s="16" t="str">
        <f t="shared" si="47"/>
        <v>-</v>
      </c>
      <c r="C171" s="7">
        <v>14</v>
      </c>
      <c r="D171" s="2">
        <v>43394.621076388888</v>
      </c>
      <c r="E171" s="3">
        <v>5304</v>
      </c>
      <c r="F171" s="3" t="s">
        <v>18</v>
      </c>
      <c r="G171" s="3">
        <v>716</v>
      </c>
      <c r="H171" s="3">
        <v>1209</v>
      </c>
      <c r="I171" s="3">
        <v>7</v>
      </c>
      <c r="J171" s="3">
        <v>1</v>
      </c>
      <c r="K171" s="3"/>
      <c r="L171" s="2">
        <v>43394.62636574074</v>
      </c>
      <c r="M171" s="2">
        <v>43394.634131944447</v>
      </c>
      <c r="N171" s="3" t="s">
        <v>19</v>
      </c>
      <c r="O171" s="3" t="s">
        <v>20</v>
      </c>
      <c r="P171" s="3" t="s">
        <v>65</v>
      </c>
      <c r="Q171" s="3" t="s">
        <v>66</v>
      </c>
      <c r="R171" s="2">
        <v>43394.626435185186</v>
      </c>
      <c r="S171" s="2">
        <v>43394.626435185186</v>
      </c>
      <c r="T171" s="2">
        <v>43394.634756944448</v>
      </c>
      <c r="U171" s="2">
        <v>43394.635185185187</v>
      </c>
      <c r="V171" s="3"/>
      <c r="W171" s="8">
        <f t="shared" si="35"/>
        <v>43394.621076388888</v>
      </c>
      <c r="X171" s="9">
        <f t="shared" si="36"/>
        <v>7.7662037074333057E-3</v>
      </c>
      <c r="Y171" s="9">
        <f t="shared" si="37"/>
        <v>7.7662037074333057E-3</v>
      </c>
      <c r="Z171" s="10"/>
      <c r="AA171" s="10">
        <f t="shared" si="38"/>
        <v>0</v>
      </c>
      <c r="AB171" s="10">
        <f t="shared" si="39"/>
        <v>5.2893518513883464E-3</v>
      </c>
      <c r="AC171" s="10"/>
      <c r="AD171" s="10"/>
    </row>
    <row r="172" spans="1:30" s="7" customFormat="1" hidden="1" x14ac:dyDescent="0.4">
      <c r="A172" s="16" t="str">
        <f t="shared" si="46"/>
        <v>-</v>
      </c>
      <c r="B172" s="16" t="str">
        <f t="shared" si="47"/>
        <v>-</v>
      </c>
      <c r="C172" s="7">
        <v>14</v>
      </c>
      <c r="D172" s="2">
        <v>43394.621840277781</v>
      </c>
      <c r="E172" s="3">
        <v>5305</v>
      </c>
      <c r="F172" s="3" t="s">
        <v>93</v>
      </c>
      <c r="G172" s="3">
        <v>0</v>
      </c>
      <c r="H172" s="3">
        <v>945</v>
      </c>
      <c r="I172" s="3">
        <v>10</v>
      </c>
      <c r="J172" s="3">
        <v>6</v>
      </c>
      <c r="K172" s="3"/>
      <c r="L172" s="2">
        <v>43394.645648148151</v>
      </c>
      <c r="M172" s="2">
        <v>43394.651736111111</v>
      </c>
      <c r="N172" s="3" t="s">
        <v>25</v>
      </c>
      <c r="O172" s="3" t="s">
        <v>26</v>
      </c>
      <c r="P172" s="3" t="s">
        <v>50</v>
      </c>
      <c r="Q172" s="3" t="s">
        <v>51</v>
      </c>
      <c r="R172" s="2">
        <v>43394.641886574071</v>
      </c>
      <c r="S172" s="2">
        <v>43394.648206018515</v>
      </c>
      <c r="T172" s="2">
        <v>43394.652615740742</v>
      </c>
      <c r="U172" s="2">
        <v>43394.658935185187</v>
      </c>
      <c r="V172" s="3"/>
      <c r="W172" s="8">
        <f t="shared" si="35"/>
        <v>43394.621840277781</v>
      </c>
      <c r="X172" s="9">
        <f t="shared" si="36"/>
        <v>6.0879629600094631E-3</v>
      </c>
      <c r="Y172" s="9">
        <f t="shared" si="37"/>
        <v>3.6527777760056779E-2</v>
      </c>
      <c r="Z172" s="10"/>
      <c r="AA172" s="10">
        <f t="shared" si="38"/>
        <v>3.761574080272112E-3</v>
      </c>
      <c r="AB172" s="10">
        <f t="shared" si="39"/>
        <v>2.3807870369637385E-2</v>
      </c>
      <c r="AC172" s="10"/>
      <c r="AD172" s="10"/>
    </row>
    <row r="173" spans="1:30" s="7" customFormat="1" hidden="1" x14ac:dyDescent="0.4">
      <c r="A173" s="16" t="str">
        <f t="shared" si="46"/>
        <v>-</v>
      </c>
      <c r="B173" s="16" t="str">
        <f t="shared" si="47"/>
        <v>-</v>
      </c>
      <c r="C173" s="7">
        <v>14</v>
      </c>
      <c r="D173" s="2">
        <v>43394.621979166666</v>
      </c>
      <c r="E173" s="3">
        <v>5306</v>
      </c>
      <c r="F173" s="3" t="s">
        <v>94</v>
      </c>
      <c r="G173" s="3">
        <v>0</v>
      </c>
      <c r="H173" s="3">
        <v>447</v>
      </c>
      <c r="I173" s="3">
        <v>3</v>
      </c>
      <c r="J173" s="3">
        <v>3</v>
      </c>
      <c r="K173" s="3"/>
      <c r="L173" s="2">
        <v>43394.640092592592</v>
      </c>
      <c r="M173" s="2">
        <v>43394.654293981483</v>
      </c>
      <c r="N173" s="3" t="s">
        <v>65</v>
      </c>
      <c r="O173" s="3" t="s">
        <v>66</v>
      </c>
      <c r="P173" s="3" t="s">
        <v>55</v>
      </c>
      <c r="Q173" s="3" t="s">
        <v>56</v>
      </c>
      <c r="R173" s="2">
        <v>43394.641539351855</v>
      </c>
      <c r="S173" s="2">
        <v>43394.641539351855</v>
      </c>
      <c r="T173" s="2">
        <v>43394.656157407408</v>
      </c>
      <c r="U173" s="2">
        <v>43394.658425925925</v>
      </c>
      <c r="V173" s="3"/>
      <c r="W173" s="8">
        <f t="shared" si="35"/>
        <v>43394.621979166666</v>
      </c>
      <c r="X173" s="9">
        <f t="shared" si="36"/>
        <v>1.4201388890796807E-2</v>
      </c>
      <c r="Y173" s="9">
        <f t="shared" si="37"/>
        <v>4.260416667239042E-2</v>
      </c>
      <c r="Z173" s="10"/>
      <c r="AA173" s="10">
        <f t="shared" si="38"/>
        <v>0</v>
      </c>
      <c r="AB173" s="10">
        <f t="shared" si="39"/>
        <v>1.8113425925548654E-2</v>
      </c>
      <c r="AC173" s="10"/>
      <c r="AD173" s="10"/>
    </row>
    <row r="174" spans="1:30" s="7" customFormat="1" hidden="1" x14ac:dyDescent="0.4">
      <c r="A174" s="16" t="str">
        <f>IF(V174&gt;0, "★", "-")</f>
        <v>★</v>
      </c>
      <c r="B174" s="16" t="str">
        <f>IF(K174&gt;0, "☆", "-")</f>
        <v>☆</v>
      </c>
      <c r="C174" s="7">
        <v>14</v>
      </c>
      <c r="D174" s="2">
        <v>43394.579247685186</v>
      </c>
      <c r="E174" s="3">
        <v>5250</v>
      </c>
      <c r="F174" s="3" t="s">
        <v>33</v>
      </c>
      <c r="G174" s="3">
        <v>1588</v>
      </c>
      <c r="H174" s="3">
        <v>1270</v>
      </c>
      <c r="I174" s="3">
        <v>5</v>
      </c>
      <c r="J174" s="3">
        <v>2</v>
      </c>
      <c r="K174" s="2">
        <v>43394.580138888887</v>
      </c>
      <c r="L174" s="3"/>
      <c r="M174" s="3"/>
      <c r="N174" s="3" t="s">
        <v>65</v>
      </c>
      <c r="O174" s="3" t="s">
        <v>66</v>
      </c>
      <c r="P174" s="3" t="s">
        <v>80</v>
      </c>
      <c r="Q174" s="3" t="s">
        <v>81</v>
      </c>
      <c r="R174" s="2">
        <v>43394.604351851849</v>
      </c>
      <c r="S174" s="3"/>
      <c r="T174" s="2">
        <v>43394.61645833333</v>
      </c>
      <c r="U174" s="3"/>
      <c r="V174" s="2">
        <v>43394.600069444445</v>
      </c>
      <c r="W174" s="8">
        <f>IF(V174&gt;0,V174,D174)</f>
        <v>43394.600069444445</v>
      </c>
      <c r="X174" s="9">
        <f>M174-L174</f>
        <v>0</v>
      </c>
      <c r="Y174" s="9">
        <f>X174*J174</f>
        <v>0</v>
      </c>
      <c r="Z174" s="10"/>
      <c r="AA174" s="10">
        <f>IF(IF(A174="☆",K174-R174,L174-R174)&lt;0,0,IF(A174="☆",K174-R174,L174-R174))</f>
        <v>0</v>
      </c>
      <c r="AB174" s="10">
        <f>IF(IF(B174="☆",(IF(K174&gt;R174,K174-W174,R174-W174)),L174-W174)&lt;0,0,IF(B174="☆",(IF(K174&gt;R174,K174-W174,R174-W174)),L174-W174))</f>
        <v>4.2824074043892324E-3</v>
      </c>
      <c r="AC174" s="10"/>
      <c r="AD174" s="10"/>
    </row>
    <row r="175" spans="1:30" s="7" customFormat="1" hidden="1" x14ac:dyDescent="0.4">
      <c r="A175" s="16" t="str">
        <f>IF(V175&gt;0, "★", "-")</f>
        <v>★</v>
      </c>
      <c r="B175" s="16" t="str">
        <f>IF(K175&gt;0, "☆", "-")</f>
        <v>☆</v>
      </c>
      <c r="C175" s="7">
        <v>14</v>
      </c>
      <c r="D175" s="2">
        <v>43394.563611111109</v>
      </c>
      <c r="E175" s="3">
        <v>5234</v>
      </c>
      <c r="F175" s="3" t="s">
        <v>33</v>
      </c>
      <c r="G175" s="3">
        <v>3490</v>
      </c>
      <c r="H175" s="3">
        <v>1113</v>
      </c>
      <c r="I175" s="3">
        <v>3</v>
      </c>
      <c r="J175" s="3">
        <v>4</v>
      </c>
      <c r="K175" s="2">
        <v>43394.573206018518</v>
      </c>
      <c r="L175" s="3"/>
      <c r="M175" s="3"/>
      <c r="N175" s="3" t="s">
        <v>76</v>
      </c>
      <c r="O175" s="3" t="s">
        <v>77</v>
      </c>
      <c r="P175" s="3" t="s">
        <v>50</v>
      </c>
      <c r="Q175" s="3" t="s">
        <v>51</v>
      </c>
      <c r="R175" s="2">
        <v>43394.587372685186</v>
      </c>
      <c r="S175" s="3"/>
      <c r="T175" s="2">
        <v>43394.595983796295</v>
      </c>
      <c r="U175" s="3"/>
      <c r="V175" s="2">
        <v>43394.584444444445</v>
      </c>
      <c r="W175" s="8">
        <f>IF(V175&gt;0,V175,D175)</f>
        <v>43394.584444444445</v>
      </c>
      <c r="X175" s="9">
        <f>M175-L175</f>
        <v>0</v>
      </c>
      <c r="Y175" s="9">
        <f>X175*J175</f>
        <v>0</v>
      </c>
      <c r="Z175" s="10"/>
      <c r="AA175" s="10">
        <f>IF(IF(A175="☆",K175-R175,L175-R175)&lt;0,0,IF(A175="☆",K175-R175,L175-R175))</f>
        <v>0</v>
      </c>
      <c r="AB175" s="10">
        <f>IF(IF(B175="☆",(IF(K175&gt;R175,K175-W175,R175-W175)),L175-W175)&lt;0,0,IF(B175="☆",(IF(K175&gt;R175,K175-W175,R175-W175)),L175-W175))</f>
        <v>2.9282407413120382E-3</v>
      </c>
      <c r="AC175" s="10"/>
      <c r="AD175" s="10"/>
    </row>
    <row r="176" spans="1:30" s="7" customFormat="1" hidden="1" x14ac:dyDescent="0.4">
      <c r="A176" s="16" t="str">
        <f t="shared" ref="A176:A200" si="48">IF(V176&gt;0, "★", "-")</f>
        <v>-</v>
      </c>
      <c r="B176" s="16" t="str">
        <f t="shared" ref="B176:B200" si="49">IF(K176&gt;0, "☆", "-")</f>
        <v>☆</v>
      </c>
      <c r="C176" s="7">
        <v>14</v>
      </c>
      <c r="D176" s="2">
        <v>43394.5856712963</v>
      </c>
      <c r="E176" s="3">
        <v>5252</v>
      </c>
      <c r="F176" s="3" t="s">
        <v>18</v>
      </c>
      <c r="G176" s="3">
        <v>2971</v>
      </c>
      <c r="H176" s="3">
        <v>1109</v>
      </c>
      <c r="I176" s="3">
        <v>2</v>
      </c>
      <c r="J176" s="3">
        <v>3</v>
      </c>
      <c r="K176" s="2">
        <v>43394.596956018519</v>
      </c>
      <c r="L176" s="3"/>
      <c r="M176" s="3"/>
      <c r="N176" s="3" t="s">
        <v>57</v>
      </c>
      <c r="O176" s="3" t="s">
        <v>58</v>
      </c>
      <c r="P176" s="3" t="s">
        <v>23</v>
      </c>
      <c r="Q176" s="3" t="s">
        <v>24</v>
      </c>
      <c r="R176" s="2">
        <v>43394.592060185183</v>
      </c>
      <c r="S176" s="3"/>
      <c r="T176" s="2">
        <v>43394.608159722222</v>
      </c>
      <c r="U176" s="3"/>
      <c r="V176" s="3"/>
      <c r="W176" s="8">
        <f t="shared" si="35"/>
        <v>43394.5856712963</v>
      </c>
      <c r="X176" s="9">
        <f t="shared" si="36"/>
        <v>0</v>
      </c>
      <c r="Y176" s="9">
        <f t="shared" si="37"/>
        <v>0</v>
      </c>
      <c r="Z176" s="10"/>
      <c r="AA176" s="10">
        <f t="shared" si="38"/>
        <v>0</v>
      </c>
      <c r="AB176" s="10">
        <f t="shared" si="39"/>
        <v>1.1284722218988463E-2</v>
      </c>
      <c r="AC176" s="10"/>
      <c r="AD176" s="10"/>
    </row>
    <row r="177" spans="1:32" s="7" customFormat="1" hidden="1" x14ac:dyDescent="0.4">
      <c r="A177" s="16" t="str">
        <f t="shared" si="48"/>
        <v>-</v>
      </c>
      <c r="B177" s="16" t="str">
        <f t="shared" si="49"/>
        <v>☆</v>
      </c>
      <c r="C177" s="7">
        <v>14</v>
      </c>
      <c r="D177" s="2">
        <v>43394.595902777779</v>
      </c>
      <c r="E177" s="3">
        <v>5259</v>
      </c>
      <c r="F177" s="3" t="s">
        <v>18</v>
      </c>
      <c r="G177" s="3">
        <v>3538</v>
      </c>
      <c r="H177" s="3">
        <v>1082</v>
      </c>
      <c r="I177" s="3">
        <v>6</v>
      </c>
      <c r="J177" s="3">
        <v>1</v>
      </c>
      <c r="K177" s="2">
        <v>43394.595995370371</v>
      </c>
      <c r="L177" s="3"/>
      <c r="M177" s="3"/>
      <c r="N177" s="3" t="s">
        <v>43</v>
      </c>
      <c r="O177" s="3" t="s">
        <v>44</v>
      </c>
      <c r="P177" s="3" t="s">
        <v>25</v>
      </c>
      <c r="Q177" s="3" t="s">
        <v>26</v>
      </c>
      <c r="R177" s="2">
        <v>43394.608993055554</v>
      </c>
      <c r="S177" s="3"/>
      <c r="T177" s="2">
        <v>43394.616886574076</v>
      </c>
      <c r="U177" s="3"/>
      <c r="V177" s="3"/>
      <c r="W177" s="8">
        <f t="shared" si="35"/>
        <v>43394.595902777779</v>
      </c>
      <c r="X177" s="9">
        <f t="shared" si="36"/>
        <v>0</v>
      </c>
      <c r="Y177" s="9">
        <f t="shared" si="37"/>
        <v>0</v>
      </c>
      <c r="Z177" s="10"/>
      <c r="AA177" s="10">
        <f t="shared" si="38"/>
        <v>0</v>
      </c>
      <c r="AB177" s="10">
        <f t="shared" si="39"/>
        <v>1.3090277774608694E-2</v>
      </c>
      <c r="AC177" s="10"/>
      <c r="AD177" s="10"/>
    </row>
    <row r="178" spans="1:32" s="7" customFormat="1" hidden="1" x14ac:dyDescent="0.4">
      <c r="A178" s="16" t="str">
        <f t="shared" si="48"/>
        <v>-</v>
      </c>
      <c r="B178" s="16" t="str">
        <f t="shared" si="49"/>
        <v>☆</v>
      </c>
      <c r="C178" s="7">
        <v>14</v>
      </c>
      <c r="D178" s="2">
        <v>43394.599456018521</v>
      </c>
      <c r="E178" s="3">
        <v>5266</v>
      </c>
      <c r="F178" s="3" t="s">
        <v>18</v>
      </c>
      <c r="G178" s="3">
        <v>1071</v>
      </c>
      <c r="H178" s="3">
        <v>439</v>
      </c>
      <c r="I178" s="3">
        <v>7</v>
      </c>
      <c r="J178" s="3">
        <v>1</v>
      </c>
      <c r="K178" s="2">
        <v>43394.599722222221</v>
      </c>
      <c r="L178" s="3"/>
      <c r="M178" s="3"/>
      <c r="N178" s="3" t="s">
        <v>21</v>
      </c>
      <c r="O178" s="3" t="s">
        <v>22</v>
      </c>
      <c r="P178" s="3" t="s">
        <v>48</v>
      </c>
      <c r="Q178" s="3" t="s">
        <v>49</v>
      </c>
      <c r="R178" s="2">
        <v>43394.619814814818</v>
      </c>
      <c r="S178" s="3"/>
      <c r="T178" s="2">
        <v>43394.627129629633</v>
      </c>
      <c r="U178" s="3"/>
      <c r="V178" s="3"/>
      <c r="W178" s="8">
        <f t="shared" si="35"/>
        <v>43394.599456018521</v>
      </c>
      <c r="X178" s="9">
        <f t="shared" si="36"/>
        <v>0</v>
      </c>
      <c r="Y178" s="9">
        <f t="shared" si="37"/>
        <v>0</v>
      </c>
      <c r="Z178" s="10"/>
      <c r="AA178" s="10">
        <f t="shared" si="38"/>
        <v>0</v>
      </c>
      <c r="AB178" s="10">
        <f t="shared" si="39"/>
        <v>2.0358796296932269E-2</v>
      </c>
      <c r="AC178" s="10"/>
      <c r="AD178" s="10"/>
    </row>
    <row r="179" spans="1:32" s="7" customFormat="1" hidden="1" x14ac:dyDescent="0.4">
      <c r="A179" s="16" t="str">
        <f t="shared" si="48"/>
        <v>-</v>
      </c>
      <c r="B179" s="16" t="str">
        <f t="shared" si="49"/>
        <v>☆</v>
      </c>
      <c r="C179" s="7">
        <v>14</v>
      </c>
      <c r="D179" s="2">
        <v>43394.599456018521</v>
      </c>
      <c r="E179" s="3">
        <v>5265</v>
      </c>
      <c r="F179" s="3" t="s">
        <v>18</v>
      </c>
      <c r="G179" s="3">
        <v>3614</v>
      </c>
      <c r="H179" s="3">
        <v>1141</v>
      </c>
      <c r="I179" s="3">
        <v>3</v>
      </c>
      <c r="J179" s="3">
        <v>1</v>
      </c>
      <c r="K179" s="2">
        <v>43394.599791666667</v>
      </c>
      <c r="L179" s="3"/>
      <c r="M179" s="3"/>
      <c r="N179" s="3" t="s">
        <v>21</v>
      </c>
      <c r="O179" s="3" t="s">
        <v>22</v>
      </c>
      <c r="P179" s="3" t="s">
        <v>48</v>
      </c>
      <c r="Q179" s="3" t="s">
        <v>49</v>
      </c>
      <c r="R179" s="2">
        <v>43394.604699074072</v>
      </c>
      <c r="S179" s="3"/>
      <c r="T179" s="2">
        <v>43394.617384259262</v>
      </c>
      <c r="U179" s="3"/>
      <c r="V179" s="3"/>
      <c r="W179" s="8">
        <f t="shared" si="35"/>
        <v>43394.599456018521</v>
      </c>
      <c r="X179" s="9">
        <f t="shared" si="36"/>
        <v>0</v>
      </c>
      <c r="Y179" s="9">
        <f t="shared" si="37"/>
        <v>0</v>
      </c>
      <c r="Z179" s="10"/>
      <c r="AA179" s="10">
        <f t="shared" si="38"/>
        <v>0</v>
      </c>
      <c r="AB179" s="10">
        <f t="shared" si="39"/>
        <v>5.2430555515456945E-3</v>
      </c>
      <c r="AC179" s="10"/>
      <c r="AD179" s="10"/>
    </row>
    <row r="180" spans="1:32" s="7" customFormat="1" hidden="1" x14ac:dyDescent="0.4">
      <c r="A180" s="16" t="str">
        <f t="shared" si="48"/>
        <v>-</v>
      </c>
      <c r="B180" s="16" t="str">
        <f t="shared" si="49"/>
        <v>☆</v>
      </c>
      <c r="C180" s="7">
        <v>14</v>
      </c>
      <c r="D180" s="2">
        <v>43394.605671296296</v>
      </c>
      <c r="E180" s="3">
        <v>5272</v>
      </c>
      <c r="F180" s="3" t="s">
        <v>18</v>
      </c>
      <c r="G180" s="3">
        <v>1751</v>
      </c>
      <c r="H180" s="3">
        <v>1260</v>
      </c>
      <c r="I180" s="3">
        <v>1</v>
      </c>
      <c r="J180" s="3">
        <v>1</v>
      </c>
      <c r="K180" s="2">
        <v>43394.605902777781</v>
      </c>
      <c r="L180" s="3"/>
      <c r="M180" s="3"/>
      <c r="N180" s="3" t="s">
        <v>63</v>
      </c>
      <c r="O180" s="3" t="s">
        <v>64</v>
      </c>
      <c r="P180" s="3" t="s">
        <v>91</v>
      </c>
      <c r="Q180" s="3" t="s">
        <v>36</v>
      </c>
      <c r="R180" s="2">
        <v>43394.623865740738</v>
      </c>
      <c r="S180" s="3"/>
      <c r="T180" s="2">
        <v>43394.632824074077</v>
      </c>
      <c r="U180" s="3"/>
      <c r="V180" s="3"/>
      <c r="W180" s="8">
        <f t="shared" si="35"/>
        <v>43394.605671296296</v>
      </c>
      <c r="X180" s="9">
        <f t="shared" si="36"/>
        <v>0</v>
      </c>
      <c r="Y180" s="9">
        <f t="shared" si="37"/>
        <v>0</v>
      </c>
      <c r="Z180" s="10"/>
      <c r="AA180" s="10">
        <f t="shared" si="38"/>
        <v>0</v>
      </c>
      <c r="AB180" s="10"/>
      <c r="AC180" s="10"/>
      <c r="AD180" s="10"/>
      <c r="AF180" s="3" t="s">
        <v>112</v>
      </c>
    </row>
    <row r="181" spans="1:32" s="7" customFormat="1" hidden="1" x14ac:dyDescent="0.4">
      <c r="A181" s="16" t="str">
        <f t="shared" si="48"/>
        <v>-</v>
      </c>
      <c r="B181" s="16" t="str">
        <f t="shared" si="49"/>
        <v>☆</v>
      </c>
      <c r="C181" s="7">
        <v>14</v>
      </c>
      <c r="D181" s="2">
        <v>43394.606261574074</v>
      </c>
      <c r="E181" s="3">
        <v>5274</v>
      </c>
      <c r="F181" s="3" t="s">
        <v>33</v>
      </c>
      <c r="G181" s="3">
        <v>1666</v>
      </c>
      <c r="H181" s="3">
        <v>1044</v>
      </c>
      <c r="I181" s="3">
        <v>1</v>
      </c>
      <c r="J181" s="3">
        <v>1</v>
      </c>
      <c r="K181" s="2">
        <v>43394.607418981483</v>
      </c>
      <c r="L181" s="3"/>
      <c r="M181" s="3"/>
      <c r="N181" s="3" t="s">
        <v>63</v>
      </c>
      <c r="O181" s="3" t="s">
        <v>64</v>
      </c>
      <c r="P181" s="3" t="s">
        <v>74</v>
      </c>
      <c r="Q181" s="3" t="s">
        <v>75</v>
      </c>
      <c r="R181" s="2">
        <v>43394.623969907407</v>
      </c>
      <c r="S181" s="3"/>
      <c r="T181" s="2">
        <v>43394.63113425926</v>
      </c>
      <c r="U181" s="3"/>
      <c r="V181" s="3"/>
      <c r="W181" s="8">
        <f t="shared" si="35"/>
        <v>43394.606261574074</v>
      </c>
      <c r="X181" s="9">
        <f t="shared" si="36"/>
        <v>0</v>
      </c>
      <c r="Y181" s="9">
        <f t="shared" si="37"/>
        <v>0</v>
      </c>
      <c r="Z181" s="10"/>
      <c r="AA181" s="10">
        <f t="shared" si="38"/>
        <v>0</v>
      </c>
      <c r="AB181" s="10">
        <f t="shared" si="39"/>
        <v>1.7708333332848269E-2</v>
      </c>
      <c r="AC181" s="10"/>
      <c r="AD181" s="10"/>
    </row>
    <row r="182" spans="1:32" s="7" customFormat="1" hidden="1" x14ac:dyDescent="0.4">
      <c r="A182" s="16" t="str">
        <f t="shared" si="48"/>
        <v>-</v>
      </c>
      <c r="B182" s="16" t="str">
        <f t="shared" si="49"/>
        <v>☆</v>
      </c>
      <c r="C182" s="7">
        <v>14</v>
      </c>
      <c r="D182" s="2">
        <v>43394.606354166666</v>
      </c>
      <c r="E182" s="3">
        <v>5275</v>
      </c>
      <c r="F182" s="3" t="s">
        <v>93</v>
      </c>
      <c r="G182" s="3">
        <v>0</v>
      </c>
      <c r="H182" s="3">
        <v>397</v>
      </c>
      <c r="I182" s="3">
        <v>5</v>
      </c>
      <c r="J182" s="3">
        <v>2</v>
      </c>
      <c r="K182" s="2">
        <v>43394.606712962966</v>
      </c>
      <c r="L182" s="3"/>
      <c r="M182" s="3"/>
      <c r="N182" s="3" t="s">
        <v>72</v>
      </c>
      <c r="O182" s="3" t="s">
        <v>73</v>
      </c>
      <c r="P182" s="3" t="s">
        <v>21</v>
      </c>
      <c r="Q182" s="3" t="s">
        <v>22</v>
      </c>
      <c r="R182" s="2">
        <v>43394.625856481478</v>
      </c>
      <c r="S182" s="3"/>
      <c r="T182" s="2">
        <v>43394.630659722221</v>
      </c>
      <c r="U182" s="3"/>
      <c r="V182" s="3"/>
      <c r="W182" s="8">
        <f t="shared" si="35"/>
        <v>43394.606354166666</v>
      </c>
      <c r="X182" s="9">
        <f t="shared" si="36"/>
        <v>0</v>
      </c>
      <c r="Y182" s="9">
        <f t="shared" si="37"/>
        <v>0</v>
      </c>
      <c r="Z182" s="10"/>
      <c r="AA182" s="10">
        <f t="shared" si="38"/>
        <v>0</v>
      </c>
      <c r="AB182" s="10">
        <f t="shared" si="39"/>
        <v>1.9502314811688848E-2</v>
      </c>
      <c r="AC182" s="10"/>
      <c r="AD182" s="10"/>
    </row>
    <row r="183" spans="1:32" s="7" customFormat="1" hidden="1" x14ac:dyDescent="0.4">
      <c r="A183" s="16" t="str">
        <f t="shared" si="48"/>
        <v>-</v>
      </c>
      <c r="B183" s="16" t="str">
        <f t="shared" si="49"/>
        <v>☆</v>
      </c>
      <c r="C183" s="7">
        <v>14</v>
      </c>
      <c r="D183" s="2">
        <v>43394.606365740743</v>
      </c>
      <c r="E183" s="3">
        <v>5276</v>
      </c>
      <c r="F183" s="3" t="s">
        <v>18</v>
      </c>
      <c r="G183" s="3">
        <v>1751</v>
      </c>
      <c r="H183" s="3">
        <v>855</v>
      </c>
      <c r="I183" s="3">
        <v>1</v>
      </c>
      <c r="J183" s="3">
        <v>1</v>
      </c>
      <c r="K183" s="2">
        <v>43394.617395833331</v>
      </c>
      <c r="L183" s="3"/>
      <c r="M183" s="3"/>
      <c r="N183" s="3" t="s">
        <v>63</v>
      </c>
      <c r="O183" s="3" t="s">
        <v>64</v>
      </c>
      <c r="P183" s="3" t="s">
        <v>91</v>
      </c>
      <c r="Q183" s="3" t="s">
        <v>36</v>
      </c>
      <c r="R183" s="2">
        <v>43394.62431712963</v>
      </c>
      <c r="S183" s="3"/>
      <c r="T183" s="2">
        <v>43394.63559027778</v>
      </c>
      <c r="U183" s="3"/>
      <c r="V183" s="3"/>
      <c r="W183" s="8">
        <f t="shared" si="35"/>
        <v>43394.606365740743</v>
      </c>
      <c r="X183" s="9">
        <f t="shared" si="36"/>
        <v>0</v>
      </c>
      <c r="Y183" s="9">
        <f t="shared" si="37"/>
        <v>0</v>
      </c>
      <c r="Z183" s="10"/>
      <c r="AA183" s="10">
        <f t="shared" si="38"/>
        <v>0</v>
      </c>
      <c r="AB183" s="10">
        <f t="shared" si="39"/>
        <v>1.7951388887013309E-2</v>
      </c>
      <c r="AC183" s="10"/>
      <c r="AD183" s="10"/>
      <c r="AF183" s="3" t="s">
        <v>113</v>
      </c>
    </row>
    <row r="184" spans="1:32" s="7" customFormat="1" hidden="1" x14ac:dyDescent="0.4">
      <c r="A184" s="16" t="str">
        <f t="shared" si="48"/>
        <v>-</v>
      </c>
      <c r="B184" s="16" t="str">
        <f t="shared" si="49"/>
        <v>☆</v>
      </c>
      <c r="C184" s="7">
        <v>14</v>
      </c>
      <c r="D184" s="2">
        <v>43394.613356481481</v>
      </c>
      <c r="E184" s="3">
        <v>5285</v>
      </c>
      <c r="F184" s="3" t="s">
        <v>18</v>
      </c>
      <c r="G184" s="3">
        <v>1334</v>
      </c>
      <c r="H184" s="3">
        <v>1266</v>
      </c>
      <c r="I184" s="3">
        <v>6</v>
      </c>
      <c r="J184" s="3">
        <v>1</v>
      </c>
      <c r="K184" s="2">
        <v>43394.614039351851</v>
      </c>
      <c r="L184" s="3"/>
      <c r="M184" s="3"/>
      <c r="N184" s="3" t="s">
        <v>65</v>
      </c>
      <c r="O184" s="3" t="s">
        <v>66</v>
      </c>
      <c r="P184" s="3" t="s">
        <v>45</v>
      </c>
      <c r="Q184" s="3" t="s">
        <v>92</v>
      </c>
      <c r="R184" s="2">
        <v>43394.635428240741</v>
      </c>
      <c r="S184" s="3"/>
      <c r="T184" s="2">
        <v>43394.645069444443</v>
      </c>
      <c r="U184" s="3"/>
      <c r="V184" s="3"/>
      <c r="W184" s="8">
        <f t="shared" si="35"/>
        <v>43394.613356481481</v>
      </c>
      <c r="X184" s="9">
        <f t="shared" si="36"/>
        <v>0</v>
      </c>
      <c r="Y184" s="9">
        <f t="shared" si="37"/>
        <v>0</v>
      </c>
      <c r="Z184" s="10"/>
      <c r="AA184" s="10">
        <f t="shared" si="38"/>
        <v>0</v>
      </c>
      <c r="AB184" s="10"/>
      <c r="AC184" s="10"/>
      <c r="AD184" s="10"/>
      <c r="AF184" s="3" t="s">
        <v>107</v>
      </c>
    </row>
    <row r="185" spans="1:32" s="7" customFormat="1" hidden="1" x14ac:dyDescent="0.4">
      <c r="A185" s="16" t="str">
        <f t="shared" si="48"/>
        <v>-</v>
      </c>
      <c r="B185" s="16" t="str">
        <f t="shared" si="49"/>
        <v>☆</v>
      </c>
      <c r="C185" s="7">
        <v>14</v>
      </c>
      <c r="D185" s="2">
        <v>43394.614317129628</v>
      </c>
      <c r="E185" s="3">
        <v>5287</v>
      </c>
      <c r="F185" s="3" t="s">
        <v>18</v>
      </c>
      <c r="G185" s="3">
        <v>1334</v>
      </c>
      <c r="H185" s="3">
        <v>1239</v>
      </c>
      <c r="I185" s="3">
        <v>1</v>
      </c>
      <c r="J185" s="3">
        <v>1</v>
      </c>
      <c r="K185" s="2">
        <v>43394.61445601852</v>
      </c>
      <c r="L185" s="3"/>
      <c r="M185" s="3"/>
      <c r="N185" s="3" t="s">
        <v>65</v>
      </c>
      <c r="O185" s="3" t="s">
        <v>66</v>
      </c>
      <c r="P185" s="3" t="s">
        <v>45</v>
      </c>
      <c r="Q185" s="3" t="s">
        <v>92</v>
      </c>
      <c r="R185" s="2">
        <v>43394.631956018522</v>
      </c>
      <c r="S185" s="3"/>
      <c r="T185" s="2">
        <v>43394.642962962964</v>
      </c>
      <c r="U185" s="3"/>
      <c r="V185" s="3"/>
      <c r="W185" s="8">
        <f t="shared" si="35"/>
        <v>43394.614317129628</v>
      </c>
      <c r="X185" s="9">
        <f t="shared" si="36"/>
        <v>0</v>
      </c>
      <c r="Y185" s="9">
        <f t="shared" si="37"/>
        <v>0</v>
      </c>
      <c r="Z185" s="10"/>
      <c r="AA185" s="10">
        <f t="shared" si="38"/>
        <v>0</v>
      </c>
      <c r="AB185" s="10">
        <f t="shared" si="39"/>
        <v>1.7638888893998228E-2</v>
      </c>
      <c r="AC185" s="10"/>
      <c r="AD185" s="10"/>
      <c r="AF185" s="3" t="s">
        <v>108</v>
      </c>
    </row>
    <row r="186" spans="1:32" s="7" customFormat="1" hidden="1" x14ac:dyDescent="0.4">
      <c r="A186" s="16" t="str">
        <f t="shared" si="48"/>
        <v>-</v>
      </c>
      <c r="B186" s="16" t="str">
        <f t="shared" si="49"/>
        <v>☆</v>
      </c>
      <c r="C186" s="7">
        <v>14</v>
      </c>
      <c r="D186" s="2">
        <v>43394.615659722222</v>
      </c>
      <c r="E186" s="3">
        <v>5290</v>
      </c>
      <c r="F186" s="3" t="s">
        <v>33</v>
      </c>
      <c r="G186" s="3">
        <v>2787</v>
      </c>
      <c r="H186" s="3">
        <v>1250</v>
      </c>
      <c r="I186" s="3">
        <v>1</v>
      </c>
      <c r="J186" s="3">
        <v>1</v>
      </c>
      <c r="K186" s="2">
        <v>43394.616631944446</v>
      </c>
      <c r="L186" s="3"/>
      <c r="M186" s="3"/>
      <c r="N186" s="3" t="s">
        <v>63</v>
      </c>
      <c r="O186" s="3" t="s">
        <v>64</v>
      </c>
      <c r="P186" s="3" t="s">
        <v>76</v>
      </c>
      <c r="Q186" s="3" t="s">
        <v>77</v>
      </c>
      <c r="R186" s="2">
        <v>43394.630706018521</v>
      </c>
      <c r="S186" s="3"/>
      <c r="T186" s="2">
        <v>43394.637199074074</v>
      </c>
      <c r="U186" s="3"/>
      <c r="V186" s="3"/>
      <c r="W186" s="8">
        <f t="shared" si="35"/>
        <v>43394.615659722222</v>
      </c>
      <c r="X186" s="9">
        <f t="shared" si="36"/>
        <v>0</v>
      </c>
      <c r="Y186" s="9">
        <f t="shared" si="37"/>
        <v>0</v>
      </c>
      <c r="Z186" s="10"/>
      <c r="AA186" s="10">
        <f t="shared" si="38"/>
        <v>0</v>
      </c>
      <c r="AB186" s="10">
        <f t="shared" si="39"/>
        <v>1.5046296299260575E-2</v>
      </c>
      <c r="AC186" s="10"/>
      <c r="AD186" s="10"/>
    </row>
    <row r="187" spans="1:32" s="7" customFormat="1" hidden="1" x14ac:dyDescent="0.4">
      <c r="A187" s="16" t="str">
        <f t="shared" si="48"/>
        <v>-</v>
      </c>
      <c r="B187" s="16" t="str">
        <f t="shared" si="49"/>
        <v>☆</v>
      </c>
      <c r="C187" s="7">
        <v>14</v>
      </c>
      <c r="D187" s="2">
        <v>43394.615810185183</v>
      </c>
      <c r="E187" s="3">
        <v>5291</v>
      </c>
      <c r="F187" s="3" t="s">
        <v>33</v>
      </c>
      <c r="G187" s="3">
        <v>3625</v>
      </c>
      <c r="H187" s="3">
        <v>1076</v>
      </c>
      <c r="I187" s="3">
        <v>8</v>
      </c>
      <c r="J187" s="3">
        <v>1</v>
      </c>
      <c r="K187" s="2">
        <v>43394.616527777776</v>
      </c>
      <c r="L187" s="3"/>
      <c r="M187" s="3"/>
      <c r="N187" s="3" t="s">
        <v>63</v>
      </c>
      <c r="O187" s="3" t="s">
        <v>64</v>
      </c>
      <c r="P187" s="3" t="s">
        <v>78</v>
      </c>
      <c r="Q187" s="3" t="s">
        <v>79</v>
      </c>
      <c r="R187" s="2">
        <v>43394.635393518518</v>
      </c>
      <c r="S187" s="3"/>
      <c r="T187" s="2">
        <v>43394.646886574075</v>
      </c>
      <c r="U187" s="3"/>
      <c r="V187" s="3"/>
      <c r="W187" s="8">
        <f t="shared" si="35"/>
        <v>43394.615810185183</v>
      </c>
      <c r="X187" s="9">
        <f t="shared" si="36"/>
        <v>0</v>
      </c>
      <c r="Y187" s="9">
        <f t="shared" si="37"/>
        <v>0</v>
      </c>
      <c r="Z187" s="10"/>
      <c r="AA187" s="10">
        <f t="shared" si="38"/>
        <v>0</v>
      </c>
      <c r="AB187" s="10">
        <f t="shared" si="39"/>
        <v>1.9583333334594499E-2</v>
      </c>
      <c r="AC187" s="10"/>
      <c r="AD187" s="10"/>
      <c r="AF187" s="3" t="s">
        <v>118</v>
      </c>
    </row>
    <row r="188" spans="1:32" s="7" customFormat="1" hidden="1" x14ac:dyDescent="0.4">
      <c r="A188" s="16" t="str">
        <f t="shared" si="48"/>
        <v>-</v>
      </c>
      <c r="B188" s="16" t="str">
        <f t="shared" si="49"/>
        <v>☆</v>
      </c>
      <c r="C188" s="7">
        <v>14</v>
      </c>
      <c r="D188" s="2">
        <v>43394.617025462961</v>
      </c>
      <c r="E188" s="3">
        <v>5294</v>
      </c>
      <c r="F188" s="3" t="s">
        <v>18</v>
      </c>
      <c r="G188" s="3">
        <v>3625</v>
      </c>
      <c r="H188" s="3">
        <v>698</v>
      </c>
      <c r="I188" s="3">
        <v>3</v>
      </c>
      <c r="J188" s="3">
        <v>1</v>
      </c>
      <c r="K188" s="2">
        <v>43394.617754629631</v>
      </c>
      <c r="L188" s="3"/>
      <c r="M188" s="3"/>
      <c r="N188" s="3" t="s">
        <v>65</v>
      </c>
      <c r="O188" s="3" t="s">
        <v>66</v>
      </c>
      <c r="P188" s="3" t="s">
        <v>78</v>
      </c>
      <c r="Q188" s="3" t="s">
        <v>79</v>
      </c>
      <c r="R188" s="2">
        <v>43394.638877314814</v>
      </c>
      <c r="S188" s="3"/>
      <c r="T188" s="2">
        <v>43394.649629629632</v>
      </c>
      <c r="U188" s="3"/>
      <c r="V188" s="3"/>
      <c r="W188" s="8">
        <f t="shared" si="35"/>
        <v>43394.617025462961</v>
      </c>
      <c r="X188" s="9">
        <f t="shared" si="36"/>
        <v>0</v>
      </c>
      <c r="Y188" s="9">
        <f t="shared" si="37"/>
        <v>0</v>
      </c>
      <c r="Z188" s="10"/>
      <c r="AA188" s="10">
        <f t="shared" si="38"/>
        <v>0</v>
      </c>
      <c r="AB188" s="10"/>
      <c r="AC188" s="10"/>
      <c r="AD188" s="10"/>
      <c r="AF188" s="3" t="s">
        <v>119</v>
      </c>
    </row>
    <row r="189" spans="1:32" s="7" customFormat="1" hidden="1" x14ac:dyDescent="0.4">
      <c r="A189" s="16" t="str">
        <f t="shared" si="48"/>
        <v>-</v>
      </c>
      <c r="B189" s="16" t="str">
        <f t="shared" si="49"/>
        <v>☆</v>
      </c>
      <c r="C189" s="7">
        <v>14</v>
      </c>
      <c r="D189" s="2">
        <v>43394.617488425924</v>
      </c>
      <c r="E189" s="3">
        <v>5296</v>
      </c>
      <c r="F189" s="3" t="s">
        <v>33</v>
      </c>
      <c r="G189" s="3">
        <v>2787</v>
      </c>
      <c r="H189" s="3">
        <v>348</v>
      </c>
      <c r="I189" s="3">
        <v>9</v>
      </c>
      <c r="J189" s="3">
        <v>1</v>
      </c>
      <c r="K189" s="2">
        <v>43394.617592592593</v>
      </c>
      <c r="L189" s="3"/>
      <c r="M189" s="3"/>
      <c r="N189" s="3" t="s">
        <v>63</v>
      </c>
      <c r="O189" s="3" t="s">
        <v>64</v>
      </c>
      <c r="P189" s="3" t="s">
        <v>76</v>
      </c>
      <c r="Q189" s="3" t="s">
        <v>77</v>
      </c>
      <c r="R189" s="2">
        <v>43394.642476851855</v>
      </c>
      <c r="S189" s="3"/>
      <c r="T189" s="2">
        <v>43394.648969907408</v>
      </c>
      <c r="U189" s="3"/>
      <c r="V189" s="3"/>
      <c r="W189" s="8">
        <f t="shared" si="35"/>
        <v>43394.617488425924</v>
      </c>
      <c r="X189" s="9">
        <f t="shared" si="36"/>
        <v>0</v>
      </c>
      <c r="Y189" s="9">
        <f t="shared" si="37"/>
        <v>0</v>
      </c>
      <c r="Z189" s="10"/>
      <c r="AA189" s="10">
        <f t="shared" si="38"/>
        <v>0</v>
      </c>
      <c r="AB189" s="10"/>
      <c r="AC189" s="10"/>
      <c r="AD189" s="10"/>
      <c r="AF189" s="3" t="s">
        <v>109</v>
      </c>
    </row>
    <row r="190" spans="1:32" s="7" customFormat="1" hidden="1" x14ac:dyDescent="0.4">
      <c r="A190" s="16" t="str">
        <f t="shared" si="48"/>
        <v>-</v>
      </c>
      <c r="B190" s="16" t="str">
        <f t="shared" si="49"/>
        <v>☆</v>
      </c>
      <c r="C190" s="7">
        <v>14</v>
      </c>
      <c r="D190" s="2">
        <v>43394.617534722223</v>
      </c>
      <c r="E190" s="3">
        <v>5297</v>
      </c>
      <c r="F190" s="3" t="s">
        <v>18</v>
      </c>
      <c r="G190" s="3">
        <v>1751</v>
      </c>
      <c r="H190" s="3">
        <v>330</v>
      </c>
      <c r="I190" s="3">
        <v>7</v>
      </c>
      <c r="J190" s="3">
        <v>1</v>
      </c>
      <c r="K190" s="2">
        <v>43394.617812500001</v>
      </c>
      <c r="L190" s="3"/>
      <c r="M190" s="3"/>
      <c r="N190" s="3" t="s">
        <v>63</v>
      </c>
      <c r="O190" s="3" t="s">
        <v>64</v>
      </c>
      <c r="P190" s="3" t="s">
        <v>91</v>
      </c>
      <c r="Q190" s="3" t="s">
        <v>36</v>
      </c>
      <c r="R190" s="2">
        <v>43394.643622685187</v>
      </c>
      <c r="S190" s="3"/>
      <c r="T190" s="2">
        <v>43394.652581018519</v>
      </c>
      <c r="U190" s="3"/>
      <c r="V190" s="3"/>
      <c r="W190" s="8">
        <f t="shared" si="35"/>
        <v>43394.617534722223</v>
      </c>
      <c r="X190" s="9">
        <f t="shared" si="36"/>
        <v>0</v>
      </c>
      <c r="Y190" s="9">
        <f t="shared" si="37"/>
        <v>0</v>
      </c>
      <c r="Z190" s="10"/>
      <c r="AA190" s="10">
        <f t="shared" si="38"/>
        <v>0</v>
      </c>
      <c r="AB190" s="10"/>
      <c r="AC190" s="10"/>
      <c r="AD190" s="10"/>
      <c r="AF190" s="3" t="s">
        <v>114</v>
      </c>
    </row>
    <row r="191" spans="1:32" s="7" customFormat="1" hidden="1" x14ac:dyDescent="0.4">
      <c r="A191" s="16" t="str">
        <f t="shared" si="48"/>
        <v>-</v>
      </c>
      <c r="B191" s="16" t="str">
        <f t="shared" si="49"/>
        <v>☆</v>
      </c>
      <c r="C191" s="7">
        <v>14</v>
      </c>
      <c r="D191" s="2">
        <v>43394.617905092593</v>
      </c>
      <c r="E191" s="3">
        <v>5298</v>
      </c>
      <c r="F191" s="3" t="s">
        <v>33</v>
      </c>
      <c r="G191" s="3">
        <v>2787</v>
      </c>
      <c r="H191" s="3">
        <v>365</v>
      </c>
      <c r="I191" s="3">
        <v>3</v>
      </c>
      <c r="J191" s="3">
        <v>1</v>
      </c>
      <c r="K191" s="2">
        <v>43394.618020833332</v>
      </c>
      <c r="L191" s="3"/>
      <c r="M191" s="3"/>
      <c r="N191" s="3" t="s">
        <v>63</v>
      </c>
      <c r="O191" s="3" t="s">
        <v>64</v>
      </c>
      <c r="P191" s="3" t="s">
        <v>76</v>
      </c>
      <c r="Q191" s="3" t="s">
        <v>77</v>
      </c>
      <c r="R191" s="2">
        <v>43394.639594907407</v>
      </c>
      <c r="S191" s="3"/>
      <c r="T191" s="2">
        <v>43394.646087962959</v>
      </c>
      <c r="U191" s="3"/>
      <c r="V191" s="3"/>
      <c r="W191" s="8">
        <f t="shared" si="35"/>
        <v>43394.617905092593</v>
      </c>
      <c r="X191" s="9">
        <f t="shared" si="36"/>
        <v>0</v>
      </c>
      <c r="Y191" s="9">
        <f t="shared" si="37"/>
        <v>0</v>
      </c>
      <c r="Z191" s="10"/>
      <c r="AA191" s="10">
        <f t="shared" si="38"/>
        <v>0</v>
      </c>
      <c r="AB191" s="10">
        <f t="shared" si="39"/>
        <v>2.1689814813726116E-2</v>
      </c>
      <c r="AC191" s="10"/>
      <c r="AD191" s="10"/>
      <c r="AF191" s="3" t="s">
        <v>110</v>
      </c>
    </row>
    <row r="192" spans="1:32" s="7" customFormat="1" hidden="1" x14ac:dyDescent="0.4">
      <c r="A192" s="16" t="str">
        <f t="shared" si="48"/>
        <v>-</v>
      </c>
      <c r="B192" s="16" t="str">
        <f t="shared" si="49"/>
        <v>☆</v>
      </c>
      <c r="C192" s="7">
        <v>14</v>
      </c>
      <c r="D192" s="2">
        <v>43394.618032407408</v>
      </c>
      <c r="E192" s="3">
        <v>5299</v>
      </c>
      <c r="F192" s="3" t="s">
        <v>18</v>
      </c>
      <c r="G192" s="3">
        <v>3625</v>
      </c>
      <c r="H192" s="3">
        <v>679</v>
      </c>
      <c r="I192" s="3">
        <v>3</v>
      </c>
      <c r="J192" s="3">
        <v>1</v>
      </c>
      <c r="K192" s="2">
        <v>43394.618194444447</v>
      </c>
      <c r="L192" s="3"/>
      <c r="M192" s="3"/>
      <c r="N192" s="3" t="s">
        <v>63</v>
      </c>
      <c r="O192" s="3" t="s">
        <v>64</v>
      </c>
      <c r="P192" s="3" t="s">
        <v>78</v>
      </c>
      <c r="Q192" s="3" t="s">
        <v>79</v>
      </c>
      <c r="R192" s="2">
        <v>43394.639594907407</v>
      </c>
      <c r="S192" s="3"/>
      <c r="T192" s="2">
        <v>43394.651087962964</v>
      </c>
      <c r="U192" s="3"/>
      <c r="V192" s="3"/>
      <c r="W192" s="8">
        <f t="shared" si="35"/>
        <v>43394.618032407408</v>
      </c>
      <c r="X192" s="9">
        <f t="shared" si="36"/>
        <v>0</v>
      </c>
      <c r="Y192" s="9">
        <f t="shared" si="37"/>
        <v>0</v>
      </c>
      <c r="Z192" s="10"/>
      <c r="AA192" s="10">
        <f t="shared" si="38"/>
        <v>0</v>
      </c>
      <c r="AB192" s="10"/>
      <c r="AC192" s="10"/>
      <c r="AD192" s="10"/>
      <c r="AF192" s="3" t="s">
        <v>117</v>
      </c>
    </row>
    <row r="193" spans="1:32" s="7" customFormat="1" hidden="1" x14ac:dyDescent="0.4">
      <c r="A193" s="16" t="str">
        <f t="shared" si="48"/>
        <v>-</v>
      </c>
      <c r="B193" s="16" t="str">
        <f t="shared" si="49"/>
        <v>☆</v>
      </c>
      <c r="C193" s="7">
        <v>14</v>
      </c>
      <c r="D193" s="2">
        <v>43394.618263888886</v>
      </c>
      <c r="E193" s="3">
        <v>5300</v>
      </c>
      <c r="F193" s="3" t="s">
        <v>18</v>
      </c>
      <c r="G193" s="3">
        <v>1751</v>
      </c>
      <c r="H193" s="3">
        <v>659</v>
      </c>
      <c r="I193" s="3">
        <v>3</v>
      </c>
      <c r="J193" s="3">
        <v>1</v>
      </c>
      <c r="K193" s="2">
        <v>43394.622986111113</v>
      </c>
      <c r="L193" s="3"/>
      <c r="M193" s="3"/>
      <c r="N193" s="3" t="s">
        <v>63</v>
      </c>
      <c r="O193" s="3" t="s">
        <v>64</v>
      </c>
      <c r="P193" s="3" t="s">
        <v>91</v>
      </c>
      <c r="Q193" s="3" t="s">
        <v>36</v>
      </c>
      <c r="R193" s="2">
        <v>43394.639594907407</v>
      </c>
      <c r="S193" s="3"/>
      <c r="T193" s="2">
        <v>43394.648553240739</v>
      </c>
      <c r="U193" s="3"/>
      <c r="V193" s="3"/>
      <c r="W193" s="8">
        <f t="shared" si="35"/>
        <v>43394.618263888886</v>
      </c>
      <c r="X193" s="9">
        <f t="shared" si="36"/>
        <v>0</v>
      </c>
      <c r="Y193" s="9">
        <f t="shared" si="37"/>
        <v>0</v>
      </c>
      <c r="Z193" s="10"/>
      <c r="AA193" s="10">
        <f t="shared" si="38"/>
        <v>0</v>
      </c>
      <c r="AB193" s="10"/>
      <c r="AC193" s="10"/>
      <c r="AD193" s="10"/>
      <c r="AF193" s="3" t="s">
        <v>115</v>
      </c>
    </row>
    <row r="194" spans="1:32" s="7" customFormat="1" hidden="1" x14ac:dyDescent="0.4">
      <c r="A194" s="16" t="str">
        <f t="shared" si="48"/>
        <v>-</v>
      </c>
      <c r="B194" s="16" t="str">
        <f t="shared" si="49"/>
        <v>☆</v>
      </c>
      <c r="C194" s="7">
        <v>14</v>
      </c>
      <c r="D194" s="2">
        <v>43394.619189814817</v>
      </c>
      <c r="E194" s="3">
        <v>5301</v>
      </c>
      <c r="F194" s="3" t="s">
        <v>18</v>
      </c>
      <c r="G194" s="3">
        <v>3292</v>
      </c>
      <c r="H194" s="3">
        <v>782</v>
      </c>
      <c r="I194" s="3">
        <v>8</v>
      </c>
      <c r="J194" s="3">
        <v>3</v>
      </c>
      <c r="K194" s="2">
        <v>43394.62939814815</v>
      </c>
      <c r="L194" s="3"/>
      <c r="M194" s="3"/>
      <c r="N194" s="3" t="s">
        <v>55</v>
      </c>
      <c r="O194" s="3" t="s">
        <v>56</v>
      </c>
      <c r="P194" s="3" t="s">
        <v>31</v>
      </c>
      <c r="Q194" s="3" t="s">
        <v>32</v>
      </c>
      <c r="R194" s="2">
        <v>43394.624282407407</v>
      </c>
      <c r="S194" s="3"/>
      <c r="T194" s="2">
        <v>43394.64099537037</v>
      </c>
      <c r="U194" s="3"/>
      <c r="V194" s="3"/>
      <c r="W194" s="8">
        <f t="shared" ref="W194:W255" si="50">IF(V194&gt;0,V194,D194)</f>
        <v>43394.619189814817</v>
      </c>
      <c r="X194" s="9">
        <f t="shared" ref="X194:X255" si="51">M194-L194</f>
        <v>0</v>
      </c>
      <c r="Y194" s="9">
        <f t="shared" ref="Y194:Y255" si="52">X194*J194</f>
        <v>0</v>
      </c>
      <c r="Z194" s="10"/>
      <c r="AA194" s="10">
        <f t="shared" ref="AA194:AA255" si="53">IF(IF(A194="☆",K194-R194,L194-R194)&lt;0,0,IF(A194="☆",K194-R194,L194-R194))</f>
        <v>0</v>
      </c>
      <c r="AB194" s="10">
        <f t="shared" ref="AB194:AB255" si="54">IF(IF(B194="☆",(IF(K194&gt;R194,K194-W194,R194-W194)),L194-W194)&lt;0,0,IF(B194="☆",(IF(K194&gt;R194,K194-W194,R194-W194)),L194-W194))</f>
        <v>1.0208333333139308E-2</v>
      </c>
      <c r="AC194" s="10"/>
      <c r="AD194" s="10"/>
    </row>
    <row r="195" spans="1:32" s="7" customFormat="1" hidden="1" x14ac:dyDescent="0.4">
      <c r="A195" s="16" t="str">
        <f t="shared" si="48"/>
        <v>-</v>
      </c>
      <c r="B195" s="16" t="str">
        <f t="shared" si="49"/>
        <v>☆</v>
      </c>
      <c r="C195" s="7">
        <v>14</v>
      </c>
      <c r="D195" s="2">
        <v>43394.620405092595</v>
      </c>
      <c r="E195" s="3">
        <v>5302</v>
      </c>
      <c r="F195" s="3" t="s">
        <v>33</v>
      </c>
      <c r="G195" s="3">
        <v>1582</v>
      </c>
      <c r="H195" s="3">
        <v>1130</v>
      </c>
      <c r="I195" s="3">
        <v>10</v>
      </c>
      <c r="J195" s="3">
        <v>2</v>
      </c>
      <c r="K195" s="2">
        <v>43394.620578703703</v>
      </c>
      <c r="L195" s="3"/>
      <c r="M195" s="3"/>
      <c r="N195" s="3" t="s">
        <v>53</v>
      </c>
      <c r="O195" s="3" t="s">
        <v>54</v>
      </c>
      <c r="P195" s="3" t="s">
        <v>63</v>
      </c>
      <c r="Q195" s="3" t="s">
        <v>64</v>
      </c>
      <c r="R195" s="2">
        <v>43394.639039351852</v>
      </c>
      <c r="S195" s="3"/>
      <c r="T195" s="2">
        <v>43394.650254629632</v>
      </c>
      <c r="U195" s="3"/>
      <c r="V195" s="3"/>
      <c r="W195" s="8">
        <f t="shared" si="50"/>
        <v>43394.620405092595</v>
      </c>
      <c r="X195" s="9">
        <f t="shared" si="51"/>
        <v>0</v>
      </c>
      <c r="Y195" s="9">
        <f t="shared" si="52"/>
        <v>0</v>
      </c>
      <c r="Z195" s="10"/>
      <c r="AA195" s="10">
        <f t="shared" si="53"/>
        <v>0</v>
      </c>
      <c r="AB195" s="10">
        <f t="shared" si="54"/>
        <v>1.8634259256941732E-2</v>
      </c>
      <c r="AC195" s="10"/>
      <c r="AD195" s="10"/>
    </row>
    <row r="196" spans="1:32" s="7" customFormat="1" hidden="1" x14ac:dyDescent="0.4">
      <c r="A196" s="16" t="str">
        <f t="shared" si="48"/>
        <v>-</v>
      </c>
      <c r="B196" s="16" t="str">
        <f t="shared" si="49"/>
        <v>☆</v>
      </c>
      <c r="C196" s="7">
        <v>14</v>
      </c>
      <c r="D196" s="2">
        <v>43394.623124999998</v>
      </c>
      <c r="E196" s="3">
        <v>5308</v>
      </c>
      <c r="F196" s="3" t="s">
        <v>18</v>
      </c>
      <c r="G196" s="3">
        <v>1751</v>
      </c>
      <c r="H196" s="3">
        <v>439</v>
      </c>
      <c r="I196" s="3">
        <v>4</v>
      </c>
      <c r="J196" s="3">
        <v>1</v>
      </c>
      <c r="K196" s="2">
        <v>43394.623402777775</v>
      </c>
      <c r="L196" s="3"/>
      <c r="M196" s="3"/>
      <c r="N196" s="3" t="s">
        <v>63</v>
      </c>
      <c r="O196" s="3" t="s">
        <v>64</v>
      </c>
      <c r="P196" s="3" t="s">
        <v>91</v>
      </c>
      <c r="Q196" s="3" t="s">
        <v>36</v>
      </c>
      <c r="R196" s="2">
        <v>43394.650011574071</v>
      </c>
      <c r="S196" s="3"/>
      <c r="T196" s="2">
        <v>43394.65896990741</v>
      </c>
      <c r="U196" s="3"/>
      <c r="V196" s="3"/>
      <c r="W196" s="8">
        <f t="shared" si="50"/>
        <v>43394.623124999998</v>
      </c>
      <c r="X196" s="9">
        <f t="shared" si="51"/>
        <v>0</v>
      </c>
      <c r="Y196" s="9">
        <f t="shared" si="52"/>
        <v>0</v>
      </c>
      <c r="Z196" s="10"/>
      <c r="AA196" s="10">
        <f t="shared" si="53"/>
        <v>0</v>
      </c>
      <c r="AB196" s="10"/>
      <c r="AC196" s="10"/>
      <c r="AD196" s="10"/>
      <c r="AF196" s="3" t="s">
        <v>116</v>
      </c>
    </row>
    <row r="197" spans="1:32" s="7" customFormat="1" hidden="1" x14ac:dyDescent="0.4">
      <c r="A197" s="16" t="str">
        <f t="shared" si="48"/>
        <v>-</v>
      </c>
      <c r="B197" s="16" t="str">
        <f t="shared" si="49"/>
        <v>☆</v>
      </c>
      <c r="C197" s="7">
        <v>14</v>
      </c>
      <c r="D197" s="2">
        <v>43394.623530092591</v>
      </c>
      <c r="E197" s="3">
        <v>5309</v>
      </c>
      <c r="F197" s="3" t="s">
        <v>18</v>
      </c>
      <c r="G197" s="3">
        <v>1751</v>
      </c>
      <c r="H197" s="3">
        <v>616</v>
      </c>
      <c r="I197" s="3">
        <v>4</v>
      </c>
      <c r="J197" s="3">
        <v>1</v>
      </c>
      <c r="K197" s="2">
        <v>43394.627812500003</v>
      </c>
      <c r="L197" s="3"/>
      <c r="M197" s="3"/>
      <c r="N197" s="3" t="s">
        <v>63</v>
      </c>
      <c r="O197" s="3" t="s">
        <v>64</v>
      </c>
      <c r="P197" s="3" t="s">
        <v>91</v>
      </c>
      <c r="Q197" s="3" t="s">
        <v>36</v>
      </c>
      <c r="R197" s="2">
        <v>43394.650011574071</v>
      </c>
      <c r="S197" s="3"/>
      <c r="T197" s="2">
        <v>43394.65896990741</v>
      </c>
      <c r="U197" s="3"/>
      <c r="V197" s="3"/>
      <c r="W197" s="8">
        <f t="shared" si="50"/>
        <v>43394.623530092591</v>
      </c>
      <c r="X197" s="9">
        <f t="shared" si="51"/>
        <v>0</v>
      </c>
      <c r="Y197" s="9">
        <f t="shared" si="52"/>
        <v>0</v>
      </c>
      <c r="Z197" s="10"/>
      <c r="AA197" s="10">
        <f t="shared" si="53"/>
        <v>0</v>
      </c>
      <c r="AB197" s="10"/>
      <c r="AC197" s="10"/>
      <c r="AD197" s="10"/>
      <c r="AF197" s="3" t="s">
        <v>111</v>
      </c>
    </row>
    <row r="198" spans="1:32" s="7" customFormat="1" hidden="1" x14ac:dyDescent="0.4">
      <c r="A198" s="16" t="str">
        <f t="shared" si="48"/>
        <v>-</v>
      </c>
      <c r="B198" s="16" t="str">
        <f t="shared" si="49"/>
        <v>☆</v>
      </c>
      <c r="C198" s="7">
        <v>14</v>
      </c>
      <c r="D198" s="2">
        <v>43394.623935185184</v>
      </c>
      <c r="E198" s="3">
        <v>5310</v>
      </c>
      <c r="F198" s="3" t="s">
        <v>33</v>
      </c>
      <c r="G198" s="3">
        <v>3604</v>
      </c>
      <c r="H198" s="3">
        <v>950</v>
      </c>
      <c r="I198" s="3">
        <v>7</v>
      </c>
      <c r="J198" s="3">
        <v>2</v>
      </c>
      <c r="K198" s="2">
        <v>43394.624409722222</v>
      </c>
      <c r="L198" s="3"/>
      <c r="M198" s="3"/>
      <c r="N198" s="3" t="s">
        <v>31</v>
      </c>
      <c r="O198" s="3" t="s">
        <v>32</v>
      </c>
      <c r="P198" s="3" t="s">
        <v>37</v>
      </c>
      <c r="Q198" s="3" t="s">
        <v>38</v>
      </c>
      <c r="R198" s="2">
        <v>43394.64640046296</v>
      </c>
      <c r="S198" s="3"/>
      <c r="T198" s="2">
        <v>43394.654583333337</v>
      </c>
      <c r="U198" s="3"/>
      <c r="V198" s="3"/>
      <c r="W198" s="8">
        <f t="shared" si="50"/>
        <v>43394.623935185184</v>
      </c>
      <c r="X198" s="9">
        <f t="shared" si="51"/>
        <v>0</v>
      </c>
      <c r="Y198" s="9">
        <f t="shared" si="52"/>
        <v>0</v>
      </c>
      <c r="Z198" s="10"/>
      <c r="AA198" s="10">
        <f t="shared" si="53"/>
        <v>0</v>
      </c>
      <c r="AB198" s="10">
        <f t="shared" si="54"/>
        <v>2.2465277776063886E-2</v>
      </c>
      <c r="AC198" s="10"/>
      <c r="AD198" s="10"/>
    </row>
    <row r="199" spans="1:32" s="7" customFormat="1" hidden="1" x14ac:dyDescent="0.4">
      <c r="A199" s="16" t="str">
        <f t="shared" si="48"/>
        <v>-</v>
      </c>
      <c r="B199" s="16" t="str">
        <f t="shared" si="49"/>
        <v>☆</v>
      </c>
      <c r="C199" s="7">
        <v>14</v>
      </c>
      <c r="D199" s="2">
        <v>43394.624571759261</v>
      </c>
      <c r="E199" s="3">
        <v>5311</v>
      </c>
      <c r="F199" s="3" t="s">
        <v>18</v>
      </c>
      <c r="G199" s="3">
        <v>3579</v>
      </c>
      <c r="H199" s="3">
        <v>1140</v>
      </c>
      <c r="I199" s="3">
        <v>10</v>
      </c>
      <c r="J199" s="3">
        <v>2</v>
      </c>
      <c r="K199" s="2">
        <v>43394.624780092592</v>
      </c>
      <c r="L199" s="3"/>
      <c r="M199" s="3"/>
      <c r="N199" s="3" t="s">
        <v>78</v>
      </c>
      <c r="O199" s="3" t="s">
        <v>79</v>
      </c>
      <c r="P199" s="3" t="s">
        <v>21</v>
      </c>
      <c r="Q199" s="3" t="s">
        <v>22</v>
      </c>
      <c r="R199" s="2">
        <v>43394.631516203706</v>
      </c>
      <c r="S199" s="3"/>
      <c r="T199" s="2">
        <v>43394.644328703704</v>
      </c>
      <c r="U199" s="3"/>
      <c r="V199" s="3"/>
      <c r="W199" s="8">
        <f t="shared" si="50"/>
        <v>43394.624571759261</v>
      </c>
      <c r="X199" s="9">
        <f t="shared" si="51"/>
        <v>0</v>
      </c>
      <c r="Y199" s="9">
        <f t="shared" si="52"/>
        <v>0</v>
      </c>
      <c r="Z199" s="10"/>
      <c r="AA199" s="10">
        <f t="shared" si="53"/>
        <v>0</v>
      </c>
      <c r="AB199" s="10">
        <f t="shared" si="54"/>
        <v>6.9444444452528842E-3</v>
      </c>
      <c r="AC199" s="10"/>
      <c r="AD199" s="10"/>
    </row>
    <row r="200" spans="1:32" s="12" customFormat="1" hidden="1" x14ac:dyDescent="0.4">
      <c r="A200" s="17" t="str">
        <f t="shared" si="48"/>
        <v>-</v>
      </c>
      <c r="B200" s="17" t="str">
        <f t="shared" si="49"/>
        <v>☆</v>
      </c>
      <c r="C200" s="12">
        <v>14</v>
      </c>
      <c r="D200" s="4">
        <v>43394.624652777777</v>
      </c>
      <c r="E200" s="5">
        <v>5312</v>
      </c>
      <c r="F200" s="5" t="s">
        <v>33</v>
      </c>
      <c r="G200" s="5">
        <v>3611</v>
      </c>
      <c r="H200" s="5">
        <v>649</v>
      </c>
      <c r="I200" s="5">
        <v>7</v>
      </c>
      <c r="J200" s="5">
        <v>2</v>
      </c>
      <c r="K200" s="4">
        <v>43394.625</v>
      </c>
      <c r="L200" s="5"/>
      <c r="M200" s="5"/>
      <c r="N200" s="5" t="s">
        <v>31</v>
      </c>
      <c r="O200" s="5" t="s">
        <v>32</v>
      </c>
      <c r="P200" s="5" t="s">
        <v>34</v>
      </c>
      <c r="Q200" s="5" t="s">
        <v>35</v>
      </c>
      <c r="R200" s="4">
        <v>43394.64640046296</v>
      </c>
      <c r="S200" s="5"/>
      <c r="T200" s="4">
        <v>43394.653738425928</v>
      </c>
      <c r="U200" s="5"/>
      <c r="V200" s="5"/>
      <c r="W200" s="13">
        <f t="shared" si="50"/>
        <v>43394.624652777777</v>
      </c>
      <c r="X200" s="18">
        <f t="shared" si="51"/>
        <v>0</v>
      </c>
      <c r="Y200" s="18">
        <f t="shared" si="52"/>
        <v>0</v>
      </c>
      <c r="Z200" s="19"/>
      <c r="AA200" s="19">
        <f t="shared" si="53"/>
        <v>0</v>
      </c>
      <c r="AB200" s="19">
        <f t="shared" si="54"/>
        <v>2.1747685183072463E-2</v>
      </c>
      <c r="AC200" s="19"/>
      <c r="AD200" s="19"/>
    </row>
    <row r="201" spans="1:32" s="23" customFormat="1" x14ac:dyDescent="0.4">
      <c r="A201" s="20" t="str">
        <f t="shared" ref="A201:A213" si="55">IF(V201&gt;0, "★", "-")</f>
        <v>-</v>
      </c>
      <c r="B201" s="20" t="str">
        <f t="shared" ref="B201:B213" si="56">IF(K201&gt;0, "☆", "-")</f>
        <v>-</v>
      </c>
      <c r="C201" s="23">
        <v>15</v>
      </c>
      <c r="D201" s="22">
        <v>43394.627696759257</v>
      </c>
      <c r="E201" s="21">
        <v>5314</v>
      </c>
      <c r="F201" s="21" t="s">
        <v>18</v>
      </c>
      <c r="G201" s="21">
        <v>3579</v>
      </c>
      <c r="H201" s="21">
        <v>816</v>
      </c>
      <c r="I201" s="21">
        <v>10</v>
      </c>
      <c r="J201" s="21">
        <v>2</v>
      </c>
      <c r="K201" s="21"/>
      <c r="L201" s="22">
        <v>43394.635312500002</v>
      </c>
      <c r="M201" s="22">
        <v>43394.64267361111</v>
      </c>
      <c r="N201" s="21" t="s">
        <v>78</v>
      </c>
      <c r="O201" s="21" t="s">
        <v>79</v>
      </c>
      <c r="P201" s="21" t="s">
        <v>21</v>
      </c>
      <c r="Q201" s="21" t="s">
        <v>22</v>
      </c>
      <c r="R201" s="22">
        <v>43394.6330787037</v>
      </c>
      <c r="S201" s="22">
        <v>43394.635312500002</v>
      </c>
      <c r="T201" s="22">
        <v>43394.641539351855</v>
      </c>
      <c r="U201" s="22">
        <v>43394.643773148149</v>
      </c>
      <c r="V201" s="21"/>
      <c r="W201" s="24">
        <f t="shared" si="50"/>
        <v>43394.627696759257</v>
      </c>
      <c r="X201" s="25">
        <f t="shared" si="51"/>
        <v>7.3611111074569635E-3</v>
      </c>
      <c r="Y201" s="25">
        <f t="shared" si="52"/>
        <v>1.4722222214913927E-2</v>
      </c>
      <c r="Z201" s="26">
        <f>SUM(Y201:Y237)</f>
        <v>0.52667824074887903</v>
      </c>
      <c r="AA201" s="26">
        <f t="shared" si="53"/>
        <v>2.2337963018799201E-3</v>
      </c>
      <c r="AB201" s="26">
        <f t="shared" si="54"/>
        <v>7.6157407456776127E-3</v>
      </c>
      <c r="AC201" s="26">
        <f>AVERAGE(AB201:AB237)</f>
        <v>9.7378812643000856E-3</v>
      </c>
      <c r="AD201" s="26">
        <f>MEDIAN(AB201:AB237)</f>
        <v>8.5474537045229226E-3</v>
      </c>
    </row>
    <row r="202" spans="1:32" s="7" customFormat="1" hidden="1" x14ac:dyDescent="0.4">
      <c r="A202" s="16" t="str">
        <f t="shared" si="55"/>
        <v>-</v>
      </c>
      <c r="B202" s="16" t="str">
        <f t="shared" si="56"/>
        <v>-</v>
      </c>
      <c r="C202" s="7">
        <v>15</v>
      </c>
      <c r="D202" s="2">
        <v>43394.629421296297</v>
      </c>
      <c r="E202" s="3">
        <v>5316</v>
      </c>
      <c r="F202" s="3" t="s">
        <v>94</v>
      </c>
      <c r="G202" s="3">
        <v>0</v>
      </c>
      <c r="H202" s="3">
        <v>751</v>
      </c>
      <c r="I202" s="3">
        <v>2</v>
      </c>
      <c r="J202" s="3">
        <v>2</v>
      </c>
      <c r="K202" s="3"/>
      <c r="L202" s="2">
        <v>43394.638923611114</v>
      </c>
      <c r="M202" s="2">
        <v>43394.650740740741</v>
      </c>
      <c r="N202" s="3" t="s">
        <v>50</v>
      </c>
      <c r="O202" s="3" t="s">
        <v>51</v>
      </c>
      <c r="P202" s="3" t="s">
        <v>25</v>
      </c>
      <c r="Q202" s="3" t="s">
        <v>26</v>
      </c>
      <c r="R202" s="2">
        <v>43394.635231481479</v>
      </c>
      <c r="S202" s="2">
        <v>43394.637812499997</v>
      </c>
      <c r="T202" s="2">
        <v>43394.648287037038</v>
      </c>
      <c r="U202" s="2">
        <v>43394.650868055556</v>
      </c>
      <c r="V202" s="3"/>
      <c r="W202" s="8">
        <f t="shared" si="50"/>
        <v>43394.629421296297</v>
      </c>
      <c r="X202" s="9">
        <f t="shared" si="51"/>
        <v>1.1817129627161194E-2</v>
      </c>
      <c r="Y202" s="9">
        <f t="shared" si="52"/>
        <v>2.3634259254322387E-2</v>
      </c>
      <c r="Z202" s="10"/>
      <c r="AA202" s="10">
        <f t="shared" si="53"/>
        <v>3.6921296341461129E-3</v>
      </c>
      <c r="AB202" s="10">
        <f t="shared" si="54"/>
        <v>9.5023148169275373E-3</v>
      </c>
      <c r="AC202" s="10"/>
      <c r="AD202" s="10"/>
    </row>
    <row r="203" spans="1:32" s="7" customFormat="1" x14ac:dyDescent="0.4">
      <c r="A203" s="16" t="str">
        <f t="shared" si="55"/>
        <v>-</v>
      </c>
      <c r="B203" s="16" t="str">
        <f t="shared" si="56"/>
        <v>-</v>
      </c>
      <c r="C203" s="7">
        <v>15</v>
      </c>
      <c r="D203" s="2">
        <v>43394.629780092589</v>
      </c>
      <c r="E203" s="3">
        <v>5317</v>
      </c>
      <c r="F203" s="3" t="s">
        <v>18</v>
      </c>
      <c r="G203" s="3">
        <v>3292</v>
      </c>
      <c r="H203" s="3">
        <v>1223</v>
      </c>
      <c r="I203" s="3">
        <v>10</v>
      </c>
      <c r="J203" s="3">
        <v>3</v>
      </c>
      <c r="K203" s="3"/>
      <c r="L203" s="2">
        <v>43394.631203703706</v>
      </c>
      <c r="M203" s="2">
        <v>43394.643854166665</v>
      </c>
      <c r="N203" s="3" t="s">
        <v>55</v>
      </c>
      <c r="O203" s="3" t="s">
        <v>56</v>
      </c>
      <c r="P203" s="3" t="s">
        <v>31</v>
      </c>
      <c r="Q203" s="3" t="s">
        <v>32</v>
      </c>
      <c r="R203" s="2">
        <v>43394.631967592592</v>
      </c>
      <c r="S203" s="2">
        <v>43394.631967592592</v>
      </c>
      <c r="T203" s="2">
        <v>43394.645902777775</v>
      </c>
      <c r="U203" s="2">
        <v>43394.645902777775</v>
      </c>
      <c r="V203" s="3"/>
      <c r="W203" s="8">
        <f t="shared" si="50"/>
        <v>43394.629780092589</v>
      </c>
      <c r="X203" s="9">
        <f t="shared" si="51"/>
        <v>1.265046295884531E-2</v>
      </c>
      <c r="Y203" s="9">
        <f t="shared" si="52"/>
        <v>3.795138887653593E-2</v>
      </c>
      <c r="Z203" s="10"/>
      <c r="AA203" s="10">
        <f t="shared" si="53"/>
        <v>0</v>
      </c>
      <c r="AB203" s="10">
        <f t="shared" si="54"/>
        <v>1.423611116479151E-3</v>
      </c>
      <c r="AC203" s="10"/>
      <c r="AD203" s="10"/>
    </row>
    <row r="204" spans="1:32" s="7" customFormat="1" x14ac:dyDescent="0.4">
      <c r="A204" s="16" t="str">
        <f t="shared" si="55"/>
        <v>-</v>
      </c>
      <c r="B204" s="16" t="str">
        <f t="shared" si="56"/>
        <v>-</v>
      </c>
      <c r="C204" s="7">
        <v>15</v>
      </c>
      <c r="D204" s="2">
        <v>43394.632604166669</v>
      </c>
      <c r="E204" s="3">
        <v>5319</v>
      </c>
      <c r="F204" s="3" t="s">
        <v>33</v>
      </c>
      <c r="G204" s="3">
        <v>1076</v>
      </c>
      <c r="H204" s="3">
        <v>1194</v>
      </c>
      <c r="I204" s="3">
        <v>7</v>
      </c>
      <c r="J204" s="3">
        <v>1</v>
      </c>
      <c r="K204" s="3"/>
      <c r="L204" s="2">
        <v>43394.643055555556</v>
      </c>
      <c r="M204" s="2">
        <v>43394.654537037037</v>
      </c>
      <c r="N204" s="3" t="s">
        <v>31</v>
      </c>
      <c r="O204" s="3" t="s">
        <v>32</v>
      </c>
      <c r="P204" s="3" t="s">
        <v>37</v>
      </c>
      <c r="Q204" s="3" t="s">
        <v>38</v>
      </c>
      <c r="R204" s="2">
        <v>43394.645428240743</v>
      </c>
      <c r="S204" s="2">
        <v>43394.645428240743</v>
      </c>
      <c r="T204" s="2">
        <v>43394.652916666666</v>
      </c>
      <c r="U204" s="2">
        <v>43394.655127314814</v>
      </c>
      <c r="V204" s="3"/>
      <c r="W204" s="8">
        <f t="shared" si="50"/>
        <v>43394.632604166669</v>
      </c>
      <c r="X204" s="9">
        <f t="shared" si="51"/>
        <v>1.1481481480586808E-2</v>
      </c>
      <c r="Y204" s="9">
        <f t="shared" si="52"/>
        <v>1.1481481480586808E-2</v>
      </c>
      <c r="Z204" s="10"/>
      <c r="AA204" s="10">
        <f t="shared" si="53"/>
        <v>0</v>
      </c>
      <c r="AB204" s="10">
        <f t="shared" si="54"/>
        <v>1.0451388887304347E-2</v>
      </c>
      <c r="AC204" s="10"/>
      <c r="AD204" s="10"/>
    </row>
    <row r="205" spans="1:32" s="7" customFormat="1" x14ac:dyDescent="0.4">
      <c r="A205" s="16" t="str">
        <f t="shared" si="55"/>
        <v>-</v>
      </c>
      <c r="B205" s="16" t="str">
        <f t="shared" si="56"/>
        <v>-</v>
      </c>
      <c r="C205" s="7">
        <v>15</v>
      </c>
      <c r="D205" s="2">
        <v>43394.635162037041</v>
      </c>
      <c r="E205" s="3">
        <v>5320</v>
      </c>
      <c r="F205" s="3" t="s">
        <v>67</v>
      </c>
      <c r="G205" s="3">
        <v>3516</v>
      </c>
      <c r="H205" s="3">
        <v>1164</v>
      </c>
      <c r="I205" s="3">
        <v>4</v>
      </c>
      <c r="J205" s="3">
        <v>2</v>
      </c>
      <c r="K205" s="3"/>
      <c r="L205" s="2">
        <v>43394.650196759256</v>
      </c>
      <c r="M205" s="2">
        <v>43394.659560185188</v>
      </c>
      <c r="N205" s="3" t="s">
        <v>48</v>
      </c>
      <c r="O205" s="3" t="s">
        <v>49</v>
      </c>
      <c r="P205" s="3" t="s">
        <v>31</v>
      </c>
      <c r="Q205" s="3" t="s">
        <v>32</v>
      </c>
      <c r="R205" s="2">
        <v>43394.649537037039</v>
      </c>
      <c r="S205" s="2">
        <v>43394.649560185186</v>
      </c>
      <c r="T205" s="2">
        <v>43394.656180555554</v>
      </c>
      <c r="U205" s="2">
        <v>43394.659479166665</v>
      </c>
      <c r="V205" s="3"/>
      <c r="W205" s="8">
        <f t="shared" si="50"/>
        <v>43394.635162037041</v>
      </c>
      <c r="X205" s="9">
        <f t="shared" si="51"/>
        <v>9.3634259319514968E-3</v>
      </c>
      <c r="Y205" s="9">
        <f t="shared" si="52"/>
        <v>1.8726851863902994E-2</v>
      </c>
      <c r="Z205" s="10"/>
      <c r="AA205" s="10">
        <f t="shared" si="53"/>
        <v>6.5972221636911854E-4</v>
      </c>
      <c r="AB205" s="10">
        <f t="shared" si="54"/>
        <v>1.5034722215204965E-2</v>
      </c>
      <c r="AC205" s="10"/>
      <c r="AD205" s="10"/>
    </row>
    <row r="206" spans="1:32" s="7" customFormat="1" x14ac:dyDescent="0.4">
      <c r="A206" s="16" t="str">
        <f t="shared" si="55"/>
        <v>-</v>
      </c>
      <c r="B206" s="16" t="str">
        <f t="shared" si="56"/>
        <v>-</v>
      </c>
      <c r="C206" s="7">
        <v>15</v>
      </c>
      <c r="D206" s="2">
        <v>43394.635706018518</v>
      </c>
      <c r="E206" s="3">
        <v>5322</v>
      </c>
      <c r="F206" s="3" t="s">
        <v>18</v>
      </c>
      <c r="G206" s="3">
        <v>2971</v>
      </c>
      <c r="H206" s="3">
        <v>1134</v>
      </c>
      <c r="I206" s="3">
        <v>2</v>
      </c>
      <c r="J206" s="3">
        <v>3</v>
      </c>
      <c r="K206" s="3"/>
      <c r="L206" s="2">
        <v>43394.655243055553</v>
      </c>
      <c r="M206" s="2">
        <v>43394.661770833336</v>
      </c>
      <c r="N206" s="3" t="s">
        <v>23</v>
      </c>
      <c r="O206" s="3" t="s">
        <v>24</v>
      </c>
      <c r="P206" s="3" t="s">
        <v>34</v>
      </c>
      <c r="Q206" s="3" t="s">
        <v>35</v>
      </c>
      <c r="R206" s="2">
        <v>43394.655972222223</v>
      </c>
      <c r="S206" s="2">
        <v>43394.655972222223</v>
      </c>
      <c r="T206" s="2">
        <v>43394.663923611108</v>
      </c>
      <c r="U206" s="2">
        <v>43394.667337962965</v>
      </c>
      <c r="V206" s="3"/>
      <c r="W206" s="8">
        <f t="shared" si="50"/>
        <v>43394.635706018518</v>
      </c>
      <c r="X206" s="9">
        <f t="shared" si="51"/>
        <v>6.5277777830488048E-3</v>
      </c>
      <c r="Y206" s="9">
        <f t="shared" si="52"/>
        <v>1.9583333349146415E-2</v>
      </c>
      <c r="Z206" s="10"/>
      <c r="AA206" s="10">
        <f t="shared" si="53"/>
        <v>0</v>
      </c>
      <c r="AB206" s="10">
        <f t="shared" si="54"/>
        <v>1.9537037034751847E-2</v>
      </c>
      <c r="AC206" s="10"/>
      <c r="AD206" s="10"/>
    </row>
    <row r="207" spans="1:32" s="7" customFormat="1" x14ac:dyDescent="0.4">
      <c r="A207" s="16" t="str">
        <f t="shared" si="55"/>
        <v>-</v>
      </c>
      <c r="B207" s="16" t="str">
        <f t="shared" si="56"/>
        <v>-</v>
      </c>
      <c r="C207" s="7">
        <v>15</v>
      </c>
      <c r="D207" s="2">
        <v>43394.636296296296</v>
      </c>
      <c r="E207" s="3">
        <v>5323</v>
      </c>
      <c r="F207" s="3" t="s">
        <v>18</v>
      </c>
      <c r="G207" s="3">
        <v>3162</v>
      </c>
      <c r="H207" s="3">
        <v>566</v>
      </c>
      <c r="I207" s="3">
        <v>3</v>
      </c>
      <c r="J207" s="3">
        <v>1</v>
      </c>
      <c r="K207" s="3"/>
      <c r="L207" s="2">
        <v>43394.638275462959</v>
      </c>
      <c r="M207" s="2">
        <v>43394.643935185188</v>
      </c>
      <c r="N207" s="3" t="s">
        <v>65</v>
      </c>
      <c r="O207" s="3" t="s">
        <v>66</v>
      </c>
      <c r="P207" s="3" t="s">
        <v>21</v>
      </c>
      <c r="Q207" s="3" t="s">
        <v>22</v>
      </c>
      <c r="R207" s="2">
        <v>43394.642581018517</v>
      </c>
      <c r="S207" s="2">
        <v>43394.642581018517</v>
      </c>
      <c r="T207" s="2">
        <v>43394.649456018517</v>
      </c>
      <c r="U207" s="2">
        <v>43394.649456018517</v>
      </c>
      <c r="V207" s="3"/>
      <c r="W207" s="8">
        <f t="shared" si="50"/>
        <v>43394.636296296296</v>
      </c>
      <c r="X207" s="9">
        <f t="shared" si="51"/>
        <v>5.659722228301689E-3</v>
      </c>
      <c r="Y207" s="9">
        <f t="shared" si="52"/>
        <v>5.659722228301689E-3</v>
      </c>
      <c r="Z207" s="10"/>
      <c r="AA207" s="10">
        <f t="shared" si="53"/>
        <v>0</v>
      </c>
      <c r="AB207" s="10">
        <f t="shared" si="54"/>
        <v>1.9791666636592709E-3</v>
      </c>
      <c r="AC207" s="10"/>
      <c r="AD207" s="10"/>
    </row>
    <row r="208" spans="1:32" s="7" customFormat="1" hidden="1" x14ac:dyDescent="0.4">
      <c r="A208" s="16" t="str">
        <f t="shared" si="55"/>
        <v>-</v>
      </c>
      <c r="B208" s="16" t="str">
        <f t="shared" si="56"/>
        <v>-</v>
      </c>
      <c r="C208" s="7">
        <v>15</v>
      </c>
      <c r="D208" s="2">
        <v>43394.639039351852</v>
      </c>
      <c r="E208" s="3">
        <v>5325</v>
      </c>
      <c r="F208" s="3" t="s">
        <v>94</v>
      </c>
      <c r="G208" s="3">
        <v>0</v>
      </c>
      <c r="H208" s="3">
        <v>699</v>
      </c>
      <c r="I208" s="3">
        <v>8</v>
      </c>
      <c r="J208" s="3">
        <v>1</v>
      </c>
      <c r="K208" s="3"/>
      <c r="L208" s="2">
        <v>43394.643969907411</v>
      </c>
      <c r="M208" s="2">
        <v>43394.648379629631</v>
      </c>
      <c r="N208" s="3" t="s">
        <v>72</v>
      </c>
      <c r="O208" s="3" t="s">
        <v>73</v>
      </c>
      <c r="P208" s="3" t="s">
        <v>41</v>
      </c>
      <c r="Q208" s="3" t="s">
        <v>42</v>
      </c>
      <c r="R208" s="2">
        <v>43394.641608796293</v>
      </c>
      <c r="S208" s="2">
        <v>43394.641736111109</v>
      </c>
      <c r="T208" s="2">
        <v>43394.647175925929</v>
      </c>
      <c r="U208" s="2">
        <v>43394.647303240738</v>
      </c>
      <c r="V208" s="3"/>
      <c r="W208" s="8">
        <f t="shared" si="50"/>
        <v>43394.639039351852</v>
      </c>
      <c r="X208" s="9">
        <f t="shared" si="51"/>
        <v>4.4097222198615782E-3</v>
      </c>
      <c r="Y208" s="9">
        <f t="shared" si="52"/>
        <v>4.4097222198615782E-3</v>
      </c>
      <c r="Z208" s="10"/>
      <c r="AA208" s="10">
        <f t="shared" si="53"/>
        <v>2.3611111173522659E-3</v>
      </c>
      <c r="AB208" s="10">
        <f t="shared" si="54"/>
        <v>4.9305555585306138E-3</v>
      </c>
      <c r="AC208" s="10"/>
      <c r="AD208" s="10"/>
    </row>
    <row r="209" spans="1:30" s="7" customFormat="1" hidden="1" x14ac:dyDescent="0.4">
      <c r="A209" s="16" t="str">
        <f t="shared" si="55"/>
        <v>-</v>
      </c>
      <c r="B209" s="16" t="str">
        <f t="shared" si="56"/>
        <v>-</v>
      </c>
      <c r="C209" s="7">
        <v>15</v>
      </c>
      <c r="D209" s="2">
        <v>43394.639143518521</v>
      </c>
      <c r="E209" s="3">
        <v>5326</v>
      </c>
      <c r="F209" s="3" t="s">
        <v>93</v>
      </c>
      <c r="G209" s="3">
        <v>0</v>
      </c>
      <c r="H209" s="3">
        <v>518</v>
      </c>
      <c r="I209" s="3">
        <v>7</v>
      </c>
      <c r="J209" s="3">
        <v>2</v>
      </c>
      <c r="K209" s="3"/>
      <c r="L209" s="2">
        <v>43394.641168981485</v>
      </c>
      <c r="M209" s="2">
        <v>43394.650069444448</v>
      </c>
      <c r="N209" s="3" t="s">
        <v>46</v>
      </c>
      <c r="O209" s="3" t="s">
        <v>47</v>
      </c>
      <c r="P209" s="3" t="s">
        <v>48</v>
      </c>
      <c r="Q209" s="3" t="s">
        <v>49</v>
      </c>
      <c r="R209" s="2">
        <v>43394.640763888892</v>
      </c>
      <c r="S209" s="2">
        <v>43394.640763888892</v>
      </c>
      <c r="T209" s="2">
        <v>43394.652719907404</v>
      </c>
      <c r="U209" s="2">
        <v>43394.652719907404</v>
      </c>
      <c r="V209" s="3"/>
      <c r="W209" s="8">
        <f t="shared" si="50"/>
        <v>43394.639143518521</v>
      </c>
      <c r="X209" s="9">
        <f t="shared" si="51"/>
        <v>8.9004629626288079E-3</v>
      </c>
      <c r="Y209" s="9">
        <f t="shared" si="52"/>
        <v>1.7800925925257616E-2</v>
      </c>
      <c r="Z209" s="10"/>
      <c r="AA209" s="10">
        <f t="shared" si="53"/>
        <v>4.0509259270038456E-4</v>
      </c>
      <c r="AB209" s="10">
        <f t="shared" si="54"/>
        <v>2.0254629635019228E-3</v>
      </c>
      <c r="AC209" s="10"/>
      <c r="AD209" s="10"/>
    </row>
    <row r="210" spans="1:30" s="7" customFormat="1" hidden="1" x14ac:dyDescent="0.4">
      <c r="A210" s="16" t="str">
        <f t="shared" si="55"/>
        <v>-</v>
      </c>
      <c r="B210" s="16" t="str">
        <f t="shared" si="56"/>
        <v>-</v>
      </c>
      <c r="C210" s="7">
        <v>15</v>
      </c>
      <c r="D210" s="2">
        <v>43394.639166666668</v>
      </c>
      <c r="E210" s="3">
        <v>5327</v>
      </c>
      <c r="F210" s="3" t="s">
        <v>94</v>
      </c>
      <c r="G210" s="3">
        <v>0</v>
      </c>
      <c r="H210" s="3">
        <v>501</v>
      </c>
      <c r="I210" s="3">
        <v>8</v>
      </c>
      <c r="J210" s="3">
        <v>3</v>
      </c>
      <c r="K210" s="3"/>
      <c r="L210" s="2">
        <v>43394.656782407408</v>
      </c>
      <c r="M210" s="2">
        <v>43394.670624999999</v>
      </c>
      <c r="N210" s="3" t="s">
        <v>55</v>
      </c>
      <c r="O210" s="3" t="s">
        <v>56</v>
      </c>
      <c r="P210" s="3" t="s">
        <v>65</v>
      </c>
      <c r="Q210" s="3" t="s">
        <v>66</v>
      </c>
      <c r="R210" s="2">
        <v>43394.653946759259</v>
      </c>
      <c r="S210" s="2">
        <v>43394.656122685185</v>
      </c>
      <c r="T210" s="2">
        <v>43394.66783564815</v>
      </c>
      <c r="U210" s="2">
        <v>43394.672858796293</v>
      </c>
      <c r="V210" s="3"/>
      <c r="W210" s="8">
        <f t="shared" si="50"/>
        <v>43394.639166666668</v>
      </c>
      <c r="X210" s="9">
        <f t="shared" si="51"/>
        <v>1.3842592590663116E-2</v>
      </c>
      <c r="Y210" s="9">
        <f t="shared" si="52"/>
        <v>4.1527777771989349E-2</v>
      </c>
      <c r="Z210" s="10"/>
      <c r="AA210" s="10">
        <f t="shared" si="53"/>
        <v>2.8356481489026919E-3</v>
      </c>
      <c r="AB210" s="10">
        <f t="shared" si="54"/>
        <v>1.7615740740438923E-2</v>
      </c>
      <c r="AC210" s="10"/>
      <c r="AD210" s="10"/>
    </row>
    <row r="211" spans="1:30" s="7" customFormat="1" x14ac:dyDescent="0.4">
      <c r="A211" s="16" t="str">
        <f t="shared" si="55"/>
        <v>-</v>
      </c>
      <c r="B211" s="16" t="str">
        <f t="shared" si="56"/>
        <v>-</v>
      </c>
      <c r="C211" s="7">
        <v>15</v>
      </c>
      <c r="D211" s="2">
        <v>43394.639479166668</v>
      </c>
      <c r="E211" s="3">
        <v>5328</v>
      </c>
      <c r="F211" s="3" t="s">
        <v>33</v>
      </c>
      <c r="G211" s="3">
        <v>3563</v>
      </c>
      <c r="H211" s="3">
        <v>654</v>
      </c>
      <c r="I211" s="3">
        <v>9</v>
      </c>
      <c r="J211" s="3">
        <v>3</v>
      </c>
      <c r="K211" s="3"/>
      <c r="L211" s="2">
        <v>43394.642222222225</v>
      </c>
      <c r="M211" s="2">
        <v>43394.653645833336</v>
      </c>
      <c r="N211" s="3" t="s">
        <v>41</v>
      </c>
      <c r="O211" s="3" t="s">
        <v>42</v>
      </c>
      <c r="P211" s="3" t="s">
        <v>55</v>
      </c>
      <c r="Q211" s="3" t="s">
        <v>56</v>
      </c>
      <c r="R211" s="2">
        <v>43394.643101851849</v>
      </c>
      <c r="S211" s="2">
        <v>43394.643101851849</v>
      </c>
      <c r="T211" s="2">
        <v>43394.653263888889</v>
      </c>
      <c r="U211" s="2">
        <v>43394.653263888889</v>
      </c>
      <c r="V211" s="3"/>
      <c r="W211" s="8">
        <f t="shared" si="50"/>
        <v>43394.639479166668</v>
      </c>
      <c r="X211" s="9">
        <f t="shared" si="51"/>
        <v>1.1423611111240461E-2</v>
      </c>
      <c r="Y211" s="9">
        <f t="shared" si="52"/>
        <v>3.4270833333721384E-2</v>
      </c>
      <c r="Z211" s="10"/>
      <c r="AA211" s="10">
        <f t="shared" si="53"/>
        <v>0</v>
      </c>
      <c r="AB211" s="10">
        <f t="shared" si="54"/>
        <v>2.7430555564933456E-3</v>
      </c>
      <c r="AC211" s="10"/>
      <c r="AD211" s="10"/>
    </row>
    <row r="212" spans="1:30" s="7" customFormat="1" x14ac:dyDescent="0.4">
      <c r="A212" s="16" t="str">
        <f t="shared" si="55"/>
        <v>-</v>
      </c>
      <c r="B212" s="16" t="str">
        <f t="shared" si="56"/>
        <v>-</v>
      </c>
      <c r="C212" s="7">
        <v>15</v>
      </c>
      <c r="D212" s="2">
        <v>43394.639618055553</v>
      </c>
      <c r="E212" s="3">
        <v>5329</v>
      </c>
      <c r="F212" s="3" t="s">
        <v>33</v>
      </c>
      <c r="G212" s="3">
        <v>3575</v>
      </c>
      <c r="H212" s="3">
        <v>541</v>
      </c>
      <c r="I212" s="3">
        <v>9</v>
      </c>
      <c r="J212" s="3">
        <v>2</v>
      </c>
      <c r="K212" s="3"/>
      <c r="L212" s="2">
        <v>43394.654374999998</v>
      </c>
      <c r="M212" s="2">
        <v>43394.671932870369</v>
      </c>
      <c r="N212" s="3" t="s">
        <v>55</v>
      </c>
      <c r="O212" s="3" t="s">
        <v>56</v>
      </c>
      <c r="P212" s="3" t="s">
        <v>65</v>
      </c>
      <c r="Q212" s="3" t="s">
        <v>66</v>
      </c>
      <c r="R212" s="2">
        <v>43394.653263888889</v>
      </c>
      <c r="S212" s="2">
        <v>43394.655671296299</v>
      </c>
      <c r="T212" s="2">
        <v>43394.66946759259</v>
      </c>
      <c r="U212" s="2">
        <v>43394.674189814818</v>
      </c>
      <c r="V212" s="3"/>
      <c r="W212" s="8">
        <f t="shared" si="50"/>
        <v>43394.639618055553</v>
      </c>
      <c r="X212" s="9">
        <f t="shared" si="51"/>
        <v>1.7557870371092577E-2</v>
      </c>
      <c r="Y212" s="9">
        <f t="shared" si="52"/>
        <v>3.5115740742185153E-2</v>
      </c>
      <c r="Z212" s="10"/>
      <c r="AA212" s="10">
        <f t="shared" si="53"/>
        <v>1.111111108912155E-3</v>
      </c>
      <c r="AB212" s="10">
        <f t="shared" si="54"/>
        <v>1.4756944445252884E-2</v>
      </c>
      <c r="AC212" s="10"/>
      <c r="AD212" s="10"/>
    </row>
    <row r="213" spans="1:30" s="7" customFormat="1" x14ac:dyDescent="0.4">
      <c r="A213" s="16" t="str">
        <f t="shared" si="55"/>
        <v>-</v>
      </c>
      <c r="B213" s="16" t="str">
        <f t="shared" si="56"/>
        <v>-</v>
      </c>
      <c r="C213" s="7">
        <v>15</v>
      </c>
      <c r="D213" s="2">
        <v>43394.646226851852</v>
      </c>
      <c r="E213" s="3">
        <v>5331</v>
      </c>
      <c r="F213" s="3" t="s">
        <v>18</v>
      </c>
      <c r="G213" s="3">
        <v>3634</v>
      </c>
      <c r="H213" s="3">
        <v>383</v>
      </c>
      <c r="I213" s="3">
        <v>7</v>
      </c>
      <c r="J213" s="3">
        <v>2</v>
      </c>
      <c r="K213" s="3"/>
      <c r="L213" s="2">
        <v>43394.655405092592</v>
      </c>
      <c r="M213" s="2">
        <v>43394.663587962961</v>
      </c>
      <c r="N213" s="3" t="s">
        <v>37</v>
      </c>
      <c r="O213" s="3" t="s">
        <v>38</v>
      </c>
      <c r="P213" s="3" t="s">
        <v>63</v>
      </c>
      <c r="Q213" s="3" t="s">
        <v>64</v>
      </c>
      <c r="R213" s="2">
        <v>43394.653449074074</v>
      </c>
      <c r="S213" s="2">
        <v>43394.653449074074</v>
      </c>
      <c r="T213" s="2">
        <v>43394.660243055558</v>
      </c>
      <c r="U213" s="2">
        <v>43394.660243055558</v>
      </c>
      <c r="V213" s="3"/>
      <c r="W213" s="8">
        <f t="shared" si="50"/>
        <v>43394.646226851852</v>
      </c>
      <c r="X213" s="9">
        <f t="shared" si="51"/>
        <v>8.182870369637385E-3</v>
      </c>
      <c r="Y213" s="9">
        <f t="shared" si="52"/>
        <v>1.636574073927477E-2</v>
      </c>
      <c r="Z213" s="10"/>
      <c r="AA213" s="10">
        <f t="shared" si="53"/>
        <v>1.9560185173759237E-3</v>
      </c>
      <c r="AB213" s="10">
        <f t="shared" si="54"/>
        <v>9.1782407398568466E-3</v>
      </c>
      <c r="AC213" s="10"/>
      <c r="AD213" s="10"/>
    </row>
    <row r="214" spans="1:30" s="7" customFormat="1" x14ac:dyDescent="0.4">
      <c r="A214" s="16" t="str">
        <f t="shared" si="46"/>
        <v>-</v>
      </c>
      <c r="B214" s="16" t="str">
        <f t="shared" si="47"/>
        <v>-</v>
      </c>
      <c r="C214" s="7">
        <v>15</v>
      </c>
      <c r="D214" s="2">
        <v>43394.647835648146</v>
      </c>
      <c r="E214" s="3">
        <v>5332</v>
      </c>
      <c r="F214" s="3" t="s">
        <v>33</v>
      </c>
      <c r="G214" s="3">
        <v>1666</v>
      </c>
      <c r="H214" s="3">
        <v>766</v>
      </c>
      <c r="I214" s="3">
        <v>4</v>
      </c>
      <c r="J214" s="3">
        <v>1</v>
      </c>
      <c r="K214" s="3"/>
      <c r="L214" s="2">
        <v>43394.653900462959</v>
      </c>
      <c r="M214" s="2">
        <v>43394.667685185188</v>
      </c>
      <c r="N214" s="3" t="s">
        <v>74</v>
      </c>
      <c r="O214" s="3" t="s">
        <v>75</v>
      </c>
      <c r="P214" s="3" t="s">
        <v>50</v>
      </c>
      <c r="Q214" s="3" t="s">
        <v>51</v>
      </c>
      <c r="R214" s="2">
        <v>43394.653877314813</v>
      </c>
      <c r="S214" s="2">
        <v>43394.653877314813</v>
      </c>
      <c r="T214" s="2">
        <v>43394.664513888885</v>
      </c>
      <c r="U214" s="2">
        <v>43394.664513888885</v>
      </c>
      <c r="V214" s="3"/>
      <c r="W214" s="8">
        <f t="shared" si="50"/>
        <v>43394.647835648146</v>
      </c>
      <c r="X214" s="9">
        <f t="shared" si="51"/>
        <v>1.3784722228592727E-2</v>
      </c>
      <c r="Y214" s="9">
        <f t="shared" si="52"/>
        <v>1.3784722228592727E-2</v>
      </c>
      <c r="Z214" s="10"/>
      <c r="AA214" s="10">
        <f t="shared" si="53"/>
        <v>2.314814628334716E-5</v>
      </c>
      <c r="AB214" s="10">
        <f t="shared" si="54"/>
        <v>6.064814813726116E-3</v>
      </c>
      <c r="AC214" s="10"/>
      <c r="AD214" s="10"/>
    </row>
    <row r="215" spans="1:30" s="7" customFormat="1" x14ac:dyDescent="0.4">
      <c r="A215" s="16" t="str">
        <f t="shared" si="46"/>
        <v>-</v>
      </c>
      <c r="B215" s="16" t="str">
        <f t="shared" si="47"/>
        <v>-</v>
      </c>
      <c r="C215" s="7">
        <v>15</v>
      </c>
      <c r="D215" s="2">
        <v>43394.648136574076</v>
      </c>
      <c r="E215" s="3">
        <v>5333</v>
      </c>
      <c r="F215" s="3" t="s">
        <v>67</v>
      </c>
      <c r="G215" s="3">
        <v>2138</v>
      </c>
      <c r="H215" s="3">
        <v>421</v>
      </c>
      <c r="I215" s="3">
        <v>2</v>
      </c>
      <c r="J215" s="3">
        <v>3</v>
      </c>
      <c r="K215" s="3"/>
      <c r="L215" s="2">
        <v>43394.651041666664</v>
      </c>
      <c r="M215" s="2">
        <v>43394.658368055556</v>
      </c>
      <c r="N215" s="3" t="s">
        <v>25</v>
      </c>
      <c r="O215" s="3" t="s">
        <v>26</v>
      </c>
      <c r="P215" s="3" t="s">
        <v>63</v>
      </c>
      <c r="Q215" s="3" t="s">
        <v>64</v>
      </c>
      <c r="R215" s="2">
        <v>43394.651666666665</v>
      </c>
      <c r="S215" s="2">
        <v>43394.651666666665</v>
      </c>
      <c r="T215" s="2">
        <v>43394.664074074077</v>
      </c>
      <c r="U215" s="2">
        <v>43394.664074074077</v>
      </c>
      <c r="V215" s="3"/>
      <c r="W215" s="8">
        <f t="shared" si="50"/>
        <v>43394.648136574076</v>
      </c>
      <c r="X215" s="9">
        <f t="shared" si="51"/>
        <v>7.3263888916699216E-3</v>
      </c>
      <c r="Y215" s="9">
        <f t="shared" si="52"/>
        <v>2.1979166675009765E-2</v>
      </c>
      <c r="Z215" s="10"/>
      <c r="AA215" s="10">
        <f t="shared" si="53"/>
        <v>0</v>
      </c>
      <c r="AB215" s="10">
        <f t="shared" si="54"/>
        <v>2.9050925877527334E-3</v>
      </c>
      <c r="AC215" s="10"/>
      <c r="AD215" s="10"/>
    </row>
    <row r="216" spans="1:30" s="7" customFormat="1" x14ac:dyDescent="0.4">
      <c r="A216" s="16" t="str">
        <f t="shared" si="46"/>
        <v>-</v>
      </c>
      <c r="B216" s="16" t="str">
        <f t="shared" si="47"/>
        <v>-</v>
      </c>
      <c r="C216" s="7">
        <v>15</v>
      </c>
      <c r="D216" s="2">
        <v>43394.648240740738</v>
      </c>
      <c r="E216" s="3">
        <v>5334</v>
      </c>
      <c r="F216" s="3" t="s">
        <v>18</v>
      </c>
      <c r="G216" s="3">
        <v>3632</v>
      </c>
      <c r="H216" s="3">
        <v>318</v>
      </c>
      <c r="I216" s="3">
        <v>3</v>
      </c>
      <c r="J216" s="3">
        <v>2</v>
      </c>
      <c r="K216" s="3"/>
      <c r="L216" s="2">
        <v>43394.665682870371</v>
      </c>
      <c r="M216" s="2">
        <v>43394.673402777778</v>
      </c>
      <c r="N216" s="3" t="s">
        <v>21</v>
      </c>
      <c r="O216" s="3" t="s">
        <v>22</v>
      </c>
      <c r="P216" s="3" t="s">
        <v>19</v>
      </c>
      <c r="Q216" s="3" t="s">
        <v>20</v>
      </c>
      <c r="R216" s="2">
        <v>43394.662164351852</v>
      </c>
      <c r="S216" s="2">
        <v>43394.664259259262</v>
      </c>
      <c r="T216" s="2">
        <v>43394.669305555559</v>
      </c>
      <c r="U216" s="2">
        <v>43394.672696759262</v>
      </c>
      <c r="V216" s="3"/>
      <c r="W216" s="8">
        <f t="shared" si="50"/>
        <v>43394.648240740738</v>
      </c>
      <c r="X216" s="9">
        <f t="shared" si="51"/>
        <v>7.7199074075906537E-3</v>
      </c>
      <c r="Y216" s="9">
        <f t="shared" si="52"/>
        <v>1.5439814815181307E-2</v>
      </c>
      <c r="Z216" s="10"/>
      <c r="AA216" s="10">
        <f t="shared" si="53"/>
        <v>3.5185185188311152E-3</v>
      </c>
      <c r="AB216" s="10">
        <f t="shared" si="54"/>
        <v>1.7442129632399883E-2</v>
      </c>
      <c r="AC216" s="10"/>
      <c r="AD216" s="10"/>
    </row>
    <row r="217" spans="1:30" s="7" customFormat="1" x14ac:dyDescent="0.4">
      <c r="A217" s="16" t="str">
        <f t="shared" si="46"/>
        <v>-</v>
      </c>
      <c r="B217" s="16" t="str">
        <f t="shared" si="47"/>
        <v>-</v>
      </c>
      <c r="C217" s="7">
        <v>15</v>
      </c>
      <c r="D217" s="2">
        <v>43394.651747685188</v>
      </c>
      <c r="E217" s="3">
        <v>5336</v>
      </c>
      <c r="F217" s="3" t="s">
        <v>18</v>
      </c>
      <c r="G217" s="3">
        <v>3292</v>
      </c>
      <c r="H217" s="3">
        <v>743</v>
      </c>
      <c r="I217" s="3">
        <v>10</v>
      </c>
      <c r="J217" s="3">
        <v>3</v>
      </c>
      <c r="K217" s="3"/>
      <c r="L217" s="2">
        <v>43394.659745370373</v>
      </c>
      <c r="M217" s="2">
        <v>43394.673495370371</v>
      </c>
      <c r="N217" s="3" t="s">
        <v>31</v>
      </c>
      <c r="O217" s="3" t="s">
        <v>32</v>
      </c>
      <c r="P217" s="3" t="s">
        <v>19</v>
      </c>
      <c r="Q217" s="3" t="s">
        <v>20</v>
      </c>
      <c r="R217" s="2">
        <v>43394.659131944441</v>
      </c>
      <c r="S217" s="2">
        <v>43394.659537037034</v>
      </c>
      <c r="T217" s="2">
        <v>43394.666481481479</v>
      </c>
      <c r="U217" s="2">
        <v>43394.673298611109</v>
      </c>
      <c r="V217" s="3"/>
      <c r="W217" s="8">
        <f t="shared" si="50"/>
        <v>43394.651747685188</v>
      </c>
      <c r="X217" s="9">
        <f t="shared" si="51"/>
        <v>1.374999999825377E-2</v>
      </c>
      <c r="Y217" s="9">
        <f t="shared" si="52"/>
        <v>4.1249999994761311E-2</v>
      </c>
      <c r="Z217" s="10"/>
      <c r="AA217" s="10">
        <f t="shared" si="53"/>
        <v>6.1342593107838184E-4</v>
      </c>
      <c r="AB217" s="10">
        <f t="shared" si="54"/>
        <v>7.9976851848186925E-3</v>
      </c>
      <c r="AC217" s="10"/>
      <c r="AD217" s="10"/>
    </row>
    <row r="218" spans="1:30" s="7" customFormat="1" x14ac:dyDescent="0.4">
      <c r="A218" s="16" t="str">
        <f t="shared" si="46"/>
        <v>-</v>
      </c>
      <c r="B218" s="16" t="str">
        <f t="shared" si="47"/>
        <v>-</v>
      </c>
      <c r="C218" s="7">
        <v>15</v>
      </c>
      <c r="D218" s="2">
        <v>43394.651770833334</v>
      </c>
      <c r="E218" s="3">
        <v>5337</v>
      </c>
      <c r="F218" s="3" t="s">
        <v>18</v>
      </c>
      <c r="G218" s="3">
        <v>2736</v>
      </c>
      <c r="H218" s="3">
        <v>1017</v>
      </c>
      <c r="I218" s="3">
        <v>2</v>
      </c>
      <c r="J218" s="3">
        <v>1</v>
      </c>
      <c r="K218" s="3"/>
      <c r="L218" s="2">
        <v>43394.661898148152</v>
      </c>
      <c r="M218" s="2">
        <v>43394.687685185185</v>
      </c>
      <c r="N218" s="3" t="s">
        <v>34</v>
      </c>
      <c r="O218" s="3" t="s">
        <v>35</v>
      </c>
      <c r="P218" s="3" t="s">
        <v>70</v>
      </c>
      <c r="Q218" s="3" t="s">
        <v>71</v>
      </c>
      <c r="R218" s="2">
        <v>43394.667395833334</v>
      </c>
      <c r="S218" s="2">
        <v>43394.667395833334</v>
      </c>
      <c r="T218" s="2">
        <v>43394.677395833336</v>
      </c>
      <c r="U218" s="2">
        <v>43394.682395833333</v>
      </c>
      <c r="V218" s="3"/>
      <c r="W218" s="8">
        <f t="shared" si="50"/>
        <v>43394.651770833334</v>
      </c>
      <c r="X218" s="9">
        <f t="shared" si="51"/>
        <v>2.5787037033296656E-2</v>
      </c>
      <c r="Y218" s="9">
        <f t="shared" si="52"/>
        <v>2.5787037033296656E-2</v>
      </c>
      <c r="Z218" s="10"/>
      <c r="AA218" s="10">
        <f t="shared" si="53"/>
        <v>0</v>
      </c>
      <c r="AB218" s="10">
        <f t="shared" si="54"/>
        <v>1.0127314817509614E-2</v>
      </c>
      <c r="AC218" s="10"/>
      <c r="AD218" s="10"/>
    </row>
    <row r="219" spans="1:30" s="7" customFormat="1" x14ac:dyDescent="0.4">
      <c r="A219" s="16" t="str">
        <f t="shared" si="46"/>
        <v>-</v>
      </c>
      <c r="B219" s="16" t="str">
        <f t="shared" ref="B219:B280" si="57">IF(K219&gt;0, "☆", "-")</f>
        <v>-</v>
      </c>
      <c r="C219" s="7">
        <v>15</v>
      </c>
      <c r="D219" s="2">
        <v>43394.65421296296</v>
      </c>
      <c r="E219" s="3">
        <v>5341</v>
      </c>
      <c r="F219" s="3" t="s">
        <v>33</v>
      </c>
      <c r="G219" s="3">
        <v>3618</v>
      </c>
      <c r="H219" s="3">
        <v>967</v>
      </c>
      <c r="I219" s="3">
        <v>9</v>
      </c>
      <c r="J219" s="3">
        <v>2</v>
      </c>
      <c r="K219" s="3"/>
      <c r="L219" s="2">
        <v>43394.657800925925</v>
      </c>
      <c r="M219" s="2">
        <v>43394.664479166669</v>
      </c>
      <c r="N219" s="3" t="s">
        <v>70</v>
      </c>
      <c r="O219" s="3" t="s">
        <v>71</v>
      </c>
      <c r="P219" s="3" t="s">
        <v>31</v>
      </c>
      <c r="Q219" s="3" t="s">
        <v>32</v>
      </c>
      <c r="R219" s="2">
        <v>43394.657141203701</v>
      </c>
      <c r="S219" s="2">
        <v>43394.657141203701</v>
      </c>
      <c r="T219" s="2">
        <v>43394.666168981479</v>
      </c>
      <c r="U219" s="2">
        <v>43394.666168981479</v>
      </c>
      <c r="V219" s="3"/>
      <c r="W219" s="8">
        <f t="shared" si="50"/>
        <v>43394.65421296296</v>
      </c>
      <c r="X219" s="9">
        <f t="shared" si="51"/>
        <v>6.6782407448044978E-3</v>
      </c>
      <c r="Y219" s="9">
        <f t="shared" si="52"/>
        <v>1.3356481489608996E-2</v>
      </c>
      <c r="Z219" s="10"/>
      <c r="AA219" s="10">
        <f t="shared" si="53"/>
        <v>6.5972222364507616E-4</v>
      </c>
      <c r="AB219" s="10">
        <f t="shared" si="54"/>
        <v>3.5879629649571143E-3</v>
      </c>
      <c r="AC219" s="10"/>
      <c r="AD219" s="10"/>
    </row>
    <row r="220" spans="1:30" s="7" customFormat="1" x14ac:dyDescent="0.4">
      <c r="A220" s="16" t="str">
        <f t="shared" si="46"/>
        <v>-</v>
      </c>
      <c r="B220" s="16" t="str">
        <f t="shared" si="57"/>
        <v>-</v>
      </c>
      <c r="C220" s="7">
        <v>15</v>
      </c>
      <c r="D220" s="2">
        <v>43394.655150462961</v>
      </c>
      <c r="E220" s="3">
        <v>5342</v>
      </c>
      <c r="F220" s="3" t="s">
        <v>33</v>
      </c>
      <c r="G220" s="3">
        <v>3605</v>
      </c>
      <c r="H220" s="3">
        <v>1001</v>
      </c>
      <c r="I220" s="3">
        <v>4</v>
      </c>
      <c r="J220" s="3">
        <v>1</v>
      </c>
      <c r="K220" s="3"/>
      <c r="L220" s="2">
        <v>43394.674085648148</v>
      </c>
      <c r="M220" s="2">
        <v>43394.68409722222</v>
      </c>
      <c r="N220" s="3" t="s">
        <v>41</v>
      </c>
      <c r="O220" s="3" t="s">
        <v>42</v>
      </c>
      <c r="P220" s="3" t="s">
        <v>19</v>
      </c>
      <c r="Q220" s="3" t="s">
        <v>20</v>
      </c>
      <c r="R220" s="2">
        <v>43394.669432870367</v>
      </c>
      <c r="S220" s="2">
        <v>43394.669502314813</v>
      </c>
      <c r="T220" s="2">
        <v>43394.676678240743</v>
      </c>
      <c r="U220" s="2">
        <v>43394.680567129632</v>
      </c>
      <c r="V220" s="3"/>
      <c r="W220" s="8">
        <f t="shared" si="50"/>
        <v>43394.655150462961</v>
      </c>
      <c r="X220" s="9">
        <f t="shared" si="51"/>
        <v>1.0011574071540963E-2</v>
      </c>
      <c r="Y220" s="9">
        <f t="shared" si="52"/>
        <v>1.0011574071540963E-2</v>
      </c>
      <c r="Z220" s="10"/>
      <c r="AA220" s="10">
        <f t="shared" si="53"/>
        <v>4.652777781302575E-3</v>
      </c>
      <c r="AB220" s="10">
        <f t="shared" si="54"/>
        <v>1.8935185187729076E-2</v>
      </c>
      <c r="AC220" s="10"/>
      <c r="AD220" s="10"/>
    </row>
    <row r="221" spans="1:30" s="7" customFormat="1" x14ac:dyDescent="0.4">
      <c r="A221" s="16" t="str">
        <f t="shared" si="46"/>
        <v>-</v>
      </c>
      <c r="B221" s="16" t="str">
        <f t="shared" si="57"/>
        <v>-</v>
      </c>
      <c r="C221" s="7">
        <v>15</v>
      </c>
      <c r="D221" s="2">
        <v>43394.655902777777</v>
      </c>
      <c r="E221" s="3">
        <v>5344</v>
      </c>
      <c r="F221" s="3" t="s">
        <v>33</v>
      </c>
      <c r="G221" s="3">
        <v>3636</v>
      </c>
      <c r="H221" s="3">
        <v>736</v>
      </c>
      <c r="I221" s="3">
        <v>8</v>
      </c>
      <c r="J221" s="3">
        <v>2</v>
      </c>
      <c r="K221" s="3"/>
      <c r="L221" s="2">
        <v>43394.661006944443</v>
      </c>
      <c r="M221" s="2">
        <v>43394.670729166668</v>
      </c>
      <c r="N221" s="3" t="s">
        <v>61</v>
      </c>
      <c r="O221" s="3" t="s">
        <v>62</v>
      </c>
      <c r="P221" s="3" t="s">
        <v>65</v>
      </c>
      <c r="Q221" s="3" t="s">
        <v>66</v>
      </c>
      <c r="R221" s="2">
        <v>43394.659085648149</v>
      </c>
      <c r="S221" s="2">
        <v>43394.659085648149</v>
      </c>
      <c r="T221" s="2">
        <v>43394.671817129631</v>
      </c>
      <c r="U221" s="2">
        <v>43394.671817129631</v>
      </c>
      <c r="V221" s="3"/>
      <c r="W221" s="8">
        <f t="shared" si="50"/>
        <v>43394.655902777777</v>
      </c>
      <c r="X221" s="9">
        <f t="shared" si="51"/>
        <v>9.7222222248092294E-3</v>
      </c>
      <c r="Y221" s="9">
        <f t="shared" si="52"/>
        <v>1.9444444449618459E-2</v>
      </c>
      <c r="Z221" s="10"/>
      <c r="AA221" s="10">
        <f t="shared" si="53"/>
        <v>1.9212962943129241E-3</v>
      </c>
      <c r="AB221" s="10">
        <f t="shared" si="54"/>
        <v>5.1041666665696539E-3</v>
      </c>
      <c r="AC221" s="10"/>
      <c r="AD221" s="10"/>
    </row>
    <row r="222" spans="1:30" s="7" customFormat="1" x14ac:dyDescent="0.4">
      <c r="A222" s="16" t="str">
        <f t="shared" si="46"/>
        <v>-</v>
      </c>
      <c r="B222" s="16" t="str">
        <f t="shared" si="57"/>
        <v>-</v>
      </c>
      <c r="C222" s="7">
        <v>15</v>
      </c>
      <c r="D222" s="2">
        <v>43394.656759259262</v>
      </c>
      <c r="E222" s="3">
        <v>5345</v>
      </c>
      <c r="F222" s="3" t="s">
        <v>33</v>
      </c>
      <c r="G222" s="3">
        <v>3316</v>
      </c>
      <c r="H222" s="3">
        <v>320</v>
      </c>
      <c r="I222" s="3">
        <v>10</v>
      </c>
      <c r="J222" s="3">
        <v>2</v>
      </c>
      <c r="K222" s="3"/>
      <c r="L222" s="2">
        <v>43394.659687500003</v>
      </c>
      <c r="M222" s="2">
        <v>43394.666979166665</v>
      </c>
      <c r="N222" s="3" t="s">
        <v>31</v>
      </c>
      <c r="O222" s="3" t="s">
        <v>32</v>
      </c>
      <c r="P222" s="3" t="s">
        <v>41</v>
      </c>
      <c r="Q222" s="3" t="s">
        <v>42</v>
      </c>
      <c r="R222" s="2">
        <v>43394.658842592595</v>
      </c>
      <c r="S222" s="2">
        <v>43394.658842592595</v>
      </c>
      <c r="T222" s="2">
        <v>43394.665706018517</v>
      </c>
      <c r="U222" s="2">
        <v>43394.665706018517</v>
      </c>
      <c r="V222" s="3"/>
      <c r="W222" s="8">
        <f t="shared" si="50"/>
        <v>43394.656759259262</v>
      </c>
      <c r="X222" s="9">
        <f t="shared" si="51"/>
        <v>7.2916666613309644E-3</v>
      </c>
      <c r="Y222" s="9">
        <f t="shared" si="52"/>
        <v>1.4583333322661929E-2</v>
      </c>
      <c r="Z222" s="10"/>
      <c r="AA222" s="10">
        <f t="shared" si="53"/>
        <v>8.4490740846376866E-4</v>
      </c>
      <c r="AB222" s="10">
        <f t="shared" si="54"/>
        <v>2.9282407413120382E-3</v>
      </c>
      <c r="AC222" s="10"/>
      <c r="AD222" s="10"/>
    </row>
    <row r="223" spans="1:30" s="7" customFormat="1" x14ac:dyDescent="0.4">
      <c r="A223" s="16" t="str">
        <f>IF(V223&gt;0, "★", "-")</f>
        <v>-</v>
      </c>
      <c r="B223" s="16" t="str">
        <f>IF(K223&gt;0, "☆", "-")</f>
        <v>-</v>
      </c>
      <c r="C223" s="7">
        <v>15</v>
      </c>
      <c r="D223" s="2">
        <v>43394.657916666663</v>
      </c>
      <c r="E223" s="3">
        <v>5347</v>
      </c>
      <c r="F223" s="3" t="s">
        <v>18</v>
      </c>
      <c r="G223" s="3">
        <v>3579</v>
      </c>
      <c r="H223" s="3">
        <v>782</v>
      </c>
      <c r="I223" s="3">
        <v>3</v>
      </c>
      <c r="J223" s="3">
        <v>2</v>
      </c>
      <c r="K223" s="3"/>
      <c r="L223" s="2">
        <v>43394.667013888888</v>
      </c>
      <c r="M223" s="2">
        <v>43394.674212962964</v>
      </c>
      <c r="N223" s="3" t="s">
        <v>31</v>
      </c>
      <c r="O223" s="3" t="s">
        <v>32</v>
      </c>
      <c r="P223" s="3" t="s">
        <v>34</v>
      </c>
      <c r="Q223" s="3" t="s">
        <v>35</v>
      </c>
      <c r="R223" s="2">
        <v>43394.666041666664</v>
      </c>
      <c r="S223" s="2">
        <v>43394.666041666664</v>
      </c>
      <c r="T223" s="2">
        <v>43394.675092592595</v>
      </c>
      <c r="U223" s="2">
        <v>43394.675092592595</v>
      </c>
      <c r="V223" s="3"/>
      <c r="W223" s="8">
        <f t="shared" si="50"/>
        <v>43394.657916666663</v>
      </c>
      <c r="X223" s="9">
        <f t="shared" si="51"/>
        <v>7.1990740761975758E-3</v>
      </c>
      <c r="Y223" s="9">
        <f t="shared" si="52"/>
        <v>1.4398148152395152E-2</v>
      </c>
      <c r="Z223" s="10"/>
      <c r="AA223" s="10">
        <f t="shared" si="53"/>
        <v>9.7222222393611446E-4</v>
      </c>
      <c r="AB223" s="10">
        <f t="shared" si="54"/>
        <v>9.0972222242271528E-3</v>
      </c>
      <c r="AC223" s="10"/>
      <c r="AD223" s="10"/>
    </row>
    <row r="224" spans="1:30" s="7" customFormat="1" x14ac:dyDescent="0.4">
      <c r="A224" s="16" t="str">
        <f>IF(V224&gt;0, "★", "-")</f>
        <v>-</v>
      </c>
      <c r="B224" s="16" t="str">
        <f>IF(K224&gt;0, "☆", "-")</f>
        <v>-</v>
      </c>
      <c r="C224" s="7">
        <v>15</v>
      </c>
      <c r="D224" s="2">
        <v>43394.659895833334</v>
      </c>
      <c r="E224" s="3">
        <v>5348</v>
      </c>
      <c r="F224" s="3" t="s">
        <v>33</v>
      </c>
      <c r="G224" s="3">
        <v>3624</v>
      </c>
      <c r="H224" s="3">
        <v>739</v>
      </c>
      <c r="I224" s="3">
        <v>9</v>
      </c>
      <c r="J224" s="3">
        <v>2</v>
      </c>
      <c r="K224" s="3"/>
      <c r="L224" s="2">
        <v>43394.664895833332</v>
      </c>
      <c r="M224" s="2">
        <v>43394.675868055558</v>
      </c>
      <c r="N224" s="3" t="s">
        <v>31</v>
      </c>
      <c r="O224" s="3" t="s">
        <v>32</v>
      </c>
      <c r="P224" s="3" t="s">
        <v>19</v>
      </c>
      <c r="Q224" s="3" t="s">
        <v>20</v>
      </c>
      <c r="R224" s="2">
        <v>43394.667592592596</v>
      </c>
      <c r="S224" s="2">
        <v>43394.667592592596</v>
      </c>
      <c r="T224" s="2">
        <v>43394.68074074074</v>
      </c>
      <c r="U224" s="2">
        <v>43394.68074074074</v>
      </c>
      <c r="V224" s="3"/>
      <c r="W224" s="8">
        <f t="shared" si="50"/>
        <v>43394.659895833334</v>
      </c>
      <c r="X224" s="9">
        <f t="shared" si="51"/>
        <v>1.0972222225973383E-2</v>
      </c>
      <c r="Y224" s="9">
        <f t="shared" si="52"/>
        <v>2.1944444451946765E-2</v>
      </c>
      <c r="Z224" s="10"/>
      <c r="AA224" s="10">
        <f t="shared" si="53"/>
        <v>0</v>
      </c>
      <c r="AB224" s="10">
        <f t="shared" si="54"/>
        <v>4.9999999973806553E-3</v>
      </c>
      <c r="AC224" s="10"/>
      <c r="AD224" s="10"/>
    </row>
    <row r="225" spans="1:32" s="7" customFormat="1" x14ac:dyDescent="0.4">
      <c r="A225" s="16" t="str">
        <f t="shared" ref="A225:A245" si="58">IF(V225&gt;0, "★", "-")</f>
        <v>-</v>
      </c>
      <c r="B225" s="16" t="str">
        <f t="shared" ref="B225:B245" si="59">IF(K225&gt;0, "☆", "-")</f>
        <v>-</v>
      </c>
      <c r="C225" s="7">
        <v>15</v>
      </c>
      <c r="D225" s="2">
        <v>43394.665185185186</v>
      </c>
      <c r="E225" s="3">
        <v>5352</v>
      </c>
      <c r="F225" s="3" t="s">
        <v>18</v>
      </c>
      <c r="G225" s="3">
        <v>2296</v>
      </c>
      <c r="H225" s="3">
        <v>775</v>
      </c>
      <c r="I225" s="3">
        <v>2</v>
      </c>
      <c r="J225" s="3">
        <v>2</v>
      </c>
      <c r="K225" s="3"/>
      <c r="L225" s="2">
        <v>43394.668587962966</v>
      </c>
      <c r="M225" s="2">
        <v>43394.685312499998</v>
      </c>
      <c r="N225" s="3" t="s">
        <v>34</v>
      </c>
      <c r="O225" s="3" t="s">
        <v>35</v>
      </c>
      <c r="P225" s="3" t="s">
        <v>45</v>
      </c>
      <c r="Q225" s="3" t="s">
        <v>92</v>
      </c>
      <c r="R225" s="2">
        <v>43394.668113425927</v>
      </c>
      <c r="S225" s="2">
        <v>43394.668113425927</v>
      </c>
      <c r="T225" s="2">
        <v>43394.682557870372</v>
      </c>
      <c r="U225" s="2">
        <v>43394.682557870372</v>
      </c>
      <c r="V225" s="3"/>
      <c r="W225" s="8">
        <f t="shared" si="50"/>
        <v>43394.665185185186</v>
      </c>
      <c r="X225" s="9">
        <f t="shared" si="51"/>
        <v>1.6724537032132503E-2</v>
      </c>
      <c r="Y225" s="9">
        <f t="shared" si="52"/>
        <v>3.3449074064265005E-2</v>
      </c>
      <c r="Z225" s="10"/>
      <c r="AA225" s="10">
        <f t="shared" si="53"/>
        <v>4.7453703882638365E-4</v>
      </c>
      <c r="AB225" s="10">
        <f t="shared" si="54"/>
        <v>3.4027777801384218E-3</v>
      </c>
      <c r="AC225" s="10"/>
      <c r="AD225" s="10"/>
    </row>
    <row r="226" spans="1:32" s="7" customFormat="1" hidden="1" x14ac:dyDescent="0.4">
      <c r="A226" s="16" t="str">
        <f>IF(V226&gt;0, "★", "-")</f>
        <v>★</v>
      </c>
      <c r="B226" s="16" t="str">
        <f>IF(K226&gt;0, "☆", "-")</f>
        <v>☆</v>
      </c>
      <c r="C226" s="7">
        <v>15</v>
      </c>
      <c r="D226" s="2">
        <v>43394.622199074074</v>
      </c>
      <c r="E226" s="3">
        <v>5307</v>
      </c>
      <c r="F226" s="3" t="s">
        <v>33</v>
      </c>
      <c r="G226" s="3">
        <v>1582</v>
      </c>
      <c r="H226" s="3">
        <v>673</v>
      </c>
      <c r="I226" s="3">
        <v>9</v>
      </c>
      <c r="J226" s="3">
        <v>1</v>
      </c>
      <c r="K226" s="2">
        <v>43394.64916666667</v>
      </c>
      <c r="L226" s="3"/>
      <c r="M226" s="3"/>
      <c r="N226" s="3" t="s">
        <v>50</v>
      </c>
      <c r="O226" s="3" t="s">
        <v>51</v>
      </c>
      <c r="P226" s="3" t="s">
        <v>63</v>
      </c>
      <c r="Q226" s="3" t="s">
        <v>64</v>
      </c>
      <c r="R226" s="2">
        <v>43394.64403935185</v>
      </c>
      <c r="S226" s="3"/>
      <c r="T226" s="2">
        <v>43394.656157407408</v>
      </c>
      <c r="U226" s="3"/>
      <c r="V226" s="2">
        <v>43394.643020833333</v>
      </c>
      <c r="W226" s="8">
        <f>IF(V226&gt;0,V226,D226)</f>
        <v>43394.643020833333</v>
      </c>
      <c r="X226" s="9">
        <f>M226-L226</f>
        <v>0</v>
      </c>
      <c r="Y226" s="9">
        <f>X226*J226</f>
        <v>0</v>
      </c>
      <c r="Z226" s="10"/>
      <c r="AA226" s="10">
        <f>IF(IF(A226="☆",K226-R226,L226-R226)&lt;0,0,IF(A226="☆",K226-R226,L226-R226))</f>
        <v>0</v>
      </c>
      <c r="AB226" s="10">
        <f>IF(IF(B226="☆",(IF(K226&gt;R226,K226-W226,R226-W226)),L226-W226)&lt;0,0,IF(B226="☆",(IF(K226&gt;R226,K226-W226,R226-W226)),L226-W226))</f>
        <v>6.1458333366317675E-3</v>
      </c>
      <c r="AC226" s="10"/>
      <c r="AD226" s="10"/>
    </row>
    <row r="227" spans="1:32" s="7" customFormat="1" hidden="1" x14ac:dyDescent="0.4">
      <c r="A227" s="16" t="str">
        <f t="shared" ref="A227:A237" si="60">IF(V227&gt;0, "★", "-")</f>
        <v>-</v>
      </c>
      <c r="B227" s="16" t="str">
        <f t="shared" ref="B227:B237" si="61">IF(K227&gt;0, "☆", "-")</f>
        <v>☆</v>
      </c>
      <c r="C227" s="7">
        <v>15</v>
      </c>
      <c r="D227" s="2">
        <v>43394.625914351855</v>
      </c>
      <c r="E227" s="3">
        <v>5313</v>
      </c>
      <c r="F227" s="3" t="s">
        <v>18</v>
      </c>
      <c r="G227" s="3">
        <v>3611</v>
      </c>
      <c r="H227" s="3">
        <v>536</v>
      </c>
      <c r="I227" s="3">
        <v>7</v>
      </c>
      <c r="J227" s="3">
        <v>2</v>
      </c>
      <c r="K227" s="2">
        <v>43394.626111111109</v>
      </c>
      <c r="L227" s="3"/>
      <c r="M227" s="3"/>
      <c r="N227" s="3" t="s">
        <v>31</v>
      </c>
      <c r="O227" s="3" t="s">
        <v>32</v>
      </c>
      <c r="P227" s="3" t="s">
        <v>34</v>
      </c>
      <c r="Q227" s="3" t="s">
        <v>35</v>
      </c>
      <c r="R227" s="2">
        <v>43394.646828703706</v>
      </c>
      <c r="S227" s="3"/>
      <c r="T227" s="2">
        <v>43394.654166666667</v>
      </c>
      <c r="U227" s="3"/>
      <c r="V227" s="3"/>
      <c r="W227" s="8">
        <f t="shared" si="50"/>
        <v>43394.625914351855</v>
      </c>
      <c r="X227" s="9">
        <f t="shared" si="51"/>
        <v>0</v>
      </c>
      <c r="Y227" s="9">
        <f t="shared" si="52"/>
        <v>0</v>
      </c>
      <c r="Z227" s="10"/>
      <c r="AA227" s="10">
        <f t="shared" si="53"/>
        <v>0</v>
      </c>
      <c r="AB227" s="10">
        <f t="shared" si="54"/>
        <v>2.0914351851388346E-2</v>
      </c>
      <c r="AC227" s="10"/>
      <c r="AD227" s="10"/>
      <c r="AF227" s="3"/>
    </row>
    <row r="228" spans="1:32" s="7" customFormat="1" hidden="1" x14ac:dyDescent="0.4">
      <c r="A228" s="16" t="str">
        <f t="shared" si="60"/>
        <v>-</v>
      </c>
      <c r="B228" s="16" t="str">
        <f t="shared" si="61"/>
        <v>☆</v>
      </c>
      <c r="C228" s="7">
        <v>15</v>
      </c>
      <c r="D228" s="2">
        <v>43394.631921296299</v>
      </c>
      <c r="E228" s="3">
        <v>5318</v>
      </c>
      <c r="F228" s="3" t="s">
        <v>33</v>
      </c>
      <c r="G228" s="3">
        <v>3611</v>
      </c>
      <c r="H228" s="3">
        <v>866</v>
      </c>
      <c r="I228" s="3">
        <v>7</v>
      </c>
      <c r="J228" s="3">
        <v>2</v>
      </c>
      <c r="K228" s="2">
        <v>43394.632060185184</v>
      </c>
      <c r="L228" s="3"/>
      <c r="M228" s="3"/>
      <c r="N228" s="3" t="s">
        <v>76</v>
      </c>
      <c r="O228" s="3" t="s">
        <v>77</v>
      </c>
      <c r="P228" s="3" t="s">
        <v>34</v>
      </c>
      <c r="Q228" s="3" t="s">
        <v>35</v>
      </c>
      <c r="R228" s="2">
        <v>43394.646319444444</v>
      </c>
      <c r="S228" s="3"/>
      <c r="T228" s="2">
        <v>43394.651863425926</v>
      </c>
      <c r="U228" s="3"/>
      <c r="V228" s="3"/>
      <c r="W228" s="8">
        <f t="shared" si="50"/>
        <v>43394.631921296299</v>
      </c>
      <c r="X228" s="9">
        <f t="shared" si="51"/>
        <v>0</v>
      </c>
      <c r="Y228" s="9">
        <f t="shared" si="52"/>
        <v>0</v>
      </c>
      <c r="Z228" s="10"/>
      <c r="AA228" s="10">
        <f t="shared" si="53"/>
        <v>0</v>
      </c>
      <c r="AB228" s="10">
        <f t="shared" si="54"/>
        <v>1.4398148145119194E-2</v>
      </c>
      <c r="AC228" s="10"/>
      <c r="AD228" s="10"/>
      <c r="AF228" s="3"/>
    </row>
    <row r="229" spans="1:32" s="7" customFormat="1" hidden="1" x14ac:dyDescent="0.4">
      <c r="A229" s="16" t="str">
        <f t="shared" si="60"/>
        <v>-</v>
      </c>
      <c r="B229" s="16" t="str">
        <f t="shared" si="61"/>
        <v>☆</v>
      </c>
      <c r="C229" s="7">
        <v>15</v>
      </c>
      <c r="D229" s="2">
        <v>43394.635196759256</v>
      </c>
      <c r="E229" s="3">
        <v>5321</v>
      </c>
      <c r="F229" s="3" t="s">
        <v>33</v>
      </c>
      <c r="G229" s="3">
        <v>2737</v>
      </c>
      <c r="H229" s="3">
        <v>434</v>
      </c>
      <c r="I229" s="3">
        <v>2</v>
      </c>
      <c r="J229" s="3">
        <v>1</v>
      </c>
      <c r="K229" s="2">
        <v>43394.635416666664</v>
      </c>
      <c r="L229" s="3"/>
      <c r="M229" s="3"/>
      <c r="N229" s="3" t="s">
        <v>34</v>
      </c>
      <c r="O229" s="3" t="s">
        <v>35</v>
      </c>
      <c r="P229" s="3" t="s">
        <v>27</v>
      </c>
      <c r="Q229" s="3" t="s">
        <v>28</v>
      </c>
      <c r="R229" s="2">
        <v>43394.654953703706</v>
      </c>
      <c r="S229" s="3"/>
      <c r="T229" s="2">
        <v>43394.660821759258</v>
      </c>
      <c r="U229" s="3"/>
      <c r="V229" s="3"/>
      <c r="W229" s="8">
        <f t="shared" si="50"/>
        <v>43394.635196759256</v>
      </c>
      <c r="X229" s="9">
        <f t="shared" si="51"/>
        <v>0</v>
      </c>
      <c r="Y229" s="9">
        <f t="shared" si="52"/>
        <v>0</v>
      </c>
      <c r="Z229" s="10"/>
      <c r="AA229" s="10">
        <f t="shared" si="53"/>
        <v>0</v>
      </c>
      <c r="AB229" s="10">
        <f t="shared" si="54"/>
        <v>1.9756944449909497E-2</v>
      </c>
      <c r="AC229" s="10"/>
      <c r="AD229" s="10"/>
      <c r="AF229" s="3"/>
    </row>
    <row r="230" spans="1:32" s="7" customFormat="1" hidden="1" x14ac:dyDescent="0.4">
      <c r="A230" s="16" t="str">
        <f t="shared" si="60"/>
        <v>-</v>
      </c>
      <c r="B230" s="16" t="str">
        <f t="shared" si="61"/>
        <v>☆</v>
      </c>
      <c r="C230" s="7">
        <v>15</v>
      </c>
      <c r="D230" s="2">
        <v>43394.638402777775</v>
      </c>
      <c r="E230" s="3">
        <v>5324</v>
      </c>
      <c r="F230" s="3" t="s">
        <v>33</v>
      </c>
      <c r="G230" s="3">
        <v>3575</v>
      </c>
      <c r="H230" s="3">
        <v>892</v>
      </c>
      <c r="I230" s="3">
        <v>8</v>
      </c>
      <c r="J230" s="3">
        <v>2</v>
      </c>
      <c r="K230" s="2">
        <v>43394.638657407406</v>
      </c>
      <c r="L230" s="3"/>
      <c r="M230" s="3"/>
      <c r="N230" s="3" t="s">
        <v>55</v>
      </c>
      <c r="O230" s="3" t="s">
        <v>56</v>
      </c>
      <c r="P230" s="3" t="s">
        <v>65</v>
      </c>
      <c r="Q230" s="3" t="s">
        <v>66</v>
      </c>
      <c r="R230" s="2">
        <v>43394.653182870374</v>
      </c>
      <c r="S230" s="3"/>
      <c r="T230" s="2">
        <v>43394.666377314818</v>
      </c>
      <c r="U230" s="3"/>
      <c r="V230" s="3"/>
      <c r="W230" s="8">
        <f t="shared" si="50"/>
        <v>43394.638402777775</v>
      </c>
      <c r="X230" s="9">
        <f t="shared" si="51"/>
        <v>0</v>
      </c>
      <c r="Y230" s="9">
        <f t="shared" si="52"/>
        <v>0</v>
      </c>
      <c r="Z230" s="10"/>
      <c r="AA230" s="10">
        <f t="shared" si="53"/>
        <v>0</v>
      </c>
      <c r="AB230" s="10">
        <f t="shared" si="54"/>
        <v>1.4780092598812189E-2</v>
      </c>
      <c r="AC230" s="10"/>
      <c r="AD230" s="10"/>
    </row>
    <row r="231" spans="1:32" s="7" customFormat="1" hidden="1" x14ac:dyDescent="0.4">
      <c r="A231" s="16" t="str">
        <f t="shared" si="60"/>
        <v>★</v>
      </c>
      <c r="B231" s="16" t="str">
        <f t="shared" si="61"/>
        <v>☆</v>
      </c>
      <c r="C231" s="7">
        <v>15</v>
      </c>
      <c r="D231" s="2">
        <v>43394.644641203704</v>
      </c>
      <c r="E231" s="3">
        <v>5330</v>
      </c>
      <c r="F231" s="3" t="s">
        <v>33</v>
      </c>
      <c r="G231" s="3">
        <v>2737</v>
      </c>
      <c r="H231" s="3">
        <v>1272</v>
      </c>
      <c r="I231" s="3">
        <v>8</v>
      </c>
      <c r="J231" s="3">
        <v>1</v>
      </c>
      <c r="K231" s="2">
        <v>43394.654803240737</v>
      </c>
      <c r="L231" s="3"/>
      <c r="M231" s="3"/>
      <c r="N231" s="3" t="s">
        <v>27</v>
      </c>
      <c r="O231" s="3" t="s">
        <v>28</v>
      </c>
      <c r="P231" s="3" t="s">
        <v>34</v>
      </c>
      <c r="Q231" s="3" t="s">
        <v>35</v>
      </c>
      <c r="R231" s="2">
        <v>43394.665462962963</v>
      </c>
      <c r="S231" s="3"/>
      <c r="T231" s="2">
        <v>43394.670405092591</v>
      </c>
      <c r="U231" s="3"/>
      <c r="V231" s="2">
        <v>43394.665462962963</v>
      </c>
      <c r="W231" s="8">
        <f t="shared" si="50"/>
        <v>43394.665462962963</v>
      </c>
      <c r="X231" s="9">
        <f t="shared" si="51"/>
        <v>0</v>
      </c>
      <c r="Y231" s="9">
        <f t="shared" si="52"/>
        <v>0</v>
      </c>
      <c r="Z231" s="10"/>
      <c r="AA231" s="10">
        <f t="shared" si="53"/>
        <v>0</v>
      </c>
      <c r="AB231" s="10">
        <f t="shared" si="54"/>
        <v>0</v>
      </c>
      <c r="AC231" s="10"/>
      <c r="AD231" s="10"/>
      <c r="AF231" s="3"/>
    </row>
    <row r="232" spans="1:32" s="7" customFormat="1" hidden="1" x14ac:dyDescent="0.4">
      <c r="A232" s="16" t="str">
        <f t="shared" si="60"/>
        <v>-</v>
      </c>
      <c r="B232" s="16" t="str">
        <f t="shared" si="61"/>
        <v>☆</v>
      </c>
      <c r="C232" s="7">
        <v>15</v>
      </c>
      <c r="D232" s="2">
        <v>43394.648761574077</v>
      </c>
      <c r="E232" s="3">
        <v>5335</v>
      </c>
      <c r="F232" s="3" t="s">
        <v>18</v>
      </c>
      <c r="G232" s="3">
        <v>2296</v>
      </c>
      <c r="H232" s="3">
        <v>685</v>
      </c>
      <c r="I232" s="3">
        <v>10</v>
      </c>
      <c r="J232" s="3">
        <v>2</v>
      </c>
      <c r="K232" s="2">
        <v>43394.649837962963</v>
      </c>
      <c r="L232" s="3"/>
      <c r="M232" s="3"/>
      <c r="N232" s="3" t="s">
        <v>63</v>
      </c>
      <c r="O232" s="3" t="s">
        <v>64</v>
      </c>
      <c r="P232" s="3" t="s">
        <v>45</v>
      </c>
      <c r="Q232" s="3" t="s">
        <v>92</v>
      </c>
      <c r="R232" s="2">
        <v>43394.665011574078</v>
      </c>
      <c r="S232" s="3"/>
      <c r="T232" s="2">
        <v>43394.676099537035</v>
      </c>
      <c r="U232" s="3"/>
      <c r="V232" s="3"/>
      <c r="W232" s="8">
        <f t="shared" si="50"/>
        <v>43394.648761574077</v>
      </c>
      <c r="X232" s="9">
        <f t="shared" si="51"/>
        <v>0</v>
      </c>
      <c r="Y232" s="9">
        <f t="shared" si="52"/>
        <v>0</v>
      </c>
      <c r="Z232" s="10"/>
      <c r="AA232" s="10">
        <f t="shared" si="53"/>
        <v>0</v>
      </c>
      <c r="AB232" s="10"/>
      <c r="AC232" s="10"/>
      <c r="AD232" s="10"/>
      <c r="AF232" s="3" t="s">
        <v>122</v>
      </c>
    </row>
    <row r="233" spans="1:32" s="7" customFormat="1" hidden="1" x14ac:dyDescent="0.4">
      <c r="A233" s="16" t="str">
        <f t="shared" si="60"/>
        <v>-</v>
      </c>
      <c r="B233" s="16" t="str">
        <f t="shared" si="61"/>
        <v>☆</v>
      </c>
      <c r="C233" s="7">
        <v>15</v>
      </c>
      <c r="D233" s="2">
        <v>43394.652615740742</v>
      </c>
      <c r="E233" s="3">
        <v>5338</v>
      </c>
      <c r="F233" s="3" t="s">
        <v>18</v>
      </c>
      <c r="G233" s="3">
        <v>2296</v>
      </c>
      <c r="H233" s="3">
        <v>347</v>
      </c>
      <c r="I233" s="3">
        <v>9</v>
      </c>
      <c r="J233" s="3">
        <v>1</v>
      </c>
      <c r="K233" s="2">
        <v>43394.652800925927</v>
      </c>
      <c r="L233" s="3"/>
      <c r="M233" s="3"/>
      <c r="N233" s="3" t="s">
        <v>65</v>
      </c>
      <c r="O233" s="3" t="s">
        <v>66</v>
      </c>
      <c r="P233" s="3" t="s">
        <v>45</v>
      </c>
      <c r="Q233" s="3" t="s">
        <v>92</v>
      </c>
      <c r="R233" s="2">
        <v>43394.668865740743</v>
      </c>
      <c r="S233" s="3"/>
      <c r="T233" s="2">
        <v>43394.678506944445</v>
      </c>
      <c r="U233" s="3"/>
      <c r="V233" s="3"/>
      <c r="W233" s="8">
        <f t="shared" si="50"/>
        <v>43394.652615740742</v>
      </c>
      <c r="X233" s="9">
        <f t="shared" si="51"/>
        <v>0</v>
      </c>
      <c r="Y233" s="9">
        <f t="shared" si="52"/>
        <v>0</v>
      </c>
      <c r="Z233" s="10"/>
      <c r="AA233" s="10">
        <f t="shared" si="53"/>
        <v>0</v>
      </c>
      <c r="AB233" s="10"/>
      <c r="AC233" s="10"/>
      <c r="AD233" s="10"/>
      <c r="AF233" s="3" t="s">
        <v>121</v>
      </c>
    </row>
    <row r="234" spans="1:32" s="7" customFormat="1" hidden="1" x14ac:dyDescent="0.4">
      <c r="A234" s="16" t="str">
        <f t="shared" si="60"/>
        <v>-</v>
      </c>
      <c r="B234" s="16" t="str">
        <f t="shared" si="61"/>
        <v>☆</v>
      </c>
      <c r="C234" s="7">
        <v>15</v>
      </c>
      <c r="D234" s="2">
        <v>43394.65353009259</v>
      </c>
      <c r="E234" s="3">
        <v>5340</v>
      </c>
      <c r="F234" s="3" t="s">
        <v>18</v>
      </c>
      <c r="G234" s="3">
        <v>2296</v>
      </c>
      <c r="H234" s="3">
        <v>371</v>
      </c>
      <c r="I234" s="3">
        <v>10</v>
      </c>
      <c r="J234" s="3">
        <v>1</v>
      </c>
      <c r="K234" s="2">
        <v>43394.65425925926</v>
      </c>
      <c r="L234" s="3"/>
      <c r="M234" s="3"/>
      <c r="N234" s="3" t="s">
        <v>48</v>
      </c>
      <c r="O234" s="3" t="s">
        <v>49</v>
      </c>
      <c r="P234" s="3" t="s">
        <v>45</v>
      </c>
      <c r="Q234" s="3" t="s">
        <v>92</v>
      </c>
      <c r="R234" s="2">
        <v>43394.669895833336</v>
      </c>
      <c r="S234" s="3"/>
      <c r="T234" s="2">
        <v>43394.677453703705</v>
      </c>
      <c r="U234" s="3"/>
      <c r="V234" s="3"/>
      <c r="W234" s="8">
        <f t="shared" si="50"/>
        <v>43394.65353009259</v>
      </c>
      <c r="X234" s="9">
        <f t="shared" si="51"/>
        <v>0</v>
      </c>
      <c r="Y234" s="9">
        <f t="shared" si="52"/>
        <v>0</v>
      </c>
      <c r="Z234" s="10"/>
      <c r="AA234" s="10">
        <f t="shared" si="53"/>
        <v>0</v>
      </c>
      <c r="AB234" s="10"/>
      <c r="AC234" s="10"/>
      <c r="AD234" s="10"/>
      <c r="AF234" s="3" t="s">
        <v>123</v>
      </c>
    </row>
    <row r="235" spans="1:32" s="7" customFormat="1" hidden="1" x14ac:dyDescent="0.4">
      <c r="A235" s="16" t="str">
        <f t="shared" si="60"/>
        <v>-</v>
      </c>
      <c r="B235" s="16" t="str">
        <f t="shared" si="61"/>
        <v>☆</v>
      </c>
      <c r="C235" s="7">
        <v>15</v>
      </c>
      <c r="D235" s="2">
        <v>43394.657060185185</v>
      </c>
      <c r="E235" s="3">
        <v>5346</v>
      </c>
      <c r="F235" s="3" t="s">
        <v>33</v>
      </c>
      <c r="G235" s="3">
        <v>2296</v>
      </c>
      <c r="H235" s="3">
        <v>403</v>
      </c>
      <c r="I235" s="3">
        <v>5</v>
      </c>
      <c r="J235" s="3">
        <v>1</v>
      </c>
      <c r="K235" s="2">
        <v>43394.664907407408</v>
      </c>
      <c r="L235" s="3"/>
      <c r="M235" s="3"/>
      <c r="N235" s="3" t="s">
        <v>34</v>
      </c>
      <c r="O235" s="3" t="s">
        <v>35</v>
      </c>
      <c r="P235" s="3" t="s">
        <v>45</v>
      </c>
      <c r="Q235" s="3" t="s">
        <v>92</v>
      </c>
      <c r="R235" s="2">
        <v>43394.663275462961</v>
      </c>
      <c r="S235" s="3"/>
      <c r="T235" s="2">
        <v>43394.672037037039</v>
      </c>
      <c r="U235" s="3"/>
      <c r="V235" s="3"/>
      <c r="W235" s="8">
        <f t="shared" si="50"/>
        <v>43394.657060185185</v>
      </c>
      <c r="X235" s="9">
        <f t="shared" si="51"/>
        <v>0</v>
      </c>
      <c r="Y235" s="9">
        <f t="shared" si="52"/>
        <v>0</v>
      </c>
      <c r="Z235" s="10"/>
      <c r="AA235" s="10">
        <f t="shared" si="53"/>
        <v>0</v>
      </c>
      <c r="AB235" s="10">
        <f t="shared" si="54"/>
        <v>7.8472222230629995E-3</v>
      </c>
      <c r="AC235" s="10"/>
      <c r="AD235" s="10"/>
      <c r="AF235" s="3" t="s">
        <v>120</v>
      </c>
    </row>
    <row r="236" spans="1:32" s="7" customFormat="1" hidden="1" x14ac:dyDescent="0.4">
      <c r="A236" s="16" t="str">
        <f t="shared" si="60"/>
        <v>-</v>
      </c>
      <c r="B236" s="16" t="str">
        <f t="shared" si="61"/>
        <v>☆</v>
      </c>
      <c r="C236" s="7">
        <v>15</v>
      </c>
      <c r="D236" s="2">
        <v>43394.66269675926</v>
      </c>
      <c r="E236" s="3">
        <v>5349</v>
      </c>
      <c r="F236" s="3" t="s">
        <v>33</v>
      </c>
      <c r="G236" s="3">
        <v>1211</v>
      </c>
      <c r="H236" s="3">
        <v>1028</v>
      </c>
      <c r="I236" s="3">
        <v>5</v>
      </c>
      <c r="J236" s="3">
        <v>2</v>
      </c>
      <c r="K236" s="2">
        <v>43394.669722222221</v>
      </c>
      <c r="L236" s="3"/>
      <c r="M236" s="3"/>
      <c r="N236" s="3" t="s">
        <v>55</v>
      </c>
      <c r="O236" s="3" t="s">
        <v>56</v>
      </c>
      <c r="P236" s="3" t="s">
        <v>23</v>
      </c>
      <c r="Q236" s="3" t="s">
        <v>24</v>
      </c>
      <c r="R236" s="2">
        <v>43394.67428240741</v>
      </c>
      <c r="S236" s="3"/>
      <c r="T236" s="2">
        <v>43394.688310185185</v>
      </c>
      <c r="U236" s="3"/>
      <c r="V236" s="3"/>
      <c r="W236" s="8">
        <f t="shared" si="50"/>
        <v>43394.66269675926</v>
      </c>
      <c r="X236" s="9">
        <f t="shared" si="51"/>
        <v>0</v>
      </c>
      <c r="Y236" s="9">
        <f t="shared" si="52"/>
        <v>0</v>
      </c>
      <c r="Z236" s="10"/>
      <c r="AA236" s="10">
        <f t="shared" si="53"/>
        <v>0</v>
      </c>
      <c r="AB236" s="10">
        <f t="shared" si="54"/>
        <v>1.1585648149775807E-2</v>
      </c>
      <c r="AC236" s="10"/>
      <c r="AD236" s="10"/>
    </row>
    <row r="237" spans="1:32" s="7" customFormat="1" hidden="1" x14ac:dyDescent="0.4">
      <c r="A237" s="16" t="str">
        <f t="shared" si="60"/>
        <v>-</v>
      </c>
      <c r="B237" s="16" t="str">
        <f t="shared" si="61"/>
        <v>☆</v>
      </c>
      <c r="C237" s="7">
        <v>15</v>
      </c>
      <c r="D237" s="2">
        <v>43394.663530092592</v>
      </c>
      <c r="E237" s="3">
        <v>5350</v>
      </c>
      <c r="F237" s="3" t="s">
        <v>93</v>
      </c>
      <c r="G237" s="3">
        <v>0</v>
      </c>
      <c r="H237" s="3">
        <v>518</v>
      </c>
      <c r="I237" s="3">
        <v>7</v>
      </c>
      <c r="J237" s="3">
        <v>2</v>
      </c>
      <c r="K237" s="2">
        <v>43394.689803240741</v>
      </c>
      <c r="L237" s="3"/>
      <c r="M237" s="3"/>
      <c r="N237" s="3" t="s">
        <v>65</v>
      </c>
      <c r="O237" s="3" t="s">
        <v>66</v>
      </c>
      <c r="P237" s="3" t="s">
        <v>25</v>
      </c>
      <c r="Q237" s="3" t="s">
        <v>26</v>
      </c>
      <c r="R237" s="2">
        <v>43394.678680555553</v>
      </c>
      <c r="S237" s="3"/>
      <c r="T237" s="2">
        <v>43394.686493055553</v>
      </c>
      <c r="U237" s="3"/>
      <c r="V237" s="3"/>
      <c r="W237" s="8">
        <f t="shared" si="50"/>
        <v>43394.663530092592</v>
      </c>
      <c r="X237" s="9">
        <f t="shared" si="51"/>
        <v>0</v>
      </c>
      <c r="Y237" s="9">
        <f t="shared" si="52"/>
        <v>0</v>
      </c>
      <c r="Z237" s="10"/>
      <c r="AA237" s="10">
        <f t="shared" si="53"/>
        <v>0</v>
      </c>
      <c r="AB237" s="10">
        <f t="shared" si="54"/>
        <v>2.6273148148902692E-2</v>
      </c>
      <c r="AC237" s="10"/>
      <c r="AD237" s="10"/>
    </row>
    <row r="238" spans="1:32" s="23" customFormat="1" x14ac:dyDescent="0.4">
      <c r="A238" s="20" t="str">
        <f>IF(V238&gt;0, "★", "-")</f>
        <v>★</v>
      </c>
      <c r="B238" s="20" t="str">
        <f>IF(K238&gt;0, "☆", "-")</f>
        <v>-</v>
      </c>
      <c r="C238" s="23">
        <v>16</v>
      </c>
      <c r="D238" s="22">
        <v>43394.627824074072</v>
      </c>
      <c r="E238" s="21">
        <v>5315</v>
      </c>
      <c r="F238" s="21" t="s">
        <v>33</v>
      </c>
      <c r="G238" s="21">
        <v>3604</v>
      </c>
      <c r="H238" s="21">
        <v>1043</v>
      </c>
      <c r="I238" s="21">
        <v>6</v>
      </c>
      <c r="J238" s="21">
        <v>2</v>
      </c>
      <c r="K238" s="21"/>
      <c r="L238" s="22">
        <v>43394.668344907404</v>
      </c>
      <c r="M238" s="22">
        <v>43394.672835648147</v>
      </c>
      <c r="N238" s="21" t="s">
        <v>31</v>
      </c>
      <c r="O238" s="21" t="s">
        <v>32</v>
      </c>
      <c r="P238" s="21" t="s">
        <v>37</v>
      </c>
      <c r="Q238" s="21" t="s">
        <v>38</v>
      </c>
      <c r="R238" s="22">
        <v>43394.671493055554</v>
      </c>
      <c r="S238" s="22">
        <v>43394.671493055554</v>
      </c>
      <c r="T238" s="22">
        <v>43394.679675925923</v>
      </c>
      <c r="U238" s="22">
        <v>43394.679675925923</v>
      </c>
      <c r="V238" s="22">
        <v>43394.669479166667</v>
      </c>
      <c r="W238" s="24">
        <f>IF(V238&gt;0,V238,D238)</f>
        <v>43394.669479166667</v>
      </c>
      <c r="X238" s="25">
        <f>M238-L238</f>
        <v>4.4907407427672297E-3</v>
      </c>
      <c r="Y238" s="25">
        <f>X238*J238</f>
        <v>8.9814814855344594E-3</v>
      </c>
      <c r="Z238" s="26">
        <f>SUM(Y238:Y274)</f>
        <v>0.52902777777489973</v>
      </c>
      <c r="AA238" s="26">
        <f>IF(IF(A238="☆",K238-R238,L238-R238)&lt;0,0,IF(A238="☆",K238-R238,L238-R238))</f>
        <v>0</v>
      </c>
      <c r="AB238" s="26">
        <f>IF(IF(B238="☆",(IF(K238&gt;R238,K238-W238,R238-W238)),L238-W238)&lt;0,0,IF(B238="☆",(IF(K238&gt;R238,K238-W238,R238-W238)),L238-W238))</f>
        <v>0</v>
      </c>
      <c r="AC238" s="26">
        <f>AVERAGE(AB238:AB274)</f>
        <v>7.8181306303736781E-3</v>
      </c>
      <c r="AD238" s="26">
        <f>MEDIAN(AB238:AB274)</f>
        <v>6.701388891087845E-3</v>
      </c>
    </row>
    <row r="239" spans="1:32" s="7" customFormat="1" x14ac:dyDescent="0.4">
      <c r="A239" s="16" t="str">
        <f>IF(V239&gt;0, "★", "-")</f>
        <v>★</v>
      </c>
      <c r="B239" s="16" t="str">
        <f>IF(K239&gt;0, "☆", "-")</f>
        <v>-</v>
      </c>
      <c r="C239" s="7">
        <v>16</v>
      </c>
      <c r="D239" s="2">
        <v>43394.653287037036</v>
      </c>
      <c r="E239" s="3">
        <v>5339</v>
      </c>
      <c r="F239" s="3" t="s">
        <v>33</v>
      </c>
      <c r="G239" s="3">
        <v>3615</v>
      </c>
      <c r="H239" s="3">
        <v>572</v>
      </c>
      <c r="I239" s="3">
        <v>2</v>
      </c>
      <c r="J239" s="3">
        <v>3</v>
      </c>
      <c r="K239" s="3"/>
      <c r="L239" s="2">
        <v>43394.678067129629</v>
      </c>
      <c r="M239" s="2">
        <v>43394.691631944443</v>
      </c>
      <c r="N239" s="3" t="s">
        <v>21</v>
      </c>
      <c r="O239" s="3" t="s">
        <v>22</v>
      </c>
      <c r="P239" s="3" t="s">
        <v>55</v>
      </c>
      <c r="Q239" s="3" t="s">
        <v>56</v>
      </c>
      <c r="R239" s="2">
        <v>43394.674050925925</v>
      </c>
      <c r="S239" s="2">
        <v>43394.674444444441</v>
      </c>
      <c r="T239" s="2">
        <v>43394.68550925926</v>
      </c>
      <c r="U239" s="2">
        <v>43394.686608796299</v>
      </c>
      <c r="V239" s="2">
        <v>43394.673611111109</v>
      </c>
      <c r="W239" s="8">
        <f>IF(V239&gt;0,V239,D239)</f>
        <v>43394.673611111109</v>
      </c>
      <c r="X239" s="9">
        <f>M239-L239</f>
        <v>1.3564814813435078E-2</v>
      </c>
      <c r="Y239" s="9">
        <f>X239*J239</f>
        <v>4.0694444440305233E-2</v>
      </c>
      <c r="Z239" s="10"/>
      <c r="AA239" s="10">
        <f>IF(IF(A239="☆",K239-R239,L239-R239)&lt;0,0,IF(A239="☆",K239-R239,L239-R239))</f>
        <v>4.016203703940846E-3</v>
      </c>
      <c r="AB239" s="10">
        <f>IF(IF(B239="☆",(IF(K239&gt;R239,K239-W239,R239-W239)),L239-W239)&lt;0,0,IF(B239="☆",(IF(K239&gt;R239,K239-W239,R239-W239)),L239-W239))</f>
        <v>4.4560185197042301E-3</v>
      </c>
      <c r="AC239" s="10"/>
      <c r="AD239" s="10"/>
    </row>
    <row r="240" spans="1:32" s="7" customFormat="1" x14ac:dyDescent="0.4">
      <c r="A240" s="16" t="str">
        <f>IF(V240&gt;0, "★", "-")</f>
        <v>★</v>
      </c>
      <c r="B240" s="16" t="str">
        <f>IF(K240&gt;0, "☆", "-")</f>
        <v>-</v>
      </c>
      <c r="C240" s="7">
        <v>16</v>
      </c>
      <c r="D240" s="2">
        <v>43394.655219907407</v>
      </c>
      <c r="E240" s="3">
        <v>5343</v>
      </c>
      <c r="F240" s="3" t="s">
        <v>33</v>
      </c>
      <c r="G240" s="3">
        <v>2737</v>
      </c>
      <c r="H240" s="3">
        <v>791</v>
      </c>
      <c r="I240" s="3">
        <v>4</v>
      </c>
      <c r="J240" s="3">
        <v>1</v>
      </c>
      <c r="K240" s="3"/>
      <c r="L240" s="2">
        <v>43394.681377314817</v>
      </c>
      <c r="M240" s="2">
        <v>43394.685937499999</v>
      </c>
      <c r="N240" s="3" t="s">
        <v>27</v>
      </c>
      <c r="O240" s="3" t="s">
        <v>28</v>
      </c>
      <c r="P240" s="3" t="s">
        <v>34</v>
      </c>
      <c r="Q240" s="3" t="s">
        <v>35</v>
      </c>
      <c r="R240" s="2">
        <v>43394.676307870373</v>
      </c>
      <c r="S240" s="2">
        <v>43394.676307870373</v>
      </c>
      <c r="T240" s="2">
        <v>43394.682615740741</v>
      </c>
      <c r="U240" s="2">
        <v>43394.682615740741</v>
      </c>
      <c r="V240" s="2">
        <v>43394.676041666666</v>
      </c>
      <c r="W240" s="8">
        <f>IF(V240&gt;0,V240,D240)</f>
        <v>43394.676041666666</v>
      </c>
      <c r="X240" s="9">
        <f>M240-L240</f>
        <v>4.5601851816172712E-3</v>
      </c>
      <c r="Y240" s="9">
        <f>X240*J240</f>
        <v>4.5601851816172712E-3</v>
      </c>
      <c r="Z240" s="10"/>
      <c r="AA240" s="10">
        <f>IF(IF(A240="☆",K240-R240,L240-R240)&lt;0,0,IF(A240="☆",K240-R240,L240-R240))</f>
        <v>5.0694444435066544E-3</v>
      </c>
      <c r="AB240" s="10">
        <f>IF(IF(B240="☆",(IF(K240&gt;R240,K240-W240,R240-W240)),L240-W240)&lt;0,0,IF(B240="☆",(IF(K240&gt;R240,K240-W240,R240-W240)),L240-W240))</f>
        <v>5.3356481512309983E-3</v>
      </c>
      <c r="AC240" s="10"/>
      <c r="AD240" s="10"/>
    </row>
    <row r="241" spans="1:30" s="7" customFormat="1" hidden="1" x14ac:dyDescent="0.4">
      <c r="A241" s="16" t="str">
        <f t="shared" si="58"/>
        <v>-</v>
      </c>
      <c r="B241" s="16" t="str">
        <f t="shared" si="59"/>
        <v>-</v>
      </c>
      <c r="C241" s="7">
        <v>16</v>
      </c>
      <c r="D241" s="2">
        <v>43394.667523148149</v>
      </c>
      <c r="E241" s="3">
        <v>5353</v>
      </c>
      <c r="F241" s="3" t="s">
        <v>93</v>
      </c>
      <c r="G241" s="3">
        <v>0</v>
      </c>
      <c r="H241" s="3">
        <v>752</v>
      </c>
      <c r="I241" s="3">
        <v>10</v>
      </c>
      <c r="J241" s="3">
        <v>5</v>
      </c>
      <c r="K241" s="3"/>
      <c r="L241" s="2">
        <v>43394.678217592591</v>
      </c>
      <c r="M241" s="2">
        <v>43394.685428240744</v>
      </c>
      <c r="N241" s="3" t="s">
        <v>59</v>
      </c>
      <c r="O241" s="3" t="s">
        <v>60</v>
      </c>
      <c r="P241" s="3" t="s">
        <v>45</v>
      </c>
      <c r="Q241" s="3" t="s">
        <v>92</v>
      </c>
      <c r="R241" s="2">
        <v>43394.677372685182</v>
      </c>
      <c r="S241" s="2">
        <v>43394.677372685182</v>
      </c>
      <c r="T241" s="2">
        <v>43394.687939814816</v>
      </c>
      <c r="U241" s="2">
        <v>43394.687939814816</v>
      </c>
      <c r="V241" s="3"/>
      <c r="W241" s="8">
        <f t="shared" si="50"/>
        <v>43394.667523148149</v>
      </c>
      <c r="X241" s="9">
        <f t="shared" si="51"/>
        <v>7.2106481529772282E-3</v>
      </c>
      <c r="Y241" s="9">
        <f t="shared" si="52"/>
        <v>3.6053240764886141E-2</v>
      </c>
      <c r="Z241" s="10"/>
      <c r="AA241" s="10">
        <f t="shared" si="53"/>
        <v>8.4490740846376866E-4</v>
      </c>
      <c r="AB241" s="10">
        <f t="shared" si="54"/>
        <v>1.0694444441469386E-2</v>
      </c>
      <c r="AC241" s="10"/>
      <c r="AD241" s="10"/>
    </row>
    <row r="242" spans="1:30" s="7" customFormat="1" x14ac:dyDescent="0.4">
      <c r="A242" s="16" t="str">
        <f t="shared" si="58"/>
        <v>★</v>
      </c>
      <c r="B242" s="16" t="str">
        <f t="shared" si="59"/>
        <v>-</v>
      </c>
      <c r="C242" s="7">
        <v>16</v>
      </c>
      <c r="D242" s="2">
        <v>43394.669479166667</v>
      </c>
      <c r="E242" s="3">
        <v>5354</v>
      </c>
      <c r="F242" s="3" t="s">
        <v>33</v>
      </c>
      <c r="G242" s="3">
        <v>3601</v>
      </c>
      <c r="H242" s="3">
        <v>1264</v>
      </c>
      <c r="I242" s="3">
        <v>2</v>
      </c>
      <c r="J242" s="3">
        <v>2</v>
      </c>
      <c r="K242" s="3"/>
      <c r="L242" s="2">
        <v>43394.697256944448</v>
      </c>
      <c r="M242" s="2">
        <v>43394.70349537037</v>
      </c>
      <c r="N242" s="3" t="s">
        <v>41</v>
      </c>
      <c r="O242" s="3" t="s">
        <v>42</v>
      </c>
      <c r="P242" s="3" t="s">
        <v>34</v>
      </c>
      <c r="Q242" s="3" t="s">
        <v>35</v>
      </c>
      <c r="R242" s="2">
        <v>43394.692430555559</v>
      </c>
      <c r="S242" s="2">
        <v>43394.697824074072</v>
      </c>
      <c r="T242" s="2">
        <v>43394.701053240744</v>
      </c>
      <c r="U242" s="2">
        <v>43394.706446759257</v>
      </c>
      <c r="V242" s="2">
        <v>43394.690300925926</v>
      </c>
      <c r="W242" s="8">
        <f t="shared" si="50"/>
        <v>43394.690300925926</v>
      </c>
      <c r="X242" s="9">
        <f t="shared" si="51"/>
        <v>6.2384259217651561E-3</v>
      </c>
      <c r="Y242" s="9">
        <f t="shared" si="52"/>
        <v>1.2476851843530312E-2</v>
      </c>
      <c r="Z242" s="10"/>
      <c r="AA242" s="10">
        <f t="shared" si="53"/>
        <v>4.8263888893416151E-3</v>
      </c>
      <c r="AB242" s="10">
        <f t="shared" si="54"/>
        <v>6.9560185220325366E-3</v>
      </c>
      <c r="AC242" s="10"/>
      <c r="AD242" s="10"/>
    </row>
    <row r="243" spans="1:30" s="7" customFormat="1" hidden="1" x14ac:dyDescent="0.4">
      <c r="A243" s="16" t="str">
        <f t="shared" si="58"/>
        <v>-</v>
      </c>
      <c r="B243" s="16" t="str">
        <f t="shared" si="59"/>
        <v>-</v>
      </c>
      <c r="C243" s="7">
        <v>16</v>
      </c>
      <c r="D243" s="2">
        <v>43394.671469907407</v>
      </c>
      <c r="E243" s="3">
        <v>5356</v>
      </c>
      <c r="F243" s="3" t="s">
        <v>94</v>
      </c>
      <c r="G243" s="3">
        <v>0</v>
      </c>
      <c r="H243" s="3">
        <v>1087</v>
      </c>
      <c r="I243" s="3">
        <v>5</v>
      </c>
      <c r="J243" s="3">
        <v>2</v>
      </c>
      <c r="K243" s="3"/>
      <c r="L243" s="2">
        <v>43394.676423611112</v>
      </c>
      <c r="M243" s="2">
        <v>43394.684004629627</v>
      </c>
      <c r="N243" s="3" t="s">
        <v>39</v>
      </c>
      <c r="O243" s="3" t="s">
        <v>40</v>
      </c>
      <c r="P243" s="3" t="s">
        <v>63</v>
      </c>
      <c r="Q243" s="3" t="s">
        <v>64</v>
      </c>
      <c r="R243" s="2">
        <v>43394.677870370368</v>
      </c>
      <c r="S243" s="2">
        <v>43394.677870370368</v>
      </c>
      <c r="T243" s="2">
        <v>43394.691168981481</v>
      </c>
      <c r="U243" s="2">
        <v>43394.690428240741</v>
      </c>
      <c r="V243" s="3"/>
      <c r="W243" s="8">
        <f t="shared" si="50"/>
        <v>43394.671469907407</v>
      </c>
      <c r="X243" s="9">
        <f t="shared" si="51"/>
        <v>7.5810185153386556E-3</v>
      </c>
      <c r="Y243" s="9">
        <f t="shared" si="52"/>
        <v>1.5162037030677311E-2</v>
      </c>
      <c r="Z243" s="10"/>
      <c r="AA243" s="10">
        <f t="shared" si="53"/>
        <v>0</v>
      </c>
      <c r="AB243" s="10">
        <f t="shared" si="54"/>
        <v>4.9537037048139609E-3</v>
      </c>
      <c r="AC243" s="10"/>
      <c r="AD243" s="10"/>
    </row>
    <row r="244" spans="1:30" s="7" customFormat="1" x14ac:dyDescent="0.4">
      <c r="A244" s="16" t="str">
        <f t="shared" si="58"/>
        <v>★</v>
      </c>
      <c r="B244" s="16" t="str">
        <f t="shared" si="59"/>
        <v>-</v>
      </c>
      <c r="C244" s="7">
        <v>16</v>
      </c>
      <c r="D244" s="2">
        <v>43394.673750000002</v>
      </c>
      <c r="E244" s="3">
        <v>5357</v>
      </c>
      <c r="F244" s="3" t="s">
        <v>33</v>
      </c>
      <c r="G244" s="3">
        <v>3622</v>
      </c>
      <c r="H244" s="3">
        <v>881</v>
      </c>
      <c r="I244" s="3">
        <v>1</v>
      </c>
      <c r="J244" s="3">
        <v>3</v>
      </c>
      <c r="K244" s="3"/>
      <c r="L244" s="2">
        <v>43394.694849537038</v>
      </c>
      <c r="M244" s="2">
        <v>43394.705289351848</v>
      </c>
      <c r="N244" s="3" t="s">
        <v>23</v>
      </c>
      <c r="O244" s="3" t="s">
        <v>24</v>
      </c>
      <c r="P244" s="3" t="s">
        <v>19</v>
      </c>
      <c r="Q244" s="3" t="s">
        <v>20</v>
      </c>
      <c r="R244" s="2">
        <v>43394.694571759261</v>
      </c>
      <c r="S244" s="2">
        <v>43394.694571759261</v>
      </c>
      <c r="T244" s="2">
        <v>43394.702939814815</v>
      </c>
      <c r="U244" s="2">
        <v>43394.704016203701</v>
      </c>
      <c r="V244" s="2">
        <v>43394.694571759261</v>
      </c>
      <c r="W244" s="8">
        <f t="shared" si="50"/>
        <v>43394.694571759261</v>
      </c>
      <c r="X244" s="9">
        <f t="shared" si="51"/>
        <v>1.0439814810524695E-2</v>
      </c>
      <c r="Y244" s="9">
        <f t="shared" si="52"/>
        <v>3.1319444431574084E-2</v>
      </c>
      <c r="Z244" s="10"/>
      <c r="AA244" s="10">
        <f t="shared" si="53"/>
        <v>2.7777777722803876E-4</v>
      </c>
      <c r="AB244" s="10">
        <f t="shared" si="54"/>
        <v>2.7777777722803876E-4</v>
      </c>
      <c r="AC244" s="10"/>
      <c r="AD244" s="10"/>
    </row>
    <row r="245" spans="1:30" s="7" customFormat="1" x14ac:dyDescent="0.4">
      <c r="A245" s="16" t="str">
        <f t="shared" si="58"/>
        <v>-</v>
      </c>
      <c r="B245" s="16" t="str">
        <f t="shared" si="59"/>
        <v>-</v>
      </c>
      <c r="C245" s="7">
        <v>16</v>
      </c>
      <c r="D245" s="2">
        <v>43394.674039351848</v>
      </c>
      <c r="E245" s="3">
        <v>5358</v>
      </c>
      <c r="F245" s="3" t="s">
        <v>33</v>
      </c>
      <c r="G245" s="3">
        <v>2985</v>
      </c>
      <c r="H245" s="3">
        <v>796</v>
      </c>
      <c r="I245" s="3">
        <v>6</v>
      </c>
      <c r="J245" s="3">
        <v>1</v>
      </c>
      <c r="K245" s="3"/>
      <c r="L245" s="2">
        <v>43394.683263888888</v>
      </c>
      <c r="M245" s="2">
        <v>43394.697905092595</v>
      </c>
      <c r="N245" s="3" t="s">
        <v>41</v>
      </c>
      <c r="O245" s="3" t="s">
        <v>42</v>
      </c>
      <c r="P245" s="3" t="s">
        <v>65</v>
      </c>
      <c r="Q245" s="3" t="s">
        <v>66</v>
      </c>
      <c r="R245" s="2">
        <v>43394.680520833332</v>
      </c>
      <c r="S245" s="2">
        <v>43394.682743055557</v>
      </c>
      <c r="T245" s="2">
        <v>43394.691342592596</v>
      </c>
      <c r="U245" s="2">
        <v>43394.696782407409</v>
      </c>
      <c r="V245" s="3"/>
      <c r="W245" s="8">
        <f t="shared" si="50"/>
        <v>43394.674039351848</v>
      </c>
      <c r="X245" s="9">
        <f t="shared" si="51"/>
        <v>1.4641203706560191E-2</v>
      </c>
      <c r="Y245" s="9">
        <f t="shared" si="52"/>
        <v>1.4641203706560191E-2</v>
      </c>
      <c r="Z245" s="10"/>
      <c r="AA245" s="10">
        <f t="shared" si="53"/>
        <v>2.7430555564933456E-3</v>
      </c>
      <c r="AB245" s="10">
        <f t="shared" si="54"/>
        <v>9.2245370396994986E-3</v>
      </c>
      <c r="AC245" s="10"/>
      <c r="AD245" s="10"/>
    </row>
    <row r="246" spans="1:30" s="7" customFormat="1" x14ac:dyDescent="0.4">
      <c r="A246" s="16" t="str">
        <f t="shared" si="46"/>
        <v>-</v>
      </c>
      <c r="B246" s="16" t="str">
        <f t="shared" si="57"/>
        <v>-</v>
      </c>
      <c r="C246" s="7">
        <v>16</v>
      </c>
      <c r="D246" s="2">
        <v>43394.674375000002</v>
      </c>
      <c r="E246" s="3">
        <v>5359</v>
      </c>
      <c r="F246" s="3" t="s">
        <v>33</v>
      </c>
      <c r="G246" s="3">
        <v>3630</v>
      </c>
      <c r="H246" s="3">
        <v>721</v>
      </c>
      <c r="I246" s="3">
        <v>3</v>
      </c>
      <c r="J246" s="3">
        <v>2</v>
      </c>
      <c r="K246" s="3"/>
      <c r="L246" s="2">
        <v>43394.687384259261</v>
      </c>
      <c r="M246" s="2">
        <v>43394.691574074073</v>
      </c>
      <c r="N246" s="3" t="s">
        <v>41</v>
      </c>
      <c r="O246" s="3" t="s">
        <v>42</v>
      </c>
      <c r="P246" s="3" t="s">
        <v>45</v>
      </c>
      <c r="Q246" s="3" t="s">
        <v>92</v>
      </c>
      <c r="R246" s="2">
        <v>43394.682743055557</v>
      </c>
      <c r="S246" s="2">
        <v>43394.682939814818</v>
      </c>
      <c r="T246" s="2">
        <v>43394.687986111108</v>
      </c>
      <c r="U246" s="2">
        <v>43394.68818287037</v>
      </c>
      <c r="V246" s="3"/>
      <c r="W246" s="8">
        <f t="shared" si="50"/>
        <v>43394.674375000002</v>
      </c>
      <c r="X246" s="9">
        <f t="shared" si="51"/>
        <v>4.1898148119798861E-3</v>
      </c>
      <c r="Y246" s="9">
        <f t="shared" si="52"/>
        <v>8.3796296239597723E-3</v>
      </c>
      <c r="Z246" s="10"/>
      <c r="AA246" s="10">
        <f t="shared" si="53"/>
        <v>4.6412037045229226E-3</v>
      </c>
      <c r="AB246" s="10">
        <f t="shared" si="54"/>
        <v>1.3009259258979E-2</v>
      </c>
      <c r="AC246" s="10"/>
      <c r="AD246" s="10"/>
    </row>
    <row r="247" spans="1:30" s="7" customFormat="1" x14ac:dyDescent="0.4">
      <c r="A247" s="16" t="str">
        <f t="shared" si="46"/>
        <v>-</v>
      </c>
      <c r="B247" s="16" t="str">
        <f t="shared" si="57"/>
        <v>-</v>
      </c>
      <c r="C247" s="7">
        <v>16</v>
      </c>
      <c r="D247" s="2">
        <v>43394.674618055556</v>
      </c>
      <c r="E247" s="3">
        <v>5360</v>
      </c>
      <c r="F247" s="3" t="s">
        <v>33</v>
      </c>
      <c r="G247" s="3">
        <v>3563</v>
      </c>
      <c r="H247" s="3">
        <v>1082</v>
      </c>
      <c r="I247" s="3">
        <v>3</v>
      </c>
      <c r="J247" s="3">
        <v>3</v>
      </c>
      <c r="K247" s="3"/>
      <c r="L247" s="2">
        <v>43394.69390046296</v>
      </c>
      <c r="M247" s="2">
        <v>43394.708275462966</v>
      </c>
      <c r="N247" s="3" t="s">
        <v>61</v>
      </c>
      <c r="O247" s="3" t="s">
        <v>62</v>
      </c>
      <c r="P247" s="3" t="s">
        <v>63</v>
      </c>
      <c r="Q247" s="3" t="s">
        <v>64</v>
      </c>
      <c r="R247" s="2">
        <v>43394.689953703702</v>
      </c>
      <c r="S247" s="2">
        <v>43394.689953703702</v>
      </c>
      <c r="T247" s="2">
        <v>43394.704444444447</v>
      </c>
      <c r="U247" s="2">
        <v>43394.704444444447</v>
      </c>
      <c r="V247" s="3"/>
      <c r="W247" s="8">
        <f t="shared" si="50"/>
        <v>43394.674618055556</v>
      </c>
      <c r="X247" s="9">
        <f t="shared" si="51"/>
        <v>1.4375000006111804E-2</v>
      </c>
      <c r="Y247" s="9">
        <f t="shared" si="52"/>
        <v>4.3125000018335413E-2</v>
      </c>
      <c r="Z247" s="10"/>
      <c r="AA247" s="10">
        <f t="shared" si="53"/>
        <v>3.9467592578148469E-3</v>
      </c>
      <c r="AB247" s="10">
        <f t="shared" si="54"/>
        <v>1.9282407403807156E-2</v>
      </c>
      <c r="AC247" s="10"/>
      <c r="AD247" s="10"/>
    </row>
    <row r="248" spans="1:30" s="7" customFormat="1" hidden="1" x14ac:dyDescent="0.4">
      <c r="A248" s="16" t="str">
        <f t="shared" si="46"/>
        <v>-</v>
      </c>
      <c r="B248" s="16" t="str">
        <f t="shared" si="57"/>
        <v>-</v>
      </c>
      <c r="C248" s="7">
        <v>16</v>
      </c>
      <c r="D248" s="2">
        <v>43394.677037037036</v>
      </c>
      <c r="E248" s="3">
        <v>5361</v>
      </c>
      <c r="F248" s="3" t="s">
        <v>94</v>
      </c>
      <c r="G248" s="3">
        <v>0</v>
      </c>
      <c r="H248" s="3">
        <v>424</v>
      </c>
      <c r="I248" s="3">
        <v>5</v>
      </c>
      <c r="J248" s="3">
        <v>4</v>
      </c>
      <c r="K248" s="3"/>
      <c r="L248" s="2">
        <v>43394.684895833336</v>
      </c>
      <c r="M248" s="2">
        <v>43394.689756944441</v>
      </c>
      <c r="N248" s="3" t="s">
        <v>63</v>
      </c>
      <c r="O248" s="3" t="s">
        <v>64</v>
      </c>
      <c r="P248" s="3" t="s">
        <v>37</v>
      </c>
      <c r="Q248" s="3" t="s">
        <v>38</v>
      </c>
      <c r="R248" s="2">
        <v>43394.690428240741</v>
      </c>
      <c r="S248" s="2">
        <v>43394.690428240741</v>
      </c>
      <c r="T248" s="2">
        <v>43394.698101851849</v>
      </c>
      <c r="U248" s="2">
        <v>43394.698101851849</v>
      </c>
      <c r="V248" s="3"/>
      <c r="W248" s="8">
        <f t="shared" si="50"/>
        <v>43394.677037037036</v>
      </c>
      <c r="X248" s="9">
        <f t="shared" si="51"/>
        <v>4.8611111051286571E-3</v>
      </c>
      <c r="Y248" s="9">
        <f t="shared" si="52"/>
        <v>1.9444444420514628E-2</v>
      </c>
      <c r="Z248" s="10"/>
      <c r="AA248" s="10">
        <f t="shared" si="53"/>
        <v>0</v>
      </c>
      <c r="AB248" s="10">
        <f t="shared" si="54"/>
        <v>7.8587962998426519E-3</v>
      </c>
      <c r="AC248" s="10"/>
      <c r="AD248" s="10"/>
    </row>
    <row r="249" spans="1:30" s="7" customFormat="1" hidden="1" x14ac:dyDescent="0.4">
      <c r="A249" s="16" t="str">
        <f t="shared" si="46"/>
        <v>-</v>
      </c>
      <c r="B249" s="16" t="str">
        <f t="shared" si="57"/>
        <v>-</v>
      </c>
      <c r="C249" s="7">
        <v>16</v>
      </c>
      <c r="D249" s="2">
        <v>43394.678298611114</v>
      </c>
      <c r="E249" s="3">
        <v>5363</v>
      </c>
      <c r="F249" s="3" t="s">
        <v>94</v>
      </c>
      <c r="G249" s="3">
        <v>0</v>
      </c>
      <c r="H249" s="3">
        <v>352</v>
      </c>
      <c r="I249" s="3">
        <v>6</v>
      </c>
      <c r="J249" s="3">
        <v>1</v>
      </c>
      <c r="K249" s="3"/>
      <c r="L249" s="2">
        <v>43394.683657407404</v>
      </c>
      <c r="M249" s="2">
        <v>43394.701805555553</v>
      </c>
      <c r="N249" s="3" t="s">
        <v>41</v>
      </c>
      <c r="O249" s="3" t="s">
        <v>42</v>
      </c>
      <c r="P249" s="3" t="s">
        <v>23</v>
      </c>
      <c r="Q249" s="3" t="s">
        <v>24</v>
      </c>
      <c r="R249" s="2">
        <v>43394.683055555557</v>
      </c>
      <c r="S249" s="2">
        <v>43394.684131944443</v>
      </c>
      <c r="T249" s="2">
        <v>43394.701481481483</v>
      </c>
      <c r="U249" s="2">
        <v>43394.700798611113</v>
      </c>
      <c r="V249" s="3"/>
      <c r="W249" s="8">
        <f t="shared" si="50"/>
        <v>43394.678298611114</v>
      </c>
      <c r="X249" s="9">
        <f t="shared" si="51"/>
        <v>1.8148148148611654E-2</v>
      </c>
      <c r="Y249" s="9">
        <f t="shared" si="52"/>
        <v>1.8148148148611654E-2</v>
      </c>
      <c r="Z249" s="10"/>
      <c r="AA249" s="10">
        <f t="shared" si="53"/>
        <v>6.0185184702277184E-4</v>
      </c>
      <c r="AB249" s="10">
        <f t="shared" si="54"/>
        <v>5.3587962902383879E-3</v>
      </c>
      <c r="AC249" s="10"/>
      <c r="AD249" s="10"/>
    </row>
    <row r="250" spans="1:30" s="7" customFormat="1" x14ac:dyDescent="0.4">
      <c r="A250" s="16" t="str">
        <f t="shared" si="46"/>
        <v>-</v>
      </c>
      <c r="B250" s="16" t="str">
        <f t="shared" si="57"/>
        <v>-</v>
      </c>
      <c r="C250" s="7">
        <v>16</v>
      </c>
      <c r="D250" s="2">
        <v>43394.6796875</v>
      </c>
      <c r="E250" s="3">
        <v>5366</v>
      </c>
      <c r="F250" s="3" t="s">
        <v>18</v>
      </c>
      <c r="G250" s="3">
        <v>3598</v>
      </c>
      <c r="H250" s="3">
        <v>1064</v>
      </c>
      <c r="I250" s="3">
        <v>6</v>
      </c>
      <c r="J250" s="3">
        <v>2</v>
      </c>
      <c r="K250" s="3"/>
      <c r="L250" s="2">
        <v>43394.683553240742</v>
      </c>
      <c r="M250" s="2">
        <v>43394.692037037035</v>
      </c>
      <c r="N250" s="3" t="s">
        <v>41</v>
      </c>
      <c r="O250" s="3" t="s">
        <v>42</v>
      </c>
      <c r="P250" s="3" t="s">
        <v>59</v>
      </c>
      <c r="Q250" s="3" t="s">
        <v>60</v>
      </c>
      <c r="R250" s="2">
        <v>43394.68241898148</v>
      </c>
      <c r="S250" s="2">
        <v>43394.683437500003</v>
      </c>
      <c r="T250" s="2">
        <v>43394.691655092596</v>
      </c>
      <c r="U250" s="2">
        <v>43394.692673611113</v>
      </c>
      <c r="V250" s="3"/>
      <c r="W250" s="8">
        <f t="shared" si="50"/>
        <v>43394.6796875</v>
      </c>
      <c r="X250" s="9">
        <f t="shared" si="51"/>
        <v>8.4837962931487709E-3</v>
      </c>
      <c r="Y250" s="9">
        <f t="shared" si="52"/>
        <v>1.6967592586297542E-2</v>
      </c>
      <c r="Z250" s="10"/>
      <c r="AA250" s="10">
        <f t="shared" si="53"/>
        <v>1.1342592624714598E-3</v>
      </c>
      <c r="AB250" s="10">
        <f t="shared" si="54"/>
        <v>3.8657407421851531E-3</v>
      </c>
      <c r="AC250" s="10"/>
      <c r="AD250" s="10"/>
    </row>
    <row r="251" spans="1:30" s="7" customFormat="1" x14ac:dyDescent="0.4">
      <c r="A251" s="16" t="str">
        <f t="shared" si="46"/>
        <v>★</v>
      </c>
      <c r="B251" s="16" t="str">
        <f t="shared" si="57"/>
        <v>-</v>
      </c>
      <c r="C251" s="7">
        <v>16</v>
      </c>
      <c r="D251" s="2">
        <v>43394.681342592594</v>
      </c>
      <c r="E251" s="3">
        <v>5367</v>
      </c>
      <c r="F251" s="3" t="s">
        <v>33</v>
      </c>
      <c r="G251" s="3">
        <v>3516</v>
      </c>
      <c r="H251" s="3">
        <v>1075</v>
      </c>
      <c r="I251" s="3">
        <v>7</v>
      </c>
      <c r="J251" s="3">
        <v>2</v>
      </c>
      <c r="K251" s="3"/>
      <c r="L251" s="2">
        <v>43394.696261574078</v>
      </c>
      <c r="M251" s="2">
        <v>43394.709756944445</v>
      </c>
      <c r="N251" s="3" t="s">
        <v>31</v>
      </c>
      <c r="O251" s="3" t="s">
        <v>32</v>
      </c>
      <c r="P251" s="3" t="s">
        <v>43</v>
      </c>
      <c r="Q251" s="3" t="s">
        <v>44</v>
      </c>
      <c r="R251" s="2">
        <v>43394.702164351853</v>
      </c>
      <c r="S251" s="2">
        <v>43394.702164351853</v>
      </c>
      <c r="T251" s="2">
        <v>43394.709606481483</v>
      </c>
      <c r="U251" s="2">
        <v>43394.709606481483</v>
      </c>
      <c r="V251" s="2">
        <v>43394.702164351853</v>
      </c>
      <c r="W251" s="8">
        <f t="shared" si="50"/>
        <v>43394.702164351853</v>
      </c>
      <c r="X251" s="9">
        <f t="shared" si="51"/>
        <v>1.3495370367309079E-2</v>
      </c>
      <c r="Y251" s="9">
        <f t="shared" si="52"/>
        <v>2.6990740734618157E-2</v>
      </c>
      <c r="Z251" s="10"/>
      <c r="AA251" s="10">
        <f t="shared" si="53"/>
        <v>0</v>
      </c>
      <c r="AB251" s="10">
        <f t="shared" si="54"/>
        <v>0</v>
      </c>
      <c r="AC251" s="10"/>
      <c r="AD251" s="10"/>
    </row>
    <row r="252" spans="1:30" s="7" customFormat="1" x14ac:dyDescent="0.4">
      <c r="A252" s="16" t="str">
        <f t="shared" si="46"/>
        <v>-</v>
      </c>
      <c r="B252" s="16" t="str">
        <f t="shared" si="57"/>
        <v>-</v>
      </c>
      <c r="C252" s="7">
        <v>16</v>
      </c>
      <c r="D252" s="2">
        <v>43394.681805555556</v>
      </c>
      <c r="E252" s="3">
        <v>5368</v>
      </c>
      <c r="F252" s="3" t="s">
        <v>18</v>
      </c>
      <c r="G252" s="3">
        <v>3445</v>
      </c>
      <c r="H252" s="3">
        <v>454</v>
      </c>
      <c r="I252" s="3">
        <v>6</v>
      </c>
      <c r="J252" s="3">
        <v>1</v>
      </c>
      <c r="K252" s="3"/>
      <c r="L252" s="2">
        <v>43394.683229166665</v>
      </c>
      <c r="M252" s="2">
        <v>43394.701747685183</v>
      </c>
      <c r="N252" s="3" t="s">
        <v>41</v>
      </c>
      <c r="O252" s="3" t="s">
        <v>42</v>
      </c>
      <c r="P252" s="3" t="s">
        <v>23</v>
      </c>
      <c r="Q252" s="3" t="s">
        <v>24</v>
      </c>
      <c r="R252" s="2">
        <v>43394.68309027778</v>
      </c>
      <c r="S252" s="2">
        <v>43394.68309027778</v>
      </c>
      <c r="T252" s="2">
        <v>43394.70045138889</v>
      </c>
      <c r="U252" s="2">
        <v>43394.70045138889</v>
      </c>
      <c r="V252" s="3"/>
      <c r="W252" s="8">
        <f t="shared" si="50"/>
        <v>43394.681805555556</v>
      </c>
      <c r="X252" s="9">
        <f t="shared" si="51"/>
        <v>1.8518518518249039E-2</v>
      </c>
      <c r="Y252" s="9">
        <f t="shared" si="52"/>
        <v>1.8518518518249039E-2</v>
      </c>
      <c r="Z252" s="10"/>
      <c r="AA252" s="10">
        <f t="shared" si="53"/>
        <v>1.3888888497604057E-4</v>
      </c>
      <c r="AB252" s="10">
        <f t="shared" si="54"/>
        <v>1.4236111092031933E-3</v>
      </c>
      <c r="AC252" s="10"/>
      <c r="AD252" s="10"/>
    </row>
    <row r="253" spans="1:30" s="7" customFormat="1" hidden="1" x14ac:dyDescent="0.4">
      <c r="A253" s="16" t="str">
        <f t="shared" si="46"/>
        <v>-</v>
      </c>
      <c r="B253" s="16" t="str">
        <f t="shared" si="57"/>
        <v>-</v>
      </c>
      <c r="C253" s="7">
        <v>16</v>
      </c>
      <c r="D253" s="2">
        <v>43394.682083333333</v>
      </c>
      <c r="E253" s="3">
        <v>5369</v>
      </c>
      <c r="F253" s="3" t="s">
        <v>93</v>
      </c>
      <c r="G253" s="3">
        <v>0</v>
      </c>
      <c r="H253" s="3">
        <v>1206</v>
      </c>
      <c r="I253" s="3">
        <v>10</v>
      </c>
      <c r="J253" s="3">
        <v>1</v>
      </c>
      <c r="K253" s="3"/>
      <c r="L253" s="2">
        <v>43394.690601851849</v>
      </c>
      <c r="M253" s="2">
        <v>43394.696145833332</v>
      </c>
      <c r="N253" s="3" t="s">
        <v>74</v>
      </c>
      <c r="O253" s="3" t="s">
        <v>75</v>
      </c>
      <c r="P253" s="3" t="s">
        <v>45</v>
      </c>
      <c r="Q253" s="3" t="s">
        <v>92</v>
      </c>
      <c r="R253" s="2">
        <v>43394.687581018516</v>
      </c>
      <c r="S253" s="2">
        <v>43394.687581018516</v>
      </c>
      <c r="T253" s="2">
        <v>43394.69290509259</v>
      </c>
      <c r="U253" s="2">
        <v>43394.69290509259</v>
      </c>
      <c r="V253" s="3"/>
      <c r="W253" s="8">
        <f t="shared" si="50"/>
        <v>43394.682083333333</v>
      </c>
      <c r="X253" s="9">
        <f t="shared" si="51"/>
        <v>5.543981482333038E-3</v>
      </c>
      <c r="Y253" s="9">
        <f t="shared" si="52"/>
        <v>5.543981482333038E-3</v>
      </c>
      <c r="Z253" s="10"/>
      <c r="AA253" s="10">
        <f t="shared" si="53"/>
        <v>3.0208333337213844E-3</v>
      </c>
      <c r="AB253" s="10">
        <f t="shared" si="54"/>
        <v>8.5185185162117705E-3</v>
      </c>
      <c r="AC253" s="10"/>
      <c r="AD253" s="10"/>
    </row>
    <row r="254" spans="1:30" s="7" customFormat="1" hidden="1" x14ac:dyDescent="0.4">
      <c r="A254" s="16" t="str">
        <f t="shared" si="46"/>
        <v>-</v>
      </c>
      <c r="B254" s="16" t="str">
        <f t="shared" si="57"/>
        <v>-</v>
      </c>
      <c r="C254" s="7">
        <v>16</v>
      </c>
      <c r="D254" s="2">
        <v>43394.682986111111</v>
      </c>
      <c r="E254" s="3">
        <v>5370</v>
      </c>
      <c r="F254" s="3" t="s">
        <v>94</v>
      </c>
      <c r="G254" s="3">
        <v>0</v>
      </c>
      <c r="H254" s="3">
        <v>870</v>
      </c>
      <c r="I254" s="3">
        <v>4</v>
      </c>
      <c r="J254" s="3">
        <v>2</v>
      </c>
      <c r="K254" s="3"/>
      <c r="L254" s="2">
        <v>43394.697951388887</v>
      </c>
      <c r="M254" s="2">
        <v>43394.711574074077</v>
      </c>
      <c r="N254" s="3" t="s">
        <v>41</v>
      </c>
      <c r="O254" s="3" t="s">
        <v>42</v>
      </c>
      <c r="P254" s="3" t="s">
        <v>63</v>
      </c>
      <c r="Q254" s="3" t="s">
        <v>64</v>
      </c>
      <c r="R254" s="2">
        <v>43394.695717592593</v>
      </c>
      <c r="S254" s="2">
        <v>43394.695717592593</v>
      </c>
      <c r="T254" s="2">
        <v>43394.708298611113</v>
      </c>
      <c r="U254" s="2">
        <v>43394.714965277781</v>
      </c>
      <c r="V254" s="3"/>
      <c r="W254" s="8">
        <f t="shared" si="50"/>
        <v>43394.682986111111</v>
      </c>
      <c r="X254" s="9">
        <f t="shared" si="51"/>
        <v>1.3622685190057382E-2</v>
      </c>
      <c r="Y254" s="9">
        <f t="shared" si="52"/>
        <v>2.7245370380114764E-2</v>
      </c>
      <c r="Z254" s="10"/>
      <c r="AA254" s="10">
        <f t="shared" si="53"/>
        <v>2.2337962946039625E-3</v>
      </c>
      <c r="AB254" s="10">
        <f t="shared" si="54"/>
        <v>1.4965277776354924E-2</v>
      </c>
      <c r="AC254" s="10"/>
      <c r="AD254" s="10"/>
    </row>
    <row r="255" spans="1:30" s="7" customFormat="1" x14ac:dyDescent="0.4">
      <c r="A255" s="16" t="str">
        <f t="shared" ref="A255:A280" si="62">IF(V255&gt;0, "★", "-")</f>
        <v>-</v>
      </c>
      <c r="B255" s="16" t="str">
        <f t="shared" si="57"/>
        <v>-</v>
      </c>
      <c r="C255" s="7">
        <v>16</v>
      </c>
      <c r="D255" s="2">
        <v>43394.683819444443</v>
      </c>
      <c r="E255" s="3">
        <v>5372</v>
      </c>
      <c r="F255" s="3" t="s">
        <v>33</v>
      </c>
      <c r="G255" s="3">
        <v>2105</v>
      </c>
      <c r="H255" s="3">
        <v>1153</v>
      </c>
      <c r="I255" s="3">
        <v>2</v>
      </c>
      <c r="J255" s="3">
        <v>1</v>
      </c>
      <c r="K255" s="3"/>
      <c r="L255" s="2">
        <v>43394.692060185182</v>
      </c>
      <c r="M255" s="2">
        <v>43394.713900462964</v>
      </c>
      <c r="N255" s="3" t="s">
        <v>55</v>
      </c>
      <c r="O255" s="3" t="s">
        <v>56</v>
      </c>
      <c r="P255" s="3" t="s">
        <v>65</v>
      </c>
      <c r="Q255" s="3" t="s">
        <v>66</v>
      </c>
      <c r="R255" s="2">
        <v>43394.691655092596</v>
      </c>
      <c r="S255" s="2">
        <v>43394.691655092596</v>
      </c>
      <c r="T255" s="2">
        <v>43394.711365740739</v>
      </c>
      <c r="U255" s="2">
        <v>43394.711365740739</v>
      </c>
      <c r="V255" s="3"/>
      <c r="W255" s="8">
        <f t="shared" si="50"/>
        <v>43394.683819444443</v>
      </c>
      <c r="X255" s="9">
        <f t="shared" si="51"/>
        <v>2.1840277782757767E-2</v>
      </c>
      <c r="Y255" s="9">
        <f t="shared" si="52"/>
        <v>2.1840277782757767E-2</v>
      </c>
      <c r="Z255" s="10"/>
      <c r="AA255" s="10">
        <f t="shared" si="53"/>
        <v>4.0509258542442694E-4</v>
      </c>
      <c r="AB255" s="10">
        <f t="shared" si="54"/>
        <v>8.2407407389837317E-3</v>
      </c>
      <c r="AC255" s="10"/>
      <c r="AD255" s="10"/>
    </row>
    <row r="256" spans="1:30" s="7" customFormat="1" hidden="1" x14ac:dyDescent="0.4">
      <c r="A256" s="16" t="str">
        <f>IF(V256&gt;0, "★", "-")</f>
        <v>-</v>
      </c>
      <c r="B256" s="16" t="str">
        <f>IF(K256&gt;0, "☆", "-")</f>
        <v>-</v>
      </c>
      <c r="C256" s="7">
        <v>16</v>
      </c>
      <c r="D256" s="2">
        <v>43394.68409722222</v>
      </c>
      <c r="E256" s="3">
        <v>5373</v>
      </c>
      <c r="F256" s="3" t="s">
        <v>94</v>
      </c>
      <c r="G256" s="3">
        <v>0</v>
      </c>
      <c r="H256" s="3">
        <v>1113</v>
      </c>
      <c r="I256" s="3">
        <v>5</v>
      </c>
      <c r="J256" s="3">
        <v>2</v>
      </c>
      <c r="K256" s="3"/>
      <c r="L256" s="2">
        <v>43394.699664351851</v>
      </c>
      <c r="M256" s="2">
        <v>43394.709120370368</v>
      </c>
      <c r="N256" s="3" t="s">
        <v>31</v>
      </c>
      <c r="O256" s="3" t="s">
        <v>32</v>
      </c>
      <c r="P256" s="3" t="s">
        <v>65</v>
      </c>
      <c r="Q256" s="3" t="s">
        <v>66</v>
      </c>
      <c r="R256" s="2">
        <v>43394.701296296298</v>
      </c>
      <c r="S256" s="2">
        <v>43394.701296296298</v>
      </c>
      <c r="T256" s="2">
        <v>43394.710011574076</v>
      </c>
      <c r="U256" s="2">
        <v>43394.71130787037</v>
      </c>
      <c r="V256" s="3"/>
      <c r="W256" s="8">
        <f t="shared" ref="W256:W320" si="63">IF(V256&gt;0,V256,D256)</f>
        <v>43394.68409722222</v>
      </c>
      <c r="X256" s="9">
        <f t="shared" ref="X256:X320" si="64">M256-L256</f>
        <v>9.4560185170848854E-3</v>
      </c>
      <c r="Y256" s="9">
        <f t="shared" ref="Y256:Y320" si="65">X256*J256</f>
        <v>1.8912037034169771E-2</v>
      </c>
      <c r="Z256" s="10"/>
      <c r="AA256" s="10">
        <f t="shared" ref="AA256:AA320" si="66">IF(IF(A256="☆",K256-R256,L256-R256)&lt;0,0,IF(A256="☆",K256-R256,L256-R256))</f>
        <v>0</v>
      </c>
      <c r="AB256" s="10">
        <f t="shared" ref="AB256:AB320" si="67">IF(IF(B256="☆",(IF(K256&gt;R256,K256-W256,R256-W256)),L256-W256)&lt;0,0,IF(B256="☆",(IF(K256&gt;R256,K256-W256,R256-W256)),L256-W256))</f>
        <v>1.5567129630653653E-2</v>
      </c>
      <c r="AC256" s="10"/>
      <c r="AD256" s="10"/>
    </row>
    <row r="257" spans="1:30" s="7" customFormat="1" hidden="1" x14ac:dyDescent="0.4">
      <c r="A257" s="16" t="str">
        <f>IF(V257&gt;0, "★", "-")</f>
        <v>-</v>
      </c>
      <c r="B257" s="16" t="str">
        <f>IF(K257&gt;0, "☆", "-")</f>
        <v>-</v>
      </c>
      <c r="C257" s="7">
        <v>16</v>
      </c>
      <c r="D257" s="2">
        <v>43394.68482638889</v>
      </c>
      <c r="E257" s="3">
        <v>5375</v>
      </c>
      <c r="F257" s="3" t="s">
        <v>94</v>
      </c>
      <c r="G257" s="3">
        <v>0</v>
      </c>
      <c r="H257" s="3">
        <v>502</v>
      </c>
      <c r="I257" s="3">
        <v>4</v>
      </c>
      <c r="J257" s="3">
        <v>3</v>
      </c>
      <c r="K257" s="3"/>
      <c r="L257" s="2">
        <v>43394.702685185184</v>
      </c>
      <c r="M257" s="2">
        <v>43394.711678240739</v>
      </c>
      <c r="N257" s="3" t="s">
        <v>61</v>
      </c>
      <c r="O257" s="3" t="s">
        <v>62</v>
      </c>
      <c r="P257" s="3" t="s">
        <v>63</v>
      </c>
      <c r="Q257" s="3" t="s">
        <v>64</v>
      </c>
      <c r="R257" s="2">
        <v>43394.700821759259</v>
      </c>
      <c r="S257" s="2">
        <v>43394.700821759259</v>
      </c>
      <c r="T257" s="2">
        <v>43394.716006944444</v>
      </c>
      <c r="U257" s="2">
        <v>43394.716006944444</v>
      </c>
      <c r="V257" s="3"/>
      <c r="W257" s="8">
        <f t="shared" si="63"/>
        <v>43394.68482638889</v>
      </c>
      <c r="X257" s="9">
        <f t="shared" si="64"/>
        <v>8.9930555550381541E-3</v>
      </c>
      <c r="Y257" s="9">
        <f t="shared" si="65"/>
        <v>2.6979166665114462E-2</v>
      </c>
      <c r="Z257" s="10"/>
      <c r="AA257" s="10">
        <f t="shared" si="66"/>
        <v>1.8634259249665774E-3</v>
      </c>
      <c r="AB257" s="10">
        <f t="shared" si="67"/>
        <v>1.7858796294603962E-2</v>
      </c>
      <c r="AC257" s="10"/>
      <c r="AD257" s="10"/>
    </row>
    <row r="258" spans="1:30" s="7" customFormat="1" x14ac:dyDescent="0.4">
      <c r="A258" s="16" t="str">
        <f t="shared" si="62"/>
        <v>-</v>
      </c>
      <c r="B258" s="16" t="str">
        <f t="shared" si="57"/>
        <v>-</v>
      </c>
      <c r="C258" s="7">
        <v>16</v>
      </c>
      <c r="D258" s="2">
        <v>43394.685277777775</v>
      </c>
      <c r="E258" s="3">
        <v>5376</v>
      </c>
      <c r="F258" s="3" t="s">
        <v>33</v>
      </c>
      <c r="G258" s="3">
        <v>1956</v>
      </c>
      <c r="H258" s="3">
        <v>515</v>
      </c>
      <c r="I258" s="3">
        <v>6</v>
      </c>
      <c r="J258" s="3">
        <v>2</v>
      </c>
      <c r="K258" s="3"/>
      <c r="L258" s="2">
        <v>43394.702175925922</v>
      </c>
      <c r="M258" s="2">
        <v>43394.711782407408</v>
      </c>
      <c r="N258" s="3" t="s">
        <v>23</v>
      </c>
      <c r="O258" s="3" t="s">
        <v>24</v>
      </c>
      <c r="P258" s="3" t="s">
        <v>74</v>
      </c>
      <c r="Q258" s="3" t="s">
        <v>75</v>
      </c>
      <c r="R258" s="2">
        <v>43394.700196759259</v>
      </c>
      <c r="S258" s="2">
        <v>43394.700543981482</v>
      </c>
      <c r="T258" s="2">
        <v>43394.708993055552</v>
      </c>
      <c r="U258" s="2">
        <v>43394.714537037034</v>
      </c>
      <c r="V258" s="3"/>
      <c r="W258" s="8">
        <f t="shared" si="63"/>
        <v>43394.685277777775</v>
      </c>
      <c r="X258" s="9">
        <f t="shared" si="64"/>
        <v>9.606481486116536E-3</v>
      </c>
      <c r="Y258" s="9">
        <f t="shared" si="65"/>
        <v>1.9212962972233072E-2</v>
      </c>
      <c r="Z258" s="10"/>
      <c r="AA258" s="10">
        <f t="shared" si="66"/>
        <v>1.9791666636592709E-3</v>
      </c>
      <c r="AB258" s="10">
        <f t="shared" si="67"/>
        <v>1.68981481474475E-2</v>
      </c>
      <c r="AC258" s="10"/>
      <c r="AD258" s="10"/>
    </row>
    <row r="259" spans="1:30" s="7" customFormat="1" hidden="1" x14ac:dyDescent="0.4">
      <c r="A259" s="16" t="str">
        <f t="shared" si="62"/>
        <v>-</v>
      </c>
      <c r="B259" s="16" t="str">
        <f t="shared" si="57"/>
        <v>-</v>
      </c>
      <c r="C259" s="7">
        <v>16</v>
      </c>
      <c r="D259" s="2">
        <v>43394.688391203701</v>
      </c>
      <c r="E259" s="3">
        <v>5378</v>
      </c>
      <c r="F259" s="3" t="s">
        <v>94</v>
      </c>
      <c r="G259" s="3">
        <v>0</v>
      </c>
      <c r="H259" s="3">
        <v>377</v>
      </c>
      <c r="I259" s="3">
        <v>8</v>
      </c>
      <c r="J259" s="3">
        <v>3</v>
      </c>
      <c r="K259" s="3"/>
      <c r="L259" s="2">
        <v>43394.695092592592</v>
      </c>
      <c r="M259" s="2">
        <v>43394.704039351855</v>
      </c>
      <c r="N259" s="3" t="s">
        <v>31</v>
      </c>
      <c r="O259" s="3" t="s">
        <v>32</v>
      </c>
      <c r="P259" s="3" t="s">
        <v>45</v>
      </c>
      <c r="Q259" s="3" t="s">
        <v>92</v>
      </c>
      <c r="R259" s="2">
        <v>43394.694166666668</v>
      </c>
      <c r="S259" s="2">
        <v>43394.694189814814</v>
      </c>
      <c r="T259" s="2">
        <v>43394.701377314814</v>
      </c>
      <c r="U259" s="2">
        <v>43394.702789351853</v>
      </c>
      <c r="V259" s="3"/>
      <c r="W259" s="8">
        <f t="shared" si="63"/>
        <v>43394.688391203701</v>
      </c>
      <c r="X259" s="9">
        <f t="shared" si="64"/>
        <v>8.9467592624714598E-3</v>
      </c>
      <c r="Y259" s="9">
        <f t="shared" si="65"/>
        <v>2.6840277787414379E-2</v>
      </c>
      <c r="Z259" s="10"/>
      <c r="AA259" s="10">
        <f t="shared" si="66"/>
        <v>9.2592592409346253E-4</v>
      </c>
      <c r="AB259" s="10">
        <f t="shared" si="67"/>
        <v>6.701388891087845E-3</v>
      </c>
      <c r="AC259" s="10"/>
      <c r="AD259" s="10"/>
    </row>
    <row r="260" spans="1:30" s="7" customFormat="1" x14ac:dyDescent="0.4">
      <c r="A260" s="16" t="str">
        <f t="shared" si="62"/>
        <v>-</v>
      </c>
      <c r="B260" s="16" t="str">
        <f t="shared" si="57"/>
        <v>-</v>
      </c>
      <c r="C260" s="7">
        <v>16</v>
      </c>
      <c r="D260" s="2">
        <v>43394.69326388889</v>
      </c>
      <c r="E260" s="3">
        <v>5380</v>
      </c>
      <c r="F260" s="3" t="s">
        <v>18</v>
      </c>
      <c r="G260" s="3">
        <v>3643</v>
      </c>
      <c r="H260" s="3">
        <v>849</v>
      </c>
      <c r="I260" s="3">
        <v>8</v>
      </c>
      <c r="J260" s="3">
        <v>2</v>
      </c>
      <c r="K260" s="3"/>
      <c r="L260" s="2">
        <v>43394.695208333331</v>
      </c>
      <c r="M260" s="2">
        <v>43394.703900462962</v>
      </c>
      <c r="N260" s="3" t="s">
        <v>31</v>
      </c>
      <c r="O260" s="3" t="s">
        <v>32</v>
      </c>
      <c r="P260" s="3" t="s">
        <v>45</v>
      </c>
      <c r="Q260" s="3" t="s">
        <v>92</v>
      </c>
      <c r="R260" s="2">
        <v>43394.695231481484</v>
      </c>
      <c r="S260" s="2">
        <v>43394.695231481484</v>
      </c>
      <c r="T260" s="2">
        <v>43394.701747685183</v>
      </c>
      <c r="U260" s="2">
        <v>43394.701747685183</v>
      </c>
      <c r="V260" s="3"/>
      <c r="W260" s="8">
        <f t="shared" si="63"/>
        <v>43394.69326388889</v>
      </c>
      <c r="X260" s="9">
        <f t="shared" si="64"/>
        <v>8.6921296315267682E-3</v>
      </c>
      <c r="Y260" s="9">
        <f t="shared" si="65"/>
        <v>1.7384259263053536E-2</v>
      </c>
      <c r="Z260" s="10"/>
      <c r="AA260" s="10">
        <f t="shared" si="66"/>
        <v>0</v>
      </c>
      <c r="AB260" s="10">
        <f t="shared" si="67"/>
        <v>1.9444444405962713E-3</v>
      </c>
      <c r="AC260" s="10"/>
      <c r="AD260" s="10"/>
    </row>
    <row r="261" spans="1:30" s="7" customFormat="1" hidden="1" x14ac:dyDescent="0.4">
      <c r="A261" s="16" t="str">
        <f t="shared" si="62"/>
        <v>-</v>
      </c>
      <c r="B261" s="16" t="str">
        <f t="shared" si="57"/>
        <v>-</v>
      </c>
      <c r="C261" s="7">
        <v>16</v>
      </c>
      <c r="D261" s="2">
        <v>43394.694895833331</v>
      </c>
      <c r="E261" s="3">
        <v>5381</v>
      </c>
      <c r="F261" s="3" t="s">
        <v>93</v>
      </c>
      <c r="G261" s="3">
        <v>0</v>
      </c>
      <c r="H261" s="3">
        <v>570</v>
      </c>
      <c r="I261" s="3">
        <v>1</v>
      </c>
      <c r="J261" s="3">
        <v>1</v>
      </c>
      <c r="K261" s="3"/>
      <c r="L261" s="2">
        <v>43394.700243055559</v>
      </c>
      <c r="M261" s="2">
        <v>43394.712326388886</v>
      </c>
      <c r="N261" s="3" t="s">
        <v>65</v>
      </c>
      <c r="O261" s="3" t="s">
        <v>66</v>
      </c>
      <c r="P261" s="3" t="s">
        <v>41</v>
      </c>
      <c r="Q261" s="3" t="s">
        <v>42</v>
      </c>
      <c r="R261" s="2">
        <v>43394.698888888888</v>
      </c>
      <c r="S261" s="2">
        <v>43394.698888888888</v>
      </c>
      <c r="T261" s="2">
        <v>43394.710555555554</v>
      </c>
      <c r="U261" s="2">
        <v>43394.710555555554</v>
      </c>
      <c r="V261" s="3"/>
      <c r="W261" s="8">
        <f t="shared" si="63"/>
        <v>43394.694895833331</v>
      </c>
      <c r="X261" s="9">
        <f t="shared" si="64"/>
        <v>1.208333332760958E-2</v>
      </c>
      <c r="Y261" s="9">
        <f t="shared" si="65"/>
        <v>1.208333332760958E-2</v>
      </c>
      <c r="Z261" s="10"/>
      <c r="AA261" s="10">
        <f t="shared" si="66"/>
        <v>1.3541666703531519E-3</v>
      </c>
      <c r="AB261" s="10">
        <f t="shared" si="67"/>
        <v>5.3472222280106507E-3</v>
      </c>
      <c r="AC261" s="10"/>
      <c r="AD261" s="10"/>
    </row>
    <row r="262" spans="1:30" s="7" customFormat="1" x14ac:dyDescent="0.4">
      <c r="A262" s="16" t="str">
        <f>IF(V262&gt;0, "★", "-")</f>
        <v>-</v>
      </c>
      <c r="B262" s="16" t="str">
        <f>IF(K262&gt;0, "☆", "-")</f>
        <v>-</v>
      </c>
      <c r="C262" s="7">
        <v>16</v>
      </c>
      <c r="D262" s="2">
        <v>43394.695567129631</v>
      </c>
      <c r="E262" s="3">
        <v>5383</v>
      </c>
      <c r="F262" s="3" t="s">
        <v>33</v>
      </c>
      <c r="G262" s="3">
        <v>1666</v>
      </c>
      <c r="H262" s="3">
        <v>1102</v>
      </c>
      <c r="I262" s="3">
        <v>3</v>
      </c>
      <c r="J262" s="3">
        <v>1</v>
      </c>
      <c r="K262" s="3"/>
      <c r="L262" s="2">
        <v>43394.696192129632</v>
      </c>
      <c r="M262" s="2">
        <v>43394.703009259261</v>
      </c>
      <c r="N262" s="3" t="s">
        <v>80</v>
      </c>
      <c r="O262" s="3" t="s">
        <v>81</v>
      </c>
      <c r="P262" s="3" t="s">
        <v>37</v>
      </c>
      <c r="Q262" s="3" t="s">
        <v>38</v>
      </c>
      <c r="R262" s="2">
        <v>43394.69872685185</v>
      </c>
      <c r="S262" s="2">
        <v>43394.69872685185</v>
      </c>
      <c r="T262" s="2">
        <v>43394.707916666666</v>
      </c>
      <c r="U262" s="2">
        <v>43394.707916666666</v>
      </c>
      <c r="V262" s="3"/>
      <c r="W262" s="8">
        <f t="shared" si="63"/>
        <v>43394.695567129631</v>
      </c>
      <c r="X262" s="9">
        <f t="shared" si="64"/>
        <v>6.8171296297805384E-3</v>
      </c>
      <c r="Y262" s="9">
        <f t="shared" si="65"/>
        <v>6.8171296297805384E-3</v>
      </c>
      <c r="Z262" s="10"/>
      <c r="AA262" s="10">
        <f t="shared" si="66"/>
        <v>0</v>
      </c>
      <c r="AB262" s="10">
        <f t="shared" si="67"/>
        <v>6.2500000058207661E-4</v>
      </c>
      <c r="AC262" s="10"/>
      <c r="AD262" s="10"/>
    </row>
    <row r="263" spans="1:30" s="7" customFormat="1" hidden="1" x14ac:dyDescent="0.4">
      <c r="A263" s="16" t="str">
        <f t="shared" si="62"/>
        <v>-</v>
      </c>
      <c r="B263" s="16" t="str">
        <f t="shared" si="57"/>
        <v>-</v>
      </c>
      <c r="C263" s="7">
        <v>16</v>
      </c>
      <c r="D263" s="2">
        <v>43394.699108796296</v>
      </c>
      <c r="E263" s="3">
        <v>5387</v>
      </c>
      <c r="F263" s="3" t="s">
        <v>93</v>
      </c>
      <c r="G263" s="3">
        <v>0</v>
      </c>
      <c r="H263" s="3">
        <v>592</v>
      </c>
      <c r="I263" s="3">
        <v>5</v>
      </c>
      <c r="J263" s="3">
        <v>1</v>
      </c>
      <c r="K263" s="3"/>
      <c r="L263" s="2">
        <v>43394.702048611114</v>
      </c>
      <c r="M263" s="2">
        <v>43394.712141203701</v>
      </c>
      <c r="N263" s="3" t="s">
        <v>21</v>
      </c>
      <c r="O263" s="3" t="s">
        <v>22</v>
      </c>
      <c r="P263" s="3" t="s">
        <v>48</v>
      </c>
      <c r="Q263" s="3" t="s">
        <v>49</v>
      </c>
      <c r="R263" s="2">
        <v>43394.702557870369</v>
      </c>
      <c r="S263" s="2">
        <v>43394.702557870369</v>
      </c>
      <c r="T263" s="2">
        <v>43394.713750000003</v>
      </c>
      <c r="U263" s="2">
        <v>43394.713750000003</v>
      </c>
      <c r="V263" s="3"/>
      <c r="W263" s="8">
        <f t="shared" si="63"/>
        <v>43394.699108796296</v>
      </c>
      <c r="X263" s="9">
        <f t="shared" si="64"/>
        <v>1.0092592587170657E-2</v>
      </c>
      <c r="Y263" s="9">
        <f t="shared" si="65"/>
        <v>1.0092592587170657E-2</v>
      </c>
      <c r="Z263" s="10"/>
      <c r="AA263" s="10">
        <f t="shared" si="66"/>
        <v>0</v>
      </c>
      <c r="AB263" s="10">
        <f t="shared" si="67"/>
        <v>2.9398148180916905E-3</v>
      </c>
      <c r="AC263" s="10"/>
      <c r="AD263" s="10"/>
    </row>
    <row r="264" spans="1:30" s="7" customFormat="1" x14ac:dyDescent="0.4">
      <c r="A264" s="16" t="str">
        <f t="shared" si="62"/>
        <v>-</v>
      </c>
      <c r="B264" s="16" t="str">
        <f t="shared" si="57"/>
        <v>-</v>
      </c>
      <c r="C264" s="7">
        <v>16</v>
      </c>
      <c r="D264" s="2">
        <v>43394.700335648151</v>
      </c>
      <c r="E264" s="3">
        <v>5388</v>
      </c>
      <c r="F264" s="3" t="s">
        <v>33</v>
      </c>
      <c r="G264" s="3">
        <v>2129</v>
      </c>
      <c r="H264" s="3">
        <v>882</v>
      </c>
      <c r="I264" s="3">
        <v>8</v>
      </c>
      <c r="J264" s="3">
        <v>1</v>
      </c>
      <c r="K264" s="3"/>
      <c r="L264" s="2">
        <v>43394.707592592589</v>
      </c>
      <c r="M264" s="2">
        <v>43394.712881944448</v>
      </c>
      <c r="N264" s="3" t="s">
        <v>50</v>
      </c>
      <c r="O264" s="3" t="s">
        <v>51</v>
      </c>
      <c r="P264" s="3" t="s">
        <v>55</v>
      </c>
      <c r="Q264" s="3" t="s">
        <v>56</v>
      </c>
      <c r="R264" s="2">
        <v>43394.706631944442</v>
      </c>
      <c r="S264" s="2">
        <v>43394.706631944442</v>
      </c>
      <c r="T264" s="2">
        <v>43394.71130787037</v>
      </c>
      <c r="U264" s="2">
        <v>43394.71130787037</v>
      </c>
      <c r="V264" s="3"/>
      <c r="W264" s="8">
        <f t="shared" si="63"/>
        <v>43394.700335648151</v>
      </c>
      <c r="X264" s="9">
        <f t="shared" si="64"/>
        <v>5.289351858664304E-3</v>
      </c>
      <c r="Y264" s="9">
        <f t="shared" si="65"/>
        <v>5.289351858664304E-3</v>
      </c>
      <c r="Z264" s="10"/>
      <c r="AA264" s="10">
        <f t="shared" si="66"/>
        <v>9.6064814715646207E-4</v>
      </c>
      <c r="AB264" s="10">
        <f t="shared" si="67"/>
        <v>7.2569444382679649E-3</v>
      </c>
      <c r="AC264" s="10"/>
      <c r="AD264" s="10"/>
    </row>
    <row r="265" spans="1:30" s="7" customFormat="1" hidden="1" x14ac:dyDescent="0.4">
      <c r="A265" s="16" t="str">
        <f t="shared" si="62"/>
        <v>-</v>
      </c>
      <c r="B265" s="16" t="str">
        <f t="shared" si="57"/>
        <v>-</v>
      </c>
      <c r="C265" s="7">
        <v>16</v>
      </c>
      <c r="D265" s="2">
        <v>43394.701655092591</v>
      </c>
      <c r="E265" s="3">
        <v>5389</v>
      </c>
      <c r="F265" s="3" t="s">
        <v>93</v>
      </c>
      <c r="G265" s="3">
        <v>0</v>
      </c>
      <c r="H265" s="3">
        <v>684</v>
      </c>
      <c r="I265" s="3">
        <v>9</v>
      </c>
      <c r="J265" s="3">
        <v>2</v>
      </c>
      <c r="K265" s="3"/>
      <c r="L265" s="2">
        <v>43394.705752314818</v>
      </c>
      <c r="M265" s="2">
        <v>43394.709074074075</v>
      </c>
      <c r="N265" s="3" t="s">
        <v>29</v>
      </c>
      <c r="O265" s="3" t="s">
        <v>30</v>
      </c>
      <c r="P265" s="3" t="s">
        <v>31</v>
      </c>
      <c r="Q265" s="3" t="s">
        <v>32</v>
      </c>
      <c r="R265" s="2">
        <v>43394.706261574072</v>
      </c>
      <c r="S265" s="2">
        <v>43394.706261574072</v>
      </c>
      <c r="T265" s="2">
        <v>43394.711724537039</v>
      </c>
      <c r="U265" s="2">
        <v>43394.711724537039</v>
      </c>
      <c r="V265" s="3"/>
      <c r="W265" s="8">
        <f t="shared" si="63"/>
        <v>43394.701655092591</v>
      </c>
      <c r="X265" s="9">
        <f t="shared" si="64"/>
        <v>3.3217592572327703E-3</v>
      </c>
      <c r="Y265" s="9">
        <f t="shared" si="65"/>
        <v>6.6435185144655406E-3</v>
      </c>
      <c r="Z265" s="10"/>
      <c r="AA265" s="10">
        <f t="shared" si="66"/>
        <v>0</v>
      </c>
      <c r="AB265" s="10">
        <f t="shared" si="67"/>
        <v>4.0972222268464975E-3</v>
      </c>
      <c r="AC265" s="10"/>
      <c r="AD265" s="10"/>
    </row>
    <row r="266" spans="1:30" s="7" customFormat="1" hidden="1" x14ac:dyDescent="0.4">
      <c r="A266" s="16" t="str">
        <f t="shared" si="62"/>
        <v>-</v>
      </c>
      <c r="B266" s="16" t="str">
        <f t="shared" si="57"/>
        <v>-</v>
      </c>
      <c r="C266" s="7">
        <v>16</v>
      </c>
      <c r="D266" s="2">
        <v>43394.703263888892</v>
      </c>
      <c r="E266" s="3">
        <v>5390</v>
      </c>
      <c r="F266" s="3" t="s">
        <v>94</v>
      </c>
      <c r="G266" s="3">
        <v>0</v>
      </c>
      <c r="H266" s="3">
        <v>1276</v>
      </c>
      <c r="I266" s="3">
        <v>6</v>
      </c>
      <c r="J266" s="3">
        <v>1</v>
      </c>
      <c r="K266" s="3"/>
      <c r="L266" s="2">
        <v>43394.706446759257</v>
      </c>
      <c r="M266" s="2">
        <v>43394.715127314812</v>
      </c>
      <c r="N266" s="3" t="s">
        <v>31</v>
      </c>
      <c r="O266" s="3" t="s">
        <v>32</v>
      </c>
      <c r="P266" s="3" t="s">
        <v>19</v>
      </c>
      <c r="Q266" s="3" t="s">
        <v>20</v>
      </c>
      <c r="R266" s="2">
        <v>43394.708229166667</v>
      </c>
      <c r="S266" s="2">
        <v>43394.708229166667</v>
      </c>
      <c r="T266" s="2">
        <v>43394.71702546296</v>
      </c>
      <c r="U266" s="2">
        <v>43394.71702546296</v>
      </c>
      <c r="V266" s="3"/>
      <c r="W266" s="8">
        <f t="shared" si="63"/>
        <v>43394.703263888892</v>
      </c>
      <c r="X266" s="9">
        <f t="shared" si="64"/>
        <v>8.6805555547471158E-3</v>
      </c>
      <c r="Y266" s="9">
        <f t="shared" si="65"/>
        <v>8.6805555547471158E-3</v>
      </c>
      <c r="Z266" s="10"/>
      <c r="AA266" s="10">
        <f t="shared" si="66"/>
        <v>0</v>
      </c>
      <c r="AB266" s="10">
        <f t="shared" si="67"/>
        <v>3.1828703649807721E-3</v>
      </c>
      <c r="AC266" s="10"/>
      <c r="AD266" s="10"/>
    </row>
    <row r="267" spans="1:30" s="7" customFormat="1" hidden="1" x14ac:dyDescent="0.4">
      <c r="A267" s="16" t="str">
        <f>IF(V267&gt;0, "★", "-")</f>
        <v>★</v>
      </c>
      <c r="B267" s="16" t="str">
        <f>IF(K267&gt;0, "☆", "-")</f>
        <v>☆</v>
      </c>
      <c r="C267" s="7">
        <v>16</v>
      </c>
      <c r="D267" s="2">
        <v>43394.664293981485</v>
      </c>
      <c r="E267" s="3">
        <v>5351</v>
      </c>
      <c r="F267" s="3" t="s">
        <v>18</v>
      </c>
      <c r="G267" s="3">
        <v>3516</v>
      </c>
      <c r="H267" s="3">
        <v>1030</v>
      </c>
      <c r="I267" s="3">
        <v>1</v>
      </c>
      <c r="J267" s="3">
        <v>2</v>
      </c>
      <c r="K267" s="2">
        <v>43394.66479166667</v>
      </c>
      <c r="L267" s="3"/>
      <c r="M267" s="3"/>
      <c r="N267" s="3" t="s">
        <v>31</v>
      </c>
      <c r="O267" s="3" t="s">
        <v>32</v>
      </c>
      <c r="P267" s="3" t="s">
        <v>43</v>
      </c>
      <c r="Q267" s="3" t="s">
        <v>44</v>
      </c>
      <c r="R267" s="2">
        <v>43394.685115740744</v>
      </c>
      <c r="S267" s="3"/>
      <c r="T267" s="2">
        <v>43394.692557870374</v>
      </c>
      <c r="U267" s="3"/>
      <c r="V267" s="2">
        <v>43394.685115740744</v>
      </c>
      <c r="W267" s="8">
        <f>IF(V267&gt;0,V267,D267)</f>
        <v>43394.685115740744</v>
      </c>
      <c r="X267" s="9">
        <f>M267-L267</f>
        <v>0</v>
      </c>
      <c r="Y267" s="9">
        <f>X267*J267</f>
        <v>0</v>
      </c>
      <c r="Z267" s="10"/>
      <c r="AA267" s="10">
        <f>IF(IF(A267="☆",K267-R267,L267-R267)&lt;0,0,IF(A267="☆",K267-R267,L267-R267))</f>
        <v>0</v>
      </c>
      <c r="AB267" s="10">
        <f>IF(IF(B267="☆",(IF(K267&gt;R267,K267-W267,R267-W267)),L267-W267)&lt;0,0,IF(B267="☆",(IF(K267&gt;R267,K267-W267,R267-W267)),L267-W267))</f>
        <v>0</v>
      </c>
      <c r="AC267" s="10"/>
      <c r="AD267" s="10"/>
    </row>
    <row r="268" spans="1:30" s="7" customFormat="1" hidden="1" x14ac:dyDescent="0.4">
      <c r="A268" s="16" t="str">
        <f t="shared" ref="A268:A274" si="68">IF(V268&gt;0, "★", "-")</f>
        <v>-</v>
      </c>
      <c r="B268" s="16" t="str">
        <f t="shared" ref="B268:B274" si="69">IF(K268&gt;0, "☆", "-")</f>
        <v>☆</v>
      </c>
      <c r="C268" s="7">
        <v>16</v>
      </c>
      <c r="D268" s="2">
        <v>43394.670601851853</v>
      </c>
      <c r="E268" s="3">
        <v>5355</v>
      </c>
      <c r="F268" s="3" t="s">
        <v>33</v>
      </c>
      <c r="G268" s="3">
        <v>1211</v>
      </c>
      <c r="H268" s="3">
        <v>617</v>
      </c>
      <c r="I268" s="3">
        <v>5</v>
      </c>
      <c r="J268" s="3">
        <v>2</v>
      </c>
      <c r="K268" s="2">
        <v>43394.671064814815</v>
      </c>
      <c r="L268" s="3"/>
      <c r="M268" s="3"/>
      <c r="N268" s="3" t="s">
        <v>55</v>
      </c>
      <c r="O268" s="3" t="s">
        <v>56</v>
      </c>
      <c r="P268" s="3" t="s">
        <v>72</v>
      </c>
      <c r="Q268" s="3" t="s">
        <v>73</v>
      </c>
      <c r="R268" s="2">
        <v>43394.680081018516</v>
      </c>
      <c r="S268" s="3"/>
      <c r="T268" s="2">
        <v>43394.689814814818</v>
      </c>
      <c r="U268" s="3"/>
      <c r="V268" s="3"/>
      <c r="W268" s="8">
        <f t="shared" si="63"/>
        <v>43394.670601851853</v>
      </c>
      <c r="X268" s="9">
        <f t="shared" si="64"/>
        <v>0</v>
      </c>
      <c r="Y268" s="9">
        <f t="shared" si="65"/>
        <v>0</v>
      </c>
      <c r="Z268" s="10"/>
      <c r="AA268" s="10">
        <f t="shared" si="66"/>
        <v>0</v>
      </c>
      <c r="AB268" s="10">
        <f t="shared" si="67"/>
        <v>9.4791666633682325E-3</v>
      </c>
      <c r="AC268" s="10"/>
      <c r="AD268" s="10"/>
    </row>
    <row r="269" spans="1:30" s="7" customFormat="1" hidden="1" x14ac:dyDescent="0.4">
      <c r="A269" s="16" t="str">
        <f t="shared" si="68"/>
        <v>-</v>
      </c>
      <c r="B269" s="16" t="str">
        <f t="shared" si="69"/>
        <v>☆</v>
      </c>
      <c r="C269" s="7">
        <v>16</v>
      </c>
      <c r="D269" s="2">
        <v>43394.677268518521</v>
      </c>
      <c r="E269" s="3">
        <v>5362</v>
      </c>
      <c r="F269" s="3" t="s">
        <v>18</v>
      </c>
      <c r="G269" s="3">
        <v>3598</v>
      </c>
      <c r="H269" s="3">
        <v>1125</v>
      </c>
      <c r="I269" s="3">
        <v>6</v>
      </c>
      <c r="J269" s="3">
        <v>2</v>
      </c>
      <c r="K269" s="2">
        <v>43394.678368055553</v>
      </c>
      <c r="L269" s="3"/>
      <c r="M269" s="3"/>
      <c r="N269" s="3" t="s">
        <v>41</v>
      </c>
      <c r="O269" s="3" t="s">
        <v>42</v>
      </c>
      <c r="P269" s="3" t="s">
        <v>80</v>
      </c>
      <c r="Q269" s="3" t="s">
        <v>81</v>
      </c>
      <c r="R269" s="2">
        <v>43394.682256944441</v>
      </c>
      <c r="S269" s="3"/>
      <c r="T269" s="2">
        <v>43394.686516203707</v>
      </c>
      <c r="U269" s="3"/>
      <c r="V269" s="3"/>
      <c r="W269" s="8">
        <f t="shared" si="63"/>
        <v>43394.677268518521</v>
      </c>
      <c r="X269" s="9">
        <f t="shared" si="64"/>
        <v>0</v>
      </c>
      <c r="Y269" s="9">
        <f t="shared" si="65"/>
        <v>0</v>
      </c>
      <c r="Z269" s="10"/>
      <c r="AA269" s="10">
        <f t="shared" si="66"/>
        <v>0</v>
      </c>
      <c r="AB269" s="10">
        <f t="shared" si="67"/>
        <v>4.9884259206010029E-3</v>
      </c>
      <c r="AC269" s="10"/>
      <c r="AD269" s="10"/>
    </row>
    <row r="270" spans="1:30" s="7" customFormat="1" hidden="1" x14ac:dyDescent="0.4">
      <c r="A270" s="16" t="str">
        <f t="shared" si="68"/>
        <v>-</v>
      </c>
      <c r="B270" s="16" t="str">
        <f t="shared" si="69"/>
        <v>☆</v>
      </c>
      <c r="C270" s="7">
        <v>16</v>
      </c>
      <c r="D270" s="2">
        <v>43394.678738425922</v>
      </c>
      <c r="E270" s="3">
        <v>5364</v>
      </c>
      <c r="F270" s="3" t="s">
        <v>33</v>
      </c>
      <c r="G270" s="3">
        <v>1666</v>
      </c>
      <c r="H270" s="3">
        <v>366</v>
      </c>
      <c r="I270" s="3">
        <v>10</v>
      </c>
      <c r="J270" s="3">
        <v>1</v>
      </c>
      <c r="K270" s="2">
        <v>43394.679236111115</v>
      </c>
      <c r="L270" s="3"/>
      <c r="M270" s="3"/>
      <c r="N270" s="3" t="s">
        <v>50</v>
      </c>
      <c r="O270" s="3" t="s">
        <v>51</v>
      </c>
      <c r="P270" s="3" t="s">
        <v>80</v>
      </c>
      <c r="Q270" s="3" t="s">
        <v>81</v>
      </c>
      <c r="R270" s="2">
        <v>43394.685555555552</v>
      </c>
      <c r="S270" s="3"/>
      <c r="T270" s="2">
        <v>43394.692546296297</v>
      </c>
      <c r="U270" s="3"/>
      <c r="V270" s="3"/>
      <c r="W270" s="8">
        <f t="shared" si="63"/>
        <v>43394.678738425922</v>
      </c>
      <c r="X270" s="9">
        <f t="shared" si="64"/>
        <v>0</v>
      </c>
      <c r="Y270" s="9">
        <f t="shared" si="65"/>
        <v>0</v>
      </c>
      <c r="Z270" s="10"/>
      <c r="AA270" s="10">
        <f t="shared" si="66"/>
        <v>0</v>
      </c>
      <c r="AB270" s="10">
        <f t="shared" si="67"/>
        <v>6.8171296297805384E-3</v>
      </c>
      <c r="AC270" s="10"/>
      <c r="AD270" s="10"/>
    </row>
    <row r="271" spans="1:30" s="7" customFormat="1" hidden="1" x14ac:dyDescent="0.4">
      <c r="A271" s="16" t="str">
        <f t="shared" si="68"/>
        <v>-</v>
      </c>
      <c r="B271" s="16" t="str">
        <f t="shared" si="69"/>
        <v>☆</v>
      </c>
      <c r="C271" s="7">
        <v>16</v>
      </c>
      <c r="D271" s="2">
        <v>43394.683356481481</v>
      </c>
      <c r="E271" s="3">
        <v>5371</v>
      </c>
      <c r="F271" s="3" t="s">
        <v>18</v>
      </c>
      <c r="G271" s="3">
        <v>2511</v>
      </c>
      <c r="H271" s="3">
        <v>946</v>
      </c>
      <c r="I271" s="3">
        <v>9</v>
      </c>
      <c r="J271" s="3">
        <v>1</v>
      </c>
      <c r="K271" s="2">
        <v>43394.683530092596</v>
      </c>
      <c r="L271" s="3"/>
      <c r="M271" s="3"/>
      <c r="N271" s="3" t="s">
        <v>63</v>
      </c>
      <c r="O271" s="3" t="s">
        <v>64</v>
      </c>
      <c r="P271" s="3" t="s">
        <v>39</v>
      </c>
      <c r="Q271" s="3" t="s">
        <v>40</v>
      </c>
      <c r="R271" s="2">
        <v>43394.699745370373</v>
      </c>
      <c r="S271" s="3"/>
      <c r="T271" s="2">
        <v>43394.711041666669</v>
      </c>
      <c r="U271" s="3"/>
      <c r="V271" s="3"/>
      <c r="W271" s="8">
        <f t="shared" si="63"/>
        <v>43394.683356481481</v>
      </c>
      <c r="X271" s="9">
        <f t="shared" si="64"/>
        <v>0</v>
      </c>
      <c r="Y271" s="9">
        <f t="shared" si="65"/>
        <v>0</v>
      </c>
      <c r="Z271" s="10"/>
      <c r="AA271" s="10">
        <f t="shared" si="66"/>
        <v>0</v>
      </c>
      <c r="AB271" s="10">
        <f t="shared" si="67"/>
        <v>1.6388888892834075E-2</v>
      </c>
      <c r="AC271" s="10"/>
      <c r="AD271" s="10"/>
    </row>
    <row r="272" spans="1:30" s="7" customFormat="1" hidden="1" x14ac:dyDescent="0.4">
      <c r="A272" s="16" t="str">
        <f t="shared" si="68"/>
        <v>-</v>
      </c>
      <c r="B272" s="16" t="str">
        <f t="shared" si="69"/>
        <v>☆</v>
      </c>
      <c r="C272" s="7">
        <v>16</v>
      </c>
      <c r="D272" s="2">
        <v>43394.684583333335</v>
      </c>
      <c r="E272" s="3">
        <v>5374</v>
      </c>
      <c r="F272" s="3" t="s">
        <v>94</v>
      </c>
      <c r="G272" s="3">
        <v>0</v>
      </c>
      <c r="H272" s="3">
        <v>900</v>
      </c>
      <c r="I272" s="3">
        <v>9</v>
      </c>
      <c r="J272" s="3">
        <v>2</v>
      </c>
      <c r="K272" s="2">
        <v>43394.686203703706</v>
      </c>
      <c r="L272" s="3"/>
      <c r="M272" s="3"/>
      <c r="N272" s="3" t="s">
        <v>63</v>
      </c>
      <c r="O272" s="3" t="s">
        <v>64</v>
      </c>
      <c r="P272" s="3" t="s">
        <v>70</v>
      </c>
      <c r="Q272" s="3" t="s">
        <v>71</v>
      </c>
      <c r="R272" s="2">
        <v>43394.69908564815</v>
      </c>
      <c r="S272" s="3"/>
      <c r="T272" s="2">
        <v>43394.711412037039</v>
      </c>
      <c r="U272" s="3"/>
      <c r="V272" s="3"/>
      <c r="W272" s="8">
        <f t="shared" si="63"/>
        <v>43394.684583333335</v>
      </c>
      <c r="X272" s="9">
        <f t="shared" si="64"/>
        <v>0</v>
      </c>
      <c r="Y272" s="9">
        <f t="shared" si="65"/>
        <v>0</v>
      </c>
      <c r="Z272" s="10"/>
      <c r="AA272" s="10">
        <f t="shared" si="66"/>
        <v>0</v>
      </c>
      <c r="AB272" s="10">
        <f t="shared" si="67"/>
        <v>1.4502314814308193E-2</v>
      </c>
      <c r="AC272" s="10"/>
      <c r="AD272" s="10"/>
    </row>
    <row r="273" spans="1:30" s="7" customFormat="1" hidden="1" x14ac:dyDescent="0.4">
      <c r="A273" s="16" t="str">
        <f t="shared" si="68"/>
        <v>-</v>
      </c>
      <c r="B273" s="16" t="str">
        <f t="shared" si="69"/>
        <v>☆</v>
      </c>
      <c r="C273" s="7">
        <v>16</v>
      </c>
      <c r="D273" s="2">
        <v>43394.694918981484</v>
      </c>
      <c r="E273" s="3">
        <v>5382</v>
      </c>
      <c r="F273" s="3" t="s">
        <v>33</v>
      </c>
      <c r="G273" s="3">
        <v>1666</v>
      </c>
      <c r="H273" s="3">
        <v>975</v>
      </c>
      <c r="I273" s="3">
        <v>3</v>
      </c>
      <c r="J273" s="3">
        <v>1</v>
      </c>
      <c r="K273" s="2">
        <v>43394.695208333331</v>
      </c>
      <c r="L273" s="3"/>
      <c r="M273" s="3"/>
      <c r="N273" s="3" t="s">
        <v>80</v>
      </c>
      <c r="O273" s="3" t="s">
        <v>81</v>
      </c>
      <c r="P273" s="3" t="s">
        <v>63</v>
      </c>
      <c r="Q273" s="3" t="s">
        <v>64</v>
      </c>
      <c r="R273" s="2">
        <v>43394.698298611111</v>
      </c>
      <c r="S273" s="3"/>
      <c r="T273" s="2">
        <v>43394.709861111114</v>
      </c>
      <c r="U273" s="3"/>
      <c r="V273" s="3"/>
      <c r="W273" s="8">
        <f t="shared" si="63"/>
        <v>43394.694918981484</v>
      </c>
      <c r="X273" s="9">
        <f t="shared" si="64"/>
        <v>0</v>
      </c>
      <c r="Y273" s="9">
        <f t="shared" si="65"/>
        <v>0</v>
      </c>
      <c r="Z273" s="10"/>
      <c r="AA273" s="10">
        <f t="shared" si="66"/>
        <v>0</v>
      </c>
      <c r="AB273" s="10">
        <f t="shared" si="67"/>
        <v>3.379629626579117E-3</v>
      </c>
      <c r="AC273" s="10"/>
      <c r="AD273" s="10"/>
    </row>
    <row r="274" spans="1:30" s="12" customFormat="1" hidden="1" x14ac:dyDescent="0.4">
      <c r="A274" s="17" t="str">
        <f t="shared" si="68"/>
        <v>★</v>
      </c>
      <c r="B274" s="17" t="str">
        <f t="shared" si="69"/>
        <v>☆</v>
      </c>
      <c r="C274" s="12">
        <v>16</v>
      </c>
      <c r="D274" s="4">
        <v>43394.69908564815</v>
      </c>
      <c r="E274" s="5">
        <v>5386</v>
      </c>
      <c r="F274" s="5" t="s">
        <v>93</v>
      </c>
      <c r="G274" s="5">
        <v>0</v>
      </c>
      <c r="H274" s="5">
        <v>656</v>
      </c>
      <c r="I274" s="5">
        <v>7</v>
      </c>
      <c r="J274" s="5">
        <v>1</v>
      </c>
      <c r="K274" s="4">
        <v>43394.70484953704</v>
      </c>
      <c r="L274" s="5"/>
      <c r="M274" s="5"/>
      <c r="N274" s="5" t="s">
        <v>53</v>
      </c>
      <c r="O274" s="5" t="s">
        <v>54</v>
      </c>
      <c r="P274" s="5" t="s">
        <v>41</v>
      </c>
      <c r="Q274" s="5" t="s">
        <v>42</v>
      </c>
      <c r="R274" s="4">
        <v>43394.700277777774</v>
      </c>
      <c r="S274" s="5"/>
      <c r="T274" s="4">
        <v>43394.704155092593</v>
      </c>
      <c r="U274" s="5"/>
      <c r="V274" s="4">
        <v>43394.677974537037</v>
      </c>
      <c r="W274" s="13">
        <f t="shared" si="63"/>
        <v>43394.677974537037</v>
      </c>
      <c r="X274" s="18">
        <f t="shared" si="64"/>
        <v>0</v>
      </c>
      <c r="Y274" s="18">
        <f t="shared" si="65"/>
        <v>0</v>
      </c>
      <c r="Z274" s="19"/>
      <c r="AA274" s="19">
        <f t="shared" si="66"/>
        <v>0</v>
      </c>
      <c r="AB274" s="19">
        <f t="shared" si="67"/>
        <v>2.6875000003201421E-2</v>
      </c>
      <c r="AC274" s="19"/>
      <c r="AD274" s="19"/>
    </row>
    <row r="275" spans="1:30" s="23" customFormat="1" x14ac:dyDescent="0.4">
      <c r="A275" s="20" t="str">
        <f>IF(V275&gt;0, "★", "-")</f>
        <v>★</v>
      </c>
      <c r="B275" s="20" t="str">
        <f>IF(K275&gt;0, "☆", "-")</f>
        <v>-</v>
      </c>
      <c r="C275" s="23">
        <v>17</v>
      </c>
      <c r="D275" s="22">
        <v>43394.679594907408</v>
      </c>
      <c r="E275" s="21">
        <v>5365</v>
      </c>
      <c r="F275" s="21" t="s">
        <v>33</v>
      </c>
      <c r="G275" s="21">
        <v>2554</v>
      </c>
      <c r="H275" s="21">
        <v>1231</v>
      </c>
      <c r="I275" s="21">
        <v>10</v>
      </c>
      <c r="J275" s="21">
        <v>1</v>
      </c>
      <c r="K275" s="21"/>
      <c r="L275" s="22">
        <v>43394.721180555556</v>
      </c>
      <c r="M275" s="22">
        <v>43394.726087962961</v>
      </c>
      <c r="N275" s="21" t="s">
        <v>45</v>
      </c>
      <c r="O275" s="21" t="s">
        <v>92</v>
      </c>
      <c r="P275" s="21" t="s">
        <v>19</v>
      </c>
      <c r="Q275" s="21" t="s">
        <v>20</v>
      </c>
      <c r="R275" s="22">
        <v>43394.721250000002</v>
      </c>
      <c r="S275" s="22">
        <v>43394.721250000002</v>
      </c>
      <c r="T275" s="22">
        <v>43394.728159722225</v>
      </c>
      <c r="U275" s="22">
        <v>43394.728159722225</v>
      </c>
      <c r="V275" s="22">
        <v>43394.721250000002</v>
      </c>
      <c r="W275" s="24">
        <f>IF(V275&gt;0,V275,D275)</f>
        <v>43394.721250000002</v>
      </c>
      <c r="X275" s="25">
        <f>M275-L275</f>
        <v>4.907407404971309E-3</v>
      </c>
      <c r="Y275" s="25">
        <f>X275*J275</f>
        <v>4.907407404971309E-3</v>
      </c>
      <c r="Z275" s="26">
        <f>SUM(Y275:Y297)</f>
        <v>0.34309027773269918</v>
      </c>
      <c r="AA275" s="26">
        <f>IF(IF(A275="☆",K275-R275,L275-R275)&lt;0,0,IF(A275="☆",K275-R275,L275-R275))</f>
        <v>0</v>
      </c>
      <c r="AB275" s="26">
        <f>IF(IF(B275="☆",(IF(K275&gt;R275,K275-W275,R275-W275)),L275-W275)&lt;0,0,IF(B275="☆",(IF(K275&gt;R275,K275-W275,R275-W275)),L275-W275))</f>
        <v>0</v>
      </c>
      <c r="AC275" s="26">
        <f>AVERAGE(AB275:AB297)</f>
        <v>3.3756038642225221E-3</v>
      </c>
      <c r="AD275" s="26">
        <f>MEDIAN(AB275:AB297)</f>
        <v>3.6921296268701553E-3</v>
      </c>
    </row>
    <row r="276" spans="1:30" s="7" customFormat="1" x14ac:dyDescent="0.4">
      <c r="A276" s="16" t="str">
        <f>IF(V276&gt;0, "★", "-")</f>
        <v>★</v>
      </c>
      <c r="B276" s="16" t="str">
        <f>IF(K276&gt;0, "☆", "-")</f>
        <v>-</v>
      </c>
      <c r="C276" s="7">
        <v>17</v>
      </c>
      <c r="D276" s="2">
        <v>43394.688344907408</v>
      </c>
      <c r="E276" s="3">
        <v>5377</v>
      </c>
      <c r="F276" s="3" t="s">
        <v>18</v>
      </c>
      <c r="G276" s="3">
        <v>3618</v>
      </c>
      <c r="H276" s="3">
        <v>528</v>
      </c>
      <c r="I276" s="3">
        <v>6</v>
      </c>
      <c r="J276" s="3">
        <v>2</v>
      </c>
      <c r="K276" s="3"/>
      <c r="L276" s="2">
        <v>43394.707291666666</v>
      </c>
      <c r="M276" s="2">
        <v>43394.715208333335</v>
      </c>
      <c r="N276" s="3" t="s">
        <v>31</v>
      </c>
      <c r="O276" s="3" t="s">
        <v>32</v>
      </c>
      <c r="P276" s="3" t="s">
        <v>19</v>
      </c>
      <c r="Q276" s="3" t="s">
        <v>20</v>
      </c>
      <c r="R276" s="2">
        <v>43394.709166666667</v>
      </c>
      <c r="S276" s="2">
        <v>43394.709166666667</v>
      </c>
      <c r="T276" s="2">
        <v>43394.717372685183</v>
      </c>
      <c r="U276" s="2">
        <v>43394.717719907407</v>
      </c>
      <c r="V276" s="2">
        <v>43394.709166666667</v>
      </c>
      <c r="W276" s="8">
        <f>IF(V276&gt;0,V276,D276)</f>
        <v>43394.709166666667</v>
      </c>
      <c r="X276" s="9">
        <f>M276-L276</f>
        <v>7.9166666691889986E-3</v>
      </c>
      <c r="Y276" s="9">
        <f>X276*J276</f>
        <v>1.5833333338377997E-2</v>
      </c>
      <c r="Z276" s="10"/>
      <c r="AA276" s="10">
        <f>IF(IF(A276="☆",K276-R276,L276-R276)&lt;0,0,IF(A276="☆",K276-R276,L276-R276))</f>
        <v>0</v>
      </c>
      <c r="AB276" s="10">
        <f>IF(IF(B276="☆",(IF(K276&gt;R276,K276-W276,R276-W276)),L276-W276)&lt;0,0,IF(B276="☆",(IF(K276&gt;R276,K276-W276,R276-W276)),L276-W276))</f>
        <v>0</v>
      </c>
      <c r="AC276" s="10"/>
      <c r="AD276" s="10"/>
    </row>
    <row r="277" spans="1:30" s="7" customFormat="1" hidden="1" x14ac:dyDescent="0.4">
      <c r="A277" s="16" t="str">
        <f>IF(V277&gt;0, "★", "-")</f>
        <v>★</v>
      </c>
      <c r="B277" s="16" t="str">
        <f>IF(K277&gt;0, "☆", "-")</f>
        <v>-</v>
      </c>
      <c r="C277" s="7">
        <v>17</v>
      </c>
      <c r="D277" s="2">
        <v>43394.692407407405</v>
      </c>
      <c r="E277" s="3">
        <v>5379</v>
      </c>
      <c r="F277" s="3" t="s">
        <v>93</v>
      </c>
      <c r="G277" s="3">
        <v>0</v>
      </c>
      <c r="H277" s="3">
        <v>758</v>
      </c>
      <c r="I277" s="3">
        <v>6</v>
      </c>
      <c r="J277" s="3">
        <v>5</v>
      </c>
      <c r="K277" s="3"/>
      <c r="L277" s="2">
        <v>43394.732071759259</v>
      </c>
      <c r="M277" s="2">
        <v>43394.739444444444</v>
      </c>
      <c r="N277" s="3" t="s">
        <v>19</v>
      </c>
      <c r="O277" s="3" t="s">
        <v>20</v>
      </c>
      <c r="P277" s="3" t="s">
        <v>45</v>
      </c>
      <c r="Q277" s="3" t="s">
        <v>92</v>
      </c>
      <c r="R277" s="2">
        <v>43394.733298611114</v>
      </c>
      <c r="S277" s="2">
        <v>43394.733298611114</v>
      </c>
      <c r="T277" s="2">
        <v>43394.742696759262</v>
      </c>
      <c r="U277" s="2">
        <v>43394.742696759262</v>
      </c>
      <c r="V277" s="2">
        <v>43394.733298611114</v>
      </c>
      <c r="W277" s="8">
        <f>IF(V277&gt;0,V277,D277)</f>
        <v>43394.733298611114</v>
      </c>
      <c r="X277" s="9">
        <f>M277-L277</f>
        <v>7.3726851842366159E-3</v>
      </c>
      <c r="Y277" s="9">
        <f>X277*J277</f>
        <v>3.6863425921183079E-2</v>
      </c>
      <c r="Z277" s="10"/>
      <c r="AA277" s="10">
        <f>IF(IF(A277="☆",K277-R277,L277-R277)&lt;0,0,IF(A277="☆",K277-R277,L277-R277))</f>
        <v>0</v>
      </c>
      <c r="AB277" s="10">
        <f>IF(IF(B277="☆",(IF(K277&gt;R277,K277-W277,R277-W277)),L277-W277)&lt;0,0,IF(B277="☆",(IF(K277&gt;R277,K277-W277,R277-W277)),L277-W277))</f>
        <v>0</v>
      </c>
      <c r="AC277" s="10"/>
      <c r="AD277" s="10"/>
    </row>
    <row r="278" spans="1:30" s="7" customFormat="1" hidden="1" x14ac:dyDescent="0.4">
      <c r="A278" s="16" t="str">
        <f>IF(V278&gt;0, "★", "-")</f>
        <v>★</v>
      </c>
      <c r="B278" s="16" t="str">
        <f>IF(K278&gt;0, "☆", "-")</f>
        <v>-</v>
      </c>
      <c r="C278" s="7">
        <v>17</v>
      </c>
      <c r="D278" s="2">
        <v>43394.698518518519</v>
      </c>
      <c r="E278" s="3">
        <v>5384</v>
      </c>
      <c r="F278" s="3" t="s">
        <v>93</v>
      </c>
      <c r="G278" s="3">
        <v>0</v>
      </c>
      <c r="H278" s="3">
        <v>460</v>
      </c>
      <c r="I278" s="3">
        <v>2</v>
      </c>
      <c r="J278" s="3">
        <v>5</v>
      </c>
      <c r="K278" s="3"/>
      <c r="L278" s="2">
        <v>43394.718263888892</v>
      </c>
      <c r="M278" s="2">
        <v>43394.727430555555</v>
      </c>
      <c r="N278" s="3" t="s">
        <v>19</v>
      </c>
      <c r="O278" s="3" t="s">
        <v>20</v>
      </c>
      <c r="P278" s="3" t="s">
        <v>45</v>
      </c>
      <c r="Q278" s="3" t="s">
        <v>92</v>
      </c>
      <c r="R278" s="2">
        <v>43394.718449074076</v>
      </c>
      <c r="S278" s="2">
        <v>43394.718449074076</v>
      </c>
      <c r="T278" s="2">
        <v>43394.727847222224</v>
      </c>
      <c r="U278" s="2">
        <v>43394.733958333331</v>
      </c>
      <c r="V278" s="2">
        <v>43394.718449074076</v>
      </c>
      <c r="W278" s="8">
        <f>IF(V278&gt;0,V278,D278)</f>
        <v>43394.718449074076</v>
      </c>
      <c r="X278" s="9">
        <f>M278-L278</f>
        <v>9.1666666630771942E-3</v>
      </c>
      <c r="Y278" s="9">
        <f>X278*J278</f>
        <v>4.5833333315385971E-2</v>
      </c>
      <c r="Z278" s="10"/>
      <c r="AA278" s="10">
        <f>IF(IF(A278="☆",K278-R278,L278-R278)&lt;0,0,IF(A278="☆",K278-R278,L278-R278))</f>
        <v>0</v>
      </c>
      <c r="AB278" s="10">
        <f>IF(IF(B278="☆",(IF(K278&gt;R278,K278-W278,R278-W278)),L278-W278)&lt;0,0,IF(B278="☆",(IF(K278&gt;R278,K278-W278,R278-W278)),L278-W278))</f>
        <v>0</v>
      </c>
      <c r="AC278" s="10"/>
      <c r="AD278" s="10"/>
    </row>
    <row r="279" spans="1:30" s="7" customFormat="1" x14ac:dyDescent="0.4">
      <c r="A279" s="16" t="str">
        <f>IF(V279&gt;0, "★", "-")</f>
        <v>★</v>
      </c>
      <c r="B279" s="16" t="str">
        <f>IF(K279&gt;0, "☆", "-")</f>
        <v>-</v>
      </c>
      <c r="C279" s="7">
        <v>17</v>
      </c>
      <c r="D279" s="2">
        <v>43394.698611111111</v>
      </c>
      <c r="E279" s="3">
        <v>5385</v>
      </c>
      <c r="F279" s="3" t="s">
        <v>67</v>
      </c>
      <c r="G279" s="3">
        <v>3229</v>
      </c>
      <c r="H279" s="3">
        <v>533</v>
      </c>
      <c r="I279" s="3">
        <v>2</v>
      </c>
      <c r="J279" s="3">
        <v>1</v>
      </c>
      <c r="K279" s="3"/>
      <c r="L279" s="2">
        <v>43394.718460648146</v>
      </c>
      <c r="M279" s="2">
        <v>43394.722071759257</v>
      </c>
      <c r="N279" s="3" t="s">
        <v>19</v>
      </c>
      <c r="O279" s="3" t="s">
        <v>20</v>
      </c>
      <c r="P279" s="3" t="s">
        <v>37</v>
      </c>
      <c r="Q279" s="3" t="s">
        <v>38</v>
      </c>
      <c r="R279" s="2">
        <v>43394.720185185186</v>
      </c>
      <c r="S279" s="2">
        <v>43394.720185185186</v>
      </c>
      <c r="T279" s="2">
        <v>43394.724814814814</v>
      </c>
      <c r="U279" s="2">
        <v>43394.724814814814</v>
      </c>
      <c r="V279" s="2">
        <v>43394.71943287037</v>
      </c>
      <c r="W279" s="8">
        <f>IF(V279&gt;0,V279,D279)</f>
        <v>43394.71943287037</v>
      </c>
      <c r="X279" s="9">
        <f>M279-L279</f>
        <v>3.6111111112404615E-3</v>
      </c>
      <c r="Y279" s="9">
        <f>X279*J279</f>
        <v>3.6111111112404615E-3</v>
      </c>
      <c r="Z279" s="10"/>
      <c r="AA279" s="10">
        <f>IF(IF(A279="☆",K279-R279,L279-R279)&lt;0,0,IF(A279="☆",K279-R279,L279-R279))</f>
        <v>0</v>
      </c>
      <c r="AB279" s="10">
        <f>IF(IF(B279="☆",(IF(K279&gt;R279,K279-W279,R279-W279)),L279-W279)&lt;0,0,IF(B279="☆",(IF(K279&gt;R279,K279-W279,R279-W279)),L279-W279))</f>
        <v>0</v>
      </c>
      <c r="AC279" s="10"/>
      <c r="AD279" s="10"/>
    </row>
    <row r="280" spans="1:30" s="7" customFormat="1" hidden="1" x14ac:dyDescent="0.4">
      <c r="A280" s="16" t="str">
        <f t="shared" si="62"/>
        <v>-</v>
      </c>
      <c r="B280" s="16" t="str">
        <f t="shared" si="57"/>
        <v>-</v>
      </c>
      <c r="C280" s="7">
        <v>17</v>
      </c>
      <c r="D280" s="2">
        <v>43394.709004629629</v>
      </c>
      <c r="E280" s="3">
        <v>5391</v>
      </c>
      <c r="F280" s="3" t="s">
        <v>93</v>
      </c>
      <c r="G280" s="3">
        <v>0</v>
      </c>
      <c r="H280" s="3">
        <v>1125</v>
      </c>
      <c r="I280" s="3">
        <v>1</v>
      </c>
      <c r="J280" s="3">
        <v>1</v>
      </c>
      <c r="K280" s="3"/>
      <c r="L280" s="2">
        <v>43394.713321759256</v>
      </c>
      <c r="M280" s="2">
        <v>43394.724120370367</v>
      </c>
      <c r="N280" s="3" t="s">
        <v>41</v>
      </c>
      <c r="O280" s="3" t="s">
        <v>42</v>
      </c>
      <c r="P280" s="3" t="s">
        <v>37</v>
      </c>
      <c r="Q280" s="3" t="s">
        <v>38</v>
      </c>
      <c r="R280" s="2">
        <v>43394.71193287037</v>
      </c>
      <c r="S280" s="2">
        <v>43394.71193287037</v>
      </c>
      <c r="T280" s="2">
        <v>43394.721446759257</v>
      </c>
      <c r="U280" s="2">
        <v>43394.721446759257</v>
      </c>
      <c r="V280" s="3"/>
      <c r="W280" s="8">
        <f t="shared" si="63"/>
        <v>43394.709004629629</v>
      </c>
      <c r="X280" s="9">
        <f t="shared" si="64"/>
        <v>1.0798611110658385E-2</v>
      </c>
      <c r="Y280" s="9">
        <f t="shared" si="65"/>
        <v>1.0798611110658385E-2</v>
      </c>
      <c r="Z280" s="10"/>
      <c r="AA280" s="10">
        <f t="shared" si="66"/>
        <v>1.3888888861401938E-3</v>
      </c>
      <c r="AB280" s="10">
        <f t="shared" si="67"/>
        <v>4.3171296274522319E-3</v>
      </c>
      <c r="AC280" s="10"/>
      <c r="AD280" s="10"/>
    </row>
    <row r="281" spans="1:30" s="7" customFormat="1" hidden="1" x14ac:dyDescent="0.4">
      <c r="A281" s="16" t="str">
        <f>IF(V281&gt;0, "★", "-")</f>
        <v>-</v>
      </c>
      <c r="B281" s="16" t="str">
        <f>IF(K281&gt;0, "☆", "-")</f>
        <v>-</v>
      </c>
      <c r="C281" s="7">
        <v>17</v>
      </c>
      <c r="D281" s="2">
        <v>43394.710081018522</v>
      </c>
      <c r="E281" s="3">
        <v>5392</v>
      </c>
      <c r="F281" s="3" t="s">
        <v>93</v>
      </c>
      <c r="G281" s="3">
        <v>0</v>
      </c>
      <c r="H281" s="3">
        <v>655</v>
      </c>
      <c r="I281" s="3">
        <v>5</v>
      </c>
      <c r="J281" s="3">
        <v>3</v>
      </c>
      <c r="K281" s="3"/>
      <c r="L281" s="2">
        <v>43394.716458333336</v>
      </c>
      <c r="M281" s="2">
        <v>43394.723067129627</v>
      </c>
      <c r="N281" s="3" t="s">
        <v>19</v>
      </c>
      <c r="O281" s="3" t="s">
        <v>20</v>
      </c>
      <c r="P281" s="3" t="s">
        <v>45</v>
      </c>
      <c r="Q281" s="3" t="s">
        <v>92</v>
      </c>
      <c r="R281" s="2">
        <v>43394.713171296295</v>
      </c>
      <c r="S281" s="2">
        <v>43394.713171296295</v>
      </c>
      <c r="T281" s="2">
        <v>43394.721180555556</v>
      </c>
      <c r="U281" s="2">
        <v>43394.721180555556</v>
      </c>
      <c r="V281" s="3"/>
      <c r="W281" s="8">
        <f t="shared" si="63"/>
        <v>43394.710081018522</v>
      </c>
      <c r="X281" s="9">
        <f t="shared" si="64"/>
        <v>6.6087962914025411E-3</v>
      </c>
      <c r="Y281" s="9">
        <f t="shared" si="65"/>
        <v>1.9826388874207623E-2</v>
      </c>
      <c r="Z281" s="10"/>
      <c r="AA281" s="10">
        <f t="shared" si="66"/>
        <v>3.2870370414457284E-3</v>
      </c>
      <c r="AB281" s="10">
        <f t="shared" si="67"/>
        <v>6.3773148140171543E-3</v>
      </c>
      <c r="AC281" s="10"/>
      <c r="AD281" s="10"/>
    </row>
    <row r="282" spans="1:30" s="7" customFormat="1" hidden="1" x14ac:dyDescent="0.4">
      <c r="A282" s="16" t="str">
        <f>IF(V282&gt;0, "★", "-")</f>
        <v>-</v>
      </c>
      <c r="B282" s="16" t="str">
        <f>IF(K282&gt;0, "☆", "-")</f>
        <v>-</v>
      </c>
      <c r="C282" s="7">
        <v>17</v>
      </c>
      <c r="D282" s="2">
        <v>43394.712708333333</v>
      </c>
      <c r="E282" s="3">
        <v>5393</v>
      </c>
      <c r="F282" s="3" t="s">
        <v>93</v>
      </c>
      <c r="G282" s="3">
        <v>0</v>
      </c>
      <c r="H282" s="3">
        <v>1261</v>
      </c>
      <c r="I282" s="3">
        <v>3</v>
      </c>
      <c r="J282" s="3">
        <v>3</v>
      </c>
      <c r="K282" s="3"/>
      <c r="L282" s="2">
        <v>43394.716504629629</v>
      </c>
      <c r="M282" s="2">
        <v>43394.722754629627</v>
      </c>
      <c r="N282" s="3" t="s">
        <v>48</v>
      </c>
      <c r="O282" s="3" t="s">
        <v>49</v>
      </c>
      <c r="P282" s="3" t="s">
        <v>45</v>
      </c>
      <c r="Q282" s="3" t="s">
        <v>92</v>
      </c>
      <c r="R282" s="2">
        <v>43394.714490740742</v>
      </c>
      <c r="S282" s="2">
        <v>43394.714490740742</v>
      </c>
      <c r="T282" s="2">
        <v>43394.723437499997</v>
      </c>
      <c r="U282" s="2">
        <v>43394.723437499997</v>
      </c>
      <c r="V282" s="3"/>
      <c r="W282" s="8">
        <f t="shared" si="63"/>
        <v>43394.712708333333</v>
      </c>
      <c r="X282" s="9">
        <f t="shared" si="64"/>
        <v>6.2499999985448085E-3</v>
      </c>
      <c r="Y282" s="9">
        <f t="shared" si="65"/>
        <v>1.8749999995634425E-2</v>
      </c>
      <c r="Z282" s="10"/>
      <c r="AA282" s="10">
        <f t="shared" si="66"/>
        <v>2.0138888867222704E-3</v>
      </c>
      <c r="AB282" s="10">
        <f t="shared" si="67"/>
        <v>3.796296296059154E-3</v>
      </c>
      <c r="AC282" s="10"/>
      <c r="AD282" s="10"/>
    </row>
    <row r="283" spans="1:30" s="7" customFormat="1" hidden="1" x14ac:dyDescent="0.4">
      <c r="A283" s="16" t="str">
        <f t="shared" ref="A283:A304" si="70">IF(V283&gt;0, "★", "-")</f>
        <v>-</v>
      </c>
      <c r="B283" s="16" t="str">
        <f t="shared" ref="B283:B304" si="71">IF(K283&gt;0, "☆", "-")</f>
        <v>-</v>
      </c>
      <c r="C283" s="7">
        <v>17</v>
      </c>
      <c r="D283" s="2">
        <v>43394.714456018519</v>
      </c>
      <c r="E283" s="3">
        <v>5394</v>
      </c>
      <c r="F283" s="3" t="s">
        <v>94</v>
      </c>
      <c r="G283" s="3">
        <v>0</v>
      </c>
      <c r="H283" s="3">
        <v>409</v>
      </c>
      <c r="I283" s="3">
        <v>4</v>
      </c>
      <c r="J283" s="3">
        <v>2</v>
      </c>
      <c r="K283" s="3"/>
      <c r="L283" s="2">
        <v>43394.718553240738</v>
      </c>
      <c r="M283" s="2">
        <v>43394.724386574075</v>
      </c>
      <c r="N283" s="3" t="s">
        <v>37</v>
      </c>
      <c r="O283" s="3" t="s">
        <v>38</v>
      </c>
      <c r="P283" s="3" t="s">
        <v>63</v>
      </c>
      <c r="Q283" s="3" t="s">
        <v>64</v>
      </c>
      <c r="R283" s="2">
        <v>43394.718576388892</v>
      </c>
      <c r="S283" s="2">
        <v>43394.718842592592</v>
      </c>
      <c r="T283" s="2">
        <v>43394.725370370368</v>
      </c>
      <c r="U283" s="2">
        <v>43394.728310185186</v>
      </c>
      <c r="V283" s="3"/>
      <c r="W283" s="8">
        <f t="shared" si="63"/>
        <v>43394.714456018519</v>
      </c>
      <c r="X283" s="9">
        <f t="shared" si="64"/>
        <v>5.8333333363407291E-3</v>
      </c>
      <c r="Y283" s="9">
        <f t="shared" si="65"/>
        <v>1.1666666672681458E-2</v>
      </c>
      <c r="Z283" s="10"/>
      <c r="AA283" s="10">
        <f t="shared" si="66"/>
        <v>0</v>
      </c>
      <c r="AB283" s="10">
        <f t="shared" si="67"/>
        <v>4.0972222195705399E-3</v>
      </c>
      <c r="AC283" s="10"/>
      <c r="AD283" s="10"/>
    </row>
    <row r="284" spans="1:30" s="7" customFormat="1" hidden="1" x14ac:dyDescent="0.4">
      <c r="A284" s="16" t="str">
        <f t="shared" si="70"/>
        <v>-</v>
      </c>
      <c r="B284" s="16" t="str">
        <f t="shared" si="71"/>
        <v>-</v>
      </c>
      <c r="C284" s="7">
        <v>17</v>
      </c>
      <c r="D284" s="2">
        <v>43394.717395833337</v>
      </c>
      <c r="E284" s="3">
        <v>5395</v>
      </c>
      <c r="F284" s="3" t="s">
        <v>93</v>
      </c>
      <c r="G284" s="3">
        <v>0</v>
      </c>
      <c r="H284" s="3">
        <v>747</v>
      </c>
      <c r="I284" s="3">
        <v>4</v>
      </c>
      <c r="J284" s="3">
        <v>1</v>
      </c>
      <c r="K284" s="3"/>
      <c r="L284" s="2">
        <v>43394.722268518519</v>
      </c>
      <c r="M284" s="2">
        <v>43394.729247685187</v>
      </c>
      <c r="N284" s="3" t="s">
        <v>65</v>
      </c>
      <c r="O284" s="3" t="s">
        <v>66</v>
      </c>
      <c r="P284" s="3" t="s">
        <v>21</v>
      </c>
      <c r="Q284" s="3" t="s">
        <v>22</v>
      </c>
      <c r="R284" s="2">
        <v>43394.72388888889</v>
      </c>
      <c r="S284" s="2">
        <v>43394.72388888889</v>
      </c>
      <c r="T284" s="2">
        <v>43394.736377314817</v>
      </c>
      <c r="U284" s="2">
        <v>43394.73741898148</v>
      </c>
      <c r="V284" s="3"/>
      <c r="W284" s="8">
        <f t="shared" si="63"/>
        <v>43394.717395833337</v>
      </c>
      <c r="X284" s="9">
        <f t="shared" si="64"/>
        <v>6.9791666683158837E-3</v>
      </c>
      <c r="Y284" s="9">
        <f t="shared" si="65"/>
        <v>6.9791666683158837E-3</v>
      </c>
      <c r="Z284" s="10"/>
      <c r="AA284" s="10">
        <f t="shared" si="66"/>
        <v>0</v>
      </c>
      <c r="AB284" s="10">
        <f t="shared" si="67"/>
        <v>4.8726851819083095E-3</v>
      </c>
      <c r="AC284" s="10"/>
      <c r="AD284" s="10"/>
    </row>
    <row r="285" spans="1:30" s="7" customFormat="1" x14ac:dyDescent="0.4">
      <c r="A285" s="16" t="str">
        <f t="shared" si="70"/>
        <v>-</v>
      </c>
      <c r="B285" s="16" t="str">
        <f t="shared" si="71"/>
        <v>-</v>
      </c>
      <c r="C285" s="7">
        <v>17</v>
      </c>
      <c r="D285" s="2">
        <v>43394.717442129629</v>
      </c>
      <c r="E285" s="3">
        <v>5396</v>
      </c>
      <c r="F285" s="3" t="s">
        <v>33</v>
      </c>
      <c r="G285" s="3">
        <v>3445</v>
      </c>
      <c r="H285" s="3">
        <v>660</v>
      </c>
      <c r="I285" s="3">
        <v>7</v>
      </c>
      <c r="J285" s="3">
        <v>1</v>
      </c>
      <c r="K285" s="3"/>
      <c r="L285" s="2">
        <v>43394.722025462965</v>
      </c>
      <c r="M285" s="2">
        <v>43394.729421296295</v>
      </c>
      <c r="N285" s="3" t="s">
        <v>23</v>
      </c>
      <c r="O285" s="3" t="s">
        <v>24</v>
      </c>
      <c r="P285" s="3" t="s">
        <v>59</v>
      </c>
      <c r="Q285" s="3" t="s">
        <v>60</v>
      </c>
      <c r="R285" s="2">
        <v>43394.722002314818</v>
      </c>
      <c r="S285" s="2">
        <v>43394.722002314818</v>
      </c>
      <c r="T285" s="2">
        <v>43394.727592592593</v>
      </c>
      <c r="U285" s="2">
        <v>43394.727592592593</v>
      </c>
      <c r="V285" s="3"/>
      <c r="W285" s="8">
        <f t="shared" si="63"/>
        <v>43394.717442129629</v>
      </c>
      <c r="X285" s="9">
        <f t="shared" si="64"/>
        <v>7.3958333305199631E-3</v>
      </c>
      <c r="Y285" s="9">
        <f t="shared" si="65"/>
        <v>7.3958333305199631E-3</v>
      </c>
      <c r="Z285" s="10"/>
      <c r="AA285" s="10">
        <f t="shared" si="66"/>
        <v>2.314814628334716E-5</v>
      </c>
      <c r="AB285" s="10">
        <f t="shared" si="67"/>
        <v>4.5833333351765759E-3</v>
      </c>
      <c r="AC285" s="10"/>
      <c r="AD285" s="10"/>
    </row>
    <row r="286" spans="1:30" s="7" customFormat="1" x14ac:dyDescent="0.4">
      <c r="A286" s="16" t="str">
        <f t="shared" si="70"/>
        <v>-</v>
      </c>
      <c r="B286" s="16" t="str">
        <f t="shared" si="71"/>
        <v>-</v>
      </c>
      <c r="C286" s="7">
        <v>17</v>
      </c>
      <c r="D286" s="2">
        <v>43394.721273148149</v>
      </c>
      <c r="E286" s="3">
        <v>5397</v>
      </c>
      <c r="F286" s="3" t="s">
        <v>67</v>
      </c>
      <c r="G286" s="3">
        <v>2138</v>
      </c>
      <c r="H286" s="3">
        <v>610</v>
      </c>
      <c r="I286" s="3">
        <v>4</v>
      </c>
      <c r="J286" s="3">
        <v>3</v>
      </c>
      <c r="K286" s="3"/>
      <c r="L286" s="2">
        <v>43394.724664351852</v>
      </c>
      <c r="M286" s="2">
        <v>43394.739421296297</v>
      </c>
      <c r="N286" s="3" t="s">
        <v>63</v>
      </c>
      <c r="O286" s="3" t="s">
        <v>64</v>
      </c>
      <c r="P286" s="3" t="s">
        <v>55</v>
      </c>
      <c r="Q286" s="3" t="s">
        <v>56</v>
      </c>
      <c r="R286" s="2">
        <v>43394.728310185186</v>
      </c>
      <c r="S286" s="2">
        <v>43394.728310185186</v>
      </c>
      <c r="T286" s="2">
        <v>43394.746388888889</v>
      </c>
      <c r="U286" s="2">
        <v>43394.746388888889</v>
      </c>
      <c r="V286" s="3"/>
      <c r="W286" s="8">
        <f t="shared" si="63"/>
        <v>43394.721273148149</v>
      </c>
      <c r="X286" s="9">
        <f t="shared" si="64"/>
        <v>1.4756944445252884E-2</v>
      </c>
      <c r="Y286" s="9">
        <f t="shared" si="65"/>
        <v>4.4270833335758653E-2</v>
      </c>
      <c r="Z286" s="10"/>
      <c r="AA286" s="10">
        <f t="shared" si="66"/>
        <v>0</v>
      </c>
      <c r="AB286" s="10">
        <f t="shared" si="67"/>
        <v>3.3912037033587694E-3</v>
      </c>
      <c r="AC286" s="10"/>
      <c r="AD286" s="10"/>
    </row>
    <row r="287" spans="1:30" s="7" customFormat="1" x14ac:dyDescent="0.4">
      <c r="A287" s="16" t="str">
        <f t="shared" si="70"/>
        <v>-</v>
      </c>
      <c r="B287" s="16" t="str">
        <f t="shared" si="71"/>
        <v>-</v>
      </c>
      <c r="C287" s="7">
        <v>17</v>
      </c>
      <c r="D287" s="2">
        <v>43394.722500000003</v>
      </c>
      <c r="E287" s="3">
        <v>5399</v>
      </c>
      <c r="F287" s="3" t="s">
        <v>33</v>
      </c>
      <c r="G287" s="3">
        <v>2105</v>
      </c>
      <c r="H287" s="3">
        <v>1256</v>
      </c>
      <c r="I287" s="3">
        <v>7</v>
      </c>
      <c r="J287" s="3">
        <v>1</v>
      </c>
      <c r="K287" s="3"/>
      <c r="L287" s="2">
        <v>43394.726458333331</v>
      </c>
      <c r="M287" s="2">
        <v>43394.731979166667</v>
      </c>
      <c r="N287" s="3" t="s">
        <v>65</v>
      </c>
      <c r="O287" s="3" t="s">
        <v>66</v>
      </c>
      <c r="P287" s="3" t="s">
        <v>19</v>
      </c>
      <c r="Q287" s="3" t="s">
        <v>20</v>
      </c>
      <c r="R287" s="2">
        <v>43394.726539351854</v>
      </c>
      <c r="S287" s="2">
        <v>43394.726539351854</v>
      </c>
      <c r="T287" s="2">
        <v>43394.732291666667</v>
      </c>
      <c r="U287" s="2">
        <v>43394.732291666667</v>
      </c>
      <c r="V287" s="3"/>
      <c r="W287" s="8">
        <f t="shared" si="63"/>
        <v>43394.722500000003</v>
      </c>
      <c r="X287" s="9">
        <f t="shared" si="64"/>
        <v>5.5208333360496908E-3</v>
      </c>
      <c r="Y287" s="9">
        <f t="shared" si="65"/>
        <v>5.5208333360496908E-3</v>
      </c>
      <c r="Z287" s="10"/>
      <c r="AA287" s="10">
        <f t="shared" si="66"/>
        <v>0</v>
      </c>
      <c r="AB287" s="10">
        <f t="shared" si="67"/>
        <v>3.9583333273185417E-3</v>
      </c>
      <c r="AC287" s="10"/>
      <c r="AD287" s="10"/>
    </row>
    <row r="288" spans="1:30" s="7" customFormat="1" hidden="1" x14ac:dyDescent="0.4">
      <c r="A288" s="16" t="str">
        <f t="shared" si="70"/>
        <v>-</v>
      </c>
      <c r="B288" s="16" t="str">
        <f t="shared" si="71"/>
        <v>-</v>
      </c>
      <c r="C288" s="7">
        <v>17</v>
      </c>
      <c r="D288" s="2">
        <v>43394.723946759259</v>
      </c>
      <c r="E288" s="3">
        <v>5400</v>
      </c>
      <c r="F288" s="3" t="s">
        <v>94</v>
      </c>
      <c r="G288" s="3">
        <v>0</v>
      </c>
      <c r="H288" s="3">
        <v>846</v>
      </c>
      <c r="I288" s="3">
        <v>10</v>
      </c>
      <c r="J288" s="3">
        <v>3</v>
      </c>
      <c r="K288" s="3"/>
      <c r="L288" s="2">
        <v>43394.727476851855</v>
      </c>
      <c r="M288" s="2">
        <v>43394.734305555554</v>
      </c>
      <c r="N288" s="3" t="s">
        <v>19</v>
      </c>
      <c r="O288" s="3" t="s">
        <v>20</v>
      </c>
      <c r="P288" s="3" t="s">
        <v>55</v>
      </c>
      <c r="Q288" s="3" t="s">
        <v>56</v>
      </c>
      <c r="R288" s="2">
        <v>43394.726967592593</v>
      </c>
      <c r="S288" s="2">
        <v>43394.726967592593</v>
      </c>
      <c r="T288" s="2">
        <v>43394.737187500003</v>
      </c>
      <c r="U288" s="2">
        <v>43394.737187500003</v>
      </c>
      <c r="V288" s="3"/>
      <c r="W288" s="8">
        <f t="shared" si="63"/>
        <v>43394.723946759259</v>
      </c>
      <c r="X288" s="9">
        <f t="shared" si="64"/>
        <v>6.8287036992842332E-3</v>
      </c>
      <c r="Y288" s="9">
        <f t="shared" si="65"/>
        <v>2.0486111097852699E-2</v>
      </c>
      <c r="Z288" s="10"/>
      <c r="AA288" s="10">
        <f t="shared" si="66"/>
        <v>5.092592618893832E-4</v>
      </c>
      <c r="AB288" s="10">
        <f t="shared" si="67"/>
        <v>3.5300925956107676E-3</v>
      </c>
      <c r="AC288" s="10"/>
      <c r="AD288" s="10"/>
    </row>
    <row r="289" spans="1:30" s="7" customFormat="1" x14ac:dyDescent="0.4">
      <c r="A289" s="16" t="str">
        <f t="shared" si="70"/>
        <v>-</v>
      </c>
      <c r="B289" s="16" t="str">
        <f t="shared" si="71"/>
        <v>-</v>
      </c>
      <c r="C289" s="7">
        <v>17</v>
      </c>
      <c r="D289" s="2">
        <v>43394.724062499998</v>
      </c>
      <c r="E289" s="3">
        <v>5401</v>
      </c>
      <c r="F289" s="3" t="s">
        <v>33</v>
      </c>
      <c r="G289" s="3">
        <v>1828</v>
      </c>
      <c r="H289" s="3">
        <v>831</v>
      </c>
      <c r="I289" s="3">
        <v>3</v>
      </c>
      <c r="J289" s="3">
        <v>2</v>
      </c>
      <c r="K289" s="3"/>
      <c r="L289" s="2">
        <v>43394.725844907407</v>
      </c>
      <c r="M289" s="2">
        <v>43394.733344907407</v>
      </c>
      <c r="N289" s="3" t="s">
        <v>80</v>
      </c>
      <c r="O289" s="3" t="s">
        <v>81</v>
      </c>
      <c r="P289" s="3" t="s">
        <v>46</v>
      </c>
      <c r="Q289" s="3" t="s">
        <v>47</v>
      </c>
      <c r="R289" s="2">
        <v>43394.725624999999</v>
      </c>
      <c r="S289" s="2">
        <v>43394.725706018522</v>
      </c>
      <c r="T289" s="2">
        <v>43394.731805555559</v>
      </c>
      <c r="U289" s="2">
        <v>43394.735115740739</v>
      </c>
      <c r="V289" s="3"/>
      <c r="W289" s="8">
        <f t="shared" si="63"/>
        <v>43394.724062499998</v>
      </c>
      <c r="X289" s="9">
        <f t="shared" si="64"/>
        <v>7.4999999997089617E-3</v>
      </c>
      <c r="Y289" s="9">
        <f t="shared" si="65"/>
        <v>1.4999999999417923E-2</v>
      </c>
      <c r="Z289" s="10"/>
      <c r="AA289" s="10">
        <f t="shared" si="66"/>
        <v>2.1990740788169205E-4</v>
      </c>
      <c r="AB289" s="10">
        <f t="shared" si="67"/>
        <v>1.7824074093368836E-3</v>
      </c>
      <c r="AC289" s="10"/>
      <c r="AD289" s="10"/>
    </row>
    <row r="290" spans="1:30" s="7" customFormat="1" x14ac:dyDescent="0.4">
      <c r="A290" s="16" t="str">
        <f>IF(V290&gt;0, "★", "-")</f>
        <v>-</v>
      </c>
      <c r="B290" s="16" t="str">
        <f>IF(K290&gt;0, "☆", "-")</f>
        <v>-</v>
      </c>
      <c r="C290" s="7">
        <v>17</v>
      </c>
      <c r="D290" s="2">
        <v>43394.72420138889</v>
      </c>
      <c r="E290" s="3">
        <v>5402</v>
      </c>
      <c r="F290" s="3" t="s">
        <v>18</v>
      </c>
      <c r="G290" s="3">
        <v>3600</v>
      </c>
      <c r="H290" s="3">
        <v>1214</v>
      </c>
      <c r="I290" s="3">
        <v>3</v>
      </c>
      <c r="J290" s="3">
        <v>1</v>
      </c>
      <c r="K290" s="3"/>
      <c r="L290" s="2">
        <v>43394.727106481485</v>
      </c>
      <c r="M290" s="2">
        <v>43394.73646990741</v>
      </c>
      <c r="N290" s="3" t="s">
        <v>78</v>
      </c>
      <c r="O290" s="3" t="s">
        <v>79</v>
      </c>
      <c r="P290" s="3" t="s">
        <v>37</v>
      </c>
      <c r="Q290" s="3" t="s">
        <v>38</v>
      </c>
      <c r="R290" s="2">
        <v>43394.727824074071</v>
      </c>
      <c r="S290" s="2">
        <v>43394.727824074071</v>
      </c>
      <c r="T290" s="2">
        <v>43394.74145833333</v>
      </c>
      <c r="U290" s="2">
        <v>43394.74145833333</v>
      </c>
      <c r="V290" s="3"/>
      <c r="W290" s="8">
        <f t="shared" si="63"/>
        <v>43394.72420138889</v>
      </c>
      <c r="X290" s="9">
        <f t="shared" si="64"/>
        <v>9.3634259246755391E-3</v>
      </c>
      <c r="Y290" s="9">
        <f t="shared" si="65"/>
        <v>9.3634259246755391E-3</v>
      </c>
      <c r="Z290" s="10"/>
      <c r="AA290" s="10">
        <f t="shared" si="66"/>
        <v>0</v>
      </c>
      <c r="AB290" s="10">
        <f t="shared" si="67"/>
        <v>2.905092595028691E-3</v>
      </c>
      <c r="AC290" s="10"/>
      <c r="AD290" s="10"/>
    </row>
    <row r="291" spans="1:30" s="7" customFormat="1" hidden="1" x14ac:dyDescent="0.4">
      <c r="A291" s="16" t="str">
        <f>IF(V291&gt;0, "★", "-")</f>
        <v>-</v>
      </c>
      <c r="B291" s="16" t="str">
        <f>IF(K291&gt;0, "☆", "-")</f>
        <v>-</v>
      </c>
      <c r="C291" s="7">
        <v>17</v>
      </c>
      <c r="D291" s="2">
        <v>43394.726446759261</v>
      </c>
      <c r="E291" s="3">
        <v>5403</v>
      </c>
      <c r="F291" s="3" t="s">
        <v>94</v>
      </c>
      <c r="G291" s="3">
        <v>0</v>
      </c>
      <c r="H291" s="3">
        <v>1297</v>
      </c>
      <c r="I291" s="3">
        <v>2</v>
      </c>
      <c r="J291" s="3">
        <v>2</v>
      </c>
      <c r="K291" s="3"/>
      <c r="L291" s="2">
        <v>43394.730624999997</v>
      </c>
      <c r="M291" s="2">
        <v>43394.735567129632</v>
      </c>
      <c r="N291" s="3" t="s">
        <v>39</v>
      </c>
      <c r="O291" s="3" t="s">
        <v>40</v>
      </c>
      <c r="P291" s="3" t="s">
        <v>27</v>
      </c>
      <c r="Q291" s="3" t="s">
        <v>28</v>
      </c>
      <c r="R291" s="2">
        <v>43394.731087962966</v>
      </c>
      <c r="S291" s="2">
        <v>43394.731087962966</v>
      </c>
      <c r="T291" s="2">
        <v>43394.739201388889</v>
      </c>
      <c r="U291" s="2">
        <v>43394.739201388889</v>
      </c>
      <c r="V291" s="3"/>
      <c r="W291" s="8">
        <f t="shared" si="63"/>
        <v>43394.726446759261</v>
      </c>
      <c r="X291" s="9">
        <f t="shared" si="64"/>
        <v>4.9421296353102662E-3</v>
      </c>
      <c r="Y291" s="9">
        <f t="shared" si="65"/>
        <v>9.8842592706205323E-3</v>
      </c>
      <c r="Z291" s="10"/>
      <c r="AA291" s="10">
        <f t="shared" si="66"/>
        <v>0</v>
      </c>
      <c r="AB291" s="10">
        <f t="shared" si="67"/>
        <v>4.1782407352002338E-3</v>
      </c>
      <c r="AC291" s="10"/>
      <c r="AD291" s="10"/>
    </row>
    <row r="292" spans="1:30" s="7" customFormat="1" x14ac:dyDescent="0.4">
      <c r="A292" s="16" t="str">
        <f t="shared" si="70"/>
        <v>-</v>
      </c>
      <c r="B292" s="16" t="str">
        <f t="shared" si="71"/>
        <v>-</v>
      </c>
      <c r="C292" s="7">
        <v>17</v>
      </c>
      <c r="D292" s="2">
        <v>43394.727800925924</v>
      </c>
      <c r="E292" s="3">
        <v>5404</v>
      </c>
      <c r="F292" s="3" t="s">
        <v>18</v>
      </c>
      <c r="G292" s="3">
        <v>1334</v>
      </c>
      <c r="H292" s="3">
        <v>668</v>
      </c>
      <c r="I292" s="3">
        <v>4</v>
      </c>
      <c r="J292" s="3">
        <v>1</v>
      </c>
      <c r="K292" s="3"/>
      <c r="L292" s="2">
        <v>43394.733564814815</v>
      </c>
      <c r="M292" s="2">
        <v>43394.735972222225</v>
      </c>
      <c r="N292" s="3" t="s">
        <v>41</v>
      </c>
      <c r="O292" s="3" t="s">
        <v>42</v>
      </c>
      <c r="P292" s="3" t="s">
        <v>57</v>
      </c>
      <c r="Q292" s="3" t="s">
        <v>58</v>
      </c>
      <c r="R292" s="2">
        <v>43394.734953703701</v>
      </c>
      <c r="S292" s="2">
        <v>43394.734953703701</v>
      </c>
      <c r="T292" s="2">
        <v>43394.738749999997</v>
      </c>
      <c r="U292" s="2">
        <v>43394.738749999997</v>
      </c>
      <c r="V292" s="3"/>
      <c r="W292" s="8">
        <f t="shared" si="63"/>
        <v>43394.727800925924</v>
      </c>
      <c r="X292" s="9">
        <f t="shared" si="64"/>
        <v>2.4074074099189602E-3</v>
      </c>
      <c r="Y292" s="9">
        <f t="shared" si="65"/>
        <v>2.4074074099189602E-3</v>
      </c>
      <c r="Z292" s="10"/>
      <c r="AA292" s="10">
        <f t="shared" si="66"/>
        <v>0</v>
      </c>
      <c r="AB292" s="10">
        <f t="shared" si="67"/>
        <v>5.7638888902147301E-3</v>
      </c>
      <c r="AC292" s="10"/>
      <c r="AD292" s="10"/>
    </row>
    <row r="293" spans="1:30" s="7" customFormat="1" x14ac:dyDescent="0.4">
      <c r="A293" s="16" t="str">
        <f t="shared" si="70"/>
        <v>-</v>
      </c>
      <c r="B293" s="16" t="str">
        <f t="shared" si="71"/>
        <v>-</v>
      </c>
      <c r="C293" s="7">
        <v>17</v>
      </c>
      <c r="D293" s="2">
        <v>43394.732499999998</v>
      </c>
      <c r="E293" s="3">
        <v>5405</v>
      </c>
      <c r="F293" s="3" t="s">
        <v>18</v>
      </c>
      <c r="G293" s="3">
        <v>3445</v>
      </c>
      <c r="H293" s="3">
        <v>922</v>
      </c>
      <c r="I293" s="3">
        <v>3</v>
      </c>
      <c r="J293" s="3">
        <v>1</v>
      </c>
      <c r="K293" s="3"/>
      <c r="L293" s="2">
        <v>43394.739953703705</v>
      </c>
      <c r="M293" s="2">
        <v>43394.745300925926</v>
      </c>
      <c r="N293" s="3" t="s">
        <v>59</v>
      </c>
      <c r="O293" s="3" t="s">
        <v>60</v>
      </c>
      <c r="P293" s="3" t="s">
        <v>23</v>
      </c>
      <c r="Q293" s="3" t="s">
        <v>24</v>
      </c>
      <c r="R293" s="2">
        <v>43394.738564814812</v>
      </c>
      <c r="S293" s="2">
        <v>43394.738564814812</v>
      </c>
      <c r="T293" s="2">
        <v>43394.74491898148</v>
      </c>
      <c r="U293" s="2">
        <v>43394.745613425926</v>
      </c>
      <c r="V293" s="3"/>
      <c r="W293" s="8">
        <f t="shared" si="63"/>
        <v>43394.732499999998</v>
      </c>
      <c r="X293" s="9">
        <f t="shared" si="64"/>
        <v>5.3472222207346931E-3</v>
      </c>
      <c r="Y293" s="9">
        <f t="shared" si="65"/>
        <v>5.3472222207346931E-3</v>
      </c>
      <c r="Z293" s="10"/>
      <c r="AA293" s="10">
        <f t="shared" si="66"/>
        <v>1.3888888934161514E-3</v>
      </c>
      <c r="AB293" s="10">
        <f t="shared" si="67"/>
        <v>7.4537037071422674E-3</v>
      </c>
      <c r="AC293" s="10"/>
      <c r="AD293" s="10"/>
    </row>
    <row r="294" spans="1:30" s="7" customFormat="1" x14ac:dyDescent="0.4">
      <c r="A294" s="16" t="str">
        <f t="shared" si="70"/>
        <v>-</v>
      </c>
      <c r="B294" s="16" t="str">
        <f t="shared" si="71"/>
        <v>-</v>
      </c>
      <c r="C294" s="7">
        <v>17</v>
      </c>
      <c r="D294" s="2">
        <v>43394.733206018522</v>
      </c>
      <c r="E294" s="3">
        <v>5406</v>
      </c>
      <c r="F294" s="3" t="s">
        <v>33</v>
      </c>
      <c r="G294" s="3">
        <v>2498</v>
      </c>
      <c r="H294" s="3">
        <v>317</v>
      </c>
      <c r="I294" s="3">
        <v>3</v>
      </c>
      <c r="J294" s="3">
        <v>2</v>
      </c>
      <c r="K294" s="3"/>
      <c r="L294" s="2">
        <v>43394.736585648148</v>
      </c>
      <c r="M294" s="2">
        <v>43394.745266203703</v>
      </c>
      <c r="N294" s="3" t="s">
        <v>37</v>
      </c>
      <c r="O294" s="3" t="s">
        <v>38</v>
      </c>
      <c r="P294" s="3" t="s">
        <v>23</v>
      </c>
      <c r="Q294" s="3" t="s">
        <v>24</v>
      </c>
      <c r="R294" s="2">
        <v>43394.740810185183</v>
      </c>
      <c r="S294" s="2">
        <v>43394.740810185183</v>
      </c>
      <c r="T294" s="2">
        <v>43394.746307870373</v>
      </c>
      <c r="U294" s="2">
        <v>43394.746307870373</v>
      </c>
      <c r="V294" s="3"/>
      <c r="W294" s="8">
        <f t="shared" si="63"/>
        <v>43394.733206018522</v>
      </c>
      <c r="X294" s="9">
        <f t="shared" si="64"/>
        <v>8.6805555547471158E-3</v>
      </c>
      <c r="Y294" s="9">
        <f t="shared" si="65"/>
        <v>1.7361111109494232E-2</v>
      </c>
      <c r="Z294" s="10"/>
      <c r="AA294" s="10">
        <f t="shared" si="66"/>
        <v>0</v>
      </c>
      <c r="AB294" s="10">
        <f t="shared" si="67"/>
        <v>3.379629626579117E-3</v>
      </c>
      <c r="AC294" s="10"/>
      <c r="AD294" s="10"/>
    </row>
    <row r="295" spans="1:30" s="7" customFormat="1" hidden="1" x14ac:dyDescent="0.4">
      <c r="A295" s="16" t="str">
        <f t="shared" si="70"/>
        <v>-</v>
      </c>
      <c r="B295" s="16" t="str">
        <f t="shared" si="71"/>
        <v>-</v>
      </c>
      <c r="C295" s="7">
        <v>17</v>
      </c>
      <c r="D295" s="2">
        <v>43394.734479166669</v>
      </c>
      <c r="E295" s="3">
        <v>5407</v>
      </c>
      <c r="F295" s="3" t="s">
        <v>94</v>
      </c>
      <c r="G295" s="3">
        <v>0</v>
      </c>
      <c r="H295" s="3">
        <v>1135</v>
      </c>
      <c r="I295" s="3">
        <v>9</v>
      </c>
      <c r="J295" s="3">
        <v>4</v>
      </c>
      <c r="K295" s="3"/>
      <c r="L295" s="2">
        <v>43394.738171296296</v>
      </c>
      <c r="M295" s="2">
        <v>43394.744976851849</v>
      </c>
      <c r="N295" s="3" t="s">
        <v>31</v>
      </c>
      <c r="O295" s="3" t="s">
        <v>32</v>
      </c>
      <c r="P295" s="3" t="s">
        <v>45</v>
      </c>
      <c r="Q295" s="3" t="s">
        <v>92</v>
      </c>
      <c r="R295" s="2">
        <v>43394.739421296297</v>
      </c>
      <c r="S295" s="2">
        <v>43394.739421296297</v>
      </c>
      <c r="T295" s="2">
        <v>43394.74732638889</v>
      </c>
      <c r="U295" s="2">
        <v>43394.74732638889</v>
      </c>
      <c r="V295" s="3"/>
      <c r="W295" s="8">
        <f t="shared" si="63"/>
        <v>43394.734479166669</v>
      </c>
      <c r="X295" s="9">
        <f t="shared" si="64"/>
        <v>6.805555553000886E-3</v>
      </c>
      <c r="Y295" s="9">
        <f t="shared" si="65"/>
        <v>2.7222222212003544E-2</v>
      </c>
      <c r="Z295" s="10"/>
      <c r="AA295" s="10">
        <f t="shared" si="66"/>
        <v>0</v>
      </c>
      <c r="AB295" s="10">
        <f t="shared" si="67"/>
        <v>3.6921296268701553E-3</v>
      </c>
      <c r="AC295" s="10"/>
      <c r="AD295" s="10"/>
    </row>
    <row r="296" spans="1:30" s="7" customFormat="1" x14ac:dyDescent="0.4">
      <c r="A296" s="16" t="str">
        <f t="shared" si="70"/>
        <v>-</v>
      </c>
      <c r="B296" s="16" t="str">
        <f t="shared" si="71"/>
        <v>-</v>
      </c>
      <c r="C296" s="7">
        <v>17</v>
      </c>
      <c r="D296" s="2">
        <v>43394.735706018517</v>
      </c>
      <c r="E296" s="3">
        <v>5409</v>
      </c>
      <c r="F296" s="3" t="s">
        <v>33</v>
      </c>
      <c r="G296" s="3">
        <v>1340</v>
      </c>
      <c r="H296" s="3">
        <v>329</v>
      </c>
      <c r="I296" s="3">
        <v>5</v>
      </c>
      <c r="J296" s="3">
        <v>1</v>
      </c>
      <c r="K296" s="3"/>
      <c r="L296" s="2">
        <v>43394.738310185188</v>
      </c>
      <c r="M296" s="2">
        <v>43394.742071759261</v>
      </c>
      <c r="N296" s="3" t="s">
        <v>91</v>
      </c>
      <c r="O296" s="3" t="s">
        <v>36</v>
      </c>
      <c r="P296" s="3" t="s">
        <v>37</v>
      </c>
      <c r="Q296" s="3" t="s">
        <v>38</v>
      </c>
      <c r="R296" s="2">
        <v>43394.738356481481</v>
      </c>
      <c r="S296" s="2">
        <v>43394.738356481481</v>
      </c>
      <c r="T296" s="2">
        <v>43394.745868055557</v>
      </c>
      <c r="U296" s="2">
        <v>43394.745868055557</v>
      </c>
      <c r="V296" s="3"/>
      <c r="W296" s="8">
        <f t="shared" si="63"/>
        <v>43394.735706018517</v>
      </c>
      <c r="X296" s="9">
        <f t="shared" si="64"/>
        <v>3.7615740729961544E-3</v>
      </c>
      <c r="Y296" s="9">
        <f t="shared" si="65"/>
        <v>3.7615740729961544E-3</v>
      </c>
      <c r="Z296" s="10"/>
      <c r="AA296" s="10">
        <f t="shared" si="66"/>
        <v>0</v>
      </c>
      <c r="AB296" s="10">
        <f t="shared" si="67"/>
        <v>2.6041666715173051E-3</v>
      </c>
      <c r="AC296" s="10"/>
      <c r="AD296" s="10"/>
    </row>
    <row r="297" spans="1:30" s="12" customFormat="1" hidden="1" x14ac:dyDescent="0.4">
      <c r="A297" s="17" t="str">
        <f t="shared" si="70"/>
        <v>-</v>
      </c>
      <c r="B297" s="17" t="str">
        <f t="shared" si="71"/>
        <v>☆</v>
      </c>
      <c r="C297" s="12">
        <v>17</v>
      </c>
      <c r="D297" s="4">
        <v>43394.739583333336</v>
      </c>
      <c r="E297" s="5">
        <v>5411</v>
      </c>
      <c r="F297" s="5" t="s">
        <v>33</v>
      </c>
      <c r="G297" s="5">
        <v>3631</v>
      </c>
      <c r="H297" s="5">
        <v>517</v>
      </c>
      <c r="I297" s="5">
        <v>5</v>
      </c>
      <c r="J297" s="5">
        <v>4</v>
      </c>
      <c r="K297" s="4">
        <v>43394.739791666667</v>
      </c>
      <c r="L297" s="5"/>
      <c r="M297" s="5"/>
      <c r="N297" s="5" t="s">
        <v>76</v>
      </c>
      <c r="O297" s="5" t="s">
        <v>77</v>
      </c>
      <c r="P297" s="5" t="s">
        <v>70</v>
      </c>
      <c r="Q297" s="5" t="s">
        <v>71</v>
      </c>
      <c r="R297" s="4">
        <v>43394.746539351851</v>
      </c>
      <c r="S297" s="5"/>
      <c r="T297" s="4">
        <v>43394.756840277776</v>
      </c>
      <c r="U297" s="5"/>
      <c r="V297" s="5"/>
      <c r="W297" s="13">
        <f t="shared" si="63"/>
        <v>43394.739583333336</v>
      </c>
      <c r="X297" s="18">
        <f t="shared" si="64"/>
        <v>0</v>
      </c>
      <c r="Y297" s="18">
        <f t="shared" si="65"/>
        <v>0</v>
      </c>
      <c r="Z297" s="19"/>
      <c r="AA297" s="19">
        <f t="shared" si="66"/>
        <v>0</v>
      </c>
      <c r="AB297" s="19">
        <f t="shared" si="67"/>
        <v>6.956018514756579E-3</v>
      </c>
      <c r="AC297" s="19"/>
      <c r="AD297" s="19"/>
    </row>
    <row r="298" spans="1:30" s="23" customFormat="1" hidden="1" x14ac:dyDescent="0.4">
      <c r="A298" s="20" t="str">
        <f>IF(V298&gt;0, "★", "-")</f>
        <v>★</v>
      </c>
      <c r="B298" s="20" t="str">
        <f>IF(K298&gt;0, "☆", "-")</f>
        <v>-</v>
      </c>
      <c r="C298" s="23">
        <v>18</v>
      </c>
      <c r="D298" s="22">
        <v>43394.721377314818</v>
      </c>
      <c r="E298" s="21">
        <v>5398</v>
      </c>
      <c r="F298" s="21" t="s">
        <v>94</v>
      </c>
      <c r="G298" s="21">
        <v>0</v>
      </c>
      <c r="H298" s="21">
        <v>583</v>
      </c>
      <c r="I298" s="21">
        <v>1</v>
      </c>
      <c r="J298" s="21">
        <v>2</v>
      </c>
      <c r="K298" s="21"/>
      <c r="L298" s="22">
        <v>43394.760300925926</v>
      </c>
      <c r="M298" s="22">
        <v>43394.770601851851</v>
      </c>
      <c r="N298" s="21" t="s">
        <v>29</v>
      </c>
      <c r="O298" s="21" t="s">
        <v>30</v>
      </c>
      <c r="P298" s="21" t="s">
        <v>50</v>
      </c>
      <c r="Q298" s="21" t="s">
        <v>51</v>
      </c>
      <c r="R298" s="22">
        <v>43394.762858796297</v>
      </c>
      <c r="S298" s="22">
        <v>43394.762858796297</v>
      </c>
      <c r="T298" s="22">
        <v>43394.772083333337</v>
      </c>
      <c r="U298" s="22">
        <v>43394.774791666663</v>
      </c>
      <c r="V298" s="22">
        <v>43394.762858796297</v>
      </c>
      <c r="W298" s="24">
        <f>IF(V298&gt;0,V298,D298)</f>
        <v>43394.762858796297</v>
      </c>
      <c r="X298" s="25">
        <f>M298-L298</f>
        <v>1.0300925925548654E-2</v>
      </c>
      <c r="Y298" s="25">
        <f>X298*J298</f>
        <v>2.0601851851097308E-2</v>
      </c>
      <c r="Z298" s="26">
        <f>SUM(Y298:Y316)</f>
        <v>0.21792824073781958</v>
      </c>
      <c r="AA298" s="26">
        <f>IF(IF(A298="☆",K298-R298,L298-R298)&lt;0,0,IF(A298="☆",K298-R298,L298-R298))</f>
        <v>0</v>
      </c>
      <c r="AB298" s="26">
        <f>IF(IF(B298="☆",(IF(K298&gt;R298,K298-W298,R298-W298)),L298-W298)&lt;0,0,IF(B298="☆",(IF(K298&gt;R298,K298-W298,R298-W298)),L298-W298))</f>
        <v>0</v>
      </c>
      <c r="AC298" s="26">
        <f>AVERAGE(AB298:AB316)</f>
        <v>3.1061159848162021E-3</v>
      </c>
      <c r="AD298" s="26">
        <f>MEDIAN(AB298:AB316)</f>
        <v>3.0902777798473835E-3</v>
      </c>
    </row>
    <row r="299" spans="1:30" s="7" customFormat="1" hidden="1" x14ac:dyDescent="0.4">
      <c r="A299" s="16" t="str">
        <f>IF(V299&gt;0, "★", "-")</f>
        <v>★</v>
      </c>
      <c r="B299" s="16" t="str">
        <f>IF(K299&gt;0, "☆", "-")</f>
        <v>-</v>
      </c>
      <c r="C299" s="7">
        <v>18</v>
      </c>
      <c r="D299" s="2">
        <v>43394.735011574077</v>
      </c>
      <c r="E299" s="3">
        <v>5408</v>
      </c>
      <c r="F299" s="3" t="s">
        <v>93</v>
      </c>
      <c r="G299" s="3">
        <v>0</v>
      </c>
      <c r="H299" s="3">
        <v>312</v>
      </c>
      <c r="I299" s="3">
        <v>6</v>
      </c>
      <c r="J299" s="3">
        <v>1</v>
      </c>
      <c r="K299" s="3"/>
      <c r="L299" s="2">
        <v>43394.753159722219</v>
      </c>
      <c r="M299" s="2">
        <v>43394.75885416667</v>
      </c>
      <c r="N299" s="3" t="s">
        <v>41</v>
      </c>
      <c r="O299" s="3" t="s">
        <v>42</v>
      </c>
      <c r="P299" s="3" t="s">
        <v>19</v>
      </c>
      <c r="Q299" s="3" t="s">
        <v>20</v>
      </c>
      <c r="R299" s="2">
        <v>43394.755393518521</v>
      </c>
      <c r="S299" s="2">
        <v>43394.755393518521</v>
      </c>
      <c r="T299" s="2">
        <v>43394.762638888889</v>
      </c>
      <c r="U299" s="2">
        <v>43394.762638888889</v>
      </c>
      <c r="V299" s="2">
        <v>43394.755393518521</v>
      </c>
      <c r="W299" s="8">
        <f>IF(V299&gt;0,V299,D299)</f>
        <v>43394.755393518521</v>
      </c>
      <c r="X299" s="9">
        <f>M299-L299</f>
        <v>5.6944444513646886E-3</v>
      </c>
      <c r="Y299" s="9">
        <f>X299*J299</f>
        <v>5.6944444513646886E-3</v>
      </c>
      <c r="Z299" s="10"/>
      <c r="AA299" s="10">
        <f>IF(IF(A299="☆",K299-R299,L299-R299)&lt;0,0,IF(A299="☆",K299-R299,L299-R299))</f>
        <v>0</v>
      </c>
      <c r="AB299" s="10">
        <f>IF(IF(B299="☆",(IF(K299&gt;R299,K299-W299,R299-W299)),L299-W299)&lt;0,0,IF(B299="☆",(IF(K299&gt;R299,K299-W299,R299-W299)),L299-W299))</f>
        <v>0</v>
      </c>
      <c r="AC299" s="10"/>
      <c r="AD299" s="10"/>
    </row>
    <row r="300" spans="1:30" s="7" customFormat="1" hidden="1" x14ac:dyDescent="0.4">
      <c r="A300" s="16" t="str">
        <f>IF(V300&gt;0, "★", "-")</f>
        <v>★</v>
      </c>
      <c r="B300" s="16" t="str">
        <f>IF(K300&gt;0, "☆", "-")</f>
        <v>-</v>
      </c>
      <c r="C300" s="7">
        <v>18</v>
      </c>
      <c r="D300" s="2">
        <v>43394.736203703702</v>
      </c>
      <c r="E300" s="3">
        <v>5410</v>
      </c>
      <c r="F300" s="3" t="s">
        <v>94</v>
      </c>
      <c r="G300" s="3">
        <v>0</v>
      </c>
      <c r="H300" s="3">
        <v>419</v>
      </c>
      <c r="I300" s="3">
        <v>9</v>
      </c>
      <c r="J300" s="3">
        <v>3</v>
      </c>
      <c r="K300" s="3"/>
      <c r="L300" s="2">
        <v>43394.755069444444</v>
      </c>
      <c r="M300" s="2">
        <v>43394.762476851851</v>
      </c>
      <c r="N300" s="3" t="s">
        <v>55</v>
      </c>
      <c r="O300" s="3" t="s">
        <v>56</v>
      </c>
      <c r="P300" s="3" t="s">
        <v>27</v>
      </c>
      <c r="Q300" s="3" t="s">
        <v>28</v>
      </c>
      <c r="R300" s="2">
        <v>43394.756747685184</v>
      </c>
      <c r="S300" s="2">
        <v>43394.756747685184</v>
      </c>
      <c r="T300" s="2">
        <v>43394.765555555554</v>
      </c>
      <c r="U300" s="2">
        <v>43394.765555555554</v>
      </c>
      <c r="V300" s="2">
        <v>43394.756747685184</v>
      </c>
      <c r="W300" s="8">
        <f>IF(V300&gt;0,V300,D300)</f>
        <v>43394.756747685184</v>
      </c>
      <c r="X300" s="9">
        <f>M300-L300</f>
        <v>7.4074074072996154E-3</v>
      </c>
      <c r="Y300" s="9">
        <f>X300*J300</f>
        <v>2.2222222221898846E-2</v>
      </c>
      <c r="Z300" s="10"/>
      <c r="AA300" s="10">
        <f>IF(IF(A300="☆",K300-R300,L300-R300)&lt;0,0,IF(A300="☆",K300-R300,L300-R300))</f>
        <v>0</v>
      </c>
      <c r="AB300" s="10">
        <f>IF(IF(B300="☆",(IF(K300&gt;R300,K300-W300,R300-W300)),L300-W300)&lt;0,0,IF(B300="☆",(IF(K300&gt;R300,K300-W300,R300-W300)),L300-W300))</f>
        <v>0</v>
      </c>
      <c r="AC300" s="10"/>
      <c r="AD300" s="10"/>
    </row>
    <row r="301" spans="1:30" s="7" customFormat="1" x14ac:dyDescent="0.4">
      <c r="A301" s="16" t="str">
        <f t="shared" si="70"/>
        <v>-</v>
      </c>
      <c r="B301" s="16" t="str">
        <f t="shared" si="71"/>
        <v>-</v>
      </c>
      <c r="C301" s="7">
        <v>18</v>
      </c>
      <c r="D301" s="2">
        <v>43394.750243055554</v>
      </c>
      <c r="E301" s="3">
        <v>5412</v>
      </c>
      <c r="F301" s="3" t="s">
        <v>33</v>
      </c>
      <c r="G301" s="3">
        <v>3631</v>
      </c>
      <c r="H301" s="3">
        <v>649</v>
      </c>
      <c r="I301" s="3">
        <v>5</v>
      </c>
      <c r="J301" s="3">
        <v>4</v>
      </c>
      <c r="K301" s="3"/>
      <c r="L301" s="2">
        <v>43394.753333333334</v>
      </c>
      <c r="M301" s="2">
        <v>43394.760474537034</v>
      </c>
      <c r="N301" s="3" t="s">
        <v>76</v>
      </c>
      <c r="O301" s="3" t="s">
        <v>77</v>
      </c>
      <c r="P301" s="3" t="s">
        <v>70</v>
      </c>
      <c r="Q301" s="3" t="s">
        <v>71</v>
      </c>
      <c r="R301" s="2">
        <v>43394.754305555558</v>
      </c>
      <c r="S301" s="2">
        <v>43394.754305555558</v>
      </c>
      <c r="T301" s="2">
        <v>43394.764606481483</v>
      </c>
      <c r="U301" s="2">
        <v>43394.764606481483</v>
      </c>
      <c r="V301" s="3"/>
      <c r="W301" s="8">
        <f t="shared" si="63"/>
        <v>43394.750243055554</v>
      </c>
      <c r="X301" s="9">
        <f t="shared" si="64"/>
        <v>7.1412036995752715E-3</v>
      </c>
      <c r="Y301" s="9">
        <f t="shared" si="65"/>
        <v>2.8564814798301086E-2</v>
      </c>
      <c r="Z301" s="10"/>
      <c r="AA301" s="10">
        <f t="shared" si="66"/>
        <v>0</v>
      </c>
      <c r="AB301" s="10">
        <f t="shared" si="67"/>
        <v>3.0902777798473835E-3</v>
      </c>
      <c r="AC301" s="10"/>
      <c r="AD301" s="10"/>
    </row>
    <row r="302" spans="1:30" s="7" customFormat="1" x14ac:dyDescent="0.4">
      <c r="A302" s="16" t="str">
        <f t="shared" si="70"/>
        <v>-</v>
      </c>
      <c r="B302" s="16" t="str">
        <f t="shared" si="71"/>
        <v>-</v>
      </c>
      <c r="C302" s="7">
        <v>18</v>
      </c>
      <c r="D302" s="2">
        <v>43394.755914351852</v>
      </c>
      <c r="E302" s="3">
        <v>5413</v>
      </c>
      <c r="F302" s="3" t="s">
        <v>18</v>
      </c>
      <c r="G302" s="3">
        <v>2669</v>
      </c>
      <c r="H302" s="3">
        <v>1117</v>
      </c>
      <c r="I302" s="3">
        <v>10</v>
      </c>
      <c r="J302" s="3">
        <v>1</v>
      </c>
      <c r="K302" s="3"/>
      <c r="L302" s="2">
        <v>43394.757800925923</v>
      </c>
      <c r="M302" s="2">
        <v>43394.76085648148</v>
      </c>
      <c r="N302" s="3" t="s">
        <v>31</v>
      </c>
      <c r="O302" s="3" t="s">
        <v>32</v>
      </c>
      <c r="P302" s="3" t="s">
        <v>65</v>
      </c>
      <c r="Q302" s="3" t="s">
        <v>66</v>
      </c>
      <c r="R302" s="2">
        <v>43394.756956018522</v>
      </c>
      <c r="S302" s="2">
        <v>43394.756956018522</v>
      </c>
      <c r="T302" s="2">
        <v>43394.764976851853</v>
      </c>
      <c r="U302" s="2">
        <v>43394.764976851853</v>
      </c>
      <c r="V302" s="3"/>
      <c r="W302" s="8">
        <f t="shared" si="63"/>
        <v>43394.755914351852</v>
      </c>
      <c r="X302" s="9">
        <f t="shared" si="64"/>
        <v>3.055555556784384E-3</v>
      </c>
      <c r="Y302" s="9">
        <f t="shared" si="65"/>
        <v>3.055555556784384E-3</v>
      </c>
      <c r="Z302" s="10"/>
      <c r="AA302" s="10">
        <f t="shared" si="66"/>
        <v>8.4490740118781105E-4</v>
      </c>
      <c r="AB302" s="10">
        <f t="shared" si="67"/>
        <v>1.8865740712499246E-3</v>
      </c>
      <c r="AC302" s="10"/>
      <c r="AD302" s="10"/>
    </row>
    <row r="303" spans="1:30" s="7" customFormat="1" hidden="1" x14ac:dyDescent="0.4">
      <c r="A303" s="16" t="str">
        <f t="shared" si="70"/>
        <v>-</v>
      </c>
      <c r="B303" s="16" t="str">
        <f t="shared" si="71"/>
        <v>-</v>
      </c>
      <c r="C303" s="7">
        <v>18</v>
      </c>
      <c r="D303" s="2">
        <v>43394.759548611109</v>
      </c>
      <c r="E303" s="3">
        <v>5414</v>
      </c>
      <c r="F303" s="3" t="s">
        <v>93</v>
      </c>
      <c r="G303" s="3">
        <v>0</v>
      </c>
      <c r="H303" s="3">
        <v>1244</v>
      </c>
      <c r="I303" s="3">
        <v>7</v>
      </c>
      <c r="J303" s="3">
        <v>1</v>
      </c>
      <c r="K303" s="3"/>
      <c r="L303" s="2">
        <v>43394.763831018521</v>
      </c>
      <c r="M303" s="2">
        <v>43394.768576388888</v>
      </c>
      <c r="N303" s="3" t="s">
        <v>41</v>
      </c>
      <c r="O303" s="3" t="s">
        <v>42</v>
      </c>
      <c r="P303" s="3" t="s">
        <v>37</v>
      </c>
      <c r="Q303" s="3" t="s">
        <v>38</v>
      </c>
      <c r="R303" s="2">
        <v>43394.764490740738</v>
      </c>
      <c r="S303" s="2">
        <v>43394.764490740738</v>
      </c>
      <c r="T303" s="2">
        <v>43394.774004629631</v>
      </c>
      <c r="U303" s="2">
        <v>43394.774004629631</v>
      </c>
      <c r="V303" s="3"/>
      <c r="W303" s="8">
        <f t="shared" si="63"/>
        <v>43394.759548611109</v>
      </c>
      <c r="X303" s="9">
        <f t="shared" si="64"/>
        <v>4.7453703664359637E-3</v>
      </c>
      <c r="Y303" s="9">
        <f t="shared" si="65"/>
        <v>4.7453703664359637E-3</v>
      </c>
      <c r="Z303" s="10"/>
      <c r="AA303" s="10">
        <f t="shared" si="66"/>
        <v>0</v>
      </c>
      <c r="AB303" s="10">
        <f t="shared" si="67"/>
        <v>4.28240741166519E-3</v>
      </c>
      <c r="AC303" s="10"/>
      <c r="AD303" s="10"/>
    </row>
    <row r="304" spans="1:30" s="7" customFormat="1" hidden="1" x14ac:dyDescent="0.4">
      <c r="A304" s="16" t="str">
        <f t="shared" si="70"/>
        <v>-</v>
      </c>
      <c r="B304" s="16" t="str">
        <f t="shared" si="71"/>
        <v>-</v>
      </c>
      <c r="C304" s="7">
        <v>18</v>
      </c>
      <c r="D304" s="2">
        <v>43394.75990740741</v>
      </c>
      <c r="E304" s="3">
        <v>5415</v>
      </c>
      <c r="F304" s="3" t="s">
        <v>93</v>
      </c>
      <c r="G304" s="3">
        <v>0</v>
      </c>
      <c r="H304" s="3">
        <v>1226</v>
      </c>
      <c r="I304" s="3">
        <v>1</v>
      </c>
      <c r="J304" s="3">
        <v>1</v>
      </c>
      <c r="K304" s="3"/>
      <c r="L304" s="2">
        <v>43394.760740740741</v>
      </c>
      <c r="M304" s="2">
        <v>43394.7655787037</v>
      </c>
      <c r="N304" s="3" t="s">
        <v>29</v>
      </c>
      <c r="O304" s="3" t="s">
        <v>30</v>
      </c>
      <c r="P304" s="3" t="s">
        <v>19</v>
      </c>
      <c r="Q304" s="3" t="s">
        <v>20</v>
      </c>
      <c r="R304" s="2">
        <v>43394.761400462965</v>
      </c>
      <c r="S304" s="2">
        <v>43394.761400462965</v>
      </c>
      <c r="T304" s="2">
        <v>43394.768622685187</v>
      </c>
      <c r="U304" s="2">
        <v>43394.768622685187</v>
      </c>
      <c r="V304" s="3"/>
      <c r="W304" s="8">
        <f t="shared" si="63"/>
        <v>43394.75990740741</v>
      </c>
      <c r="X304" s="9">
        <f t="shared" si="64"/>
        <v>4.8379629588453099E-3</v>
      </c>
      <c r="Y304" s="9">
        <f t="shared" si="65"/>
        <v>4.8379629588453099E-3</v>
      </c>
      <c r="Z304" s="10"/>
      <c r="AA304" s="10">
        <f t="shared" si="66"/>
        <v>0</v>
      </c>
      <c r="AB304" s="10">
        <f t="shared" si="67"/>
        <v>8.3333333168411627E-4</v>
      </c>
      <c r="AC304" s="10"/>
      <c r="AD304" s="10"/>
    </row>
    <row r="305" spans="1:30" s="7" customFormat="1" x14ac:dyDescent="0.4">
      <c r="A305" s="16" t="str">
        <f>IF(V305&gt;0, "★", "-")</f>
        <v>-</v>
      </c>
      <c r="B305" s="16" t="str">
        <f>IF(K305&gt;0, "☆", "-")</f>
        <v>-</v>
      </c>
      <c r="C305" s="7">
        <v>18</v>
      </c>
      <c r="D305" s="2">
        <v>43394.76085648148</v>
      </c>
      <c r="E305" s="3">
        <v>5416</v>
      </c>
      <c r="F305" s="3" t="s">
        <v>33</v>
      </c>
      <c r="G305" s="3">
        <v>3028</v>
      </c>
      <c r="H305" s="3">
        <v>924</v>
      </c>
      <c r="I305" s="3">
        <v>6</v>
      </c>
      <c r="J305" s="3">
        <v>2</v>
      </c>
      <c r="K305" s="3"/>
      <c r="L305" s="2">
        <v>43394.765335648146</v>
      </c>
      <c r="M305" s="2">
        <v>43394.769375000003</v>
      </c>
      <c r="N305" s="3" t="s">
        <v>39</v>
      </c>
      <c r="O305" s="3" t="s">
        <v>40</v>
      </c>
      <c r="P305" s="3" t="s">
        <v>27</v>
      </c>
      <c r="Q305" s="3" t="s">
        <v>28</v>
      </c>
      <c r="R305" s="2">
        <v>43394.76630787037</v>
      </c>
      <c r="S305" s="2">
        <v>43394.76630787037</v>
      </c>
      <c r="T305" s="2">
        <v>43394.774421296293</v>
      </c>
      <c r="U305" s="2">
        <v>43394.774421296293</v>
      </c>
      <c r="V305" s="3"/>
      <c r="W305" s="8">
        <f t="shared" si="63"/>
        <v>43394.76085648148</v>
      </c>
      <c r="X305" s="9">
        <f t="shared" si="64"/>
        <v>4.0393518575001508E-3</v>
      </c>
      <c r="Y305" s="9">
        <f t="shared" si="65"/>
        <v>8.0787037150003016E-3</v>
      </c>
      <c r="Z305" s="10"/>
      <c r="AA305" s="10">
        <f t="shared" si="66"/>
        <v>0</v>
      </c>
      <c r="AB305" s="10">
        <f t="shared" si="67"/>
        <v>4.4791666659875773E-3</v>
      </c>
      <c r="AC305" s="10"/>
      <c r="AD305" s="10"/>
    </row>
    <row r="306" spans="1:30" s="7" customFormat="1" x14ac:dyDescent="0.4">
      <c r="A306" s="16" t="str">
        <f>IF(V306&gt;0, "★", "-")</f>
        <v>★</v>
      </c>
      <c r="B306" s="16" t="str">
        <f>IF(K306&gt;0, "☆", "-")</f>
        <v>-</v>
      </c>
      <c r="C306" s="7">
        <v>18</v>
      </c>
      <c r="D306" s="2">
        <v>43394.761400462965</v>
      </c>
      <c r="E306" s="3">
        <v>5417</v>
      </c>
      <c r="F306" s="3" t="s">
        <v>67</v>
      </c>
      <c r="G306" s="3">
        <v>2915</v>
      </c>
      <c r="H306" s="3">
        <v>955</v>
      </c>
      <c r="I306" s="3">
        <v>7</v>
      </c>
      <c r="J306" s="3">
        <v>1</v>
      </c>
      <c r="K306" s="3"/>
      <c r="L306" s="2">
        <v>43394.783634259256</v>
      </c>
      <c r="M306" s="2">
        <v>43394.788402777776</v>
      </c>
      <c r="N306" s="3" t="s">
        <v>21</v>
      </c>
      <c r="O306" s="3" t="s">
        <v>22</v>
      </c>
      <c r="P306" s="3" t="s">
        <v>19</v>
      </c>
      <c r="Q306" s="3" t="s">
        <v>20</v>
      </c>
      <c r="R306" s="2">
        <v>43394.782222222224</v>
      </c>
      <c r="S306" s="2">
        <v>43394.782222222224</v>
      </c>
      <c r="T306" s="2">
        <v>43394.788668981484</v>
      </c>
      <c r="U306" s="2">
        <v>43394.788668981484</v>
      </c>
      <c r="V306" s="2">
        <v>43394.782222222224</v>
      </c>
      <c r="W306" s="8">
        <f t="shared" si="63"/>
        <v>43394.782222222224</v>
      </c>
      <c r="X306" s="9">
        <f t="shared" si="64"/>
        <v>4.7685185199952684E-3</v>
      </c>
      <c r="Y306" s="9">
        <f t="shared" si="65"/>
        <v>4.7685185199952684E-3</v>
      </c>
      <c r="Z306" s="10"/>
      <c r="AA306" s="10">
        <f t="shared" si="66"/>
        <v>1.4120370324235409E-3</v>
      </c>
      <c r="AB306" s="10">
        <f t="shared" si="67"/>
        <v>1.4120370324235409E-3</v>
      </c>
      <c r="AC306" s="10"/>
      <c r="AD306" s="10"/>
    </row>
    <row r="307" spans="1:30" s="3" customFormat="1" x14ac:dyDescent="0.4">
      <c r="A307" s="16" t="str">
        <f t="shared" ref="A307:A344" si="72">IF(V307&gt;0, "★", "-")</f>
        <v>-</v>
      </c>
      <c r="B307" s="16" t="str">
        <f t="shared" ref="B307:B344" si="73">IF(K307&gt;0, "☆", "-")</f>
        <v>-</v>
      </c>
      <c r="C307" s="7">
        <v>18</v>
      </c>
      <c r="D307" s="2">
        <v>43394.762569444443</v>
      </c>
      <c r="E307" s="3">
        <v>5418</v>
      </c>
      <c r="F307" s="3" t="s">
        <v>18</v>
      </c>
      <c r="G307" s="3">
        <v>3598</v>
      </c>
      <c r="H307" s="3">
        <v>439</v>
      </c>
      <c r="I307" s="3">
        <v>8</v>
      </c>
      <c r="J307" s="3">
        <v>2</v>
      </c>
      <c r="L307" s="2">
        <v>43394.766817129632</v>
      </c>
      <c r="M307" s="2">
        <v>43394.774317129632</v>
      </c>
      <c r="N307" s="3" t="s">
        <v>59</v>
      </c>
      <c r="O307" s="3" t="s">
        <v>60</v>
      </c>
      <c r="P307" s="3" t="s">
        <v>80</v>
      </c>
      <c r="Q307" s="3" t="s">
        <v>81</v>
      </c>
      <c r="R307" s="2">
        <v>43394.764826388891</v>
      </c>
      <c r="S307" s="2">
        <v>43394.764826388891</v>
      </c>
      <c r="T307" s="2">
        <v>43394.773460648146</v>
      </c>
      <c r="U307" s="2">
        <v>43394.773460648146</v>
      </c>
      <c r="W307" s="2">
        <f t="shared" si="63"/>
        <v>43394.762569444443</v>
      </c>
      <c r="X307" s="35">
        <f t="shared" si="64"/>
        <v>7.4999999997089617E-3</v>
      </c>
      <c r="Y307" s="35">
        <f t="shared" si="65"/>
        <v>1.4999999999417923E-2</v>
      </c>
      <c r="Z307" s="32"/>
      <c r="AA307" s="32">
        <f t="shared" si="66"/>
        <v>1.9907407404389232E-3</v>
      </c>
      <c r="AB307" s="32">
        <f t="shared" si="67"/>
        <v>4.2476851886021905E-3</v>
      </c>
      <c r="AC307" s="32"/>
      <c r="AD307" s="32"/>
    </row>
    <row r="308" spans="1:30" s="3" customFormat="1" hidden="1" x14ac:dyDescent="0.4">
      <c r="A308" s="16" t="str">
        <f t="shared" si="72"/>
        <v>-</v>
      </c>
      <c r="B308" s="16" t="str">
        <f t="shared" si="73"/>
        <v>-</v>
      </c>
      <c r="C308" s="7">
        <v>18</v>
      </c>
      <c r="D308" s="2">
        <v>43394.767847222225</v>
      </c>
      <c r="E308" s="3">
        <v>5419</v>
      </c>
      <c r="F308" s="3" t="s">
        <v>93</v>
      </c>
      <c r="G308" s="3">
        <v>0</v>
      </c>
      <c r="H308" s="3">
        <v>830</v>
      </c>
      <c r="I308" s="3">
        <v>2</v>
      </c>
      <c r="J308" s="3">
        <v>1</v>
      </c>
      <c r="L308" s="2">
        <v>43394.771736111114</v>
      </c>
      <c r="M308" s="2">
        <v>43394.77679398148</v>
      </c>
      <c r="N308" s="3" t="s">
        <v>46</v>
      </c>
      <c r="O308" s="3" t="s">
        <v>47</v>
      </c>
      <c r="P308" s="3" t="s">
        <v>19</v>
      </c>
      <c r="Q308" s="3" t="s">
        <v>20</v>
      </c>
      <c r="R308" s="2">
        <v>43394.770416666666</v>
      </c>
      <c r="S308" s="2">
        <v>43394.770416666666</v>
      </c>
      <c r="T308" s="2">
        <v>43394.775752314818</v>
      </c>
      <c r="U308" s="2">
        <v>43394.775752314818</v>
      </c>
      <c r="W308" s="2">
        <f t="shared" si="63"/>
        <v>43394.767847222225</v>
      </c>
      <c r="X308" s="35">
        <f t="shared" si="64"/>
        <v>5.057870366727002E-3</v>
      </c>
      <c r="Y308" s="35">
        <f t="shared" si="65"/>
        <v>5.057870366727002E-3</v>
      </c>
      <c r="Z308" s="32"/>
      <c r="AA308" s="32">
        <f t="shared" si="66"/>
        <v>1.3194444472901523E-3</v>
      </c>
      <c r="AB308" s="32">
        <f t="shared" si="67"/>
        <v>3.8888888884685002E-3</v>
      </c>
      <c r="AC308" s="32"/>
      <c r="AD308" s="32"/>
    </row>
    <row r="309" spans="1:30" s="3" customFormat="1" x14ac:dyDescent="0.4">
      <c r="A309" s="16" t="str">
        <f t="shared" si="72"/>
        <v>-</v>
      </c>
      <c r="B309" s="16" t="str">
        <f t="shared" si="73"/>
        <v>-</v>
      </c>
      <c r="C309" s="7">
        <v>18</v>
      </c>
      <c r="D309" s="2">
        <v>43394.773298611108</v>
      </c>
      <c r="E309" s="3">
        <v>5420</v>
      </c>
      <c r="F309" s="3" t="s">
        <v>33</v>
      </c>
      <c r="G309" s="3">
        <v>3637</v>
      </c>
      <c r="H309" s="3">
        <v>426</v>
      </c>
      <c r="I309" s="3">
        <v>9</v>
      </c>
      <c r="J309" s="3">
        <v>3</v>
      </c>
      <c r="L309" s="2">
        <v>43394.775567129633</v>
      </c>
      <c r="M309" s="2">
        <v>43394.787395833337</v>
      </c>
      <c r="N309" s="3" t="s">
        <v>63</v>
      </c>
      <c r="O309" s="3" t="s">
        <v>64</v>
      </c>
      <c r="P309" s="3" t="s">
        <v>45</v>
      </c>
      <c r="Q309" s="3" t="s">
        <v>92</v>
      </c>
      <c r="R309" s="2">
        <v>43394.776030092595</v>
      </c>
      <c r="S309" s="2">
        <v>43394.776030092595</v>
      </c>
      <c r="T309" s="2">
        <v>43394.787812499999</v>
      </c>
      <c r="U309" s="2">
        <v>43394.792048611111</v>
      </c>
      <c r="W309" s="2">
        <f t="shared" si="63"/>
        <v>43394.773298611108</v>
      </c>
      <c r="X309" s="35">
        <f t="shared" si="64"/>
        <v>1.1828703703940846E-2</v>
      </c>
      <c r="Y309" s="35">
        <f t="shared" si="65"/>
        <v>3.5486111111822538E-2</v>
      </c>
      <c r="Z309" s="32"/>
      <c r="AA309" s="32">
        <f t="shared" si="66"/>
        <v>0</v>
      </c>
      <c r="AB309" s="32">
        <f t="shared" si="67"/>
        <v>2.2685185249429196E-3</v>
      </c>
      <c r="AC309" s="32"/>
      <c r="AD309" s="32"/>
    </row>
    <row r="310" spans="1:30" s="3" customFormat="1" x14ac:dyDescent="0.4">
      <c r="A310" s="16" t="str">
        <f t="shared" si="72"/>
        <v>-</v>
      </c>
      <c r="B310" s="16" t="str">
        <f t="shared" si="73"/>
        <v>-</v>
      </c>
      <c r="C310" s="7">
        <v>18</v>
      </c>
      <c r="D310" s="2">
        <v>43394.77380787037</v>
      </c>
      <c r="E310" s="3">
        <v>5421</v>
      </c>
      <c r="F310" s="3" t="s">
        <v>33</v>
      </c>
      <c r="G310" s="3">
        <v>3445</v>
      </c>
      <c r="H310" s="3">
        <v>1267</v>
      </c>
      <c r="I310" s="3">
        <v>9</v>
      </c>
      <c r="J310" s="3">
        <v>1</v>
      </c>
      <c r="L310" s="2">
        <v>43394.779756944445</v>
      </c>
      <c r="M310" s="2">
        <v>43394.789756944447</v>
      </c>
      <c r="N310" s="3" t="s">
        <v>23</v>
      </c>
      <c r="O310" s="3" t="s">
        <v>24</v>
      </c>
      <c r="P310" s="3" t="s">
        <v>55</v>
      </c>
      <c r="Q310" s="3" t="s">
        <v>56</v>
      </c>
      <c r="R310" s="2">
        <v>43394.780821759261</v>
      </c>
      <c r="S310" s="2">
        <v>43394.780821759261</v>
      </c>
      <c r="T310" s="2">
        <v>43394.794641203705</v>
      </c>
      <c r="U310" s="2">
        <v>43394.794641203705</v>
      </c>
      <c r="W310" s="2">
        <f t="shared" si="63"/>
        <v>43394.77380787037</v>
      </c>
      <c r="X310" s="35">
        <f t="shared" si="64"/>
        <v>1.0000000002037268E-2</v>
      </c>
      <c r="Y310" s="35">
        <f t="shared" si="65"/>
        <v>1.0000000002037268E-2</v>
      </c>
      <c r="Z310" s="32"/>
      <c r="AA310" s="32">
        <f t="shared" si="66"/>
        <v>0</v>
      </c>
      <c r="AB310" s="32">
        <f t="shared" si="67"/>
        <v>5.9490740750334226E-3</v>
      </c>
      <c r="AC310" s="32"/>
      <c r="AD310" s="32"/>
    </row>
    <row r="311" spans="1:30" s="3" customFormat="1" x14ac:dyDescent="0.4">
      <c r="A311" s="16" t="str">
        <f t="shared" si="72"/>
        <v>-</v>
      </c>
      <c r="B311" s="16" t="str">
        <f t="shared" si="73"/>
        <v>-</v>
      </c>
      <c r="C311" s="7">
        <v>18</v>
      </c>
      <c r="D311" s="2">
        <v>43394.776956018519</v>
      </c>
      <c r="E311" s="3">
        <v>5422</v>
      </c>
      <c r="F311" s="3" t="s">
        <v>18</v>
      </c>
      <c r="G311" s="3">
        <v>1096</v>
      </c>
      <c r="H311" s="3">
        <v>629</v>
      </c>
      <c r="I311" s="3">
        <v>8</v>
      </c>
      <c r="J311" s="3">
        <v>1</v>
      </c>
      <c r="L311" s="2">
        <v>43394.78229166667</v>
      </c>
      <c r="M311" s="2">
        <v>43394.788506944446</v>
      </c>
      <c r="N311" s="3" t="s">
        <v>41</v>
      </c>
      <c r="O311" s="3" t="s">
        <v>42</v>
      </c>
      <c r="P311" s="3" t="s">
        <v>27</v>
      </c>
      <c r="Q311" s="3" t="s">
        <v>28</v>
      </c>
      <c r="R311" s="2">
        <v>43394.781145833331</v>
      </c>
      <c r="S311" s="2">
        <v>43394.781145833331</v>
      </c>
      <c r="T311" s="2">
        <v>43394.788298611114</v>
      </c>
      <c r="U311" s="2">
        <v>43394.788298611114</v>
      </c>
      <c r="W311" s="2">
        <f t="shared" si="63"/>
        <v>43394.776956018519</v>
      </c>
      <c r="X311" s="35">
        <f t="shared" si="64"/>
        <v>6.2152777754818089E-3</v>
      </c>
      <c r="Y311" s="35">
        <f t="shared" si="65"/>
        <v>6.2152777754818089E-3</v>
      </c>
      <c r="Z311" s="32"/>
      <c r="AA311" s="32">
        <f t="shared" si="66"/>
        <v>1.1458333392511122E-3</v>
      </c>
      <c r="AB311" s="32">
        <f t="shared" si="67"/>
        <v>5.3356481512309983E-3</v>
      </c>
      <c r="AC311" s="32"/>
      <c r="AD311" s="32"/>
    </row>
    <row r="312" spans="1:30" s="3" customFormat="1" x14ac:dyDescent="0.4">
      <c r="A312" s="16" t="str">
        <f t="shared" si="72"/>
        <v>-</v>
      </c>
      <c r="B312" s="16" t="str">
        <f t="shared" si="73"/>
        <v>-</v>
      </c>
      <c r="C312" s="7">
        <v>18</v>
      </c>
      <c r="D312" s="2">
        <v>43394.783148148148</v>
      </c>
      <c r="E312" s="3">
        <v>5423</v>
      </c>
      <c r="F312" s="3" t="s">
        <v>33</v>
      </c>
      <c r="G312" s="3">
        <v>3316</v>
      </c>
      <c r="H312" s="3">
        <v>566</v>
      </c>
      <c r="I312" s="3">
        <v>10</v>
      </c>
      <c r="J312" s="3">
        <v>2</v>
      </c>
      <c r="L312" s="2">
        <v>43394.785451388889</v>
      </c>
      <c r="M312" s="2">
        <v>43394.796944444446</v>
      </c>
      <c r="N312" s="3" t="s">
        <v>41</v>
      </c>
      <c r="O312" s="3" t="s">
        <v>42</v>
      </c>
      <c r="P312" s="3" t="s">
        <v>34</v>
      </c>
      <c r="Q312" s="3" t="s">
        <v>35</v>
      </c>
      <c r="R312" s="2">
        <v>43394.784178240741</v>
      </c>
      <c r="S312" s="2">
        <v>43394.785613425927</v>
      </c>
      <c r="T312" s="2">
        <v>43394.792800925927</v>
      </c>
      <c r="U312" s="2">
        <v>43394.79928240741</v>
      </c>
      <c r="W312" s="2">
        <f t="shared" si="63"/>
        <v>43394.783148148148</v>
      </c>
      <c r="X312" s="35">
        <f t="shared" si="64"/>
        <v>1.1493055557366461E-2</v>
      </c>
      <c r="Y312" s="35">
        <f t="shared" si="65"/>
        <v>2.2986111114732921E-2</v>
      </c>
      <c r="Z312" s="32"/>
      <c r="AA312" s="32">
        <f t="shared" si="66"/>
        <v>1.2731481474475004E-3</v>
      </c>
      <c r="AB312" s="32">
        <f t="shared" si="67"/>
        <v>2.3032407407299615E-3</v>
      </c>
      <c r="AC312" s="32"/>
      <c r="AD312" s="32"/>
    </row>
    <row r="313" spans="1:30" s="3" customFormat="1" x14ac:dyDescent="0.4">
      <c r="A313" s="16" t="str">
        <f t="shared" si="72"/>
        <v>-</v>
      </c>
      <c r="B313" s="16" t="str">
        <f t="shared" si="73"/>
        <v>-</v>
      </c>
      <c r="C313" s="7">
        <v>18</v>
      </c>
      <c r="D313" s="2">
        <v>43394.784062500003</v>
      </c>
      <c r="E313" s="3">
        <v>5424</v>
      </c>
      <c r="F313" s="3" t="s">
        <v>33</v>
      </c>
      <c r="G313" s="3">
        <v>1200</v>
      </c>
      <c r="H313" s="3">
        <v>1131</v>
      </c>
      <c r="I313" s="3">
        <v>10</v>
      </c>
      <c r="J313" s="3">
        <v>1</v>
      </c>
      <c r="L313" s="2">
        <v>43394.790682870371</v>
      </c>
      <c r="M313" s="2">
        <v>43394.801620370374</v>
      </c>
      <c r="N313" s="3" t="s">
        <v>50</v>
      </c>
      <c r="O313" s="3" t="s">
        <v>51</v>
      </c>
      <c r="P313" s="3" t="s">
        <v>37</v>
      </c>
      <c r="Q313" s="3" t="s">
        <v>38</v>
      </c>
      <c r="R313" s="2">
        <v>43394.789178240739</v>
      </c>
      <c r="S313" s="2">
        <v>43394.79005787037</v>
      </c>
      <c r="T313" s="2">
        <v>43394.80064814815</v>
      </c>
      <c r="U313" s="2">
        <v>43394.802893518521</v>
      </c>
      <c r="W313" s="2">
        <f t="shared" si="63"/>
        <v>43394.784062500003</v>
      </c>
      <c r="X313" s="35">
        <f t="shared" si="64"/>
        <v>1.0937500002910383E-2</v>
      </c>
      <c r="Y313" s="35">
        <f t="shared" si="65"/>
        <v>1.0937500002910383E-2</v>
      </c>
      <c r="Z313" s="32"/>
      <c r="AA313" s="32">
        <f t="shared" si="66"/>
        <v>1.5046296321088448E-3</v>
      </c>
      <c r="AB313" s="32">
        <f t="shared" si="67"/>
        <v>6.6203703681821935E-3</v>
      </c>
      <c r="AC313" s="32"/>
      <c r="AD313" s="32"/>
    </row>
    <row r="314" spans="1:30" s="3" customFormat="1" x14ac:dyDescent="0.4">
      <c r="A314" s="16" t="str">
        <f t="shared" si="72"/>
        <v>-</v>
      </c>
      <c r="B314" s="16" t="str">
        <f t="shared" si="73"/>
        <v>-</v>
      </c>
      <c r="C314" s="7">
        <v>18</v>
      </c>
      <c r="D314" s="2">
        <v>43394.784594907411</v>
      </c>
      <c r="E314" s="3">
        <v>5425</v>
      </c>
      <c r="F314" s="3" t="s">
        <v>18</v>
      </c>
      <c r="G314" s="3">
        <v>2928</v>
      </c>
      <c r="H314" s="3">
        <v>874</v>
      </c>
      <c r="I314" s="3">
        <v>10</v>
      </c>
      <c r="J314" s="3">
        <v>1</v>
      </c>
      <c r="L314" s="2">
        <v>43394.790601851855</v>
      </c>
      <c r="M314" s="2">
        <v>43394.795543981483</v>
      </c>
      <c r="N314" s="3" t="s">
        <v>50</v>
      </c>
      <c r="O314" s="3" t="s">
        <v>51</v>
      </c>
      <c r="P314" s="3" t="s">
        <v>19</v>
      </c>
      <c r="Q314" s="3" t="s">
        <v>20</v>
      </c>
      <c r="R314" s="2">
        <v>43394.789710648147</v>
      </c>
      <c r="S314" s="2">
        <v>43394.789710648147</v>
      </c>
      <c r="T314" s="2">
        <v>43394.796886574077</v>
      </c>
      <c r="U314" s="2">
        <v>43394.796886574077</v>
      </c>
      <c r="W314" s="2">
        <f t="shared" si="63"/>
        <v>43394.784594907411</v>
      </c>
      <c r="X314" s="35">
        <f t="shared" si="64"/>
        <v>4.9421296280343086E-3</v>
      </c>
      <c r="Y314" s="35">
        <f t="shared" si="65"/>
        <v>4.9421296280343086E-3</v>
      </c>
      <c r="Z314" s="32"/>
      <c r="AA314" s="32">
        <f t="shared" si="66"/>
        <v>8.9120370830642059E-4</v>
      </c>
      <c r="AB314" s="32">
        <f t="shared" si="67"/>
        <v>6.0069444443797693E-3</v>
      </c>
      <c r="AC314" s="32"/>
      <c r="AD314" s="32"/>
    </row>
    <row r="315" spans="1:30" s="3" customFormat="1" x14ac:dyDescent="0.4">
      <c r="A315" s="16" t="str">
        <f t="shared" si="72"/>
        <v>-</v>
      </c>
      <c r="B315" s="16" t="str">
        <f t="shared" si="73"/>
        <v>-</v>
      </c>
      <c r="C315" s="7">
        <v>18</v>
      </c>
      <c r="D315" s="2">
        <v>43394.78601851852</v>
      </c>
      <c r="E315" s="3">
        <v>5426</v>
      </c>
      <c r="F315" s="3" t="s">
        <v>33</v>
      </c>
      <c r="G315" s="3">
        <v>3028</v>
      </c>
      <c r="H315" s="3">
        <v>584</v>
      </c>
      <c r="I315" s="3">
        <v>8</v>
      </c>
      <c r="J315" s="3">
        <v>1</v>
      </c>
      <c r="L315" s="2">
        <v>43394.788634259261</v>
      </c>
      <c r="M315" s="2">
        <v>43394.793368055558</v>
      </c>
      <c r="N315" s="3" t="s">
        <v>27</v>
      </c>
      <c r="O315" s="3" t="s">
        <v>28</v>
      </c>
      <c r="P315" s="3" t="s">
        <v>45</v>
      </c>
      <c r="Q315" s="3" t="s">
        <v>92</v>
      </c>
      <c r="R315" s="2">
        <v>43394.788321759261</v>
      </c>
      <c r="S315" s="2">
        <v>43394.788321759261</v>
      </c>
      <c r="T315" s="2">
        <v>43394.794340277775</v>
      </c>
      <c r="U315" s="2">
        <v>43394.794340277775</v>
      </c>
      <c r="W315" s="2">
        <f t="shared" si="63"/>
        <v>43394.78601851852</v>
      </c>
      <c r="X315" s="35">
        <f t="shared" si="64"/>
        <v>4.7337962969322689E-3</v>
      </c>
      <c r="Y315" s="35">
        <f t="shared" si="65"/>
        <v>4.7337962969322689E-3</v>
      </c>
      <c r="Z315" s="32"/>
      <c r="AA315" s="32">
        <f t="shared" si="66"/>
        <v>3.125000002910383E-4</v>
      </c>
      <c r="AB315" s="32">
        <f t="shared" si="67"/>
        <v>2.6157407410209998E-3</v>
      </c>
      <c r="AC315" s="32"/>
      <c r="AD315" s="32"/>
    </row>
    <row r="316" spans="1:30" s="5" customFormat="1" hidden="1" x14ac:dyDescent="0.4">
      <c r="A316" s="17" t="str">
        <f t="shared" si="72"/>
        <v>-</v>
      </c>
      <c r="B316" s="17" t="str">
        <f t="shared" si="73"/>
        <v>☆</v>
      </c>
      <c r="C316" s="12">
        <v>18</v>
      </c>
      <c r="D316" s="4">
        <v>43394.788506944446</v>
      </c>
      <c r="E316" s="5">
        <v>5427</v>
      </c>
      <c r="F316" s="5" t="s">
        <v>33</v>
      </c>
      <c r="G316" s="5">
        <v>2934</v>
      </c>
      <c r="H316" s="5">
        <v>632</v>
      </c>
      <c r="I316" s="5">
        <v>4</v>
      </c>
      <c r="J316" s="5">
        <v>2</v>
      </c>
      <c r="K316" s="4">
        <v>43394.792303240742</v>
      </c>
      <c r="N316" s="5" t="s">
        <v>76</v>
      </c>
      <c r="O316" s="5" t="s">
        <v>77</v>
      </c>
      <c r="P316" s="5" t="s">
        <v>65</v>
      </c>
      <c r="Q316" s="5" t="s">
        <v>66</v>
      </c>
      <c r="R316" s="4">
        <v>43394.790520833332</v>
      </c>
      <c r="T316" s="4">
        <v>43394.7971875</v>
      </c>
      <c r="W316" s="4">
        <f t="shared" si="63"/>
        <v>43394.788506944446</v>
      </c>
      <c r="X316" s="36">
        <f t="shared" si="64"/>
        <v>0</v>
      </c>
      <c r="Y316" s="36">
        <f t="shared" si="65"/>
        <v>0</v>
      </c>
      <c r="Z316" s="33"/>
      <c r="AA316" s="33">
        <f t="shared" si="66"/>
        <v>0</v>
      </c>
      <c r="AB316" s="33">
        <f t="shared" si="67"/>
        <v>3.796296296059154E-3</v>
      </c>
      <c r="AC316" s="33"/>
      <c r="AD316" s="33"/>
    </row>
    <row r="317" spans="1:30" s="21" customFormat="1" x14ac:dyDescent="0.4">
      <c r="A317" s="20" t="str">
        <f t="shared" si="72"/>
        <v>-</v>
      </c>
      <c r="B317" s="20" t="str">
        <f t="shared" si="73"/>
        <v>-</v>
      </c>
      <c r="C317" s="23">
        <v>19</v>
      </c>
      <c r="D317" s="22">
        <v>43394.79215277778</v>
      </c>
      <c r="E317" s="21">
        <v>5428</v>
      </c>
      <c r="F317" s="21" t="s">
        <v>33</v>
      </c>
      <c r="G317" s="21">
        <v>3631</v>
      </c>
      <c r="H317" s="21">
        <v>1128</v>
      </c>
      <c r="I317" s="21">
        <v>5</v>
      </c>
      <c r="J317" s="21">
        <v>4</v>
      </c>
      <c r="L317" s="22">
        <v>43394.793888888889</v>
      </c>
      <c r="M317" s="22">
        <v>43394.800185185188</v>
      </c>
      <c r="N317" s="21" t="s">
        <v>45</v>
      </c>
      <c r="O317" s="21" t="s">
        <v>92</v>
      </c>
      <c r="P317" s="21" t="s">
        <v>34</v>
      </c>
      <c r="Q317" s="21" t="s">
        <v>35</v>
      </c>
      <c r="R317" s="22">
        <v>43394.793194444443</v>
      </c>
      <c r="S317" s="22">
        <v>43394.793194444443</v>
      </c>
      <c r="T317" s="22">
        <v>43394.802858796298</v>
      </c>
      <c r="U317" s="22">
        <v>43394.802858796298</v>
      </c>
      <c r="W317" s="22">
        <f t="shared" si="63"/>
        <v>43394.79215277778</v>
      </c>
      <c r="X317" s="37">
        <f t="shared" si="64"/>
        <v>6.2962962983874604E-3</v>
      </c>
      <c r="Y317" s="37">
        <f t="shared" si="65"/>
        <v>2.5185185193549842E-2</v>
      </c>
      <c r="Z317" s="34">
        <f>SUM(Y317:Y324)</f>
        <v>7.0624999993015081E-2</v>
      </c>
      <c r="AA317" s="34">
        <f t="shared" si="66"/>
        <v>6.944444467080757E-4</v>
      </c>
      <c r="AB317" s="34">
        <f t="shared" si="67"/>
        <v>1.7361111094942316E-3</v>
      </c>
      <c r="AC317" s="34">
        <f>AVERAGE(AB317:AB324)</f>
        <v>2.88628472299024E-3</v>
      </c>
      <c r="AD317" s="34">
        <f>MEDIAN(AB317:AB324)</f>
        <v>3.2523148183827288E-3</v>
      </c>
    </row>
    <row r="318" spans="1:30" s="3" customFormat="1" x14ac:dyDescent="0.4">
      <c r="A318" s="16" t="str">
        <f t="shared" si="72"/>
        <v>-</v>
      </c>
      <c r="B318" s="16" t="str">
        <f t="shared" si="73"/>
        <v>-</v>
      </c>
      <c r="C318" s="7">
        <v>19</v>
      </c>
      <c r="D318" s="2">
        <v>43394.792962962965</v>
      </c>
      <c r="E318" s="3">
        <v>5429</v>
      </c>
      <c r="F318" s="3" t="s">
        <v>33</v>
      </c>
      <c r="G318" s="3">
        <v>2934</v>
      </c>
      <c r="H318" s="3">
        <v>937</v>
      </c>
      <c r="I318" s="3">
        <v>4</v>
      </c>
      <c r="J318" s="3">
        <v>1</v>
      </c>
      <c r="L318" s="2">
        <v>43394.793298611112</v>
      </c>
      <c r="M318" s="2">
        <v>43394.799305555556</v>
      </c>
      <c r="N318" s="3" t="s">
        <v>76</v>
      </c>
      <c r="O318" s="3" t="s">
        <v>77</v>
      </c>
      <c r="P318" s="3" t="s">
        <v>65</v>
      </c>
      <c r="Q318" s="3" t="s">
        <v>66</v>
      </c>
      <c r="R318" s="2">
        <v>43394.794999999998</v>
      </c>
      <c r="S318" s="2">
        <v>43394.794999999998</v>
      </c>
      <c r="T318" s="2">
        <v>43394.80097222222</v>
      </c>
      <c r="U318" s="2">
        <v>43394.80097222222</v>
      </c>
      <c r="W318" s="2">
        <f t="shared" si="63"/>
        <v>43394.792962962965</v>
      </c>
      <c r="X318" s="35">
        <f t="shared" si="64"/>
        <v>6.0069444443797693E-3</v>
      </c>
      <c r="Y318" s="35">
        <f t="shared" si="65"/>
        <v>6.0069444443797693E-3</v>
      </c>
      <c r="Z318" s="32"/>
      <c r="AA318" s="32">
        <f t="shared" si="66"/>
        <v>0</v>
      </c>
      <c r="AB318" s="32">
        <f t="shared" si="67"/>
        <v>3.3564814657438546E-4</v>
      </c>
      <c r="AC318" s="32"/>
      <c r="AD318" s="32"/>
    </row>
    <row r="319" spans="1:30" s="3" customFormat="1" x14ac:dyDescent="0.4">
      <c r="A319" s="16" t="str">
        <f t="shared" si="72"/>
        <v>-</v>
      </c>
      <c r="B319" s="16" t="str">
        <f t="shared" si="73"/>
        <v>-</v>
      </c>
      <c r="C319" s="7">
        <v>19</v>
      </c>
      <c r="D319" s="2">
        <v>43394.80327546296</v>
      </c>
      <c r="E319" s="3">
        <v>5432</v>
      </c>
      <c r="F319" s="3" t="s">
        <v>67</v>
      </c>
      <c r="G319" s="3">
        <v>3231</v>
      </c>
      <c r="H319" s="3">
        <v>600</v>
      </c>
      <c r="I319" s="3">
        <v>1</v>
      </c>
      <c r="J319" s="3">
        <v>2</v>
      </c>
      <c r="L319" s="2">
        <v>43394.806423611109</v>
      </c>
      <c r="M319" s="2">
        <v>43394.812928240739</v>
      </c>
      <c r="N319" s="3" t="s">
        <v>23</v>
      </c>
      <c r="O319" s="3" t="s">
        <v>24</v>
      </c>
      <c r="P319" s="3" t="s">
        <v>45</v>
      </c>
      <c r="Q319" s="3" t="s">
        <v>92</v>
      </c>
      <c r="R319" s="2">
        <v>43394.806122685186</v>
      </c>
      <c r="S319" s="2">
        <v>43394.806122685186</v>
      </c>
      <c r="T319" s="2">
        <v>43394.817349537036</v>
      </c>
      <c r="U319" s="2">
        <v>43394.817349537036</v>
      </c>
      <c r="W319" s="2">
        <f t="shared" si="63"/>
        <v>43394.80327546296</v>
      </c>
      <c r="X319" s="35">
        <f t="shared" si="64"/>
        <v>6.5046296294895001E-3</v>
      </c>
      <c r="Y319" s="35">
        <f t="shared" si="65"/>
        <v>1.3009259258979E-2</v>
      </c>
      <c r="Z319" s="32"/>
      <c r="AA319" s="32">
        <f t="shared" si="66"/>
        <v>3.0092592351138592E-4</v>
      </c>
      <c r="AB319" s="32">
        <f t="shared" si="67"/>
        <v>3.1481481491937302E-3</v>
      </c>
      <c r="AC319" s="32"/>
      <c r="AD319" s="32"/>
    </row>
    <row r="320" spans="1:30" s="3" customFormat="1" x14ac:dyDescent="0.4">
      <c r="A320" s="16" t="str">
        <f t="shared" si="72"/>
        <v>-</v>
      </c>
      <c r="B320" s="16" t="str">
        <f t="shared" si="73"/>
        <v>-</v>
      </c>
      <c r="C320" s="7">
        <v>19</v>
      </c>
      <c r="D320" s="2">
        <v>43394.80400462963</v>
      </c>
      <c r="E320" s="3">
        <v>5433</v>
      </c>
      <c r="F320" s="3" t="s">
        <v>18</v>
      </c>
      <c r="G320" s="3">
        <v>2070</v>
      </c>
      <c r="H320" s="3">
        <v>1270</v>
      </c>
      <c r="I320" s="3">
        <v>2</v>
      </c>
      <c r="J320" s="3">
        <v>1</v>
      </c>
      <c r="L320" s="2">
        <v>43394.808182870373</v>
      </c>
      <c r="M320" s="2">
        <v>43394.813622685186</v>
      </c>
      <c r="N320" s="3" t="s">
        <v>45</v>
      </c>
      <c r="O320" s="3" t="s">
        <v>92</v>
      </c>
      <c r="P320" s="3" t="s">
        <v>27</v>
      </c>
      <c r="Q320" s="3" t="s">
        <v>28</v>
      </c>
      <c r="R320" s="2">
        <v>43394.806875000002</v>
      </c>
      <c r="S320" s="2">
        <v>43394.806875000002</v>
      </c>
      <c r="T320" s="2">
        <v>43394.813113425924</v>
      </c>
      <c r="U320" s="2">
        <v>43394.813113425924</v>
      </c>
      <c r="W320" s="2">
        <f t="shared" si="63"/>
        <v>43394.80400462963</v>
      </c>
      <c r="X320" s="35">
        <f t="shared" si="64"/>
        <v>5.4398148131440394E-3</v>
      </c>
      <c r="Y320" s="35">
        <f t="shared" si="65"/>
        <v>5.4398148131440394E-3</v>
      </c>
      <c r="Z320" s="32"/>
      <c r="AA320" s="32">
        <f t="shared" si="66"/>
        <v>1.3078703705104999E-3</v>
      </c>
      <c r="AB320" s="32">
        <f t="shared" si="67"/>
        <v>4.1782407424761914E-3</v>
      </c>
      <c r="AC320" s="32"/>
      <c r="AD320" s="32"/>
    </row>
    <row r="321" spans="1:30" s="3" customFormat="1" hidden="1" x14ac:dyDescent="0.4">
      <c r="A321" s="16" t="str">
        <f t="shared" si="72"/>
        <v>-</v>
      </c>
      <c r="B321" s="16" t="str">
        <f t="shared" si="73"/>
        <v>-</v>
      </c>
      <c r="C321" s="7">
        <v>19</v>
      </c>
      <c r="D321" s="2">
        <v>43394.81690972222</v>
      </c>
      <c r="E321" s="3">
        <v>5436</v>
      </c>
      <c r="F321" s="3" t="s">
        <v>94</v>
      </c>
      <c r="G321" s="3">
        <v>0</v>
      </c>
      <c r="H321" s="3">
        <v>662</v>
      </c>
      <c r="I321" s="3">
        <v>5</v>
      </c>
      <c r="J321" s="3">
        <v>3</v>
      </c>
      <c r="L321" s="2">
        <v>43394.821712962963</v>
      </c>
      <c r="M321" s="2">
        <v>43394.826307870368</v>
      </c>
      <c r="N321" s="3" t="s">
        <v>31</v>
      </c>
      <c r="O321" s="3" t="s">
        <v>32</v>
      </c>
      <c r="P321" s="3" t="s">
        <v>19</v>
      </c>
      <c r="Q321" s="3" t="s">
        <v>20</v>
      </c>
      <c r="R321" s="2">
        <v>43394.822523148148</v>
      </c>
      <c r="S321" s="2">
        <v>43394.822523148148</v>
      </c>
      <c r="T321" s="2">
        <v>43394.829872685186</v>
      </c>
      <c r="U321" s="2">
        <v>43394.829872685186</v>
      </c>
      <c r="W321" s="2">
        <f t="shared" ref="W321:W345" si="74">IF(V321&gt;0,V321,D321)</f>
        <v>43394.81690972222</v>
      </c>
      <c r="X321" s="35">
        <f t="shared" ref="X321:X345" si="75">M321-L321</f>
        <v>4.5949074046802707E-3</v>
      </c>
      <c r="Y321" s="35">
        <f t="shared" ref="Y321:Y345" si="76">X321*J321</f>
        <v>1.3784722214040812E-2</v>
      </c>
      <c r="Z321" s="32"/>
      <c r="AA321" s="32">
        <f t="shared" ref="AA321:AA345" si="77">IF(IF(A321="☆",K321-R321,L321-R321)&lt;0,0,IF(A321="☆",K321-R321,L321-R321))</f>
        <v>0</v>
      </c>
      <c r="AB321" s="32">
        <f t="shared" ref="AB321:AB345" si="78">IF(IF(B321="☆",(IF(K321&gt;R321,K321-W321,R321-W321)),L321-W321)&lt;0,0,IF(B321="☆",(IF(K321&gt;R321,K321-W321,R321-W321)),L321-W321))</f>
        <v>4.803240743058268E-3</v>
      </c>
      <c r="AC321" s="32"/>
      <c r="AD321" s="32"/>
    </row>
    <row r="322" spans="1:30" s="3" customFormat="1" hidden="1" x14ac:dyDescent="0.4">
      <c r="A322" s="16" t="str">
        <f t="shared" si="72"/>
        <v>-</v>
      </c>
      <c r="B322" s="16" t="str">
        <f t="shared" si="73"/>
        <v>-</v>
      </c>
      <c r="C322" s="7">
        <v>19</v>
      </c>
      <c r="D322" s="2">
        <v>43394.823784722219</v>
      </c>
      <c r="E322" s="3">
        <v>5437</v>
      </c>
      <c r="F322" s="3" t="s">
        <v>93</v>
      </c>
      <c r="G322" s="3">
        <v>0</v>
      </c>
      <c r="H322" s="3">
        <v>578</v>
      </c>
      <c r="I322" s="3">
        <v>4</v>
      </c>
      <c r="J322" s="3">
        <v>2</v>
      </c>
      <c r="L322" s="2">
        <v>43394.827141203707</v>
      </c>
      <c r="M322" s="2">
        <v>43394.830740740741</v>
      </c>
      <c r="N322" s="3" t="s">
        <v>59</v>
      </c>
      <c r="O322" s="3" t="s">
        <v>60</v>
      </c>
      <c r="P322" s="3" t="s">
        <v>31</v>
      </c>
      <c r="Q322" s="3" t="s">
        <v>32</v>
      </c>
      <c r="R322" s="2">
        <v>43394.825949074075</v>
      </c>
      <c r="S322" s="2">
        <v>43394.825949074075</v>
      </c>
      <c r="T322" s="2">
        <v>43394.832094907404</v>
      </c>
      <c r="U322" s="2">
        <v>43394.832094907404</v>
      </c>
      <c r="W322" s="2">
        <f t="shared" si="74"/>
        <v>43394.823784722219</v>
      </c>
      <c r="X322" s="35">
        <f t="shared" si="75"/>
        <v>3.5995370344608091E-3</v>
      </c>
      <c r="Y322" s="35">
        <f t="shared" si="76"/>
        <v>7.1990740689216182E-3</v>
      </c>
      <c r="Z322" s="32"/>
      <c r="AA322" s="32">
        <f t="shared" si="77"/>
        <v>1.1921296318178065E-3</v>
      </c>
      <c r="AB322" s="32">
        <f t="shared" si="78"/>
        <v>3.3564814875717275E-3</v>
      </c>
      <c r="AC322" s="32"/>
      <c r="AD322" s="32"/>
    </row>
    <row r="323" spans="1:30" s="3" customFormat="1" hidden="1" x14ac:dyDescent="0.4">
      <c r="A323" s="16" t="str">
        <f>IF(V323&gt;0, "★", "-")</f>
        <v>-</v>
      </c>
      <c r="B323" s="16" t="str">
        <f>IF(K323&gt;0, "☆", "-")</f>
        <v>☆</v>
      </c>
      <c r="C323" s="7">
        <v>19</v>
      </c>
      <c r="D323" s="2">
        <v>43394.799398148149</v>
      </c>
      <c r="E323" s="3">
        <v>5431</v>
      </c>
      <c r="F323" s="3" t="s">
        <v>67</v>
      </c>
      <c r="G323" s="3">
        <v>3231</v>
      </c>
      <c r="H323" s="3">
        <v>784</v>
      </c>
      <c r="I323" s="3">
        <v>1</v>
      </c>
      <c r="J323" s="3">
        <v>2</v>
      </c>
      <c r="K323" s="2">
        <v>43394.799803240741</v>
      </c>
      <c r="N323" s="3" t="s">
        <v>23</v>
      </c>
      <c r="O323" s="3" t="s">
        <v>24</v>
      </c>
      <c r="P323" s="3" t="s">
        <v>45</v>
      </c>
      <c r="Q323" s="3" t="s">
        <v>92</v>
      </c>
      <c r="R323" s="2">
        <v>43394.801354166666</v>
      </c>
      <c r="T323" s="2">
        <v>43394.812581018516</v>
      </c>
      <c r="W323" s="2">
        <f t="shared" si="74"/>
        <v>43394.799398148149</v>
      </c>
      <c r="X323" s="35">
        <f t="shared" si="75"/>
        <v>0</v>
      </c>
      <c r="Y323" s="35">
        <f t="shared" si="76"/>
        <v>0</v>
      </c>
      <c r="Z323" s="32"/>
      <c r="AA323" s="32">
        <f t="shared" si="77"/>
        <v>0</v>
      </c>
      <c r="AB323" s="32">
        <f t="shared" si="78"/>
        <v>1.9560185173759237E-3</v>
      </c>
      <c r="AC323" s="32"/>
      <c r="AD323" s="32"/>
    </row>
    <row r="324" spans="1:30" s="5" customFormat="1" hidden="1" x14ac:dyDescent="0.4">
      <c r="A324" s="17" t="str">
        <f>IF(V324&gt;0, "★", "-")</f>
        <v>-</v>
      </c>
      <c r="B324" s="17" t="str">
        <f>IF(K324&gt;0, "☆", "-")</f>
        <v>☆</v>
      </c>
      <c r="C324" s="12">
        <v>19</v>
      </c>
      <c r="D324" s="4">
        <v>43394.812789351854</v>
      </c>
      <c r="E324" s="5">
        <v>5435</v>
      </c>
      <c r="F324" s="5" t="s">
        <v>33</v>
      </c>
      <c r="G324" s="5">
        <v>3625</v>
      </c>
      <c r="H324" s="5">
        <v>402</v>
      </c>
      <c r="I324" s="5">
        <v>1</v>
      </c>
      <c r="J324" s="5">
        <v>1</v>
      </c>
      <c r="K324" s="4">
        <v>43394.812905092593</v>
      </c>
      <c r="N324" s="5" t="s">
        <v>78</v>
      </c>
      <c r="O324" s="5" t="s">
        <v>79</v>
      </c>
      <c r="P324" s="5" t="s">
        <v>63</v>
      </c>
      <c r="Q324" s="5" t="s">
        <v>64</v>
      </c>
      <c r="R324" s="4">
        <v>43394.816365740742</v>
      </c>
      <c r="T324" s="4">
        <v>43394.829664351855</v>
      </c>
      <c r="W324" s="4">
        <f t="shared" si="74"/>
        <v>43394.812789351854</v>
      </c>
      <c r="X324" s="36">
        <f t="shared" si="75"/>
        <v>0</v>
      </c>
      <c r="Y324" s="36">
        <f t="shared" si="76"/>
        <v>0</v>
      </c>
      <c r="Z324" s="33"/>
      <c r="AA324" s="33">
        <f t="shared" si="77"/>
        <v>0</v>
      </c>
      <c r="AB324" s="33">
        <f t="shared" si="78"/>
        <v>3.5763888881774619E-3</v>
      </c>
      <c r="AC324" s="33"/>
      <c r="AD324" s="33"/>
    </row>
    <row r="325" spans="1:30" s="21" customFormat="1" x14ac:dyDescent="0.4">
      <c r="A325" s="20" t="str">
        <f>IF(V325&gt;0, "★", "-")</f>
        <v>★</v>
      </c>
      <c r="B325" s="20" t="str">
        <f>IF(K325&gt;0, "☆", "-")</f>
        <v>-</v>
      </c>
      <c r="C325" s="23">
        <v>20</v>
      </c>
      <c r="D325" s="22">
        <v>43394.795798611114</v>
      </c>
      <c r="E325" s="21">
        <v>5430</v>
      </c>
      <c r="F325" s="21" t="s">
        <v>33</v>
      </c>
      <c r="G325" s="21">
        <v>2737</v>
      </c>
      <c r="H325" s="21">
        <v>302</v>
      </c>
      <c r="I325" s="21">
        <v>5</v>
      </c>
      <c r="J325" s="21">
        <v>1</v>
      </c>
      <c r="L325" s="22">
        <v>43394.833749999998</v>
      </c>
      <c r="M325" s="22">
        <v>43394.838784722226</v>
      </c>
      <c r="N325" s="21" t="s">
        <v>34</v>
      </c>
      <c r="O325" s="21" t="s">
        <v>35</v>
      </c>
      <c r="P325" s="21" t="s">
        <v>27</v>
      </c>
      <c r="Q325" s="21" t="s">
        <v>28</v>
      </c>
      <c r="R325" s="22">
        <v>43394.837453703702</v>
      </c>
      <c r="S325" s="22">
        <v>43394.837453703702</v>
      </c>
      <c r="T325" s="22">
        <v>43394.843321759261</v>
      </c>
      <c r="U325" s="22">
        <v>43394.843668981484</v>
      </c>
      <c r="V325" s="22">
        <v>43394.837453703702</v>
      </c>
      <c r="W325" s="22">
        <f>IF(V325&gt;0,V325,D325)</f>
        <v>43394.837453703702</v>
      </c>
      <c r="X325" s="37">
        <f>M325-L325</f>
        <v>5.0347222277196124E-3</v>
      </c>
      <c r="Y325" s="37">
        <f>X325*J325</f>
        <v>5.0347222277196124E-3</v>
      </c>
      <c r="Z325" s="34">
        <f>SUM(Y325:Y346)</f>
        <v>0.18878472225333098</v>
      </c>
      <c r="AA325" s="34">
        <f>IF(IF(A325="☆",K325-R325,L325-R325)&lt;0,0,IF(A325="☆",K325-R325,L325-R325))</f>
        <v>0</v>
      </c>
      <c r="AB325" s="34">
        <f>IF(IF(B325="☆",(IF(K325&gt;R325,K325-W325,R325-W325)),L325-W325)&lt;0,0,IF(B325="☆",(IF(K325&gt;R325,K325-W325,R325-W325)),L325-W325))</f>
        <v>0</v>
      </c>
      <c r="AC325" s="34">
        <f>AVERAGE(AB325:AB346)</f>
        <v>2.7535774408368689E-3</v>
      </c>
      <c r="AD325" s="34">
        <f>MEDIAN(AB325:AB346)</f>
        <v>2.7314814833516721E-3</v>
      </c>
    </row>
    <row r="326" spans="1:30" s="3" customFormat="1" hidden="1" x14ac:dyDescent="0.4">
      <c r="A326" s="16" t="str">
        <f>IF(V326&gt;0, "★", "-")</f>
        <v>★</v>
      </c>
      <c r="B326" s="16" t="str">
        <f>IF(K326&gt;0, "☆", "-")</f>
        <v>-</v>
      </c>
      <c r="C326" s="7">
        <v>20</v>
      </c>
      <c r="D326" s="2">
        <v>43394.805868055555</v>
      </c>
      <c r="E326" s="3">
        <v>5434</v>
      </c>
      <c r="F326" s="3" t="s">
        <v>94</v>
      </c>
      <c r="G326" s="3">
        <v>0</v>
      </c>
      <c r="H326" s="3">
        <v>712</v>
      </c>
      <c r="I326" s="3">
        <v>9</v>
      </c>
      <c r="J326" s="3">
        <v>4</v>
      </c>
      <c r="L326" s="2">
        <v>43394.846504629626</v>
      </c>
      <c r="M326" s="2">
        <v>43394.849976851852</v>
      </c>
      <c r="N326" s="3" t="s">
        <v>31</v>
      </c>
      <c r="O326" s="3" t="s">
        <v>32</v>
      </c>
      <c r="P326" s="3" t="s">
        <v>37</v>
      </c>
      <c r="Q326" s="3" t="s">
        <v>38</v>
      </c>
      <c r="R326" s="2">
        <v>43394.84716435185</v>
      </c>
      <c r="S326" s="2">
        <v>43394.84716435185</v>
      </c>
      <c r="T326" s="2">
        <v>43394.856736111113</v>
      </c>
      <c r="U326" s="2">
        <v>43394.856736111113</v>
      </c>
      <c r="V326" s="2">
        <v>43394.84716435185</v>
      </c>
      <c r="W326" s="2">
        <f>IF(V326&gt;0,V326,D326)</f>
        <v>43394.84716435185</v>
      </c>
      <c r="X326" s="35">
        <f>M326-L326</f>
        <v>3.4722222262644209E-3</v>
      </c>
      <c r="Y326" s="35">
        <f>X326*J326</f>
        <v>1.3888888905057684E-2</v>
      </c>
      <c r="Z326" s="32"/>
      <c r="AA326" s="32">
        <f>IF(IF(A326="☆",K326-R326,L326-R326)&lt;0,0,IF(A326="☆",K326-R326,L326-R326))</f>
        <v>0</v>
      </c>
      <c r="AB326" s="32">
        <f>IF(IF(B326="☆",(IF(K326&gt;R326,K326-W326,R326-W326)),L326-W326)&lt;0,0,IF(B326="☆",(IF(K326&gt;R326,K326-W326,R326-W326)),L326-W326))</f>
        <v>0</v>
      </c>
      <c r="AC326" s="32"/>
      <c r="AD326" s="32"/>
    </row>
    <row r="327" spans="1:30" s="3" customFormat="1" x14ac:dyDescent="0.4">
      <c r="A327" s="16" t="str">
        <f>IF(V327&gt;0, "★", "-")</f>
        <v>★</v>
      </c>
      <c r="B327" s="16" t="str">
        <f>IF(K327&gt;0, "☆", "-")</f>
        <v>-</v>
      </c>
      <c r="C327" s="7">
        <v>20</v>
      </c>
      <c r="D327" s="2">
        <v>43394.827141203707</v>
      </c>
      <c r="E327" s="3">
        <v>5438</v>
      </c>
      <c r="F327" s="3" t="s">
        <v>18</v>
      </c>
      <c r="G327" s="3">
        <v>1485</v>
      </c>
      <c r="H327" s="3">
        <v>378</v>
      </c>
      <c r="I327" s="3">
        <v>6</v>
      </c>
      <c r="J327" s="3">
        <v>2</v>
      </c>
      <c r="L327" s="2">
        <v>43394.866770833331</v>
      </c>
      <c r="M327" s="2">
        <v>43394.873483796298</v>
      </c>
      <c r="N327" s="3" t="s">
        <v>23</v>
      </c>
      <c r="O327" s="3" t="s">
        <v>24</v>
      </c>
      <c r="P327" s="3" t="s">
        <v>34</v>
      </c>
      <c r="Q327" s="3" t="s">
        <v>35</v>
      </c>
      <c r="R327" s="2">
        <v>43394.868807870371</v>
      </c>
      <c r="S327" s="2">
        <v>43394.868807870371</v>
      </c>
      <c r="T327" s="2">
        <v>43394.876064814816</v>
      </c>
      <c r="U327" s="2">
        <v>43394.876064814816</v>
      </c>
      <c r="V327" s="2">
        <v>43394.868807870371</v>
      </c>
      <c r="W327" s="2">
        <f>IF(V327&gt;0,V327,D327)</f>
        <v>43394.868807870371</v>
      </c>
      <c r="X327" s="35">
        <f>M327-L327</f>
        <v>6.7129629678674974E-3</v>
      </c>
      <c r="Y327" s="35">
        <f>X327*J327</f>
        <v>1.3425925935734995E-2</v>
      </c>
      <c r="Z327" s="32"/>
      <c r="AA327" s="32">
        <f>IF(IF(A327="☆",K327-R327,L327-R327)&lt;0,0,IF(A327="☆",K327-R327,L327-R327))</f>
        <v>0</v>
      </c>
      <c r="AB327" s="32">
        <f>IF(IF(B327="☆",(IF(K327&gt;R327,K327-W327,R327-W327)),L327-W327)&lt;0,0,IF(B327="☆",(IF(K327&gt;R327,K327-W327,R327-W327)),L327-W327))</f>
        <v>0</v>
      </c>
      <c r="AC327" s="32"/>
      <c r="AD327" s="32"/>
    </row>
    <row r="328" spans="1:30" s="3" customFormat="1" hidden="1" x14ac:dyDescent="0.4">
      <c r="A328" s="16" t="str">
        <f t="shared" si="72"/>
        <v>-</v>
      </c>
      <c r="B328" s="16" t="str">
        <f t="shared" si="73"/>
        <v>-</v>
      </c>
      <c r="C328" s="7">
        <v>20</v>
      </c>
      <c r="D328" s="2">
        <v>43394.833738425928</v>
      </c>
      <c r="E328" s="3">
        <v>5439</v>
      </c>
      <c r="F328" s="3" t="s">
        <v>93</v>
      </c>
      <c r="G328" s="3">
        <v>0</v>
      </c>
      <c r="H328" s="3">
        <v>1028</v>
      </c>
      <c r="I328" s="3">
        <v>5</v>
      </c>
      <c r="J328" s="3">
        <v>1</v>
      </c>
      <c r="L328" s="2">
        <v>43394.834861111114</v>
      </c>
      <c r="M328" s="2">
        <v>43394.838738425926</v>
      </c>
      <c r="N328" s="3" t="s">
        <v>34</v>
      </c>
      <c r="O328" s="3" t="s">
        <v>35</v>
      </c>
      <c r="P328" s="3" t="s">
        <v>27</v>
      </c>
      <c r="Q328" s="3" t="s">
        <v>28</v>
      </c>
      <c r="R328" s="2">
        <v>43394.835462962961</v>
      </c>
      <c r="S328" s="2">
        <v>43394.835462962961</v>
      </c>
      <c r="T328" s="2">
        <v>43394.843321759261</v>
      </c>
      <c r="U328" s="2">
        <v>43394.843321759261</v>
      </c>
      <c r="W328" s="2">
        <f t="shared" si="74"/>
        <v>43394.833738425928</v>
      </c>
      <c r="X328" s="35">
        <f t="shared" si="75"/>
        <v>3.8773148116888478E-3</v>
      </c>
      <c r="Y328" s="35">
        <f t="shared" si="76"/>
        <v>3.8773148116888478E-3</v>
      </c>
      <c r="Z328" s="32"/>
      <c r="AA328" s="32">
        <f t="shared" si="77"/>
        <v>0</v>
      </c>
      <c r="AB328" s="32">
        <f t="shared" si="78"/>
        <v>1.1226851856918074E-3</v>
      </c>
      <c r="AC328" s="32"/>
      <c r="AD328" s="32"/>
    </row>
    <row r="329" spans="1:30" s="3" customFormat="1" x14ac:dyDescent="0.4">
      <c r="A329" s="16" t="str">
        <f t="shared" si="72"/>
        <v>-</v>
      </c>
      <c r="B329" s="16" t="str">
        <f t="shared" si="73"/>
        <v>-</v>
      </c>
      <c r="C329" s="7">
        <v>20</v>
      </c>
      <c r="D329" s="2">
        <v>43394.840787037036</v>
      </c>
      <c r="E329" s="3">
        <v>5441</v>
      </c>
      <c r="F329" s="3" t="s">
        <v>18</v>
      </c>
      <c r="G329" s="3">
        <v>1358</v>
      </c>
      <c r="H329" s="3">
        <v>396</v>
      </c>
      <c r="I329" s="3">
        <v>1</v>
      </c>
      <c r="J329" s="3">
        <v>2</v>
      </c>
      <c r="L329" s="2">
        <v>43394.845578703702</v>
      </c>
      <c r="M329" s="2">
        <v>43394.849537037036</v>
      </c>
      <c r="N329" s="3" t="s">
        <v>31</v>
      </c>
      <c r="O329" s="3" t="s">
        <v>32</v>
      </c>
      <c r="P329" s="3" t="s">
        <v>19</v>
      </c>
      <c r="Q329" s="3" t="s">
        <v>20</v>
      </c>
      <c r="R329" s="2">
        <v>43394.844351851854</v>
      </c>
      <c r="S329" s="2">
        <v>43394.844351851854</v>
      </c>
      <c r="T329" s="2">
        <v>43394.851006944446</v>
      </c>
      <c r="U329" s="2">
        <v>43394.851006944446</v>
      </c>
      <c r="W329" s="2">
        <f t="shared" si="74"/>
        <v>43394.840787037036</v>
      </c>
      <c r="X329" s="35">
        <f t="shared" si="75"/>
        <v>3.9583333345944993E-3</v>
      </c>
      <c r="Y329" s="35">
        <f t="shared" si="76"/>
        <v>7.9166666691889986E-3</v>
      </c>
      <c r="Z329" s="32"/>
      <c r="AA329" s="32">
        <f t="shared" si="77"/>
        <v>1.2268518476048484E-3</v>
      </c>
      <c r="AB329" s="32">
        <f t="shared" si="78"/>
        <v>4.7916666662786156E-3</v>
      </c>
      <c r="AC329" s="32"/>
      <c r="AD329" s="32"/>
    </row>
    <row r="330" spans="1:30" s="3" customFormat="1" x14ac:dyDescent="0.4">
      <c r="A330" s="16" t="str">
        <f t="shared" si="72"/>
        <v>-</v>
      </c>
      <c r="B330" s="16" t="str">
        <f t="shared" si="73"/>
        <v>-</v>
      </c>
      <c r="C330" s="7">
        <v>20</v>
      </c>
      <c r="D330" s="2">
        <v>43394.844212962962</v>
      </c>
      <c r="E330" s="3">
        <v>5442</v>
      </c>
      <c r="F330" s="3" t="s">
        <v>18</v>
      </c>
      <c r="G330" s="3">
        <v>1740</v>
      </c>
      <c r="H330" s="3">
        <v>442</v>
      </c>
      <c r="I330" s="3">
        <v>8</v>
      </c>
      <c r="J330" s="3">
        <v>1</v>
      </c>
      <c r="L330" s="2">
        <v>43394.848530092589</v>
      </c>
      <c r="M330" s="2">
        <v>43394.852592592593</v>
      </c>
      <c r="N330" s="3" t="s">
        <v>59</v>
      </c>
      <c r="O330" s="3" t="s">
        <v>60</v>
      </c>
      <c r="P330" s="3" t="s">
        <v>63</v>
      </c>
      <c r="Q330" s="3" t="s">
        <v>64</v>
      </c>
      <c r="R330" s="2">
        <v>43394.84642361111</v>
      </c>
      <c r="S330" s="2">
        <v>43394.84642361111</v>
      </c>
      <c r="T330" s="2">
        <v>43394.85193287037</v>
      </c>
      <c r="U330" s="2">
        <v>43394.85193287037</v>
      </c>
      <c r="W330" s="2">
        <f t="shared" si="74"/>
        <v>43394.844212962962</v>
      </c>
      <c r="X330" s="35">
        <f t="shared" si="75"/>
        <v>4.062500003783498E-3</v>
      </c>
      <c r="Y330" s="35">
        <f t="shared" si="76"/>
        <v>4.062500003783498E-3</v>
      </c>
      <c r="Z330" s="32"/>
      <c r="AA330" s="32">
        <f t="shared" si="77"/>
        <v>2.1064814791316167E-3</v>
      </c>
      <c r="AB330" s="32">
        <f t="shared" si="78"/>
        <v>4.3171296274522319E-3</v>
      </c>
      <c r="AC330" s="32"/>
      <c r="AD330" s="32"/>
    </row>
    <row r="331" spans="1:30" s="3" customFormat="1" x14ac:dyDescent="0.4">
      <c r="A331" s="16" t="str">
        <f t="shared" si="72"/>
        <v>-</v>
      </c>
      <c r="B331" s="16" t="str">
        <f t="shared" si="73"/>
        <v>-</v>
      </c>
      <c r="C331" s="7">
        <v>20</v>
      </c>
      <c r="D331" s="2">
        <v>43394.846631944441</v>
      </c>
      <c r="E331" s="3">
        <v>5443</v>
      </c>
      <c r="F331" s="3" t="s">
        <v>18</v>
      </c>
      <c r="G331" s="3">
        <v>1742</v>
      </c>
      <c r="H331" s="3">
        <v>1154</v>
      </c>
      <c r="I331" s="3">
        <v>2</v>
      </c>
      <c r="J331" s="3">
        <v>1</v>
      </c>
      <c r="L331" s="2">
        <v>43394.849456018521</v>
      </c>
      <c r="M331" s="2">
        <v>43394.862534722219</v>
      </c>
      <c r="N331" s="3" t="s">
        <v>41</v>
      </c>
      <c r="O331" s="3" t="s">
        <v>42</v>
      </c>
      <c r="P331" s="3" t="s">
        <v>63</v>
      </c>
      <c r="Q331" s="3" t="s">
        <v>64</v>
      </c>
      <c r="R331" s="2">
        <v>43394.85019675926</v>
      </c>
      <c r="S331" s="2">
        <v>43394.85019675926</v>
      </c>
      <c r="T331" s="2">
        <v>43394.862083333333</v>
      </c>
      <c r="U331" s="2">
        <v>43394.862083333333</v>
      </c>
      <c r="W331" s="2">
        <f t="shared" si="74"/>
        <v>43394.846631944441</v>
      </c>
      <c r="X331" s="35">
        <f t="shared" si="75"/>
        <v>1.3078703697829042E-2</v>
      </c>
      <c r="Y331" s="35">
        <f t="shared" si="76"/>
        <v>1.3078703697829042E-2</v>
      </c>
      <c r="Z331" s="32"/>
      <c r="AA331" s="32">
        <f t="shared" si="77"/>
        <v>0</v>
      </c>
      <c r="AB331" s="32">
        <f t="shared" si="78"/>
        <v>2.8240740793989971E-3</v>
      </c>
      <c r="AC331" s="32"/>
      <c r="AD331" s="32"/>
    </row>
    <row r="332" spans="1:30" s="3" customFormat="1" x14ac:dyDescent="0.4">
      <c r="A332" s="16" t="str">
        <f t="shared" si="72"/>
        <v>-</v>
      </c>
      <c r="B332" s="16" t="str">
        <f t="shared" si="73"/>
        <v>-</v>
      </c>
      <c r="C332" s="7">
        <v>20</v>
      </c>
      <c r="D332" s="2">
        <v>43394.847037037034</v>
      </c>
      <c r="E332" s="3">
        <v>5444</v>
      </c>
      <c r="F332" s="3" t="s">
        <v>33</v>
      </c>
      <c r="G332" s="3">
        <v>2632</v>
      </c>
      <c r="H332" s="3">
        <v>524</v>
      </c>
      <c r="I332" s="3">
        <v>5</v>
      </c>
      <c r="J332" s="3">
        <v>1</v>
      </c>
      <c r="L332" s="2">
        <v>43394.849606481483</v>
      </c>
      <c r="M332" s="2">
        <v>43394.85392361111</v>
      </c>
      <c r="N332" s="3" t="s">
        <v>39</v>
      </c>
      <c r="O332" s="3" t="s">
        <v>40</v>
      </c>
      <c r="P332" s="3" t="s">
        <v>27</v>
      </c>
      <c r="Q332" s="3" t="s">
        <v>28</v>
      </c>
      <c r="R332" s="2">
        <v>43394.848541666666</v>
      </c>
      <c r="S332" s="2">
        <v>43394.848541666666</v>
      </c>
      <c r="T332" s="2">
        <v>43394.85596064815</v>
      </c>
      <c r="U332" s="2">
        <v>43394.85596064815</v>
      </c>
      <c r="W332" s="2">
        <f t="shared" si="74"/>
        <v>43394.847037037034</v>
      </c>
      <c r="X332" s="35">
        <f t="shared" si="75"/>
        <v>4.3171296274522319E-3</v>
      </c>
      <c r="Y332" s="35">
        <f t="shared" si="76"/>
        <v>4.3171296274522319E-3</v>
      </c>
      <c r="Z332" s="32"/>
      <c r="AA332" s="32">
        <f t="shared" si="77"/>
        <v>1.0648148163454607E-3</v>
      </c>
      <c r="AB332" s="32">
        <f t="shared" si="78"/>
        <v>2.5694444484543055E-3</v>
      </c>
      <c r="AC332" s="32"/>
      <c r="AD332" s="32"/>
    </row>
    <row r="333" spans="1:30" s="3" customFormat="1" hidden="1" x14ac:dyDescent="0.4">
      <c r="A333" s="16" t="str">
        <f t="shared" si="72"/>
        <v>-</v>
      </c>
      <c r="B333" s="16" t="str">
        <f t="shared" si="73"/>
        <v>-</v>
      </c>
      <c r="C333" s="7">
        <v>20</v>
      </c>
      <c r="D333" s="2">
        <v>43394.850925925923</v>
      </c>
      <c r="E333" s="3">
        <v>5445</v>
      </c>
      <c r="F333" s="3" t="s">
        <v>93</v>
      </c>
      <c r="G333" s="3">
        <v>0</v>
      </c>
      <c r="H333" s="3">
        <v>1174</v>
      </c>
      <c r="I333" s="3">
        <v>9</v>
      </c>
      <c r="J333" s="3">
        <v>4</v>
      </c>
      <c r="L333" s="2">
        <v>43394.853252314817</v>
      </c>
      <c r="M333" s="2">
        <v>43394.858206018522</v>
      </c>
      <c r="N333" s="3" t="s">
        <v>29</v>
      </c>
      <c r="O333" s="3" t="s">
        <v>30</v>
      </c>
      <c r="P333" s="3" t="s">
        <v>19</v>
      </c>
      <c r="Q333" s="3" t="s">
        <v>20</v>
      </c>
      <c r="R333" s="2">
        <v>43394.852766203701</v>
      </c>
      <c r="S333" s="2">
        <v>43394.852766203701</v>
      </c>
      <c r="T333" s="2">
        <v>43394.860266203701</v>
      </c>
      <c r="U333" s="2">
        <v>43394.860266203701</v>
      </c>
      <c r="W333" s="2">
        <f t="shared" si="74"/>
        <v>43394.850925925923</v>
      </c>
      <c r="X333" s="35">
        <f t="shared" si="75"/>
        <v>4.9537037048139609E-3</v>
      </c>
      <c r="Y333" s="35">
        <f t="shared" si="76"/>
        <v>1.9814814819255844E-2</v>
      </c>
      <c r="Z333" s="32"/>
      <c r="AA333" s="32">
        <f t="shared" si="77"/>
        <v>4.8611111560603604E-4</v>
      </c>
      <c r="AB333" s="32">
        <f t="shared" si="78"/>
        <v>2.3263888942892663E-3</v>
      </c>
      <c r="AC333" s="32"/>
      <c r="AD333" s="32"/>
    </row>
    <row r="334" spans="1:30" s="3" customFormat="1" x14ac:dyDescent="0.4">
      <c r="A334" s="16" t="str">
        <f t="shared" si="72"/>
        <v>★</v>
      </c>
      <c r="B334" s="16" t="str">
        <f t="shared" si="73"/>
        <v>-</v>
      </c>
      <c r="C334" s="7">
        <v>20</v>
      </c>
      <c r="D334" s="2">
        <v>43394.853518518517</v>
      </c>
      <c r="E334" s="3">
        <v>5446</v>
      </c>
      <c r="F334" s="3" t="s">
        <v>18</v>
      </c>
      <c r="G334" s="3">
        <v>3655</v>
      </c>
      <c r="H334" s="3">
        <v>1171</v>
      </c>
      <c r="I334" s="3">
        <v>9</v>
      </c>
      <c r="J334" s="3">
        <v>2</v>
      </c>
      <c r="L334" s="2">
        <v>43394.874479166669</v>
      </c>
      <c r="M334" s="2">
        <v>43394.878865740742</v>
      </c>
      <c r="N334" s="3" t="s">
        <v>19</v>
      </c>
      <c r="O334" s="3" t="s">
        <v>20</v>
      </c>
      <c r="P334" s="3" t="s">
        <v>78</v>
      </c>
      <c r="Q334" s="3" t="s">
        <v>79</v>
      </c>
      <c r="R334" s="2">
        <v>43394.874340277776</v>
      </c>
      <c r="S334" s="2">
        <v>43394.874340277776</v>
      </c>
      <c r="T334" s="2">
        <v>43394.882754629631</v>
      </c>
      <c r="U334" s="2">
        <v>43394.882754629631</v>
      </c>
      <c r="V334" s="2">
        <v>43394.874340277776</v>
      </c>
      <c r="W334" s="2">
        <f t="shared" si="74"/>
        <v>43394.874340277776</v>
      </c>
      <c r="X334" s="35">
        <f t="shared" si="75"/>
        <v>4.386574073578231E-3</v>
      </c>
      <c r="Y334" s="35">
        <f t="shared" si="76"/>
        <v>8.7731481471564621E-3</v>
      </c>
      <c r="Z334" s="32"/>
      <c r="AA334" s="32">
        <f t="shared" si="77"/>
        <v>1.3888889225199819E-4</v>
      </c>
      <c r="AB334" s="32">
        <f t="shared" si="78"/>
        <v>1.3888889225199819E-4</v>
      </c>
      <c r="AC334" s="32"/>
      <c r="AD334" s="32"/>
    </row>
    <row r="335" spans="1:30" s="3" customFormat="1" x14ac:dyDescent="0.4">
      <c r="A335" s="16" t="str">
        <f t="shared" si="72"/>
        <v>-</v>
      </c>
      <c r="B335" s="16" t="str">
        <f t="shared" si="73"/>
        <v>-</v>
      </c>
      <c r="C335" s="7">
        <v>20</v>
      </c>
      <c r="D335" s="2">
        <v>43394.853958333333</v>
      </c>
      <c r="E335" s="3">
        <v>5447</v>
      </c>
      <c r="F335" s="3" t="s">
        <v>33</v>
      </c>
      <c r="G335" s="3">
        <v>3625</v>
      </c>
      <c r="H335" s="3">
        <v>329</v>
      </c>
      <c r="I335" s="3">
        <v>3</v>
      </c>
      <c r="J335" s="3">
        <v>1</v>
      </c>
      <c r="L335" s="2">
        <v>43394.85659722222</v>
      </c>
      <c r="M335" s="2">
        <v>43394.868657407409</v>
      </c>
      <c r="N335" s="3" t="s">
        <v>78</v>
      </c>
      <c r="O335" s="3" t="s">
        <v>79</v>
      </c>
      <c r="P335" s="3" t="s">
        <v>63</v>
      </c>
      <c r="Q335" s="3" t="s">
        <v>64</v>
      </c>
      <c r="R335" s="2">
        <v>43394.857499999998</v>
      </c>
      <c r="S335" s="2">
        <v>43394.857499999998</v>
      </c>
      <c r="T335" s="2">
        <v>43394.870798611111</v>
      </c>
      <c r="U335" s="2">
        <v>43394.870798611111</v>
      </c>
      <c r="W335" s="2">
        <f t="shared" si="74"/>
        <v>43394.853958333333</v>
      </c>
      <c r="X335" s="35">
        <f t="shared" si="75"/>
        <v>1.206018518860219E-2</v>
      </c>
      <c r="Y335" s="35">
        <f t="shared" si="76"/>
        <v>1.206018518860219E-2</v>
      </c>
      <c r="Z335" s="32"/>
      <c r="AA335" s="32">
        <f t="shared" si="77"/>
        <v>0</v>
      </c>
      <c r="AB335" s="32">
        <f t="shared" si="78"/>
        <v>2.638888887304347E-3</v>
      </c>
      <c r="AC335" s="32"/>
      <c r="AD335" s="32"/>
    </row>
    <row r="336" spans="1:30" s="3" customFormat="1" x14ac:dyDescent="0.4">
      <c r="A336" s="16" t="str">
        <f t="shared" si="72"/>
        <v>-</v>
      </c>
      <c r="B336" s="16" t="str">
        <f t="shared" si="73"/>
        <v>-</v>
      </c>
      <c r="C336" s="7">
        <v>20</v>
      </c>
      <c r="D336" s="2">
        <v>43394.85429398148</v>
      </c>
      <c r="E336" s="3">
        <v>5448</v>
      </c>
      <c r="F336" s="3" t="s">
        <v>18</v>
      </c>
      <c r="G336" s="3">
        <v>2787</v>
      </c>
      <c r="H336" s="3">
        <v>706</v>
      </c>
      <c r="I336" s="3">
        <v>2</v>
      </c>
      <c r="J336" s="3">
        <v>1</v>
      </c>
      <c r="L336" s="2">
        <v>43394.858368055553</v>
      </c>
      <c r="M336" s="2">
        <v>43394.862476851849</v>
      </c>
      <c r="N336" s="3" t="s">
        <v>76</v>
      </c>
      <c r="O336" s="3" t="s">
        <v>77</v>
      </c>
      <c r="P336" s="3" t="s">
        <v>63</v>
      </c>
      <c r="Q336" s="3" t="s">
        <v>64</v>
      </c>
      <c r="R336" s="2">
        <v>43394.859444444446</v>
      </c>
      <c r="S336" s="2">
        <v>43394.859444444446</v>
      </c>
      <c r="T336" s="2">
        <v>43394.86645833333</v>
      </c>
      <c r="U336" s="2">
        <v>43394.86645833333</v>
      </c>
      <c r="W336" s="2">
        <f t="shared" si="74"/>
        <v>43394.85429398148</v>
      </c>
      <c r="X336" s="35">
        <f t="shared" si="75"/>
        <v>4.1087962963501923E-3</v>
      </c>
      <c r="Y336" s="35">
        <f t="shared" si="76"/>
        <v>4.1087962963501923E-3</v>
      </c>
      <c r="Z336" s="32"/>
      <c r="AA336" s="32">
        <f t="shared" si="77"/>
        <v>0</v>
      </c>
      <c r="AB336" s="32">
        <f t="shared" si="78"/>
        <v>4.0740740732871927E-3</v>
      </c>
      <c r="AC336" s="32"/>
      <c r="AD336" s="32"/>
    </row>
    <row r="337" spans="1:30" s="3" customFormat="1" x14ac:dyDescent="0.4">
      <c r="A337" s="16" t="str">
        <f t="shared" si="72"/>
        <v>-</v>
      </c>
      <c r="B337" s="16" t="str">
        <f t="shared" si="73"/>
        <v>-</v>
      </c>
      <c r="C337" s="7">
        <v>20</v>
      </c>
      <c r="D337" s="2">
        <v>43394.860034722224</v>
      </c>
      <c r="E337" s="3">
        <v>5450</v>
      </c>
      <c r="F337" s="3" t="s">
        <v>18</v>
      </c>
      <c r="G337" s="3">
        <v>2669</v>
      </c>
      <c r="H337" s="3">
        <v>715</v>
      </c>
      <c r="I337" s="3">
        <v>2</v>
      </c>
      <c r="J337" s="3">
        <v>1</v>
      </c>
      <c r="L337" s="2">
        <v>43394.864479166667</v>
      </c>
      <c r="M337" s="2">
        <v>43394.872002314813</v>
      </c>
      <c r="N337" s="3" t="s">
        <v>65</v>
      </c>
      <c r="O337" s="3" t="s">
        <v>66</v>
      </c>
      <c r="P337" s="3" t="s">
        <v>55</v>
      </c>
      <c r="Q337" s="3" t="s">
        <v>56</v>
      </c>
      <c r="R337" s="2">
        <v>43394.867094907408</v>
      </c>
      <c r="S337" s="2">
        <v>43394.867094907408</v>
      </c>
      <c r="T337" s="2">
        <v>43394.878958333335</v>
      </c>
      <c r="U337" s="2">
        <v>43394.878958333335</v>
      </c>
      <c r="W337" s="2">
        <f t="shared" si="74"/>
        <v>43394.860034722224</v>
      </c>
      <c r="X337" s="35">
        <f t="shared" si="75"/>
        <v>7.5231481459923089E-3</v>
      </c>
      <c r="Y337" s="35">
        <f t="shared" si="76"/>
        <v>7.5231481459923089E-3</v>
      </c>
      <c r="Z337" s="32"/>
      <c r="AA337" s="32">
        <f t="shared" si="77"/>
        <v>0</v>
      </c>
      <c r="AB337" s="32">
        <f t="shared" si="78"/>
        <v>4.4444444429245777E-3</v>
      </c>
      <c r="AC337" s="32"/>
      <c r="AD337" s="32"/>
    </row>
    <row r="338" spans="1:30" s="3" customFormat="1" hidden="1" x14ac:dyDescent="0.4">
      <c r="A338" s="16" t="str">
        <f t="shared" si="72"/>
        <v>-</v>
      </c>
      <c r="B338" s="16" t="str">
        <f t="shared" si="73"/>
        <v>-</v>
      </c>
      <c r="C338" s="7">
        <v>20</v>
      </c>
      <c r="D338" s="2">
        <v>43394.860092592593</v>
      </c>
      <c r="E338" s="3">
        <v>5451</v>
      </c>
      <c r="F338" s="3" t="s">
        <v>94</v>
      </c>
      <c r="G338" s="3">
        <v>0</v>
      </c>
      <c r="H338" s="3">
        <v>1091</v>
      </c>
      <c r="I338" s="3">
        <v>5</v>
      </c>
      <c r="J338" s="3">
        <v>1</v>
      </c>
      <c r="L338" s="2">
        <v>43394.862604166665</v>
      </c>
      <c r="M338" s="2">
        <v>43394.874293981484</v>
      </c>
      <c r="N338" s="3" t="s">
        <v>46</v>
      </c>
      <c r="O338" s="3" t="s">
        <v>47</v>
      </c>
      <c r="P338" s="3" t="s">
        <v>74</v>
      </c>
      <c r="Q338" s="3" t="s">
        <v>75</v>
      </c>
      <c r="R338" s="2">
        <v>43394.864965277775</v>
      </c>
      <c r="S338" s="2">
        <v>43394.864965277775</v>
      </c>
      <c r="T338" s="2">
        <v>43394.869016203702</v>
      </c>
      <c r="U338" s="2">
        <v>43394.874699074076</v>
      </c>
      <c r="W338" s="2">
        <f t="shared" si="74"/>
        <v>43394.860092592593</v>
      </c>
      <c r="X338" s="35">
        <f t="shared" si="75"/>
        <v>1.1689814818964805E-2</v>
      </c>
      <c r="Y338" s="35">
        <f t="shared" si="76"/>
        <v>1.1689814818964805E-2</v>
      </c>
      <c r="Z338" s="32"/>
      <c r="AA338" s="32">
        <f t="shared" si="77"/>
        <v>0</v>
      </c>
      <c r="AB338" s="32">
        <f t="shared" si="78"/>
        <v>2.5115740718320012E-3</v>
      </c>
      <c r="AC338" s="32"/>
      <c r="AD338" s="32"/>
    </row>
    <row r="339" spans="1:30" s="3" customFormat="1" hidden="1" x14ac:dyDescent="0.4">
      <c r="A339" s="16" t="str">
        <f t="shared" si="72"/>
        <v>-</v>
      </c>
      <c r="B339" s="16" t="str">
        <f t="shared" si="73"/>
        <v>-</v>
      </c>
      <c r="C339" s="7">
        <v>20</v>
      </c>
      <c r="D339" s="2">
        <v>43394.860914351855</v>
      </c>
      <c r="E339" s="3">
        <v>5452</v>
      </c>
      <c r="F339" s="3" t="s">
        <v>93</v>
      </c>
      <c r="G339" s="3">
        <v>0</v>
      </c>
      <c r="H339" s="3">
        <v>1252</v>
      </c>
      <c r="I339" s="3">
        <v>3</v>
      </c>
      <c r="J339" s="3">
        <v>3</v>
      </c>
      <c r="L339" s="2">
        <v>43394.864942129629</v>
      </c>
      <c r="M339" s="2">
        <v>43394.868622685186</v>
      </c>
      <c r="N339" s="3" t="s">
        <v>37</v>
      </c>
      <c r="O339" s="3" t="s">
        <v>38</v>
      </c>
      <c r="P339" s="3" t="s">
        <v>63</v>
      </c>
      <c r="Q339" s="3" t="s">
        <v>64</v>
      </c>
      <c r="R339" s="2">
        <v>43394.865046296298</v>
      </c>
      <c r="S339" s="2">
        <v>43394.865046296298</v>
      </c>
      <c r="T339" s="2">
        <v>43394.872881944444</v>
      </c>
      <c r="U339" s="2">
        <v>43394.872881944444</v>
      </c>
      <c r="W339" s="2">
        <f t="shared" si="74"/>
        <v>43394.860914351855</v>
      </c>
      <c r="X339" s="35">
        <f t="shared" si="75"/>
        <v>3.6805555573664606E-3</v>
      </c>
      <c r="Y339" s="35">
        <f t="shared" si="76"/>
        <v>1.1041666672099382E-2</v>
      </c>
      <c r="Z339" s="32"/>
      <c r="AA339" s="32">
        <f t="shared" si="77"/>
        <v>0</v>
      </c>
      <c r="AB339" s="32">
        <f t="shared" si="78"/>
        <v>4.0277777734445408E-3</v>
      </c>
      <c r="AC339" s="32"/>
      <c r="AD339" s="32"/>
    </row>
    <row r="340" spans="1:30" s="3" customFormat="1" x14ac:dyDescent="0.4">
      <c r="A340" s="16" t="str">
        <f t="shared" si="72"/>
        <v>-</v>
      </c>
      <c r="B340" s="16" t="str">
        <f t="shared" si="73"/>
        <v>-</v>
      </c>
      <c r="C340" s="7">
        <v>20</v>
      </c>
      <c r="D340" s="2">
        <v>43394.861805555556</v>
      </c>
      <c r="E340" s="3">
        <v>5453</v>
      </c>
      <c r="F340" s="3" t="s">
        <v>18</v>
      </c>
      <c r="G340" s="3">
        <v>2823</v>
      </c>
      <c r="H340" s="3">
        <v>490</v>
      </c>
      <c r="I340" s="3">
        <v>5</v>
      </c>
      <c r="J340" s="3">
        <v>1</v>
      </c>
      <c r="L340" s="2">
        <v>43394.863912037035</v>
      </c>
      <c r="M340" s="2">
        <v>43394.874374999999</v>
      </c>
      <c r="N340" s="3" t="s">
        <v>21</v>
      </c>
      <c r="O340" s="3" t="s">
        <v>22</v>
      </c>
      <c r="P340" s="3" t="s">
        <v>37</v>
      </c>
      <c r="Q340" s="3" t="s">
        <v>38</v>
      </c>
      <c r="R340" s="2">
        <v>43394.86613425926</v>
      </c>
      <c r="S340" s="2">
        <v>43394.86613425926</v>
      </c>
      <c r="T340" s="2">
        <v>43394.876701388886</v>
      </c>
      <c r="U340" s="2">
        <v>43394.880104166667</v>
      </c>
      <c r="W340" s="2">
        <f t="shared" si="74"/>
        <v>43394.861805555556</v>
      </c>
      <c r="X340" s="35">
        <f t="shared" si="75"/>
        <v>1.0462962964083999E-2</v>
      </c>
      <c r="Y340" s="35">
        <f t="shared" si="76"/>
        <v>1.0462962964083999E-2</v>
      </c>
      <c r="Z340" s="32"/>
      <c r="AA340" s="32">
        <f t="shared" si="77"/>
        <v>0</v>
      </c>
      <c r="AB340" s="32">
        <f t="shared" si="78"/>
        <v>2.1064814791316167E-3</v>
      </c>
      <c r="AC340" s="32"/>
      <c r="AD340" s="32"/>
    </row>
    <row r="341" spans="1:30" s="3" customFormat="1" x14ac:dyDescent="0.4">
      <c r="A341" s="16" t="str">
        <f t="shared" si="72"/>
        <v>-</v>
      </c>
      <c r="B341" s="16" t="str">
        <f t="shared" si="73"/>
        <v>-</v>
      </c>
      <c r="C341" s="7">
        <v>20</v>
      </c>
      <c r="D341" s="2">
        <v>43394.863078703704</v>
      </c>
      <c r="E341" s="3">
        <v>5454</v>
      </c>
      <c r="F341" s="3" t="s">
        <v>18</v>
      </c>
      <c r="G341" s="3">
        <v>1751</v>
      </c>
      <c r="H341" s="3">
        <v>719</v>
      </c>
      <c r="I341" s="3">
        <v>5</v>
      </c>
      <c r="J341" s="3">
        <v>1</v>
      </c>
      <c r="L341" s="2">
        <v>43394.866759259261</v>
      </c>
      <c r="M341" s="2">
        <v>43394.876759259256</v>
      </c>
      <c r="N341" s="3" t="s">
        <v>53</v>
      </c>
      <c r="O341" s="3" t="s">
        <v>54</v>
      </c>
      <c r="P341" s="3" t="s">
        <v>63</v>
      </c>
      <c r="Q341" s="3" t="s">
        <v>64</v>
      </c>
      <c r="R341" s="2">
        <v>43394.870115740741</v>
      </c>
      <c r="S341" s="2">
        <v>43394.870115740741</v>
      </c>
      <c r="T341" s="2">
        <v>43394.88585648148</v>
      </c>
      <c r="U341" s="2">
        <v>43394.88585648148</v>
      </c>
      <c r="W341" s="2">
        <f t="shared" si="74"/>
        <v>43394.863078703704</v>
      </c>
      <c r="X341" s="35">
        <f t="shared" si="75"/>
        <v>9.9999999947613105E-3</v>
      </c>
      <c r="Y341" s="35">
        <f t="shared" si="76"/>
        <v>9.9999999947613105E-3</v>
      </c>
      <c r="Z341" s="32"/>
      <c r="AA341" s="32">
        <f t="shared" si="77"/>
        <v>0</v>
      </c>
      <c r="AB341" s="32">
        <f t="shared" si="78"/>
        <v>3.6805555573664606E-3</v>
      </c>
      <c r="AC341" s="32"/>
      <c r="AD341" s="32"/>
    </row>
    <row r="342" spans="1:30" s="3" customFormat="1" hidden="1" x14ac:dyDescent="0.4">
      <c r="A342" s="16" t="str">
        <f t="shared" si="72"/>
        <v>-</v>
      </c>
      <c r="B342" s="16" t="str">
        <f t="shared" si="73"/>
        <v>-</v>
      </c>
      <c r="C342" s="7">
        <v>20</v>
      </c>
      <c r="D342" s="2">
        <v>43394.870578703703</v>
      </c>
      <c r="E342" s="3">
        <v>5455</v>
      </c>
      <c r="F342" s="3" t="s">
        <v>94</v>
      </c>
      <c r="G342" s="3">
        <v>0</v>
      </c>
      <c r="H342" s="3">
        <v>634</v>
      </c>
      <c r="I342" s="3">
        <v>1</v>
      </c>
      <c r="J342" s="3">
        <v>1</v>
      </c>
      <c r="L342" s="2">
        <v>43394.874560185184</v>
      </c>
      <c r="M342" s="2">
        <v>43394.881180555552</v>
      </c>
      <c r="N342" s="3" t="s">
        <v>46</v>
      </c>
      <c r="O342" s="3" t="s">
        <v>47</v>
      </c>
      <c r="P342" s="3" t="s">
        <v>27</v>
      </c>
      <c r="Q342" s="3" t="s">
        <v>28</v>
      </c>
      <c r="R342" s="2">
        <v>43394.874618055554</v>
      </c>
      <c r="S342" s="2">
        <v>43394.874618055554</v>
      </c>
      <c r="T342" s="2">
        <v>43394.880995370368</v>
      </c>
      <c r="U342" s="2">
        <v>43394.880995370368</v>
      </c>
      <c r="W342" s="2">
        <f t="shared" si="74"/>
        <v>43394.870578703703</v>
      </c>
      <c r="X342" s="35">
        <f t="shared" si="75"/>
        <v>6.6203703681821935E-3</v>
      </c>
      <c r="Y342" s="35">
        <f t="shared" si="76"/>
        <v>6.6203703681821935E-3</v>
      </c>
      <c r="Z342" s="32"/>
      <c r="AA342" s="32">
        <f t="shared" si="77"/>
        <v>0</v>
      </c>
      <c r="AB342" s="32">
        <f t="shared" si="78"/>
        <v>3.9814814808778465E-3</v>
      </c>
      <c r="AC342" s="32"/>
      <c r="AD342" s="32"/>
    </row>
    <row r="343" spans="1:30" s="3" customFormat="1" x14ac:dyDescent="0.4">
      <c r="A343" s="16" t="str">
        <f t="shared" si="72"/>
        <v>-</v>
      </c>
      <c r="B343" s="16" t="str">
        <f t="shared" si="73"/>
        <v>-</v>
      </c>
      <c r="C343" s="7">
        <v>20</v>
      </c>
      <c r="D343" s="2">
        <v>43394.871678240743</v>
      </c>
      <c r="E343" s="3">
        <v>5456</v>
      </c>
      <c r="F343" s="3" t="s">
        <v>67</v>
      </c>
      <c r="G343" s="3">
        <v>3231</v>
      </c>
      <c r="H343" s="3">
        <v>1156</v>
      </c>
      <c r="I343" s="3">
        <v>2</v>
      </c>
      <c r="J343" s="3">
        <v>2</v>
      </c>
      <c r="L343" s="2">
        <v>43394.875358796293</v>
      </c>
      <c r="M343" s="2">
        <v>43394.882280092592</v>
      </c>
      <c r="N343" s="3" t="s">
        <v>39</v>
      </c>
      <c r="O343" s="3" t="s">
        <v>40</v>
      </c>
      <c r="P343" s="3" t="s">
        <v>23</v>
      </c>
      <c r="Q343" s="3" t="s">
        <v>24</v>
      </c>
      <c r="R343" s="2">
        <v>43394.875289351854</v>
      </c>
      <c r="S343" s="2">
        <v>43394.875289351854</v>
      </c>
      <c r="T343" s="2">
        <v>43394.888020833336</v>
      </c>
      <c r="U343" s="2">
        <v>43394.888020833336</v>
      </c>
      <c r="W343" s="2">
        <f t="shared" si="74"/>
        <v>43394.871678240743</v>
      </c>
      <c r="X343" s="35">
        <f t="shared" si="75"/>
        <v>6.921296298969537E-3</v>
      </c>
      <c r="Y343" s="35">
        <f t="shared" si="76"/>
        <v>1.3842592597939074E-2</v>
      </c>
      <c r="Z343" s="32"/>
      <c r="AA343" s="32">
        <f t="shared" si="77"/>
        <v>6.9444438850041479E-5</v>
      </c>
      <c r="AB343" s="32">
        <f t="shared" si="78"/>
        <v>3.6805555500905029E-3</v>
      </c>
      <c r="AC343" s="32"/>
      <c r="AD343" s="32"/>
    </row>
    <row r="344" spans="1:30" s="3" customFormat="1" hidden="1" x14ac:dyDescent="0.4">
      <c r="A344" s="16" t="str">
        <f t="shared" si="72"/>
        <v>-</v>
      </c>
      <c r="B344" s="16" t="str">
        <f t="shared" si="73"/>
        <v>-</v>
      </c>
      <c r="C344" s="7">
        <v>20</v>
      </c>
      <c r="D344" s="2">
        <v>43394.874155092592</v>
      </c>
      <c r="E344" s="3">
        <v>5457</v>
      </c>
      <c r="F344" s="3" t="s">
        <v>94</v>
      </c>
      <c r="G344" s="3">
        <v>0</v>
      </c>
      <c r="H344" s="3">
        <v>690</v>
      </c>
      <c r="I344" s="3">
        <v>6</v>
      </c>
      <c r="J344" s="3">
        <v>2</v>
      </c>
      <c r="L344" s="2">
        <v>43394.877627314818</v>
      </c>
      <c r="M344" s="2">
        <v>43394.881249999999</v>
      </c>
      <c r="N344" s="3" t="s">
        <v>48</v>
      </c>
      <c r="O344" s="3" t="s">
        <v>49</v>
      </c>
      <c r="P344" s="3" t="s">
        <v>68</v>
      </c>
      <c r="Q344" s="3" t="s">
        <v>69</v>
      </c>
      <c r="R344" s="2">
        <v>43394.87667824074</v>
      </c>
      <c r="S344" s="2">
        <v>43394.87667824074</v>
      </c>
      <c r="T344" s="2">
        <v>43394.881226851852</v>
      </c>
      <c r="U344" s="2">
        <v>43394.881226851852</v>
      </c>
      <c r="W344" s="2">
        <f t="shared" si="74"/>
        <v>43394.874155092592</v>
      </c>
      <c r="X344" s="35">
        <f t="shared" si="75"/>
        <v>3.6226851807441562E-3</v>
      </c>
      <c r="Y344" s="35">
        <f t="shared" si="76"/>
        <v>7.2453703614883125E-3</v>
      </c>
      <c r="Z344" s="32"/>
      <c r="AA344" s="32">
        <f t="shared" si="77"/>
        <v>9.490740776527673E-4</v>
      </c>
      <c r="AB344" s="32">
        <f t="shared" si="78"/>
        <v>3.4722222262644209E-3</v>
      </c>
      <c r="AC344" s="32"/>
      <c r="AD344" s="32"/>
    </row>
    <row r="345" spans="1:30" s="3" customFormat="1" hidden="1" x14ac:dyDescent="0.4">
      <c r="A345" s="16" t="str">
        <f>IF(V345&gt;0, "★", "-")</f>
        <v>-</v>
      </c>
      <c r="B345" s="16" t="str">
        <f>IF(K345&gt;0, "☆", "-")</f>
        <v>☆</v>
      </c>
      <c r="C345" s="7">
        <v>20</v>
      </c>
      <c r="D345" s="2">
        <v>43394.838472222225</v>
      </c>
      <c r="E345" s="3">
        <v>5440</v>
      </c>
      <c r="F345" s="3" t="s">
        <v>18</v>
      </c>
      <c r="G345" s="3">
        <v>1358</v>
      </c>
      <c r="H345" s="3">
        <v>1158</v>
      </c>
      <c r="I345" s="3">
        <v>1</v>
      </c>
      <c r="J345" s="3">
        <v>2</v>
      </c>
      <c r="K345" s="2">
        <v>43394.840509259258</v>
      </c>
      <c r="N345" s="3" t="s">
        <v>31</v>
      </c>
      <c r="O345" s="3" t="s">
        <v>32</v>
      </c>
      <c r="P345" s="3" t="s">
        <v>19</v>
      </c>
      <c r="Q345" s="3" t="s">
        <v>20</v>
      </c>
      <c r="R345" s="2">
        <v>43394.84375</v>
      </c>
      <c r="T345" s="2">
        <v>43394.850405092591</v>
      </c>
      <c r="W345" s="2">
        <f t="shared" si="74"/>
        <v>43394.838472222225</v>
      </c>
      <c r="X345" s="35">
        <f t="shared" si="75"/>
        <v>0</v>
      </c>
      <c r="Y345" s="35">
        <f t="shared" si="76"/>
        <v>0</v>
      </c>
      <c r="Z345" s="32"/>
      <c r="AA345" s="32">
        <f t="shared" si="77"/>
        <v>0</v>
      </c>
      <c r="AB345" s="32">
        <f t="shared" si="78"/>
        <v>5.277777774608694E-3</v>
      </c>
      <c r="AC345" s="32"/>
      <c r="AD345" s="32"/>
    </row>
    <row r="346" spans="1:30" s="5" customFormat="1" hidden="1" x14ac:dyDescent="0.4">
      <c r="A346" s="17" t="str">
        <f>IF(V346&gt;0, "★", "-")</f>
        <v>-</v>
      </c>
      <c r="B346" s="17" t="str">
        <f>IF(K346&gt;0, "☆", "-")</f>
        <v>☆</v>
      </c>
      <c r="C346" s="12">
        <v>20</v>
      </c>
      <c r="D346" s="4">
        <v>43394.858449074076</v>
      </c>
      <c r="E346" s="5">
        <v>5449</v>
      </c>
      <c r="F346" s="5" t="s">
        <v>18</v>
      </c>
      <c r="G346" s="5">
        <v>2823</v>
      </c>
      <c r="H346" s="5">
        <v>395</v>
      </c>
      <c r="I346" s="5">
        <v>5</v>
      </c>
      <c r="J346" s="5">
        <v>1</v>
      </c>
      <c r="K346" s="4">
        <v>43394.861041666663</v>
      </c>
      <c r="N346" s="5" t="s">
        <v>21</v>
      </c>
      <c r="O346" s="5" t="s">
        <v>22</v>
      </c>
      <c r="P346" s="5" t="s">
        <v>37</v>
      </c>
      <c r="Q346" s="5" t="s">
        <v>38</v>
      </c>
      <c r="R346" s="4">
        <v>43394.859490740739</v>
      </c>
      <c r="T346" s="4">
        <v>43394.867349537039</v>
      </c>
      <c r="W346" s="4">
        <f>IF(V346&gt;0,V346,D346)</f>
        <v>43394.858449074076</v>
      </c>
      <c r="X346" s="36">
        <f t="shared" ref="X346" si="79">M346-L346</f>
        <v>0</v>
      </c>
      <c r="Y346" s="36">
        <f t="shared" ref="Y346" si="80">X346*J346</f>
        <v>0</v>
      </c>
      <c r="Z346" s="33"/>
      <c r="AA346" s="33">
        <f t="shared" ref="AA346" si="81">IF(IF(A346="☆",K346-R346,L346-R346)&lt;0,0,IF(A346="☆",K346-R346,L346-R346))</f>
        <v>0</v>
      </c>
      <c r="AB346" s="33">
        <f t="shared" ref="AB346" si="82">IF(IF(B346="☆",(IF(K346&gt;R346,K346-W346,R346-W346)),L346-W346)&lt;0,0,IF(B346="☆",(IF(K346&gt;R346,K346-W346,R346-W346)),L346-W346))</f>
        <v>2.5925925874616951E-3</v>
      </c>
      <c r="AC346" s="33"/>
      <c r="AD346" s="33"/>
    </row>
    <row r="348" spans="1:30" x14ac:dyDescent="0.4">
      <c r="G348">
        <f>SUMPRODUCT(1/COUNTIF(G2:G346,G2:G346))-1</f>
        <v>106.99999999999993</v>
      </c>
    </row>
  </sheetData>
  <autoFilter ref="A1:AD346">
    <filterColumn colId="1">
      <filters>
        <filter val="-"/>
      </filters>
    </filterColumn>
    <filterColumn colId="6">
      <filters>
        <filter val="1071"/>
        <filter val="1076"/>
        <filter val="1096"/>
        <filter val="1200"/>
        <filter val="1211"/>
        <filter val="1334"/>
        <filter val="1340"/>
        <filter val="1358"/>
        <filter val="1419"/>
        <filter val="1485"/>
        <filter val="1620"/>
        <filter val="1642"/>
        <filter val="1666"/>
        <filter val="1740"/>
        <filter val="1742"/>
        <filter val="1751"/>
        <filter val="1828"/>
        <filter val="1888"/>
        <filter val="1956"/>
        <filter val="1986"/>
        <filter val="2070"/>
        <filter val="2105"/>
        <filter val="2129"/>
        <filter val="2138"/>
        <filter val="2296"/>
        <filter val="2300"/>
        <filter val="2380"/>
        <filter val="2490"/>
        <filter val="2498"/>
        <filter val="2554"/>
        <filter val="2632"/>
        <filter val="2669"/>
        <filter val="2674"/>
        <filter val="2675"/>
        <filter val="2682"/>
        <filter val="2736"/>
        <filter val="2737"/>
        <filter val="2787"/>
        <filter val="2801"/>
        <filter val="2823"/>
        <filter val="2915"/>
        <filter val="2928"/>
        <filter val="2934"/>
        <filter val="2937"/>
        <filter val="2971"/>
        <filter val="2985"/>
        <filter val="3028"/>
        <filter val="3048"/>
        <filter val="3162"/>
        <filter val="3229"/>
        <filter val="3231"/>
        <filter val="3263"/>
        <filter val="3292"/>
        <filter val="3316"/>
        <filter val="3394"/>
        <filter val="3397"/>
        <filter val="3399"/>
        <filter val="3445"/>
        <filter val="3490"/>
        <filter val="3501"/>
        <filter val="3516"/>
        <filter val="3530"/>
        <filter val="3538"/>
        <filter val="3545"/>
        <filter val="3563"/>
        <filter val="3565"/>
        <filter val="3567"/>
        <filter val="3575"/>
        <filter val="3579"/>
        <filter val="3582"/>
        <filter val="3588"/>
        <filter val="3591"/>
        <filter val="3594"/>
        <filter val="3595"/>
        <filter val="3597"/>
        <filter val="3598"/>
        <filter val="3600"/>
        <filter val="3601"/>
        <filter val="3602"/>
        <filter val="3604"/>
        <filter val="3605"/>
        <filter val="3608"/>
        <filter val="3611"/>
        <filter val="3612"/>
        <filter val="3614"/>
        <filter val="3615"/>
        <filter val="3618"/>
        <filter val="3619"/>
        <filter val="3621"/>
        <filter val="3622"/>
        <filter val="3624"/>
        <filter val="3625"/>
        <filter val="3629"/>
        <filter val="3630"/>
        <filter val="3631"/>
        <filter val="3632"/>
        <filter val="3634"/>
        <filter val="3636"/>
        <filter val="3637"/>
        <filter val="3643"/>
        <filter val="3655"/>
        <filter val="716"/>
      </filters>
    </filterColumn>
  </autoFilter>
  <phoneticPr fontId="18"/>
  <conditionalFormatting sqref="A2:AD346306">
    <cfRule type="expression" dxfId="7" priority="3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227"/>
  <sheetViews>
    <sheetView zoomScale="80" zoomScaleNormal="80" workbookViewId="0">
      <pane ySplit="1" topLeftCell="A162" activePane="bottomLeft" state="frozen"/>
      <selection activeCell="O1" sqref="O1"/>
      <selection pane="bottomLeft" activeCell="G2" sqref="G2:G218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58" si="0">IF(V2&gt;0, "★", "-")</f>
        <v>-</v>
      </c>
      <c r="B2" s="20" t="str">
        <f t="shared" ref="B2:B58" si="1">IF(K2&gt;0, "☆", "-")</f>
        <v>-</v>
      </c>
      <c r="C2" s="23">
        <v>10</v>
      </c>
      <c r="D2" s="22">
        <v>43395.402592592596</v>
      </c>
      <c r="E2" s="21">
        <v>5458</v>
      </c>
      <c r="F2" s="21" t="s">
        <v>33</v>
      </c>
      <c r="G2" s="21">
        <v>2435</v>
      </c>
      <c r="H2" s="21">
        <v>739</v>
      </c>
      <c r="I2" s="21">
        <v>1</v>
      </c>
      <c r="J2" s="21">
        <v>1</v>
      </c>
      <c r="K2" s="21"/>
      <c r="L2" s="22">
        <v>43395.419872685183</v>
      </c>
      <c r="M2" s="22">
        <v>43395.424826388888</v>
      </c>
      <c r="N2" s="21" t="s">
        <v>63</v>
      </c>
      <c r="O2" s="21" t="s">
        <v>64</v>
      </c>
      <c r="P2" s="21" t="s">
        <v>76</v>
      </c>
      <c r="Q2" s="21" t="s">
        <v>77</v>
      </c>
      <c r="R2" s="22">
        <v>43395.418703703705</v>
      </c>
      <c r="S2" s="22">
        <v>43395.418715277781</v>
      </c>
      <c r="T2" s="22">
        <v>43395.425196759257</v>
      </c>
      <c r="U2" s="22">
        <v>43395.427210648151</v>
      </c>
      <c r="V2" s="21"/>
      <c r="W2" s="24">
        <f t="shared" ref="W2:W58" si="2">IF(V2&gt;0,V2,D2)</f>
        <v>43395.402592592596</v>
      </c>
      <c r="X2" s="25">
        <f t="shared" ref="X2" si="3">M2-L2</f>
        <v>4.9537037048139609E-3</v>
      </c>
      <c r="Y2" s="25">
        <f t="shared" ref="Y2" si="4">X2*J2</f>
        <v>4.9537037048139609E-3</v>
      </c>
      <c r="Z2" s="28">
        <f>SUM(Y2:Y16)</f>
        <v>0.10623842592758592</v>
      </c>
      <c r="AA2" s="28">
        <f t="shared" ref="AA2:AA65" si="5">IF(IF(A2="☆",K2-R2,L2-R2)&lt;0,0,IF(A2="☆",K2-R2,L2-R2))</f>
        <v>1.1689814782585017E-3</v>
      </c>
      <c r="AB2" s="26">
        <f>L2-AF2</f>
        <v>3.2060185185400769E-3</v>
      </c>
      <c r="AC2" s="26">
        <f>AVERAGE(AB2:AB16)</f>
        <v>2.3047839514523123E-3</v>
      </c>
      <c r="AD2" s="26">
        <f>MEDIAN(AB2:AB16)</f>
        <v>2.1759259252576157E-3</v>
      </c>
      <c r="AF2" s="24">
        <v>43395.416666666664</v>
      </c>
      <c r="AG2" s="23" t="s">
        <v>98</v>
      </c>
    </row>
    <row r="3" spans="1:33" s="7" customFormat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2">
        <v>43395.411944444444</v>
      </c>
      <c r="E3" s="3">
        <v>5459</v>
      </c>
      <c r="F3" s="3" t="s">
        <v>18</v>
      </c>
      <c r="G3" s="3">
        <v>3662</v>
      </c>
      <c r="H3" s="3">
        <v>319</v>
      </c>
      <c r="I3" s="3">
        <v>7</v>
      </c>
      <c r="J3" s="3">
        <v>1</v>
      </c>
      <c r="K3" s="3"/>
      <c r="L3" s="2">
        <v>43395.418935185182</v>
      </c>
      <c r="M3" s="2">
        <v>43395.423090277778</v>
      </c>
      <c r="N3" s="3" t="s">
        <v>19</v>
      </c>
      <c r="O3" s="3" t="s">
        <v>20</v>
      </c>
      <c r="P3" s="3" t="s">
        <v>41</v>
      </c>
      <c r="Q3" s="3" t="s">
        <v>42</v>
      </c>
      <c r="R3" s="2">
        <v>43395.419756944444</v>
      </c>
      <c r="S3" s="2">
        <v>43395.419756944444</v>
      </c>
      <c r="T3" s="2">
        <v>43395.42664351852</v>
      </c>
      <c r="U3" s="2">
        <v>43395.42664351852</v>
      </c>
      <c r="V3" s="3"/>
      <c r="W3" s="8">
        <f t="shared" si="2"/>
        <v>43395.411944444444</v>
      </c>
      <c r="X3" s="9">
        <f t="shared" ref="X3:X66" si="6">M3-L3</f>
        <v>4.1550925961928442E-3</v>
      </c>
      <c r="Y3" s="9">
        <f t="shared" ref="Y3:Y66" si="7">X3*J3</f>
        <v>4.1550925961928442E-3</v>
      </c>
      <c r="Z3" s="10"/>
      <c r="AA3" s="10">
        <f t="shared" si="5"/>
        <v>0</v>
      </c>
      <c r="AB3" s="10">
        <f t="shared" ref="AB3:AB4" si="8">L3-AF3</f>
        <v>2.268518517666962E-3</v>
      </c>
      <c r="AC3" s="10"/>
      <c r="AD3" s="10"/>
      <c r="AF3" s="8">
        <v>43395.416666666664</v>
      </c>
      <c r="AG3" s="7" t="s">
        <v>98</v>
      </c>
    </row>
    <row r="4" spans="1:33" s="7" customFormat="1" hidden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43395.415752314817</v>
      </c>
      <c r="E4" s="3">
        <v>5460</v>
      </c>
      <c r="F4" s="3" t="s">
        <v>94</v>
      </c>
      <c r="G4" s="3">
        <v>0</v>
      </c>
      <c r="H4" s="3">
        <v>424</v>
      </c>
      <c r="I4" s="3">
        <v>3</v>
      </c>
      <c r="J4" s="3">
        <v>3</v>
      </c>
      <c r="K4" s="3"/>
      <c r="L4" s="2">
        <v>43395.418842592589</v>
      </c>
      <c r="M4" s="2">
        <v>43395.42690972222</v>
      </c>
      <c r="N4" s="3" t="s">
        <v>29</v>
      </c>
      <c r="O4" s="3" t="s">
        <v>30</v>
      </c>
      <c r="P4" s="3" t="s">
        <v>43</v>
      </c>
      <c r="Q4" s="3" t="s">
        <v>44</v>
      </c>
      <c r="R4" s="2">
        <v>43395.421087962961</v>
      </c>
      <c r="S4" s="2">
        <v>43395.421087962961</v>
      </c>
      <c r="T4" s="2">
        <v>43395.432372685187</v>
      </c>
      <c r="U4" s="2">
        <v>43395.432372685187</v>
      </c>
      <c r="V4" s="3"/>
      <c r="W4" s="8">
        <f t="shared" si="2"/>
        <v>43395.415752314817</v>
      </c>
      <c r="X4" s="9">
        <f t="shared" si="6"/>
        <v>8.0671296309446916E-3</v>
      </c>
      <c r="Y4" s="9">
        <f t="shared" si="7"/>
        <v>2.4201388892834075E-2</v>
      </c>
      <c r="Z4" s="10"/>
      <c r="AA4" s="10">
        <f t="shared" si="5"/>
        <v>0</v>
      </c>
      <c r="AB4" s="10">
        <f t="shared" si="8"/>
        <v>2.1759259252576157E-3</v>
      </c>
      <c r="AC4" s="10"/>
      <c r="AD4" s="10"/>
      <c r="AF4" s="8">
        <v>43395.416666666664</v>
      </c>
      <c r="AG4" s="7" t="s">
        <v>98</v>
      </c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43395.417743055557</v>
      </c>
      <c r="E5" s="3">
        <v>5461</v>
      </c>
      <c r="F5" s="3" t="s">
        <v>67</v>
      </c>
      <c r="G5" s="3">
        <v>1885</v>
      </c>
      <c r="H5" s="3">
        <v>499</v>
      </c>
      <c r="I5" s="3">
        <v>1</v>
      </c>
      <c r="J5" s="3">
        <v>1</v>
      </c>
      <c r="K5" s="3"/>
      <c r="L5" s="2">
        <v>43395.420069444444</v>
      </c>
      <c r="M5" s="2">
        <v>43395.432615740741</v>
      </c>
      <c r="N5" s="3" t="s">
        <v>63</v>
      </c>
      <c r="O5" s="3" t="s">
        <v>64</v>
      </c>
      <c r="P5" s="3" t="s">
        <v>78</v>
      </c>
      <c r="Q5" s="3" t="s">
        <v>79</v>
      </c>
      <c r="R5" s="2">
        <v>43395.420023148145</v>
      </c>
      <c r="S5" s="2">
        <v>43395.420023148145</v>
      </c>
      <c r="T5" s="2">
        <v>43395.433657407404</v>
      </c>
      <c r="U5" s="2">
        <v>43395.438055555554</v>
      </c>
      <c r="V5" s="3"/>
      <c r="W5" s="8">
        <f t="shared" si="2"/>
        <v>43395.417743055557</v>
      </c>
      <c r="X5" s="9">
        <f t="shared" si="6"/>
        <v>1.2546296296932269E-2</v>
      </c>
      <c r="Y5" s="9">
        <f t="shared" si="7"/>
        <v>1.2546296296932269E-2</v>
      </c>
      <c r="Z5" s="10"/>
      <c r="AA5" s="10">
        <f t="shared" si="5"/>
        <v>4.6296299842651933E-5</v>
      </c>
      <c r="AB5" s="10">
        <f t="shared" ref="AB5:AB65" si="9">IF(IF(B5="☆",(IF(K5&gt;R5,K5-W5,R5-W5)),L5-W5)&lt;0,0,IF(B5="☆",(IF(K5&gt;R5,K5-W5,R5-W5)),L5-W5))</f>
        <v>2.3263888870133087E-3</v>
      </c>
      <c r="AC5" s="10"/>
      <c r="AD5" s="10"/>
    </row>
    <row r="6" spans="1:33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43395.418680555558</v>
      </c>
      <c r="E6" s="3">
        <v>5462</v>
      </c>
      <c r="F6" s="3" t="s">
        <v>33</v>
      </c>
      <c r="G6" s="3">
        <v>2306</v>
      </c>
      <c r="H6" s="3">
        <v>514</v>
      </c>
      <c r="I6" s="3">
        <v>1</v>
      </c>
      <c r="J6" s="3">
        <v>2</v>
      </c>
      <c r="K6" s="3"/>
      <c r="L6" s="2">
        <v>43395.42019675926</v>
      </c>
      <c r="M6" s="2">
        <v>43395.428877314815</v>
      </c>
      <c r="N6" s="3" t="s">
        <v>63</v>
      </c>
      <c r="O6" s="3" t="s">
        <v>64</v>
      </c>
      <c r="P6" s="3" t="s">
        <v>41</v>
      </c>
      <c r="Q6" s="3" t="s">
        <v>42</v>
      </c>
      <c r="R6" s="2">
        <v>43395.420370370368</v>
      </c>
      <c r="S6" s="2">
        <v>43395.420370370368</v>
      </c>
      <c r="T6" s="2">
        <v>43395.433495370373</v>
      </c>
      <c r="U6" s="2">
        <v>43395.433495370373</v>
      </c>
      <c r="V6" s="3"/>
      <c r="W6" s="8">
        <f t="shared" si="2"/>
        <v>43395.418680555558</v>
      </c>
      <c r="X6" s="9">
        <f t="shared" si="6"/>
        <v>8.6805555547471158E-3</v>
      </c>
      <c r="Y6" s="9">
        <f t="shared" si="7"/>
        <v>1.7361111109494232E-2</v>
      </c>
      <c r="Z6" s="10"/>
      <c r="AA6" s="10">
        <f t="shared" si="5"/>
        <v>0</v>
      </c>
      <c r="AB6" s="10">
        <f t="shared" si="9"/>
        <v>1.5162037016125396E-3</v>
      </c>
      <c r="AC6" s="10"/>
      <c r="AD6" s="10"/>
    </row>
    <row r="7" spans="1:33" s="7" customFormat="1" x14ac:dyDescent="0.4">
      <c r="A7" s="16" t="str">
        <f t="shared" si="0"/>
        <v>★</v>
      </c>
      <c r="B7" s="16" t="str">
        <f t="shared" si="1"/>
        <v>-</v>
      </c>
      <c r="C7" s="7">
        <v>10</v>
      </c>
      <c r="D7" s="2">
        <v>43395.418807870374</v>
      </c>
      <c r="E7" s="3">
        <v>5463</v>
      </c>
      <c r="F7" s="3" t="s">
        <v>33</v>
      </c>
      <c r="G7" s="3">
        <v>3669</v>
      </c>
      <c r="H7" s="3">
        <v>1025</v>
      </c>
      <c r="I7" s="3">
        <v>5</v>
      </c>
      <c r="J7" s="3">
        <v>4</v>
      </c>
      <c r="K7" s="3"/>
      <c r="L7" s="2">
        <v>43395.43644675926</v>
      </c>
      <c r="M7" s="2">
        <v>43395.439895833333</v>
      </c>
      <c r="N7" s="3" t="s">
        <v>25</v>
      </c>
      <c r="O7" s="3" t="s">
        <v>26</v>
      </c>
      <c r="P7" s="3" t="s">
        <v>63</v>
      </c>
      <c r="Q7" s="3" t="s">
        <v>64</v>
      </c>
      <c r="R7" s="2">
        <v>43395.439583333333</v>
      </c>
      <c r="S7" s="2">
        <v>43395.439583333333</v>
      </c>
      <c r="T7" s="2">
        <v>43395.449108796296</v>
      </c>
      <c r="U7" s="2">
        <v>43395.449108796296</v>
      </c>
      <c r="V7" s="2">
        <v>43395.439583333333</v>
      </c>
      <c r="W7" s="8">
        <f t="shared" si="2"/>
        <v>43395.439583333333</v>
      </c>
      <c r="X7" s="9">
        <f t="shared" si="6"/>
        <v>3.4490740727051161E-3</v>
      </c>
      <c r="Y7" s="9">
        <f t="shared" si="7"/>
        <v>1.3796296290820464E-2</v>
      </c>
      <c r="Z7" s="10"/>
      <c r="AA7" s="10">
        <f t="shared" si="5"/>
        <v>0</v>
      </c>
      <c r="AB7" s="10">
        <f t="shared" si="9"/>
        <v>0</v>
      </c>
      <c r="AC7" s="10"/>
      <c r="AD7" s="10"/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43395.422858796293</v>
      </c>
      <c r="E8" s="3">
        <v>5464</v>
      </c>
      <c r="F8" s="3" t="s">
        <v>33</v>
      </c>
      <c r="G8" s="3">
        <v>2314</v>
      </c>
      <c r="H8" s="3">
        <v>494</v>
      </c>
      <c r="I8" s="3">
        <v>2</v>
      </c>
      <c r="J8" s="3">
        <v>1</v>
      </c>
      <c r="K8" s="3"/>
      <c r="L8" s="2">
        <v>43395.424988425926</v>
      </c>
      <c r="M8" s="2">
        <v>43395.432187500002</v>
      </c>
      <c r="N8" s="3" t="s">
        <v>63</v>
      </c>
      <c r="O8" s="3" t="s">
        <v>64</v>
      </c>
      <c r="P8" s="3" t="s">
        <v>39</v>
      </c>
      <c r="Q8" s="3" t="s">
        <v>40</v>
      </c>
      <c r="R8" s="2">
        <v>43395.424293981479</v>
      </c>
      <c r="S8" s="2">
        <v>43395.424293981479</v>
      </c>
      <c r="T8" s="2">
        <v>43395.435590277775</v>
      </c>
      <c r="U8" s="2">
        <v>43395.435590277775</v>
      </c>
      <c r="V8" s="3"/>
      <c r="W8" s="8">
        <f t="shared" si="2"/>
        <v>43395.422858796293</v>
      </c>
      <c r="X8" s="9">
        <f t="shared" si="6"/>
        <v>7.1990740761975758E-3</v>
      </c>
      <c r="Y8" s="9">
        <f t="shared" si="7"/>
        <v>7.1990740761975758E-3</v>
      </c>
      <c r="Z8" s="10"/>
      <c r="AA8" s="10">
        <f t="shared" si="5"/>
        <v>6.944444467080757E-4</v>
      </c>
      <c r="AB8" s="10">
        <f t="shared" si="9"/>
        <v>2.1296296326909214E-3</v>
      </c>
      <c r="AC8" s="10"/>
      <c r="AD8" s="10"/>
    </row>
    <row r="9" spans="1:33" s="7" customFormat="1" x14ac:dyDescent="0.4">
      <c r="A9" s="16" t="str">
        <f t="shared" ref="A9:A13" si="10">IF(V9&gt;0, "★", "-")</f>
        <v>★</v>
      </c>
      <c r="B9" s="16" t="str">
        <f t="shared" ref="B9:B13" si="11">IF(K9&gt;0, "☆", "-")</f>
        <v>-</v>
      </c>
      <c r="C9" s="7">
        <v>10</v>
      </c>
      <c r="D9" s="2">
        <v>43395.424340277779</v>
      </c>
      <c r="E9" s="3">
        <v>5465</v>
      </c>
      <c r="F9" s="3" t="s">
        <v>67</v>
      </c>
      <c r="G9" s="3">
        <v>3510</v>
      </c>
      <c r="H9" s="3">
        <v>1093</v>
      </c>
      <c r="I9" s="3">
        <v>4</v>
      </c>
      <c r="J9" s="3">
        <v>1</v>
      </c>
      <c r="K9" s="3"/>
      <c r="L9" s="2">
        <v>43395.445127314815</v>
      </c>
      <c r="M9" s="2">
        <v>43395.449467592596</v>
      </c>
      <c r="N9" s="3" t="s">
        <v>57</v>
      </c>
      <c r="O9" s="3" t="s">
        <v>58</v>
      </c>
      <c r="P9" s="3" t="s">
        <v>27</v>
      </c>
      <c r="Q9" s="3" t="s">
        <v>28</v>
      </c>
      <c r="R9" s="2">
        <v>43395.445162037038</v>
      </c>
      <c r="S9" s="2">
        <v>43395.445162037038</v>
      </c>
      <c r="T9" s="2">
        <v>43395.45008101852</v>
      </c>
      <c r="U9" s="2">
        <v>43395.45008101852</v>
      </c>
      <c r="V9" s="2">
        <v>43395.445162037038</v>
      </c>
      <c r="W9" s="8">
        <f t="shared" ref="W9:W13" si="12">IF(V9&gt;0,V9,D9)</f>
        <v>43395.445162037038</v>
      </c>
      <c r="X9" s="9">
        <f t="shared" si="6"/>
        <v>4.3402777810115367E-3</v>
      </c>
      <c r="Y9" s="9">
        <f t="shared" si="7"/>
        <v>4.3402777810115367E-3</v>
      </c>
      <c r="Z9" s="10"/>
      <c r="AA9" s="10">
        <f t="shared" si="5"/>
        <v>0</v>
      </c>
      <c r="AB9" s="10">
        <f t="shared" si="9"/>
        <v>0</v>
      </c>
      <c r="AC9" s="10"/>
      <c r="AD9" s="10"/>
    </row>
    <row r="10" spans="1:33" s="7" customFormat="1" x14ac:dyDescent="0.4">
      <c r="A10" s="16" t="str">
        <f t="shared" si="10"/>
        <v>-</v>
      </c>
      <c r="B10" s="16" t="str">
        <f t="shared" si="11"/>
        <v>-</v>
      </c>
      <c r="C10" s="7">
        <v>10</v>
      </c>
      <c r="D10" s="2">
        <v>43395.429629629631</v>
      </c>
      <c r="E10" s="3">
        <v>5468</v>
      </c>
      <c r="F10" s="3" t="s">
        <v>18</v>
      </c>
      <c r="G10" s="3">
        <v>1358</v>
      </c>
      <c r="H10" s="3">
        <v>880</v>
      </c>
      <c r="I10" s="3">
        <v>9</v>
      </c>
      <c r="J10" s="3">
        <v>1</v>
      </c>
      <c r="K10" s="3"/>
      <c r="L10" s="2">
        <v>43395.433032407411</v>
      </c>
      <c r="M10" s="2">
        <v>43395.43650462963</v>
      </c>
      <c r="N10" s="3" t="s">
        <v>19</v>
      </c>
      <c r="O10" s="3" t="s">
        <v>20</v>
      </c>
      <c r="P10" s="3" t="s">
        <v>31</v>
      </c>
      <c r="Q10" s="3" t="s">
        <v>32</v>
      </c>
      <c r="R10" s="2">
        <v>43395.433622685188</v>
      </c>
      <c r="S10" s="2">
        <v>43395.433622685188</v>
      </c>
      <c r="T10" s="2">
        <v>43395.439143518517</v>
      </c>
      <c r="U10" s="2">
        <v>43395.439143518517</v>
      </c>
      <c r="V10" s="3"/>
      <c r="W10" s="8">
        <f t="shared" si="12"/>
        <v>43395.429629629631</v>
      </c>
      <c r="X10" s="9">
        <f t="shared" si="6"/>
        <v>3.4722222189884633E-3</v>
      </c>
      <c r="Y10" s="9">
        <f t="shared" si="7"/>
        <v>3.4722222189884633E-3</v>
      </c>
      <c r="Z10" s="29"/>
      <c r="AA10" s="29">
        <f t="shared" si="5"/>
        <v>0</v>
      </c>
      <c r="AB10" s="10">
        <f t="shared" si="9"/>
        <v>3.4027777801384218E-3</v>
      </c>
      <c r="AC10" s="10"/>
      <c r="AD10" s="10"/>
    </row>
    <row r="11" spans="1:33" s="7" customFormat="1" hidden="1" x14ac:dyDescent="0.4">
      <c r="A11" s="16" t="str">
        <f t="shared" si="10"/>
        <v>-</v>
      </c>
      <c r="B11" s="16" t="str">
        <f t="shared" si="11"/>
        <v>-</v>
      </c>
      <c r="C11" s="7">
        <v>10</v>
      </c>
      <c r="D11" s="2">
        <v>43395.433946759258</v>
      </c>
      <c r="E11" s="3">
        <v>5469</v>
      </c>
      <c r="F11" s="3" t="s">
        <v>94</v>
      </c>
      <c r="G11" s="3">
        <v>0</v>
      </c>
      <c r="H11" s="3">
        <v>1192</v>
      </c>
      <c r="I11" s="3">
        <v>8</v>
      </c>
      <c r="J11" s="3">
        <v>1</v>
      </c>
      <c r="K11" s="3"/>
      <c r="L11" s="2">
        <v>43395.43818287037</v>
      </c>
      <c r="M11" s="2">
        <v>43395.440335648149</v>
      </c>
      <c r="N11" s="3" t="s">
        <v>63</v>
      </c>
      <c r="O11" s="3" t="s">
        <v>64</v>
      </c>
      <c r="P11" s="3" t="s">
        <v>48</v>
      </c>
      <c r="Q11" s="3" t="s">
        <v>49</v>
      </c>
      <c r="R11" s="2">
        <v>43395.441400462965</v>
      </c>
      <c r="S11" s="2">
        <v>43395.441400462965</v>
      </c>
      <c r="T11" s="2">
        <v>43395.444930555554</v>
      </c>
      <c r="U11" s="2">
        <v>43395.444930555554</v>
      </c>
      <c r="V11" s="3"/>
      <c r="W11" s="8">
        <f t="shared" si="12"/>
        <v>43395.433946759258</v>
      </c>
      <c r="X11" s="9">
        <f t="shared" si="6"/>
        <v>2.1527777789742686E-3</v>
      </c>
      <c r="Y11" s="9">
        <f t="shared" si="7"/>
        <v>2.1527777789742686E-3</v>
      </c>
      <c r="Z11" s="10"/>
      <c r="AA11" s="10">
        <f t="shared" si="5"/>
        <v>0</v>
      </c>
      <c r="AB11" s="10">
        <f t="shared" si="9"/>
        <v>4.2361111118225381E-3</v>
      </c>
      <c r="AC11" s="10"/>
      <c r="AD11" s="10"/>
    </row>
    <row r="12" spans="1:33" s="7" customFormat="1" x14ac:dyDescent="0.4">
      <c r="A12" s="16" t="str">
        <f t="shared" si="10"/>
        <v>-</v>
      </c>
      <c r="B12" s="16" t="str">
        <f t="shared" si="11"/>
        <v>-</v>
      </c>
      <c r="C12" s="7">
        <v>10</v>
      </c>
      <c r="D12" s="2">
        <v>43395.444305555553</v>
      </c>
      <c r="E12" s="3">
        <v>5470</v>
      </c>
      <c r="F12" s="3" t="s">
        <v>33</v>
      </c>
      <c r="G12" s="3">
        <v>3672</v>
      </c>
      <c r="H12" s="3">
        <v>1228</v>
      </c>
      <c r="I12" s="3">
        <v>9</v>
      </c>
      <c r="J12" s="3">
        <v>1</v>
      </c>
      <c r="K12" s="3"/>
      <c r="L12" s="2">
        <v>43395.445856481485</v>
      </c>
      <c r="M12" s="2">
        <v>43395.455937500003</v>
      </c>
      <c r="N12" s="3" t="s">
        <v>19</v>
      </c>
      <c r="O12" s="3" t="s">
        <v>20</v>
      </c>
      <c r="P12" s="3" t="s">
        <v>61</v>
      </c>
      <c r="Q12" s="3" t="s">
        <v>62</v>
      </c>
      <c r="R12" s="2">
        <v>43395.446747685186</v>
      </c>
      <c r="S12" s="2">
        <v>43395.446747685186</v>
      </c>
      <c r="T12" s="2">
        <v>43395.454664351855</v>
      </c>
      <c r="U12" s="2">
        <v>43395.461736111109</v>
      </c>
      <c r="V12" s="3"/>
      <c r="W12" s="8">
        <f t="shared" si="12"/>
        <v>43395.444305555553</v>
      </c>
      <c r="X12" s="9">
        <f t="shared" si="6"/>
        <v>1.0081018517666962E-2</v>
      </c>
      <c r="Y12" s="9">
        <f t="shared" si="7"/>
        <v>1.0081018517666962E-2</v>
      </c>
      <c r="Z12" s="10"/>
      <c r="AA12" s="10">
        <f t="shared" si="5"/>
        <v>0</v>
      </c>
      <c r="AB12" s="10">
        <f t="shared" si="9"/>
        <v>1.5509259319514968E-3</v>
      </c>
      <c r="AC12" s="10"/>
      <c r="AD12" s="10"/>
    </row>
    <row r="13" spans="1:33" s="7" customFormat="1" hidden="1" x14ac:dyDescent="0.4">
      <c r="A13" s="16" t="str">
        <f t="shared" si="10"/>
        <v>-</v>
      </c>
      <c r="B13" s="16" t="str">
        <f t="shared" si="11"/>
        <v>-</v>
      </c>
      <c r="C13" s="7">
        <v>10</v>
      </c>
      <c r="D13" s="2">
        <v>43395.445486111108</v>
      </c>
      <c r="E13" s="3">
        <v>5471</v>
      </c>
      <c r="F13" s="3" t="s">
        <v>94</v>
      </c>
      <c r="G13" s="3">
        <v>0</v>
      </c>
      <c r="H13" s="3">
        <v>786</v>
      </c>
      <c r="I13" s="3">
        <v>9</v>
      </c>
      <c r="J13" s="3">
        <v>1</v>
      </c>
      <c r="K13" s="3"/>
      <c r="L13" s="2">
        <v>43395.449016203704</v>
      </c>
      <c r="M13" s="2">
        <v>43395.450995370367</v>
      </c>
      <c r="N13" s="3" t="s">
        <v>48</v>
      </c>
      <c r="O13" s="3" t="s">
        <v>49</v>
      </c>
      <c r="P13" s="3" t="s">
        <v>76</v>
      </c>
      <c r="Q13" s="3" t="s">
        <v>77</v>
      </c>
      <c r="R13" s="2">
        <v>43395.450509259259</v>
      </c>
      <c r="S13" s="2">
        <v>43395.450509259259</v>
      </c>
      <c r="T13" s="2">
        <v>43395.454386574071</v>
      </c>
      <c r="U13" s="2">
        <v>43395.454386574071</v>
      </c>
      <c r="V13" s="3"/>
      <c r="W13" s="8">
        <f t="shared" si="12"/>
        <v>43395.445486111108</v>
      </c>
      <c r="X13" s="9">
        <f t="shared" si="6"/>
        <v>1.9791666636592709E-3</v>
      </c>
      <c r="Y13" s="9">
        <f t="shared" si="7"/>
        <v>1.9791666636592709E-3</v>
      </c>
      <c r="Z13" s="10"/>
      <c r="AA13" s="10">
        <f t="shared" si="5"/>
        <v>0</v>
      </c>
      <c r="AB13" s="10">
        <f t="shared" si="9"/>
        <v>3.5300925956107676E-3</v>
      </c>
      <c r="AC13" s="10"/>
      <c r="AD13" s="10"/>
    </row>
    <row r="14" spans="1:33" s="7" customFormat="1" hidden="1" x14ac:dyDescent="0.4">
      <c r="A14" s="16" t="str">
        <f>IF(V14&gt;0, "★", "-")</f>
        <v>-</v>
      </c>
      <c r="B14" s="16" t="str">
        <f>IF(K14&gt;0, "☆", "-")</f>
        <v>☆</v>
      </c>
      <c r="C14" s="7">
        <v>10</v>
      </c>
      <c r="D14" s="2">
        <v>43395.429513888892</v>
      </c>
      <c r="E14" s="3">
        <v>5467</v>
      </c>
      <c r="F14" s="3" t="s">
        <v>33</v>
      </c>
      <c r="G14" s="3">
        <v>2511</v>
      </c>
      <c r="H14" s="3">
        <v>818</v>
      </c>
      <c r="I14" s="3">
        <v>8</v>
      </c>
      <c r="J14" s="3">
        <v>1</v>
      </c>
      <c r="K14" s="2">
        <v>43395.429629629631</v>
      </c>
      <c r="L14" s="3"/>
      <c r="M14" s="3"/>
      <c r="N14" s="3" t="s">
        <v>55</v>
      </c>
      <c r="O14" s="3" t="s">
        <v>56</v>
      </c>
      <c r="P14" s="3" t="s">
        <v>63</v>
      </c>
      <c r="Q14" s="3" t="s">
        <v>64</v>
      </c>
      <c r="R14" s="2">
        <v>43395.431354166663</v>
      </c>
      <c r="S14" s="3"/>
      <c r="T14" s="2">
        <v>43395.444918981484</v>
      </c>
      <c r="U14" s="3"/>
      <c r="V14" s="3"/>
      <c r="W14" s="8">
        <f>IF(V14&gt;0,V14,D14)</f>
        <v>43395.429513888892</v>
      </c>
      <c r="X14" s="9">
        <f t="shared" si="6"/>
        <v>0</v>
      </c>
      <c r="Y14" s="9">
        <f t="shared" si="7"/>
        <v>0</v>
      </c>
      <c r="Z14" s="10"/>
      <c r="AA14" s="10">
        <f t="shared" si="5"/>
        <v>0</v>
      </c>
      <c r="AB14" s="10">
        <f t="shared" si="9"/>
        <v>1.8402777714072727E-3</v>
      </c>
      <c r="AC14" s="10"/>
      <c r="AD14" s="10"/>
    </row>
    <row r="15" spans="1:33" s="7" customFormat="1" hidden="1" x14ac:dyDescent="0.4">
      <c r="A15" s="16" t="str">
        <f>IF(V15&gt;0, "★", "-")</f>
        <v>-</v>
      </c>
      <c r="B15" s="16" t="str">
        <f>IF(K15&gt;0, "☆", "-")</f>
        <v>☆</v>
      </c>
      <c r="C15" s="7">
        <v>10</v>
      </c>
      <c r="D15" s="2">
        <v>43395.457812499997</v>
      </c>
      <c r="E15" s="3">
        <v>5473</v>
      </c>
      <c r="F15" s="3" t="s">
        <v>33</v>
      </c>
      <c r="G15" s="3">
        <v>3681</v>
      </c>
      <c r="H15" s="3">
        <v>634</v>
      </c>
      <c r="I15" s="3">
        <v>8</v>
      </c>
      <c r="J15" s="3">
        <v>1</v>
      </c>
      <c r="K15" s="2">
        <v>43395.462037037039</v>
      </c>
      <c r="L15" s="3"/>
      <c r="M15" s="3"/>
      <c r="N15" s="3" t="s">
        <v>34</v>
      </c>
      <c r="O15" s="3" t="s">
        <v>35</v>
      </c>
      <c r="P15" s="3" t="s">
        <v>91</v>
      </c>
      <c r="Q15" s="3" t="s">
        <v>36</v>
      </c>
      <c r="R15" s="2">
        <v>43395.45884259259</v>
      </c>
      <c r="S15" s="3"/>
      <c r="T15" s="2">
        <v>43395.466168981482</v>
      </c>
      <c r="U15" s="3"/>
      <c r="V15" s="3"/>
      <c r="W15" s="8">
        <f>IF(V15&gt;0,V15,D15)</f>
        <v>43395.457812499997</v>
      </c>
      <c r="X15" s="9">
        <f t="shared" si="6"/>
        <v>0</v>
      </c>
      <c r="Y15" s="9">
        <f t="shared" si="7"/>
        <v>0</v>
      </c>
      <c r="Z15" s="10"/>
      <c r="AA15" s="10">
        <f t="shared" si="5"/>
        <v>0</v>
      </c>
      <c r="AB15" s="10">
        <f t="shared" si="9"/>
        <v>4.2245370423188433E-3</v>
      </c>
      <c r="AC15" s="10"/>
      <c r="AD15" s="10"/>
    </row>
    <row r="16" spans="1:33" s="12" customFormat="1" hidden="1" x14ac:dyDescent="0.4">
      <c r="A16" s="17" t="str">
        <f>IF(V16&gt;0, "★", "-")</f>
        <v>-</v>
      </c>
      <c r="B16" s="17" t="str">
        <f>IF(K16&gt;0, "☆", "-")</f>
        <v>☆</v>
      </c>
      <c r="C16" s="12">
        <v>10</v>
      </c>
      <c r="D16" s="4">
        <v>43395.45821759259</v>
      </c>
      <c r="E16" s="5">
        <v>5474</v>
      </c>
      <c r="F16" s="5" t="s">
        <v>124</v>
      </c>
      <c r="G16" s="5">
        <v>79</v>
      </c>
      <c r="H16" s="5">
        <v>1276</v>
      </c>
      <c r="I16" s="5">
        <v>7</v>
      </c>
      <c r="J16" s="5">
        <v>1</v>
      </c>
      <c r="K16" s="4">
        <v>43395.458356481482</v>
      </c>
      <c r="L16" s="5"/>
      <c r="M16" s="5"/>
      <c r="N16" s="5" t="s">
        <v>23</v>
      </c>
      <c r="O16" s="5" t="s">
        <v>24</v>
      </c>
      <c r="P16" s="5" t="s">
        <v>78</v>
      </c>
      <c r="Q16" s="5" t="s">
        <v>79</v>
      </c>
      <c r="R16" s="4">
        <v>43395.460381944446</v>
      </c>
      <c r="S16" s="5"/>
      <c r="T16" s="4">
        <v>43395.471435185187</v>
      </c>
      <c r="U16" s="5"/>
      <c r="V16" s="5"/>
      <c r="W16" s="13">
        <f>IF(V16&gt;0,V16,D16)</f>
        <v>43395.45821759259</v>
      </c>
      <c r="X16" s="18">
        <f t="shared" si="6"/>
        <v>0</v>
      </c>
      <c r="Y16" s="18">
        <f t="shared" si="7"/>
        <v>0</v>
      </c>
      <c r="Z16" s="19"/>
      <c r="AA16" s="19">
        <f t="shared" si="5"/>
        <v>0</v>
      </c>
      <c r="AB16" s="19">
        <f t="shared" si="9"/>
        <v>2.164351855753921E-3</v>
      </c>
      <c r="AC16" s="19"/>
      <c r="AD16" s="19"/>
    </row>
    <row r="17" spans="1:30" s="23" customFormat="1" x14ac:dyDescent="0.4">
      <c r="A17" s="20" t="str">
        <f>IF(V17&gt;0, "★", "-")</f>
        <v>★</v>
      </c>
      <c r="B17" s="20" t="str">
        <f>IF(K17&gt;0, "☆", "-")</f>
        <v>-</v>
      </c>
      <c r="C17" s="23">
        <v>11</v>
      </c>
      <c r="D17" s="22">
        <v>43395.426666666666</v>
      </c>
      <c r="E17" s="21">
        <v>5466</v>
      </c>
      <c r="F17" s="21" t="s">
        <v>33</v>
      </c>
      <c r="G17" s="21">
        <v>3662</v>
      </c>
      <c r="H17" s="21">
        <v>652</v>
      </c>
      <c r="I17" s="21">
        <v>10</v>
      </c>
      <c r="J17" s="21">
        <v>1</v>
      </c>
      <c r="K17" s="21"/>
      <c r="L17" s="22">
        <v>43395.461724537039</v>
      </c>
      <c r="M17" s="22">
        <v>43395.467407407406</v>
      </c>
      <c r="N17" s="21" t="s">
        <v>41</v>
      </c>
      <c r="O17" s="21" t="s">
        <v>42</v>
      </c>
      <c r="P17" s="21" t="s">
        <v>70</v>
      </c>
      <c r="Q17" s="21" t="s">
        <v>71</v>
      </c>
      <c r="R17" s="22">
        <v>43395.468055555553</v>
      </c>
      <c r="S17" s="22">
        <v>43395.468055555553</v>
      </c>
      <c r="T17" s="22">
        <v>43395.473726851851</v>
      </c>
      <c r="U17" s="22">
        <v>43395.473726851851</v>
      </c>
      <c r="V17" s="22">
        <v>43395.468055555553</v>
      </c>
      <c r="W17" s="24">
        <f>IF(V17&gt;0,V17,D17)</f>
        <v>43395.468055555553</v>
      </c>
      <c r="X17" s="25">
        <f>M17-L17</f>
        <v>5.6828703673090786E-3</v>
      </c>
      <c r="Y17" s="25">
        <f>X17*J17</f>
        <v>5.6828703673090786E-3</v>
      </c>
      <c r="Z17" s="26">
        <f>SUM(Y17:Y37)</f>
        <v>0.18277777778712334</v>
      </c>
      <c r="AA17" s="26">
        <f>IF(IF(A17="☆",K17-R17,L17-R17)&lt;0,0,IF(A17="☆",K17-R17,L17-R17))</f>
        <v>0</v>
      </c>
      <c r="AB17" s="26">
        <f>IF(IF(B17="☆",(IF(K17&gt;R17,K17-W17,R17-W17)),L17-W17)&lt;0,0,IF(B17="☆",(IF(K17&gt;R17,K17-W17,R17-W17)),L17-W17))</f>
        <v>0</v>
      </c>
      <c r="AC17" s="26">
        <f>AVERAGE(AB17:AB37)</f>
        <v>2.9750881831638425E-3</v>
      </c>
      <c r="AD17" s="26">
        <f>MEDIAN(AB17:AB37)</f>
        <v>2.5115740718320012E-3</v>
      </c>
    </row>
    <row r="18" spans="1:30" s="7" customFormat="1" hidden="1" x14ac:dyDescent="0.4">
      <c r="A18" s="16" t="str">
        <f t="shared" ref="A18:A20" si="13">IF(V18&gt;0, "★", "-")</f>
        <v>-</v>
      </c>
      <c r="B18" s="16" t="str">
        <f t="shared" ref="B18:B20" si="14">IF(K18&gt;0, "☆", "-")</f>
        <v>-</v>
      </c>
      <c r="C18" s="7">
        <v>11</v>
      </c>
      <c r="D18" s="2">
        <v>43395.458796296298</v>
      </c>
      <c r="E18" s="3">
        <v>5475</v>
      </c>
      <c r="F18" s="3" t="s">
        <v>93</v>
      </c>
      <c r="G18" s="3">
        <v>0</v>
      </c>
      <c r="H18" s="3">
        <v>463</v>
      </c>
      <c r="I18" s="3">
        <v>7</v>
      </c>
      <c r="J18" s="3">
        <v>3</v>
      </c>
      <c r="K18" s="3"/>
      <c r="L18" s="2">
        <v>43395.46130787037</v>
      </c>
      <c r="M18" s="2">
        <v>43395.464236111111</v>
      </c>
      <c r="N18" s="3" t="s">
        <v>65</v>
      </c>
      <c r="O18" s="3" t="s">
        <v>66</v>
      </c>
      <c r="P18" s="3" t="s">
        <v>72</v>
      </c>
      <c r="Q18" s="3" t="s">
        <v>73</v>
      </c>
      <c r="R18" s="2">
        <v>43395.461562500001</v>
      </c>
      <c r="S18" s="2">
        <v>43395.461562500001</v>
      </c>
      <c r="T18" s="2">
        <v>43395.467997685184</v>
      </c>
      <c r="U18" s="2">
        <v>43395.467997685184</v>
      </c>
      <c r="V18" s="3"/>
      <c r="W18" s="8">
        <f t="shared" ref="W18:W20" si="15">IF(V18&gt;0,V18,D18)</f>
        <v>43395.458796296298</v>
      </c>
      <c r="X18" s="9">
        <f t="shared" si="6"/>
        <v>2.9282407413120382E-3</v>
      </c>
      <c r="Y18" s="9">
        <f t="shared" si="7"/>
        <v>8.7847222239361145E-3</v>
      </c>
      <c r="Z18" s="10"/>
      <c r="AA18" s="10">
        <f t="shared" si="5"/>
        <v>0</v>
      </c>
      <c r="AB18" s="10">
        <f t="shared" si="9"/>
        <v>2.5115740718320012E-3</v>
      </c>
      <c r="AC18" s="10"/>
      <c r="AD18" s="10"/>
    </row>
    <row r="19" spans="1:30" s="7" customFormat="1" hidden="1" x14ac:dyDescent="0.4">
      <c r="A19" s="16" t="str">
        <f t="shared" si="13"/>
        <v>-</v>
      </c>
      <c r="B19" s="16" t="str">
        <f t="shared" si="14"/>
        <v>-</v>
      </c>
      <c r="C19" s="7">
        <v>11</v>
      </c>
      <c r="D19" s="2">
        <v>43395.463449074072</v>
      </c>
      <c r="E19" s="3">
        <v>5477</v>
      </c>
      <c r="F19" s="3" t="s">
        <v>94</v>
      </c>
      <c r="G19" s="3">
        <v>0</v>
      </c>
      <c r="H19" s="3">
        <v>968</v>
      </c>
      <c r="I19" s="3">
        <v>2</v>
      </c>
      <c r="J19" s="3">
        <v>1</v>
      </c>
      <c r="K19" s="3"/>
      <c r="L19" s="2">
        <v>43395.46503472222</v>
      </c>
      <c r="M19" s="2">
        <v>43395.472372685188</v>
      </c>
      <c r="N19" s="3" t="s">
        <v>76</v>
      </c>
      <c r="O19" s="3" t="s">
        <v>77</v>
      </c>
      <c r="P19" s="3" t="s">
        <v>19</v>
      </c>
      <c r="Q19" s="3" t="s">
        <v>20</v>
      </c>
      <c r="R19" s="2">
        <v>43395.46534722222</v>
      </c>
      <c r="S19" s="2">
        <v>43395.465717592589</v>
      </c>
      <c r="T19" s="2">
        <v>43395.470613425925</v>
      </c>
      <c r="U19" s="2">
        <v>43395.473171296297</v>
      </c>
      <c r="V19" s="3"/>
      <c r="W19" s="8">
        <f t="shared" si="15"/>
        <v>43395.463449074072</v>
      </c>
      <c r="X19" s="9">
        <f t="shared" si="6"/>
        <v>7.337962968449574E-3</v>
      </c>
      <c r="Y19" s="9">
        <f t="shared" si="7"/>
        <v>7.337962968449574E-3</v>
      </c>
      <c r="Z19" s="10"/>
      <c r="AA19" s="10">
        <f t="shared" si="5"/>
        <v>0</v>
      </c>
      <c r="AB19" s="10">
        <f t="shared" si="9"/>
        <v>1.5856481477385387E-3</v>
      </c>
      <c r="AC19" s="10"/>
      <c r="AD19" s="10"/>
    </row>
    <row r="20" spans="1:30" s="7" customFormat="1" x14ac:dyDescent="0.4">
      <c r="A20" s="16" t="str">
        <f t="shared" si="13"/>
        <v>-</v>
      </c>
      <c r="B20" s="16" t="str">
        <f t="shared" si="14"/>
        <v>-</v>
      </c>
      <c r="C20" s="7">
        <v>11</v>
      </c>
      <c r="D20" s="2">
        <v>43395.463888888888</v>
      </c>
      <c r="E20" s="3">
        <v>5478</v>
      </c>
      <c r="F20" s="3" t="s">
        <v>33</v>
      </c>
      <c r="G20" s="3">
        <v>3681</v>
      </c>
      <c r="H20" s="3">
        <v>1085</v>
      </c>
      <c r="I20" s="3">
        <v>2</v>
      </c>
      <c r="J20" s="3">
        <v>1</v>
      </c>
      <c r="K20" s="3"/>
      <c r="L20" s="2">
        <v>43395.469074074077</v>
      </c>
      <c r="M20" s="2">
        <v>43395.476226851853</v>
      </c>
      <c r="N20" s="3" t="s">
        <v>34</v>
      </c>
      <c r="O20" s="3" t="s">
        <v>35</v>
      </c>
      <c r="P20" s="3" t="s">
        <v>91</v>
      </c>
      <c r="Q20" s="3" t="s">
        <v>36</v>
      </c>
      <c r="R20" s="2">
        <v>43395.470219907409</v>
      </c>
      <c r="S20" s="2">
        <v>43395.470219907409</v>
      </c>
      <c r="T20" s="2">
        <v>43395.478009259263</v>
      </c>
      <c r="U20" s="2">
        <v>43395.478009259263</v>
      </c>
      <c r="V20" s="3"/>
      <c r="W20" s="8">
        <f t="shared" si="15"/>
        <v>43395.463888888888</v>
      </c>
      <c r="X20" s="9">
        <f t="shared" si="6"/>
        <v>7.1527777763549238E-3</v>
      </c>
      <c r="Y20" s="9">
        <f t="shared" si="7"/>
        <v>7.1527777763549238E-3</v>
      </c>
      <c r="Z20" s="10"/>
      <c r="AA20" s="10">
        <f t="shared" si="5"/>
        <v>0</v>
      </c>
      <c r="AB20" s="10">
        <f t="shared" si="9"/>
        <v>5.1851851894753054E-3</v>
      </c>
      <c r="AC20" s="10"/>
      <c r="AD20" s="10"/>
    </row>
    <row r="21" spans="1:30" s="7" customFormat="1" x14ac:dyDescent="0.4">
      <c r="A21" s="16" t="str">
        <f t="shared" si="0"/>
        <v>★</v>
      </c>
      <c r="B21" s="16" t="str">
        <f t="shared" si="1"/>
        <v>-</v>
      </c>
      <c r="C21" s="7">
        <v>11</v>
      </c>
      <c r="D21" s="2">
        <v>43395.465277777781</v>
      </c>
      <c r="E21" s="3">
        <v>5480</v>
      </c>
      <c r="F21" s="3" t="s">
        <v>33</v>
      </c>
      <c r="G21" s="3">
        <v>2361</v>
      </c>
      <c r="H21" s="3">
        <v>1114</v>
      </c>
      <c r="I21" s="3">
        <v>5</v>
      </c>
      <c r="J21" s="3">
        <v>3</v>
      </c>
      <c r="K21" s="3"/>
      <c r="L21" s="2">
        <v>43395.484768518516</v>
      </c>
      <c r="M21" s="2">
        <v>43395.491412037038</v>
      </c>
      <c r="N21" s="3" t="s">
        <v>65</v>
      </c>
      <c r="O21" s="3" t="s">
        <v>66</v>
      </c>
      <c r="P21" s="3" t="s">
        <v>27</v>
      </c>
      <c r="Q21" s="3" t="s">
        <v>28</v>
      </c>
      <c r="R21" s="2">
        <v>43395.486111111109</v>
      </c>
      <c r="S21" s="2">
        <v>43395.486111111109</v>
      </c>
      <c r="T21" s="2">
        <v>43395.495694444442</v>
      </c>
      <c r="U21" s="2">
        <v>43395.495694444442</v>
      </c>
      <c r="V21" s="2">
        <v>43395.486111111109</v>
      </c>
      <c r="W21" s="8">
        <f t="shared" si="2"/>
        <v>43395.486111111109</v>
      </c>
      <c r="X21" s="9">
        <f t="shared" si="6"/>
        <v>6.6435185217414983E-3</v>
      </c>
      <c r="Y21" s="9">
        <f t="shared" si="7"/>
        <v>1.9930555565224495E-2</v>
      </c>
      <c r="Z21" s="10"/>
      <c r="AA21" s="10">
        <f t="shared" si="5"/>
        <v>0</v>
      </c>
      <c r="AB21" s="10">
        <f t="shared" si="9"/>
        <v>0</v>
      </c>
      <c r="AC21" s="10"/>
      <c r="AD21" s="10"/>
    </row>
    <row r="22" spans="1:30" s="7" customFormat="1" x14ac:dyDescent="0.4">
      <c r="A22" s="16" t="str">
        <f>IF(V22&gt;0, "★", "-")</f>
        <v>-</v>
      </c>
      <c r="B22" s="16" t="str">
        <f>IF(K22&gt;0, "☆", "-")</f>
        <v>-</v>
      </c>
      <c r="C22" s="7">
        <v>11</v>
      </c>
      <c r="D22" s="2">
        <v>43395.469236111108</v>
      </c>
      <c r="E22" s="3">
        <v>5481</v>
      </c>
      <c r="F22" s="3" t="s">
        <v>33</v>
      </c>
      <c r="G22" s="3">
        <v>2314</v>
      </c>
      <c r="H22" s="3">
        <v>1211</v>
      </c>
      <c r="I22" s="3">
        <v>7</v>
      </c>
      <c r="J22" s="3">
        <v>1</v>
      </c>
      <c r="K22" s="3"/>
      <c r="L22" s="2">
        <v>43395.473726851851</v>
      </c>
      <c r="M22" s="2">
        <v>43395.477997685186</v>
      </c>
      <c r="N22" s="3" t="s">
        <v>61</v>
      </c>
      <c r="O22" s="3" t="s">
        <v>62</v>
      </c>
      <c r="P22" s="3" t="s">
        <v>72</v>
      </c>
      <c r="Q22" s="3" t="s">
        <v>73</v>
      </c>
      <c r="R22" s="2">
        <v>43395.470439814817</v>
      </c>
      <c r="S22" s="2">
        <v>43395.470439814817</v>
      </c>
      <c r="T22" s="2">
        <v>43395.478043981479</v>
      </c>
      <c r="U22" s="2">
        <v>43395.478043981479</v>
      </c>
      <c r="V22" s="3"/>
      <c r="W22" s="8">
        <f>IF(V22&gt;0,V22,D22)</f>
        <v>43395.469236111108</v>
      </c>
      <c r="X22" s="9">
        <f t="shared" si="6"/>
        <v>4.2708333348855376E-3</v>
      </c>
      <c r="Y22" s="9">
        <f t="shared" si="7"/>
        <v>4.2708333348855376E-3</v>
      </c>
      <c r="Z22" s="10"/>
      <c r="AA22" s="10">
        <f t="shared" si="5"/>
        <v>3.2870370341697708E-3</v>
      </c>
      <c r="AB22" s="10">
        <f t="shared" si="9"/>
        <v>4.4907407427672297E-3</v>
      </c>
      <c r="AC22" s="10"/>
      <c r="AD22" s="10"/>
    </row>
    <row r="23" spans="1:30" s="7" customFormat="1" x14ac:dyDescent="0.4">
      <c r="A23" s="16" t="str">
        <f t="shared" si="0"/>
        <v>-</v>
      </c>
      <c r="B23" s="16" t="str">
        <f t="shared" si="1"/>
        <v>-</v>
      </c>
      <c r="C23" s="7">
        <v>11</v>
      </c>
      <c r="D23" s="2">
        <v>43395.477835648147</v>
      </c>
      <c r="E23" s="3">
        <v>5482</v>
      </c>
      <c r="F23" s="3" t="s">
        <v>67</v>
      </c>
      <c r="G23" s="3">
        <v>2137</v>
      </c>
      <c r="H23" s="3">
        <v>565</v>
      </c>
      <c r="I23" s="3">
        <v>9</v>
      </c>
      <c r="J23" s="3">
        <v>1</v>
      </c>
      <c r="K23" s="3"/>
      <c r="L23" s="2">
        <v>43395.481041666666</v>
      </c>
      <c r="M23" s="2">
        <v>43395.485000000001</v>
      </c>
      <c r="N23" s="3" t="s">
        <v>27</v>
      </c>
      <c r="O23" s="3" t="s">
        <v>28</v>
      </c>
      <c r="P23" s="3" t="s">
        <v>70</v>
      </c>
      <c r="Q23" s="3" t="s">
        <v>71</v>
      </c>
      <c r="R23" s="2">
        <v>43395.48065972222</v>
      </c>
      <c r="S23" s="2">
        <v>43395.481736111113</v>
      </c>
      <c r="T23" s="2">
        <v>43395.487187500003</v>
      </c>
      <c r="U23" s="2">
        <v>43395.488263888888</v>
      </c>
      <c r="V23" s="3"/>
      <c r="W23" s="8">
        <f t="shared" si="2"/>
        <v>43395.477835648147</v>
      </c>
      <c r="X23" s="9">
        <f t="shared" si="6"/>
        <v>3.9583333345944993E-3</v>
      </c>
      <c r="Y23" s="9">
        <f t="shared" si="7"/>
        <v>3.9583333345944993E-3</v>
      </c>
      <c r="Z23" s="10"/>
      <c r="AA23" s="10">
        <f t="shared" si="5"/>
        <v>3.819444464170374E-4</v>
      </c>
      <c r="AB23" s="10">
        <f t="shared" si="9"/>
        <v>3.2060185185400769E-3</v>
      </c>
      <c r="AC23" s="10"/>
      <c r="AD23" s="10"/>
    </row>
    <row r="24" spans="1:30" s="7" customFormat="1" x14ac:dyDescent="0.4">
      <c r="A24" s="16" t="str">
        <f t="shared" si="0"/>
        <v>-</v>
      </c>
      <c r="B24" s="16" t="str">
        <f t="shared" si="1"/>
        <v>-</v>
      </c>
      <c r="C24" s="7">
        <v>11</v>
      </c>
      <c r="D24" s="2">
        <v>43395.479224537034</v>
      </c>
      <c r="E24" s="3">
        <v>5483</v>
      </c>
      <c r="F24" s="3" t="s">
        <v>33</v>
      </c>
      <c r="G24" s="3">
        <v>2471</v>
      </c>
      <c r="H24" s="3">
        <v>573</v>
      </c>
      <c r="I24" s="3">
        <v>10</v>
      </c>
      <c r="J24" s="3">
        <v>2</v>
      </c>
      <c r="K24" s="3"/>
      <c r="L24" s="2">
        <v>43395.481377314813</v>
      </c>
      <c r="M24" s="2">
        <v>43395.490474537037</v>
      </c>
      <c r="N24" s="3" t="s">
        <v>65</v>
      </c>
      <c r="O24" s="3" t="s">
        <v>66</v>
      </c>
      <c r="P24" s="3" t="s">
        <v>27</v>
      </c>
      <c r="Q24" s="3" t="s">
        <v>28</v>
      </c>
      <c r="R24" s="2">
        <v>43395.480937499997</v>
      </c>
      <c r="S24" s="2">
        <v>43395.480937499997</v>
      </c>
      <c r="T24" s="2">
        <v>43395.48982638889</v>
      </c>
      <c r="U24" s="2">
        <v>43395.489907407406</v>
      </c>
      <c r="V24" s="3"/>
      <c r="W24" s="8">
        <f t="shared" si="2"/>
        <v>43395.479224537034</v>
      </c>
      <c r="X24" s="9">
        <f t="shared" si="6"/>
        <v>9.0972222242271528E-3</v>
      </c>
      <c r="Y24" s="9">
        <f t="shared" si="7"/>
        <v>1.8194444448454306E-2</v>
      </c>
      <c r="Z24" s="10"/>
      <c r="AA24" s="10">
        <f t="shared" si="5"/>
        <v>4.398148157633841E-4</v>
      </c>
      <c r="AB24" s="10">
        <f t="shared" si="9"/>
        <v>2.1527777789742686E-3</v>
      </c>
      <c r="AC24" s="10"/>
      <c r="AD24" s="10"/>
    </row>
    <row r="25" spans="1:30" s="7" customFormat="1" hidden="1" x14ac:dyDescent="0.4">
      <c r="A25" s="16" t="str">
        <f t="shared" si="0"/>
        <v>-</v>
      </c>
      <c r="B25" s="16" t="str">
        <f t="shared" ref="B25:B43" si="16">IF(K25&gt;0, "☆", "-")</f>
        <v>-</v>
      </c>
      <c r="C25" s="7">
        <v>11</v>
      </c>
      <c r="D25" s="2">
        <v>43395.484606481485</v>
      </c>
      <c r="E25" s="3">
        <v>5486</v>
      </c>
      <c r="F25" s="3" t="s">
        <v>93</v>
      </c>
      <c r="G25" s="3">
        <v>0</v>
      </c>
      <c r="H25" s="3">
        <v>1173</v>
      </c>
      <c r="I25" s="3">
        <v>4</v>
      </c>
      <c r="J25" s="3">
        <v>2</v>
      </c>
      <c r="K25" s="3"/>
      <c r="L25" s="2">
        <v>43395.492314814815</v>
      </c>
      <c r="M25" s="2">
        <v>43395.4924537037</v>
      </c>
      <c r="N25" s="3" t="s">
        <v>72</v>
      </c>
      <c r="O25" s="3" t="s">
        <v>73</v>
      </c>
      <c r="P25" s="3" t="s">
        <v>25</v>
      </c>
      <c r="Q25" s="3" t="s">
        <v>26</v>
      </c>
      <c r="R25" s="2">
        <v>43395.488229166665</v>
      </c>
      <c r="S25" s="2">
        <v>43395.488229166665</v>
      </c>
      <c r="T25" s="2">
        <v>43395.492164351854</v>
      </c>
      <c r="U25" s="2">
        <v>43395.492164351854</v>
      </c>
      <c r="V25" s="3"/>
      <c r="W25" s="8">
        <f t="shared" ref="W25:W43" si="17">IF(V25&gt;0,V25,D25)</f>
        <v>43395.484606481485</v>
      </c>
      <c r="X25" s="9">
        <f t="shared" si="6"/>
        <v>1.3888888497604057E-4</v>
      </c>
      <c r="Y25" s="9">
        <f t="shared" si="7"/>
        <v>2.7777776995208114E-4</v>
      </c>
      <c r="Z25" s="10"/>
      <c r="AA25" s="10">
        <f t="shared" si="5"/>
        <v>4.0856481500668451E-3</v>
      </c>
      <c r="AB25" s="10">
        <f t="shared" si="9"/>
        <v>7.7083333308110014E-3</v>
      </c>
      <c r="AC25" s="10"/>
      <c r="AD25" s="10"/>
    </row>
    <row r="26" spans="1:30" s="7" customFormat="1" x14ac:dyDescent="0.4">
      <c r="A26" s="16" t="str">
        <f t="shared" ref="A26:A42" si="18">IF(V26&gt;0, "★", "-")</f>
        <v>-</v>
      </c>
      <c r="B26" s="16" t="str">
        <f t="shared" si="16"/>
        <v>-</v>
      </c>
      <c r="C26" s="7">
        <v>11</v>
      </c>
      <c r="D26" s="2">
        <v>43395.490358796298</v>
      </c>
      <c r="E26" s="3">
        <v>5490</v>
      </c>
      <c r="F26" s="3" t="s">
        <v>18</v>
      </c>
      <c r="G26" s="3">
        <v>3655</v>
      </c>
      <c r="H26" s="3">
        <v>804</v>
      </c>
      <c r="I26" s="3">
        <v>6</v>
      </c>
      <c r="J26" s="3">
        <v>2</v>
      </c>
      <c r="K26" s="3"/>
      <c r="L26" s="2">
        <v>43395.491747685184</v>
      </c>
      <c r="M26" s="2">
        <v>43395.502916666665</v>
      </c>
      <c r="N26" s="3" t="s">
        <v>78</v>
      </c>
      <c r="O26" s="3" t="s">
        <v>79</v>
      </c>
      <c r="P26" s="3" t="s">
        <v>27</v>
      </c>
      <c r="Q26" s="3" t="s">
        <v>28</v>
      </c>
      <c r="R26" s="2">
        <v>43395.492523148147</v>
      </c>
      <c r="S26" s="2">
        <v>43395.492523148147</v>
      </c>
      <c r="T26" s="2">
        <v>43395.501354166663</v>
      </c>
      <c r="U26" s="2">
        <v>43395.501354166663</v>
      </c>
      <c r="V26" s="3"/>
      <c r="W26" s="8">
        <f t="shared" si="17"/>
        <v>43395.490358796298</v>
      </c>
      <c r="X26" s="9">
        <f t="shared" si="6"/>
        <v>1.116898148029577E-2</v>
      </c>
      <c r="Y26" s="9">
        <f t="shared" si="7"/>
        <v>2.233796296059154E-2</v>
      </c>
      <c r="Z26" s="10"/>
      <c r="AA26" s="10">
        <f t="shared" si="5"/>
        <v>0</v>
      </c>
      <c r="AB26" s="10">
        <f t="shared" si="9"/>
        <v>1.3888888861401938E-3</v>
      </c>
      <c r="AC26" s="10"/>
      <c r="AD26" s="10"/>
    </row>
    <row r="27" spans="1:30" s="7" customFormat="1" x14ac:dyDescent="0.4">
      <c r="A27" s="16" t="str">
        <f t="shared" si="18"/>
        <v>-</v>
      </c>
      <c r="B27" s="16" t="str">
        <f t="shared" si="16"/>
        <v>-</v>
      </c>
      <c r="C27" s="7">
        <v>11</v>
      </c>
      <c r="D27" s="2">
        <v>43395.492534722223</v>
      </c>
      <c r="E27" s="3">
        <v>5491</v>
      </c>
      <c r="F27" s="3" t="s">
        <v>18</v>
      </c>
      <c r="G27" s="3">
        <v>3691</v>
      </c>
      <c r="H27" s="3">
        <v>477</v>
      </c>
      <c r="I27" s="3">
        <v>4</v>
      </c>
      <c r="J27" s="3">
        <v>2</v>
      </c>
      <c r="K27" s="3"/>
      <c r="L27" s="2">
        <v>43395.497291666667</v>
      </c>
      <c r="M27" s="2">
        <v>43395.50304398148</v>
      </c>
      <c r="N27" s="3" t="s">
        <v>74</v>
      </c>
      <c r="O27" s="3" t="s">
        <v>75</v>
      </c>
      <c r="P27" s="3" t="s">
        <v>23</v>
      </c>
      <c r="Q27" s="3" t="s">
        <v>24</v>
      </c>
      <c r="R27" s="2">
        <v>43395.493923611109</v>
      </c>
      <c r="S27" s="2">
        <v>43395.493923611109</v>
      </c>
      <c r="T27" s="2">
        <v>43395.503622685188</v>
      </c>
      <c r="U27" s="2">
        <v>43395.503622685188</v>
      </c>
      <c r="V27" s="3"/>
      <c r="W27" s="8">
        <f t="shared" si="17"/>
        <v>43395.492534722223</v>
      </c>
      <c r="X27" s="9">
        <f t="shared" si="6"/>
        <v>5.7523148134350777E-3</v>
      </c>
      <c r="Y27" s="9">
        <f t="shared" si="7"/>
        <v>1.1504629626870155E-2</v>
      </c>
      <c r="Z27" s="10"/>
      <c r="AA27" s="10">
        <f t="shared" si="5"/>
        <v>3.3680555570754223E-3</v>
      </c>
      <c r="AB27" s="10">
        <f t="shared" si="9"/>
        <v>4.756944443215616E-3</v>
      </c>
      <c r="AC27" s="10"/>
      <c r="AD27" s="10"/>
    </row>
    <row r="28" spans="1:30" s="7" customFormat="1" x14ac:dyDescent="0.4">
      <c r="A28" s="16" t="str">
        <f t="shared" si="18"/>
        <v>-</v>
      </c>
      <c r="B28" s="16" t="str">
        <f t="shared" si="16"/>
        <v>-</v>
      </c>
      <c r="C28" s="7">
        <v>11</v>
      </c>
      <c r="D28" s="2">
        <v>43395.49355324074</v>
      </c>
      <c r="E28" s="3">
        <v>5492</v>
      </c>
      <c r="F28" s="3" t="s">
        <v>33</v>
      </c>
      <c r="G28" s="3">
        <v>3681</v>
      </c>
      <c r="H28" s="3">
        <v>468</v>
      </c>
      <c r="I28" s="3">
        <v>6</v>
      </c>
      <c r="J28" s="3">
        <v>1</v>
      </c>
      <c r="K28" s="3"/>
      <c r="L28" s="2">
        <v>43395.495567129627</v>
      </c>
      <c r="M28" s="2">
        <v>43395.502662037034</v>
      </c>
      <c r="N28" s="3" t="s">
        <v>41</v>
      </c>
      <c r="O28" s="3" t="s">
        <v>42</v>
      </c>
      <c r="P28" s="3" t="s">
        <v>27</v>
      </c>
      <c r="Q28" s="3" t="s">
        <v>28</v>
      </c>
      <c r="R28" s="2">
        <v>43395.498622685183</v>
      </c>
      <c r="S28" s="2">
        <v>43395.498622685183</v>
      </c>
      <c r="T28" s="2">
        <v>43395.50577546296</v>
      </c>
      <c r="U28" s="2">
        <v>43395.50577546296</v>
      </c>
      <c r="V28" s="3"/>
      <c r="W28" s="8">
        <f t="shared" si="17"/>
        <v>43395.49355324074</v>
      </c>
      <c r="X28" s="9">
        <f t="shared" si="6"/>
        <v>7.0949074070085771E-3</v>
      </c>
      <c r="Y28" s="9">
        <f t="shared" si="7"/>
        <v>7.0949074070085771E-3</v>
      </c>
      <c r="Z28" s="10"/>
      <c r="AA28" s="10">
        <f t="shared" si="5"/>
        <v>0</v>
      </c>
      <c r="AB28" s="10">
        <f t="shared" si="9"/>
        <v>2.0138888867222704E-3</v>
      </c>
      <c r="AC28" s="10"/>
      <c r="AD28" s="10"/>
    </row>
    <row r="29" spans="1:30" s="7" customFormat="1" x14ac:dyDescent="0.4">
      <c r="A29" s="16" t="str">
        <f t="shared" si="18"/>
        <v>-</v>
      </c>
      <c r="B29" s="16" t="str">
        <f t="shared" si="16"/>
        <v>-</v>
      </c>
      <c r="C29" s="7">
        <v>11</v>
      </c>
      <c r="D29" s="2">
        <v>43395.495972222219</v>
      </c>
      <c r="E29" s="3">
        <v>5493</v>
      </c>
      <c r="F29" s="3" t="s">
        <v>33</v>
      </c>
      <c r="G29" s="3">
        <v>3510</v>
      </c>
      <c r="H29" s="3">
        <v>973</v>
      </c>
      <c r="I29" s="3">
        <v>6</v>
      </c>
      <c r="J29" s="3">
        <v>1</v>
      </c>
      <c r="K29" s="3"/>
      <c r="L29" s="2">
        <v>43395.503055555557</v>
      </c>
      <c r="M29" s="2">
        <v>43395.510162037041</v>
      </c>
      <c r="N29" s="3" t="s">
        <v>27</v>
      </c>
      <c r="O29" s="3" t="s">
        <v>28</v>
      </c>
      <c r="P29" s="3" t="s">
        <v>91</v>
      </c>
      <c r="Q29" s="3" t="s">
        <v>36</v>
      </c>
      <c r="R29" s="2">
        <v>43395.503032407411</v>
      </c>
      <c r="S29" s="2">
        <v>43395.503032407411</v>
      </c>
      <c r="T29" s="2">
        <v>43395.508472222224</v>
      </c>
      <c r="U29" s="2">
        <v>43395.508472222224</v>
      </c>
      <c r="V29" s="3"/>
      <c r="W29" s="8">
        <f t="shared" si="17"/>
        <v>43395.495972222219</v>
      </c>
      <c r="X29" s="9">
        <f t="shared" si="6"/>
        <v>7.1064814837882295E-3</v>
      </c>
      <c r="Y29" s="9">
        <f t="shared" si="7"/>
        <v>7.1064814837882295E-3</v>
      </c>
      <c r="Z29" s="10"/>
      <c r="AA29" s="10">
        <f t="shared" si="5"/>
        <v>2.314814628334716E-5</v>
      </c>
      <c r="AB29" s="10">
        <f t="shared" si="9"/>
        <v>7.0833333375048824E-3</v>
      </c>
      <c r="AC29" s="10"/>
      <c r="AD29" s="10"/>
    </row>
    <row r="30" spans="1:30" s="7" customFormat="1" hidden="1" x14ac:dyDescent="0.4">
      <c r="A30" s="16" t="str">
        <f t="shared" si="18"/>
        <v>-</v>
      </c>
      <c r="B30" s="16" t="str">
        <f t="shared" si="16"/>
        <v>-</v>
      </c>
      <c r="C30" s="7">
        <v>11</v>
      </c>
      <c r="D30" s="2">
        <v>43395.496608796297</v>
      </c>
      <c r="E30" s="3">
        <v>5494</v>
      </c>
      <c r="F30" s="3" t="s">
        <v>94</v>
      </c>
      <c r="G30" s="3">
        <v>0</v>
      </c>
      <c r="H30" s="3">
        <v>840</v>
      </c>
      <c r="I30" s="3">
        <v>9</v>
      </c>
      <c r="J30" s="3">
        <v>3</v>
      </c>
      <c r="K30" s="3"/>
      <c r="L30" s="2">
        <v>43395.502974537034</v>
      </c>
      <c r="M30" s="2">
        <v>43395.509166666663</v>
      </c>
      <c r="N30" s="3" t="s">
        <v>53</v>
      </c>
      <c r="O30" s="3" t="s">
        <v>54</v>
      </c>
      <c r="P30" s="3" t="s">
        <v>65</v>
      </c>
      <c r="Q30" s="3" t="s">
        <v>66</v>
      </c>
      <c r="R30" s="2">
        <v>43395.504583333335</v>
      </c>
      <c r="S30" s="2">
        <v>43395.504583333335</v>
      </c>
      <c r="T30" s="2">
        <v>43395.518437500003</v>
      </c>
      <c r="U30" s="2">
        <v>43395.518437500003</v>
      </c>
      <c r="V30" s="3"/>
      <c r="W30" s="8">
        <f t="shared" si="17"/>
        <v>43395.496608796297</v>
      </c>
      <c r="X30" s="9">
        <f t="shared" si="6"/>
        <v>6.1921296291984618E-3</v>
      </c>
      <c r="Y30" s="9">
        <f t="shared" si="7"/>
        <v>1.8576388887595385E-2</v>
      </c>
      <c r="Z30" s="10"/>
      <c r="AA30" s="10">
        <f t="shared" si="5"/>
        <v>0</v>
      </c>
      <c r="AB30" s="10">
        <f t="shared" si="9"/>
        <v>6.3657407372375019E-3</v>
      </c>
      <c r="AC30" s="10"/>
      <c r="AD30" s="10"/>
    </row>
    <row r="31" spans="1:30" s="7" customFormat="1" x14ac:dyDescent="0.4">
      <c r="A31" s="16" t="str">
        <f t="shared" si="18"/>
        <v>-</v>
      </c>
      <c r="B31" s="16" t="str">
        <f t="shared" si="16"/>
        <v>-</v>
      </c>
      <c r="C31" s="7">
        <v>11</v>
      </c>
      <c r="D31" s="2">
        <v>43395.498379629629</v>
      </c>
      <c r="E31" s="3">
        <v>5495</v>
      </c>
      <c r="F31" s="3" t="s">
        <v>33</v>
      </c>
      <c r="G31" s="3">
        <v>3688</v>
      </c>
      <c r="H31" s="3">
        <v>385</v>
      </c>
      <c r="I31" s="3">
        <v>8</v>
      </c>
      <c r="J31" s="3">
        <v>2</v>
      </c>
      <c r="K31" s="3"/>
      <c r="L31" s="2">
        <v>43395.501574074071</v>
      </c>
      <c r="M31" s="2">
        <v>43395.514444444445</v>
      </c>
      <c r="N31" s="3" t="s">
        <v>80</v>
      </c>
      <c r="O31" s="3" t="s">
        <v>81</v>
      </c>
      <c r="P31" s="3" t="s">
        <v>63</v>
      </c>
      <c r="Q31" s="3" t="s">
        <v>64</v>
      </c>
      <c r="R31" s="2">
        <v>43395.50304398148</v>
      </c>
      <c r="S31" s="2">
        <v>43395.50304398148</v>
      </c>
      <c r="T31" s="2">
        <v>43395.515300925923</v>
      </c>
      <c r="U31" s="2">
        <v>43395.519687499997</v>
      </c>
      <c r="V31" s="3"/>
      <c r="W31" s="8">
        <f t="shared" si="17"/>
        <v>43395.498379629629</v>
      </c>
      <c r="X31" s="9">
        <f t="shared" si="6"/>
        <v>1.287037037400296E-2</v>
      </c>
      <c r="Y31" s="9">
        <f t="shared" si="7"/>
        <v>2.5740740748005919E-2</v>
      </c>
      <c r="Z31" s="10"/>
      <c r="AA31" s="10">
        <f t="shared" si="5"/>
        <v>0</v>
      </c>
      <c r="AB31" s="10">
        <f t="shared" si="9"/>
        <v>3.1944444417604245E-3</v>
      </c>
      <c r="AC31" s="10"/>
      <c r="AD31" s="10"/>
    </row>
    <row r="32" spans="1:30" s="7" customFormat="1" x14ac:dyDescent="0.4">
      <c r="A32" s="16" t="str">
        <f t="shared" si="18"/>
        <v>★</v>
      </c>
      <c r="B32" s="16" t="str">
        <f t="shared" si="16"/>
        <v>-</v>
      </c>
      <c r="C32" s="7">
        <v>11</v>
      </c>
      <c r="D32" s="2">
        <v>43395.499178240738</v>
      </c>
      <c r="E32" s="3">
        <v>5496</v>
      </c>
      <c r="F32" s="3" t="s">
        <v>33</v>
      </c>
      <c r="G32" s="3">
        <v>2361</v>
      </c>
      <c r="H32" s="3">
        <v>361</v>
      </c>
      <c r="I32" s="3">
        <v>3</v>
      </c>
      <c r="J32" s="3">
        <v>3</v>
      </c>
      <c r="K32" s="3"/>
      <c r="L32" s="2">
        <v>43395.542233796295</v>
      </c>
      <c r="M32" s="2">
        <v>43395.547175925924</v>
      </c>
      <c r="N32" s="3" t="s">
        <v>74</v>
      </c>
      <c r="O32" s="3" t="s">
        <v>75</v>
      </c>
      <c r="P32" s="3" t="s">
        <v>65</v>
      </c>
      <c r="Q32" s="3" t="s">
        <v>66</v>
      </c>
      <c r="R32" s="2">
        <v>43395.540833333333</v>
      </c>
      <c r="S32" s="2">
        <v>43395.542951388888</v>
      </c>
      <c r="T32" s="2">
        <v>43395.549270833333</v>
      </c>
      <c r="U32" s="2">
        <v>43395.552766203706</v>
      </c>
      <c r="V32" s="2">
        <v>43395.540833333333</v>
      </c>
      <c r="W32" s="8">
        <f t="shared" si="17"/>
        <v>43395.540833333333</v>
      </c>
      <c r="X32" s="9">
        <f t="shared" si="6"/>
        <v>4.9421296280343086E-3</v>
      </c>
      <c r="Y32" s="9">
        <f t="shared" si="7"/>
        <v>1.4826388884102926E-2</v>
      </c>
      <c r="Z32" s="10"/>
      <c r="AA32" s="10">
        <f t="shared" si="5"/>
        <v>1.4004629629198462E-3</v>
      </c>
      <c r="AB32" s="10">
        <f t="shared" si="9"/>
        <v>1.4004629629198462E-3</v>
      </c>
      <c r="AC32" s="10"/>
      <c r="AD32" s="10"/>
    </row>
    <row r="33" spans="1:30" s="7" customFormat="1" hidden="1" x14ac:dyDescent="0.4">
      <c r="A33" s="16" t="str">
        <f t="shared" ref="A33:A40" si="19">IF(V33&gt;0, "★", "-")</f>
        <v>★</v>
      </c>
      <c r="B33" s="16" t="str">
        <f t="shared" ref="B33:B40" si="20">IF(K33&gt;0, "☆", "-")</f>
        <v>☆</v>
      </c>
      <c r="C33" s="7">
        <v>11</v>
      </c>
      <c r="D33" s="2">
        <v>43395.450069444443</v>
      </c>
      <c r="E33" s="3">
        <v>5472</v>
      </c>
      <c r="F33" s="3" t="s">
        <v>33</v>
      </c>
      <c r="G33" s="3">
        <v>3681</v>
      </c>
      <c r="H33" s="3">
        <v>1061</v>
      </c>
      <c r="I33" s="3">
        <v>2</v>
      </c>
      <c r="J33" s="3">
        <v>1</v>
      </c>
      <c r="K33" s="2">
        <v>43395.457465277781</v>
      </c>
      <c r="L33" s="3"/>
      <c r="M33" s="3"/>
      <c r="N33" s="3" t="s">
        <v>34</v>
      </c>
      <c r="O33" s="3" t="s">
        <v>35</v>
      </c>
      <c r="P33" s="3" t="s">
        <v>91</v>
      </c>
      <c r="Q33" s="3" t="s">
        <v>36</v>
      </c>
      <c r="R33" s="2">
        <v>43395.470891203702</v>
      </c>
      <c r="S33" s="3"/>
      <c r="T33" s="2">
        <v>43395.478217592594</v>
      </c>
      <c r="U33" s="3"/>
      <c r="V33" s="2">
        <v>43395.470891203702</v>
      </c>
      <c r="W33" s="8">
        <f t="shared" ref="W33:W40" si="21">IF(V33&gt;0,V33,D33)</f>
        <v>43395.470891203702</v>
      </c>
      <c r="X33" s="9">
        <f>M33-L33</f>
        <v>0</v>
      </c>
      <c r="Y33" s="9">
        <f>X33*J33</f>
        <v>0</v>
      </c>
      <c r="Z33" s="10"/>
      <c r="AA33" s="10">
        <f>IF(IF(A33="☆",K33-R33,L33-R33)&lt;0,0,IF(A33="☆",K33-R33,L33-R33))</f>
        <v>0</v>
      </c>
      <c r="AB33" s="10">
        <f>IF(IF(B33="☆",(IF(K33&gt;R33,K33-W33,R33-W33)),L33-W33)&lt;0,0,IF(B33="☆",(IF(K33&gt;R33,K33-W33,R33-W33)),L33-W33))</f>
        <v>0</v>
      </c>
      <c r="AC33" s="10"/>
      <c r="AD33" s="10"/>
    </row>
    <row r="34" spans="1:30" s="7" customFormat="1" hidden="1" x14ac:dyDescent="0.4">
      <c r="A34" s="16" t="str">
        <f t="shared" si="19"/>
        <v>★</v>
      </c>
      <c r="B34" s="16" t="str">
        <f t="shared" si="20"/>
        <v>☆</v>
      </c>
      <c r="C34" s="7">
        <v>11</v>
      </c>
      <c r="D34" s="2">
        <v>43395.462939814817</v>
      </c>
      <c r="E34" s="3">
        <v>5476</v>
      </c>
      <c r="F34" s="3" t="s">
        <v>33</v>
      </c>
      <c r="G34" s="3">
        <v>2361</v>
      </c>
      <c r="H34" s="3">
        <v>578</v>
      </c>
      <c r="I34" s="3">
        <v>5</v>
      </c>
      <c r="J34" s="3">
        <v>3</v>
      </c>
      <c r="K34" s="2">
        <v>43395.464687500003</v>
      </c>
      <c r="L34" s="3"/>
      <c r="M34" s="3"/>
      <c r="N34" s="3" t="s">
        <v>65</v>
      </c>
      <c r="O34" s="3" t="s">
        <v>66</v>
      </c>
      <c r="P34" s="3" t="s">
        <v>27</v>
      </c>
      <c r="Q34" s="3" t="s">
        <v>28</v>
      </c>
      <c r="R34" s="2">
        <v>43395.483761574076</v>
      </c>
      <c r="S34" s="3"/>
      <c r="T34" s="2">
        <v>43395.493344907409</v>
      </c>
      <c r="U34" s="3"/>
      <c r="V34" s="2">
        <v>43395.483761574076</v>
      </c>
      <c r="W34" s="8">
        <f t="shared" si="21"/>
        <v>43395.483761574076</v>
      </c>
      <c r="X34" s="9">
        <f t="shared" si="6"/>
        <v>0</v>
      </c>
      <c r="Y34" s="9">
        <f t="shared" si="7"/>
        <v>0</v>
      </c>
      <c r="Z34" s="10"/>
      <c r="AA34" s="10">
        <f t="shared" si="5"/>
        <v>0</v>
      </c>
      <c r="AB34" s="10">
        <f t="shared" si="9"/>
        <v>0</v>
      </c>
      <c r="AC34" s="10"/>
      <c r="AD34" s="10"/>
    </row>
    <row r="35" spans="1:30" s="7" customFormat="1" hidden="1" x14ac:dyDescent="0.4">
      <c r="A35" s="16" t="str">
        <f t="shared" si="19"/>
        <v>★</v>
      </c>
      <c r="B35" s="16" t="str">
        <f t="shared" si="20"/>
        <v>☆</v>
      </c>
      <c r="C35" s="7">
        <v>11</v>
      </c>
      <c r="D35" s="2">
        <v>43395.464884259258</v>
      </c>
      <c r="E35" s="3">
        <v>5479</v>
      </c>
      <c r="F35" s="3" t="s">
        <v>33</v>
      </c>
      <c r="G35" s="3">
        <v>2361</v>
      </c>
      <c r="H35" s="3">
        <v>1107</v>
      </c>
      <c r="I35" s="3">
        <v>5</v>
      </c>
      <c r="J35" s="3">
        <v>1</v>
      </c>
      <c r="K35" s="2">
        <v>43395.464999999997</v>
      </c>
      <c r="L35" s="3"/>
      <c r="M35" s="3"/>
      <c r="N35" s="3" t="s">
        <v>65</v>
      </c>
      <c r="O35" s="3" t="s">
        <v>66</v>
      </c>
      <c r="P35" s="3" t="s">
        <v>27</v>
      </c>
      <c r="Q35" s="3" t="s">
        <v>28</v>
      </c>
      <c r="R35" s="2">
        <v>43395.485706018517</v>
      </c>
      <c r="S35" s="3"/>
      <c r="T35" s="2">
        <v>43395.493900462963</v>
      </c>
      <c r="U35" s="3"/>
      <c r="V35" s="2">
        <v>43395.485706018517</v>
      </c>
      <c r="W35" s="8">
        <f t="shared" si="21"/>
        <v>43395.485706018517</v>
      </c>
      <c r="X35" s="9">
        <f t="shared" si="6"/>
        <v>0</v>
      </c>
      <c r="Y35" s="9">
        <f t="shared" si="7"/>
        <v>0</v>
      </c>
      <c r="Z35" s="10"/>
      <c r="AA35" s="10">
        <f t="shared" si="5"/>
        <v>0</v>
      </c>
      <c r="AB35" s="10">
        <f t="shared" si="9"/>
        <v>0</v>
      </c>
      <c r="AC35" s="10"/>
      <c r="AD35" s="10"/>
    </row>
    <row r="36" spans="1:30" s="7" customFormat="1" hidden="1" x14ac:dyDescent="0.4">
      <c r="A36" s="16" t="str">
        <f t="shared" si="19"/>
        <v>-</v>
      </c>
      <c r="B36" s="16" t="str">
        <f t="shared" si="20"/>
        <v>☆</v>
      </c>
      <c r="C36" s="7">
        <v>11</v>
      </c>
      <c r="D36" s="2">
        <v>43395.488171296296</v>
      </c>
      <c r="E36" s="3">
        <v>5488</v>
      </c>
      <c r="F36" s="3" t="s">
        <v>33</v>
      </c>
      <c r="G36" s="3">
        <v>3510</v>
      </c>
      <c r="H36" s="3">
        <v>374</v>
      </c>
      <c r="I36" s="3">
        <v>5</v>
      </c>
      <c r="J36" s="3">
        <v>1</v>
      </c>
      <c r="K36" s="2">
        <v>43395.488437499997</v>
      </c>
      <c r="L36" s="3"/>
      <c r="M36" s="3"/>
      <c r="N36" s="3" t="s">
        <v>91</v>
      </c>
      <c r="O36" s="3" t="s">
        <v>36</v>
      </c>
      <c r="P36" s="3" t="s">
        <v>27</v>
      </c>
      <c r="Q36" s="3" t="s">
        <v>28</v>
      </c>
      <c r="R36" s="2">
        <v>43395.492407407408</v>
      </c>
      <c r="S36" s="3"/>
      <c r="T36" s="2">
        <v>43395.497465277775</v>
      </c>
      <c r="U36" s="3"/>
      <c r="V36" s="3"/>
      <c r="W36" s="8">
        <f t="shared" si="21"/>
        <v>43395.488171296296</v>
      </c>
      <c r="X36" s="9">
        <f t="shared" si="6"/>
        <v>0</v>
      </c>
      <c r="Y36" s="9">
        <f t="shared" si="7"/>
        <v>0</v>
      </c>
      <c r="Z36" s="10"/>
      <c r="AA36" s="10">
        <f t="shared" si="5"/>
        <v>0</v>
      </c>
      <c r="AB36" s="10">
        <f t="shared" si="9"/>
        <v>4.2361111118225381E-3</v>
      </c>
      <c r="AC36" s="10"/>
      <c r="AD36" s="10"/>
    </row>
    <row r="37" spans="1:30" s="12" customFormat="1" hidden="1" x14ac:dyDescent="0.4">
      <c r="A37" s="17" t="str">
        <f t="shared" si="19"/>
        <v>-</v>
      </c>
      <c r="B37" s="17" t="str">
        <f t="shared" si="20"/>
        <v>☆</v>
      </c>
      <c r="C37" s="12">
        <v>11</v>
      </c>
      <c r="D37" s="4">
        <v>43395.489039351851</v>
      </c>
      <c r="E37" s="5">
        <v>5489</v>
      </c>
      <c r="F37" s="5" t="s">
        <v>33</v>
      </c>
      <c r="G37" s="5">
        <v>3510</v>
      </c>
      <c r="H37" s="5">
        <v>500</v>
      </c>
      <c r="I37" s="5">
        <v>5</v>
      </c>
      <c r="J37" s="5">
        <v>1</v>
      </c>
      <c r="K37" s="4">
        <v>43395.49423611111</v>
      </c>
      <c r="L37" s="5"/>
      <c r="M37" s="5"/>
      <c r="N37" s="5" t="s">
        <v>27</v>
      </c>
      <c r="O37" s="5" t="s">
        <v>28</v>
      </c>
      <c r="P37" s="5" t="s">
        <v>91</v>
      </c>
      <c r="Q37" s="5" t="s">
        <v>36</v>
      </c>
      <c r="R37" s="4">
        <v>43395.492893518516</v>
      </c>
      <c r="S37" s="5"/>
      <c r="T37" s="4">
        <v>43395.498333333337</v>
      </c>
      <c r="U37" s="5"/>
      <c r="V37" s="5"/>
      <c r="W37" s="13">
        <f t="shared" si="21"/>
        <v>43395.489039351851</v>
      </c>
      <c r="X37" s="18">
        <f t="shared" si="6"/>
        <v>0</v>
      </c>
      <c r="Y37" s="18">
        <f t="shared" si="7"/>
        <v>0</v>
      </c>
      <c r="Z37" s="19"/>
      <c r="AA37" s="19">
        <f t="shared" si="5"/>
        <v>0</v>
      </c>
      <c r="AB37" s="19">
        <f t="shared" si="9"/>
        <v>5.1967592589790002E-3</v>
      </c>
      <c r="AC37" s="19"/>
      <c r="AD37" s="19"/>
    </row>
    <row r="38" spans="1:30" s="23" customFormat="1" x14ac:dyDescent="0.4">
      <c r="A38" s="20" t="str">
        <f t="shared" si="19"/>
        <v>★</v>
      </c>
      <c r="B38" s="20" t="str">
        <f t="shared" si="20"/>
        <v>-</v>
      </c>
      <c r="C38" s="23">
        <v>12</v>
      </c>
      <c r="D38" s="22">
        <v>43395.480613425927</v>
      </c>
      <c r="E38" s="21">
        <v>5484</v>
      </c>
      <c r="F38" s="21" t="s">
        <v>33</v>
      </c>
      <c r="G38" s="21">
        <v>3672</v>
      </c>
      <c r="H38" s="21">
        <v>855</v>
      </c>
      <c r="I38" s="21">
        <v>9</v>
      </c>
      <c r="J38" s="21">
        <v>1</v>
      </c>
      <c r="K38" s="21"/>
      <c r="L38" s="22">
        <v>43395.500486111108</v>
      </c>
      <c r="M38" s="22">
        <v>43395.508113425924</v>
      </c>
      <c r="N38" s="21" t="s">
        <v>61</v>
      </c>
      <c r="O38" s="21" t="s">
        <v>62</v>
      </c>
      <c r="P38" s="21" t="s">
        <v>63</v>
      </c>
      <c r="Q38" s="21" t="s">
        <v>64</v>
      </c>
      <c r="R38" s="22">
        <v>43395.501388888886</v>
      </c>
      <c r="S38" s="22">
        <v>43395.501388888886</v>
      </c>
      <c r="T38" s="22">
        <v>43395.514490740738</v>
      </c>
      <c r="U38" s="22">
        <v>43395.515798611108</v>
      </c>
      <c r="V38" s="22">
        <v>43395.501388888886</v>
      </c>
      <c r="W38" s="24">
        <f t="shared" si="21"/>
        <v>43395.501388888886</v>
      </c>
      <c r="X38" s="25">
        <f>M38-L38</f>
        <v>7.6273148151813075E-3</v>
      </c>
      <c r="Y38" s="25">
        <f>X38*J38</f>
        <v>7.6273148151813075E-3</v>
      </c>
      <c r="Z38" s="26">
        <f>SUM(Y38:Y49)</f>
        <v>0.11302083331975155</v>
      </c>
      <c r="AA38" s="26">
        <f>IF(IF(A38="☆",K38-R38,L38-R38)&lt;0,0,IF(A38="☆",K38-R38,L38-R38))</f>
        <v>0</v>
      </c>
      <c r="AB38" s="26">
        <f>IF(IF(B38="☆",(IF(K38&gt;R38,K38-W38,R38-W38)),L38-W38)&lt;0,0,IF(B38="☆",(IF(K38&gt;R38,K38-W38,R38-W38)),L38-W38))</f>
        <v>0</v>
      </c>
      <c r="AC38" s="26">
        <f>AVERAGE(AB38:AB49)</f>
        <v>2.1614583329210291E-3</v>
      </c>
      <c r="AD38" s="26">
        <f>MEDIAN(AB38:AB49)</f>
        <v>1.9618055521277711E-3</v>
      </c>
    </row>
    <row r="39" spans="1:30" s="7" customFormat="1" x14ac:dyDescent="0.4">
      <c r="A39" s="16" t="str">
        <f t="shared" si="19"/>
        <v>★</v>
      </c>
      <c r="B39" s="16" t="str">
        <f t="shared" si="20"/>
        <v>-</v>
      </c>
      <c r="C39" s="7">
        <v>12</v>
      </c>
      <c r="D39" s="2">
        <v>43395.481909722221</v>
      </c>
      <c r="E39" s="3">
        <v>5485</v>
      </c>
      <c r="F39" s="3" t="s">
        <v>33</v>
      </c>
      <c r="G39" s="3">
        <v>2628</v>
      </c>
      <c r="H39" s="3">
        <v>535</v>
      </c>
      <c r="I39" s="3">
        <v>10</v>
      </c>
      <c r="J39" s="3">
        <v>2</v>
      </c>
      <c r="K39" s="3"/>
      <c r="L39" s="2">
        <v>43395.516932870371</v>
      </c>
      <c r="M39" s="2">
        <v>43395.529606481483</v>
      </c>
      <c r="N39" s="3" t="s">
        <v>27</v>
      </c>
      <c r="O39" s="3" t="s">
        <v>28</v>
      </c>
      <c r="P39" s="3" t="s">
        <v>21</v>
      </c>
      <c r="Q39" s="3" t="s">
        <v>22</v>
      </c>
      <c r="R39" s="2">
        <v>43395.523564814815</v>
      </c>
      <c r="S39" s="2">
        <v>43395.523564814815</v>
      </c>
      <c r="T39" s="2">
        <v>43395.530787037038</v>
      </c>
      <c r="U39" s="2">
        <v>43395.535173611112</v>
      </c>
      <c r="V39" s="2">
        <v>43395.523564814815</v>
      </c>
      <c r="W39" s="8">
        <f t="shared" si="21"/>
        <v>43395.523564814815</v>
      </c>
      <c r="X39" s="9">
        <f>M39-L39</f>
        <v>1.2673611112404615E-2</v>
      </c>
      <c r="Y39" s="9">
        <f>X39*J39</f>
        <v>2.5347222224809229E-2</v>
      </c>
      <c r="Z39" s="10"/>
      <c r="AA39" s="10">
        <f>IF(IF(A39="☆",K39-R39,L39-R39)&lt;0,0,IF(A39="☆",K39-R39,L39-R39))</f>
        <v>0</v>
      </c>
      <c r="AB39" s="10">
        <f>IF(IF(B39="☆",(IF(K39&gt;R39,K39-W39,R39-W39)),L39-W39)&lt;0,0,IF(B39="☆",(IF(K39&gt;R39,K39-W39,R39-W39)),L39-W39))</f>
        <v>0</v>
      </c>
      <c r="AC39" s="10"/>
      <c r="AD39" s="10"/>
    </row>
    <row r="40" spans="1:30" s="7" customFormat="1" x14ac:dyDescent="0.4">
      <c r="A40" s="16" t="str">
        <f t="shared" si="19"/>
        <v>★</v>
      </c>
      <c r="B40" s="16" t="str">
        <f t="shared" si="20"/>
        <v>-</v>
      </c>
      <c r="C40" s="7">
        <v>12</v>
      </c>
      <c r="D40" s="2">
        <v>43395.487743055557</v>
      </c>
      <c r="E40" s="3">
        <v>5487</v>
      </c>
      <c r="F40" s="3" t="s">
        <v>67</v>
      </c>
      <c r="G40" s="3">
        <v>2161</v>
      </c>
      <c r="H40" s="3">
        <v>560</v>
      </c>
      <c r="I40" s="3">
        <v>10</v>
      </c>
      <c r="J40" s="3">
        <v>1</v>
      </c>
      <c r="K40" s="3"/>
      <c r="L40" s="2">
        <v>43395.526574074072</v>
      </c>
      <c r="M40" s="2">
        <v>43395.533553240741</v>
      </c>
      <c r="N40" s="3" t="s">
        <v>19</v>
      </c>
      <c r="O40" s="3" t="s">
        <v>20</v>
      </c>
      <c r="P40" s="3" t="s">
        <v>41</v>
      </c>
      <c r="Q40" s="3" t="s">
        <v>42</v>
      </c>
      <c r="R40" s="2">
        <v>43395.529398148145</v>
      </c>
      <c r="S40" s="2">
        <v>43395.529398148145</v>
      </c>
      <c r="T40" s="2">
        <v>43395.540532407409</v>
      </c>
      <c r="U40" s="2">
        <v>43395.540532407409</v>
      </c>
      <c r="V40" s="2">
        <v>43395.529398148145</v>
      </c>
      <c r="W40" s="8">
        <f t="shared" si="21"/>
        <v>43395.529398148145</v>
      </c>
      <c r="X40" s="9">
        <f>M40-L40</f>
        <v>6.9791666683158837E-3</v>
      </c>
      <c r="Y40" s="9">
        <f>X40*J40</f>
        <v>6.9791666683158837E-3</v>
      </c>
      <c r="Z40" s="10"/>
      <c r="AA40" s="10">
        <f>IF(IF(A40="☆",K40-R40,L40-R40)&lt;0,0,IF(A40="☆",K40-R40,L40-R40))</f>
        <v>0</v>
      </c>
      <c r="AB40" s="10">
        <f>IF(IF(B40="☆",(IF(K40&gt;R40,K40-W40,R40-W40)),L40-W40)&lt;0,0,IF(B40="☆",(IF(K40&gt;R40,K40-W40,R40-W40)),L40-W40))</f>
        <v>0</v>
      </c>
      <c r="AC40" s="10"/>
      <c r="AD40" s="10"/>
    </row>
    <row r="41" spans="1:30" s="7" customFormat="1" hidden="1" x14ac:dyDescent="0.4">
      <c r="A41" s="16" t="str">
        <f t="shared" si="18"/>
        <v>-</v>
      </c>
      <c r="B41" s="16" t="str">
        <f t="shared" si="16"/>
        <v>-</v>
      </c>
      <c r="C41" s="7">
        <v>12</v>
      </c>
      <c r="D41" s="2">
        <v>43395.50271990741</v>
      </c>
      <c r="E41" s="3">
        <v>5497</v>
      </c>
      <c r="F41" s="3" t="s">
        <v>94</v>
      </c>
      <c r="G41" s="3">
        <v>0</v>
      </c>
      <c r="H41" s="3">
        <v>891</v>
      </c>
      <c r="I41" s="3">
        <v>8</v>
      </c>
      <c r="J41" s="3">
        <v>2</v>
      </c>
      <c r="K41" s="3"/>
      <c r="L41" s="2">
        <v>43395.505520833336</v>
      </c>
      <c r="M41" s="2">
        <v>43395.509282407409</v>
      </c>
      <c r="N41" s="3" t="s">
        <v>68</v>
      </c>
      <c r="O41" s="3" t="s">
        <v>69</v>
      </c>
      <c r="P41" s="3" t="s">
        <v>37</v>
      </c>
      <c r="Q41" s="3" t="s">
        <v>38</v>
      </c>
      <c r="R41" s="2">
        <v>43395.506932870368</v>
      </c>
      <c r="S41" s="2">
        <v>43395.506932870368</v>
      </c>
      <c r="T41" s="2">
        <v>43395.51358796296</v>
      </c>
      <c r="U41" s="2">
        <v>43395.51358796296</v>
      </c>
      <c r="V41" s="3"/>
      <c r="W41" s="8">
        <f t="shared" si="17"/>
        <v>43395.50271990741</v>
      </c>
      <c r="X41" s="9">
        <f t="shared" si="6"/>
        <v>3.7615740729961544E-3</v>
      </c>
      <c r="Y41" s="9">
        <f t="shared" si="7"/>
        <v>7.5231481459923089E-3</v>
      </c>
      <c r="Z41" s="10"/>
      <c r="AA41" s="10">
        <f t="shared" si="5"/>
        <v>0</v>
      </c>
      <c r="AB41" s="10">
        <f t="shared" si="9"/>
        <v>2.8009259258396924E-3</v>
      </c>
      <c r="AC41" s="10"/>
      <c r="AD41" s="10"/>
    </row>
    <row r="42" spans="1:30" s="7" customFormat="1" x14ac:dyDescent="0.4">
      <c r="A42" s="16" t="str">
        <f t="shared" si="18"/>
        <v>★</v>
      </c>
      <c r="B42" s="16" t="str">
        <f t="shared" si="16"/>
        <v>-</v>
      </c>
      <c r="C42" s="7">
        <v>12</v>
      </c>
      <c r="D42" s="2">
        <v>43395.506504629629</v>
      </c>
      <c r="E42" s="3">
        <v>5498</v>
      </c>
      <c r="F42" s="3" t="s">
        <v>33</v>
      </c>
      <c r="G42" s="3">
        <v>2471</v>
      </c>
      <c r="H42" s="3">
        <v>1015</v>
      </c>
      <c r="I42" s="3">
        <v>1</v>
      </c>
      <c r="J42" s="3">
        <v>2</v>
      </c>
      <c r="K42" s="3"/>
      <c r="L42" s="2">
        <v>43395.523368055554</v>
      </c>
      <c r="M42" s="2">
        <v>43395.531331018516</v>
      </c>
      <c r="N42" s="3" t="s">
        <v>74</v>
      </c>
      <c r="O42" s="3" t="s">
        <v>75</v>
      </c>
      <c r="P42" s="3" t="s">
        <v>65</v>
      </c>
      <c r="Q42" s="3" t="s">
        <v>66</v>
      </c>
      <c r="R42" s="2">
        <v>43395.527083333334</v>
      </c>
      <c r="S42" s="2">
        <v>43395.527083333334</v>
      </c>
      <c r="T42" s="2">
        <v>43395.534826388888</v>
      </c>
      <c r="U42" s="2">
        <v>43395.534826388888</v>
      </c>
      <c r="V42" s="2">
        <v>43395.527083333334</v>
      </c>
      <c r="W42" s="8">
        <f t="shared" si="17"/>
        <v>43395.527083333334</v>
      </c>
      <c r="X42" s="9">
        <f t="shared" si="6"/>
        <v>7.962962961755693E-3</v>
      </c>
      <c r="Y42" s="9">
        <f t="shared" si="7"/>
        <v>1.5925925923511386E-2</v>
      </c>
      <c r="Z42" s="29"/>
      <c r="AA42" s="29">
        <f t="shared" si="5"/>
        <v>0</v>
      </c>
      <c r="AB42" s="10">
        <f t="shared" si="9"/>
        <v>0</v>
      </c>
      <c r="AC42" s="10"/>
      <c r="AD42" s="10"/>
    </row>
    <row r="43" spans="1:30" s="7" customFormat="1" hidden="1" x14ac:dyDescent="0.4">
      <c r="A43" s="16" t="str">
        <f t="shared" si="0"/>
        <v>-</v>
      </c>
      <c r="B43" s="16" t="str">
        <f t="shared" si="16"/>
        <v>-</v>
      </c>
      <c r="C43" s="7">
        <v>12</v>
      </c>
      <c r="D43" s="2">
        <v>43395.513611111113</v>
      </c>
      <c r="E43" s="3">
        <v>5499</v>
      </c>
      <c r="F43" s="3" t="s">
        <v>94</v>
      </c>
      <c r="G43" s="3">
        <v>0</v>
      </c>
      <c r="H43" s="3">
        <v>995</v>
      </c>
      <c r="I43" s="3">
        <v>7</v>
      </c>
      <c r="J43" s="3">
        <v>2</v>
      </c>
      <c r="K43" s="3"/>
      <c r="L43" s="2">
        <v>43395.517002314817</v>
      </c>
      <c r="M43" s="2">
        <v>43395.522800925923</v>
      </c>
      <c r="N43" s="3" t="s">
        <v>72</v>
      </c>
      <c r="O43" s="3" t="s">
        <v>73</v>
      </c>
      <c r="P43" s="3" t="s">
        <v>65</v>
      </c>
      <c r="Q43" s="3" t="s">
        <v>66</v>
      </c>
      <c r="R43" s="2">
        <v>43395.517812500002</v>
      </c>
      <c r="S43" s="2">
        <v>43395.517812500002</v>
      </c>
      <c r="T43" s="2">
        <v>43395.52542824074</v>
      </c>
      <c r="U43" s="2">
        <v>43395.52542824074</v>
      </c>
      <c r="V43" s="3"/>
      <c r="W43" s="8">
        <f t="shared" si="17"/>
        <v>43395.513611111113</v>
      </c>
      <c r="X43" s="9">
        <f t="shared" si="6"/>
        <v>5.798611106001772E-3</v>
      </c>
      <c r="Y43" s="9">
        <f t="shared" si="7"/>
        <v>1.1597222212003544E-2</v>
      </c>
      <c r="Z43" s="10"/>
      <c r="AA43" s="10">
        <f t="shared" si="5"/>
        <v>0</v>
      </c>
      <c r="AB43" s="10">
        <f t="shared" si="9"/>
        <v>3.3912037033587694E-3</v>
      </c>
      <c r="AC43" s="10"/>
      <c r="AD43" s="10"/>
    </row>
    <row r="44" spans="1:30" s="7" customFormat="1" x14ac:dyDescent="0.4">
      <c r="A44" s="16" t="str">
        <f t="shared" si="0"/>
        <v>-</v>
      </c>
      <c r="B44" s="16" t="str">
        <f t="shared" si="1"/>
        <v>-</v>
      </c>
      <c r="C44" s="7">
        <v>12</v>
      </c>
      <c r="D44" s="2">
        <v>43395.524444444447</v>
      </c>
      <c r="E44" s="3">
        <v>5500</v>
      </c>
      <c r="F44" s="3" t="s">
        <v>33</v>
      </c>
      <c r="G44" s="3">
        <v>2043</v>
      </c>
      <c r="H44" s="3">
        <v>1173</v>
      </c>
      <c r="I44" s="3">
        <v>9</v>
      </c>
      <c r="J44" s="3">
        <v>1</v>
      </c>
      <c r="K44" s="3"/>
      <c r="L44" s="2">
        <v>43395.52752314815</v>
      </c>
      <c r="M44" s="2">
        <v>43395.532488425924</v>
      </c>
      <c r="N44" s="3" t="s">
        <v>19</v>
      </c>
      <c r="O44" s="3" t="s">
        <v>20</v>
      </c>
      <c r="P44" s="3" t="s">
        <v>50</v>
      </c>
      <c r="Q44" s="3" t="s">
        <v>51</v>
      </c>
      <c r="R44" s="2">
        <v>43395.527361111112</v>
      </c>
      <c r="S44" s="2">
        <v>43395.527361111112</v>
      </c>
      <c r="T44" s="2">
        <v>43395.533530092594</v>
      </c>
      <c r="U44" s="2">
        <v>43395.533530092594</v>
      </c>
      <c r="V44" s="3"/>
      <c r="W44" s="8">
        <f t="shared" si="2"/>
        <v>43395.524444444447</v>
      </c>
      <c r="X44" s="9">
        <f t="shared" si="6"/>
        <v>4.9652777743176557E-3</v>
      </c>
      <c r="Y44" s="9">
        <f t="shared" si="7"/>
        <v>4.9652777743176557E-3</v>
      </c>
      <c r="Z44" s="10"/>
      <c r="AA44" s="10">
        <f t="shared" si="5"/>
        <v>1.6203703853534535E-4</v>
      </c>
      <c r="AB44" s="10">
        <f t="shared" si="9"/>
        <v>3.0787037030677311E-3</v>
      </c>
      <c r="AC44" s="10"/>
      <c r="AD44" s="10"/>
    </row>
    <row r="45" spans="1:30" s="7" customFormat="1" x14ac:dyDescent="0.4">
      <c r="A45" s="16" t="str">
        <f>IF(V45&gt;0, "★", "-")</f>
        <v>-</v>
      </c>
      <c r="B45" s="16" t="str">
        <f>IF(K45&gt;0, "☆", "-")</f>
        <v>-</v>
      </c>
      <c r="C45" s="7">
        <v>12</v>
      </c>
      <c r="D45" s="2">
        <v>43395.530324074076</v>
      </c>
      <c r="E45" s="3">
        <v>5501</v>
      </c>
      <c r="F45" s="3" t="s">
        <v>18</v>
      </c>
      <c r="G45" s="3">
        <v>2314</v>
      </c>
      <c r="H45" s="3">
        <v>512</v>
      </c>
      <c r="I45" s="3">
        <v>9</v>
      </c>
      <c r="J45" s="3">
        <v>1</v>
      </c>
      <c r="K45" s="3"/>
      <c r="L45" s="2">
        <v>43395.537708333337</v>
      </c>
      <c r="M45" s="2">
        <v>43395.543599537035</v>
      </c>
      <c r="N45" s="3" t="s">
        <v>74</v>
      </c>
      <c r="O45" s="3" t="s">
        <v>75</v>
      </c>
      <c r="P45" s="3" t="s">
        <v>80</v>
      </c>
      <c r="Q45" s="3" t="s">
        <v>81</v>
      </c>
      <c r="R45" s="2">
        <v>43395.533784722225</v>
      </c>
      <c r="S45" s="2">
        <v>43395.533784722225</v>
      </c>
      <c r="T45" s="2">
        <v>43395.542500000003</v>
      </c>
      <c r="U45" s="2">
        <v>43395.542500000003</v>
      </c>
      <c r="V45" s="3"/>
      <c r="W45" s="8">
        <f>IF(V45&gt;0,V45,D45)</f>
        <v>43395.530324074076</v>
      </c>
      <c r="X45" s="9">
        <f t="shared" si="6"/>
        <v>5.8912036984111182E-3</v>
      </c>
      <c r="Y45" s="9">
        <f t="shared" si="7"/>
        <v>5.8912036984111182E-3</v>
      </c>
      <c r="Z45" s="10"/>
      <c r="AA45" s="10">
        <f t="shared" si="5"/>
        <v>3.9236111115314998E-3</v>
      </c>
      <c r="AB45" s="10">
        <f t="shared" si="9"/>
        <v>7.3842592610162683E-3</v>
      </c>
      <c r="AC45" s="10"/>
      <c r="AD45" s="10"/>
    </row>
    <row r="46" spans="1:30" s="7" customFormat="1" hidden="1" x14ac:dyDescent="0.4">
      <c r="A46" s="16" t="str">
        <f>IF(V46&gt;0, "★", "-")</f>
        <v>-</v>
      </c>
      <c r="B46" s="16" t="str">
        <f>IF(K46&gt;0, "☆", "-")</f>
        <v>-</v>
      </c>
      <c r="C46" s="7">
        <v>12</v>
      </c>
      <c r="D46" s="2">
        <v>43395.530949074076</v>
      </c>
      <c r="E46" s="3">
        <v>5502</v>
      </c>
      <c r="F46" s="3" t="s">
        <v>93</v>
      </c>
      <c r="G46" s="3">
        <v>0</v>
      </c>
      <c r="H46" s="3">
        <v>457</v>
      </c>
      <c r="I46" s="3">
        <v>1</v>
      </c>
      <c r="J46" s="3">
        <v>2</v>
      </c>
      <c r="K46" s="3"/>
      <c r="L46" s="2">
        <v>43395.532488425924</v>
      </c>
      <c r="M46" s="2">
        <v>43395.536412037036</v>
      </c>
      <c r="N46" s="3" t="s">
        <v>65</v>
      </c>
      <c r="O46" s="3" t="s">
        <v>66</v>
      </c>
      <c r="P46" s="3" t="s">
        <v>68</v>
      </c>
      <c r="Q46" s="3" t="s">
        <v>69</v>
      </c>
      <c r="R46" s="2">
        <v>43395.533541666664</v>
      </c>
      <c r="S46" s="2">
        <v>43395.533541666664</v>
      </c>
      <c r="T46" s="2">
        <v>43395.540185185186</v>
      </c>
      <c r="U46" s="2">
        <v>43395.540185185186</v>
      </c>
      <c r="V46" s="3"/>
      <c r="W46" s="8">
        <f>IF(V46&gt;0,V46,D46)</f>
        <v>43395.530949074076</v>
      </c>
      <c r="X46" s="9">
        <f t="shared" si="6"/>
        <v>3.9236111115314998E-3</v>
      </c>
      <c r="Y46" s="9">
        <f t="shared" si="7"/>
        <v>7.8472222230629995E-3</v>
      </c>
      <c r="Z46" s="10"/>
      <c r="AA46" s="10">
        <f t="shared" si="5"/>
        <v>0</v>
      </c>
      <c r="AB46" s="10">
        <f t="shared" si="9"/>
        <v>1.5393518478958867E-3</v>
      </c>
      <c r="AC46" s="10"/>
      <c r="AD46" s="10"/>
    </row>
    <row r="47" spans="1:30" s="7" customFormat="1" x14ac:dyDescent="0.4">
      <c r="A47" s="16" t="str">
        <f>IF(V47&gt;0, "★", "-")</f>
        <v>-</v>
      </c>
      <c r="B47" s="16" t="str">
        <f>IF(K47&gt;0, "☆", "-")</f>
        <v>-</v>
      </c>
      <c r="C47" s="7">
        <v>12</v>
      </c>
      <c r="D47" s="2">
        <v>43395.53398148148</v>
      </c>
      <c r="E47" s="3">
        <v>5503</v>
      </c>
      <c r="F47" s="3" t="s">
        <v>33</v>
      </c>
      <c r="G47" s="3">
        <v>1771</v>
      </c>
      <c r="H47" s="3">
        <v>1064</v>
      </c>
      <c r="I47" s="3">
        <v>3</v>
      </c>
      <c r="J47" s="3">
        <v>1</v>
      </c>
      <c r="K47" s="3"/>
      <c r="L47" s="2">
        <v>43395.537881944445</v>
      </c>
      <c r="M47" s="2">
        <v>43395.544039351851</v>
      </c>
      <c r="N47" s="3" t="s">
        <v>25</v>
      </c>
      <c r="O47" s="3" t="s">
        <v>26</v>
      </c>
      <c r="P47" s="3" t="s">
        <v>19</v>
      </c>
      <c r="Q47" s="3" t="s">
        <v>20</v>
      </c>
      <c r="R47" s="2">
        <v>43395.53833333333</v>
      </c>
      <c r="S47" s="2">
        <v>43395.53833333333</v>
      </c>
      <c r="T47" s="2">
        <v>43395.546481481484</v>
      </c>
      <c r="U47" s="2">
        <v>43395.546481481484</v>
      </c>
      <c r="V47" s="3"/>
      <c r="W47" s="8">
        <f>IF(V47&gt;0,V47,D47)</f>
        <v>43395.53398148148</v>
      </c>
      <c r="X47" s="9">
        <f t="shared" si="6"/>
        <v>6.1574074061354622E-3</v>
      </c>
      <c r="Y47" s="9">
        <f t="shared" si="7"/>
        <v>6.1574074061354622E-3</v>
      </c>
      <c r="Z47" s="10"/>
      <c r="AA47" s="10">
        <f t="shared" si="5"/>
        <v>0</v>
      </c>
      <c r="AB47" s="10">
        <f t="shared" si="9"/>
        <v>3.9004629652481526E-3</v>
      </c>
      <c r="AC47" s="10"/>
      <c r="AD47" s="10"/>
    </row>
    <row r="48" spans="1:30" s="7" customFormat="1" hidden="1" x14ac:dyDescent="0.4">
      <c r="A48" s="16" t="str">
        <f t="shared" si="0"/>
        <v>-</v>
      </c>
      <c r="B48" s="16" t="str">
        <f t="shared" si="1"/>
        <v>-</v>
      </c>
      <c r="C48" s="7">
        <v>12</v>
      </c>
      <c r="D48" s="2">
        <v>43395.5387962963</v>
      </c>
      <c r="E48" s="3">
        <v>5504</v>
      </c>
      <c r="F48" s="3" t="s">
        <v>93</v>
      </c>
      <c r="G48" s="3">
        <v>0</v>
      </c>
      <c r="H48" s="3">
        <v>536</v>
      </c>
      <c r="I48" s="3">
        <v>4</v>
      </c>
      <c r="J48" s="3">
        <v>1</v>
      </c>
      <c r="K48" s="3"/>
      <c r="L48" s="2">
        <v>43395.540254629632</v>
      </c>
      <c r="M48" s="2">
        <v>43395.545983796299</v>
      </c>
      <c r="N48" s="3" t="s">
        <v>19</v>
      </c>
      <c r="O48" s="3" t="s">
        <v>20</v>
      </c>
      <c r="P48" s="3" t="s">
        <v>46</v>
      </c>
      <c r="Q48" s="3" t="s">
        <v>47</v>
      </c>
      <c r="R48" s="2">
        <v>43395.540879629632</v>
      </c>
      <c r="S48" s="2">
        <v>43395.540879629632</v>
      </c>
      <c r="T48" s="2">
        <v>43395.545486111114</v>
      </c>
      <c r="U48" s="2">
        <v>43395.548310185186</v>
      </c>
      <c r="V48" s="3"/>
      <c r="W48" s="8">
        <f t="shared" si="2"/>
        <v>43395.5387962963</v>
      </c>
      <c r="X48" s="9">
        <f t="shared" si="6"/>
        <v>5.7291666671517305E-3</v>
      </c>
      <c r="Y48" s="9">
        <f t="shared" si="7"/>
        <v>5.7291666671517305E-3</v>
      </c>
      <c r="Z48" s="10"/>
      <c r="AA48" s="10">
        <f t="shared" si="5"/>
        <v>0</v>
      </c>
      <c r="AB48" s="10">
        <f t="shared" si="9"/>
        <v>1.4583333322661929E-3</v>
      </c>
      <c r="AC48" s="10"/>
      <c r="AD48" s="10"/>
    </row>
    <row r="49" spans="1:30" s="12" customFormat="1" x14ac:dyDescent="0.4">
      <c r="A49" s="17" t="str">
        <f t="shared" si="0"/>
        <v>-</v>
      </c>
      <c r="B49" s="17" t="str">
        <f t="shared" si="1"/>
        <v>-</v>
      </c>
      <c r="C49" s="12">
        <v>12</v>
      </c>
      <c r="D49" s="4">
        <v>43395.54115740741</v>
      </c>
      <c r="E49" s="5">
        <v>5505</v>
      </c>
      <c r="F49" s="5" t="s">
        <v>67</v>
      </c>
      <c r="G49" s="5">
        <v>3698</v>
      </c>
      <c r="H49" s="5">
        <v>935</v>
      </c>
      <c r="I49" s="5">
        <v>4</v>
      </c>
      <c r="J49" s="5">
        <v>2</v>
      </c>
      <c r="K49" s="5"/>
      <c r="L49" s="4">
        <v>43395.543541666666</v>
      </c>
      <c r="M49" s="4">
        <v>43395.547256944446</v>
      </c>
      <c r="N49" s="5" t="s">
        <v>19</v>
      </c>
      <c r="O49" s="5" t="s">
        <v>20</v>
      </c>
      <c r="P49" s="5" t="s">
        <v>21</v>
      </c>
      <c r="Q49" s="5" t="s">
        <v>22</v>
      </c>
      <c r="R49" s="4">
        <v>43395.544374999998</v>
      </c>
      <c r="S49" s="4">
        <v>43395.544374999998</v>
      </c>
      <c r="T49" s="4">
        <v>43395.550844907404</v>
      </c>
      <c r="U49" s="4">
        <v>43395.549826388888</v>
      </c>
      <c r="V49" s="5"/>
      <c r="W49" s="13">
        <f t="shared" si="2"/>
        <v>43395.54115740741</v>
      </c>
      <c r="X49" s="18">
        <f t="shared" si="6"/>
        <v>3.7152777804294601E-3</v>
      </c>
      <c r="Y49" s="18">
        <f t="shared" si="7"/>
        <v>7.4305555608589202E-3</v>
      </c>
      <c r="Z49" s="19"/>
      <c r="AA49" s="19">
        <f t="shared" si="5"/>
        <v>0</v>
      </c>
      <c r="AB49" s="19">
        <f t="shared" si="9"/>
        <v>2.3842592563596554E-3</v>
      </c>
      <c r="AC49" s="19"/>
      <c r="AD49" s="19"/>
    </row>
    <row r="50" spans="1:30" s="23" customFormat="1" hidden="1" x14ac:dyDescent="0.4">
      <c r="A50" s="20" t="str">
        <f t="shared" si="0"/>
        <v>-</v>
      </c>
      <c r="B50" s="20" t="str">
        <f t="shared" si="1"/>
        <v>-</v>
      </c>
      <c r="C50" s="23">
        <v>13</v>
      </c>
      <c r="D50" s="22">
        <v>43395.543715277781</v>
      </c>
      <c r="E50" s="21">
        <v>5506</v>
      </c>
      <c r="F50" s="21" t="s">
        <v>94</v>
      </c>
      <c r="G50" s="21">
        <v>0</v>
      </c>
      <c r="H50" s="21">
        <v>751</v>
      </c>
      <c r="I50" s="21">
        <v>4</v>
      </c>
      <c r="J50" s="21">
        <v>2</v>
      </c>
      <c r="K50" s="21"/>
      <c r="L50" s="22">
        <v>43395.548125000001</v>
      </c>
      <c r="M50" s="22">
        <v>43395.553865740738</v>
      </c>
      <c r="N50" s="21" t="s">
        <v>21</v>
      </c>
      <c r="O50" s="21" t="s">
        <v>22</v>
      </c>
      <c r="P50" s="21" t="s">
        <v>34</v>
      </c>
      <c r="Q50" s="21" t="s">
        <v>35</v>
      </c>
      <c r="R50" s="22">
        <v>43395.549826388888</v>
      </c>
      <c r="S50" s="22">
        <v>43395.549826388888</v>
      </c>
      <c r="T50" s="22">
        <v>43395.557650462964</v>
      </c>
      <c r="U50" s="22">
        <v>43395.557650462964</v>
      </c>
      <c r="V50" s="21"/>
      <c r="W50" s="24">
        <f t="shared" si="2"/>
        <v>43395.543715277781</v>
      </c>
      <c r="X50" s="25">
        <f t="shared" si="6"/>
        <v>5.7407407366554253E-3</v>
      </c>
      <c r="Y50" s="25">
        <f t="shared" si="7"/>
        <v>1.1481481473310851E-2</v>
      </c>
      <c r="Z50" s="26">
        <f>SUM(Y50:Y62)</f>
        <v>7.3680555557075422E-2</v>
      </c>
      <c r="AA50" s="26">
        <f t="shared" si="5"/>
        <v>0</v>
      </c>
      <c r="AB50" s="26">
        <f t="shared" si="9"/>
        <v>4.4097222198615782E-3</v>
      </c>
      <c r="AC50" s="26">
        <f>AVERAGE(AB50:AB62)</f>
        <v>2.9513888875953853E-3</v>
      </c>
      <c r="AD50" s="26">
        <f>MEDIAN(AB50:AB62)</f>
        <v>2.9513888875953853E-3</v>
      </c>
    </row>
    <row r="51" spans="1:30" s="7" customFormat="1" x14ac:dyDescent="0.4">
      <c r="A51" s="16" t="str">
        <f t="shared" si="0"/>
        <v>-</v>
      </c>
      <c r="B51" s="16" t="str">
        <f t="shared" si="1"/>
        <v>-</v>
      </c>
      <c r="C51" s="7">
        <v>13</v>
      </c>
      <c r="D51" s="2">
        <v>43395.546817129631</v>
      </c>
      <c r="E51" s="3">
        <v>5507</v>
      </c>
      <c r="F51" s="3" t="s">
        <v>33</v>
      </c>
      <c r="G51" s="3">
        <v>3662</v>
      </c>
      <c r="H51" s="3">
        <v>909</v>
      </c>
      <c r="I51" s="3">
        <v>9</v>
      </c>
      <c r="J51" s="3">
        <v>1</v>
      </c>
      <c r="K51" s="3"/>
      <c r="L51" s="2">
        <v>43395.551423611112</v>
      </c>
      <c r="M51" s="2">
        <v>43395.553680555553</v>
      </c>
      <c r="N51" s="3" t="s">
        <v>70</v>
      </c>
      <c r="O51" s="3" t="s">
        <v>71</v>
      </c>
      <c r="P51" s="3" t="s">
        <v>50</v>
      </c>
      <c r="Q51" s="3" t="s">
        <v>51</v>
      </c>
      <c r="R51" s="2">
        <v>43395.549699074072</v>
      </c>
      <c r="S51" s="2">
        <v>43395.549699074072</v>
      </c>
      <c r="T51" s="2">
        <v>43395.553541666668</v>
      </c>
      <c r="U51" s="2">
        <v>43395.559432870374</v>
      </c>
      <c r="V51" s="3"/>
      <c r="W51" s="8">
        <f t="shared" si="2"/>
        <v>43395.546817129631</v>
      </c>
      <c r="X51" s="9">
        <f t="shared" si="6"/>
        <v>2.2569444408873096E-3</v>
      </c>
      <c r="Y51" s="9">
        <f t="shared" si="7"/>
        <v>2.2569444408873096E-3</v>
      </c>
      <c r="Z51" s="10"/>
      <c r="AA51" s="10">
        <f t="shared" si="5"/>
        <v>1.7245370399905369E-3</v>
      </c>
      <c r="AB51" s="10">
        <f t="shared" si="9"/>
        <v>4.6064814814599231E-3</v>
      </c>
      <c r="AC51" s="10"/>
      <c r="AD51" s="10"/>
    </row>
    <row r="52" spans="1:30" s="7" customFormat="1" x14ac:dyDescent="0.4">
      <c r="A52" s="16" t="str">
        <f t="shared" ref="A52:A57" si="22">IF(V52&gt;0, "★", "-")</f>
        <v>★</v>
      </c>
      <c r="B52" s="16" t="str">
        <f>IF(K52&gt;0, "☆", "-")</f>
        <v>-</v>
      </c>
      <c r="C52" s="7">
        <v>13</v>
      </c>
      <c r="D52" s="2">
        <v>43395.559988425928</v>
      </c>
      <c r="E52" s="3">
        <v>5509</v>
      </c>
      <c r="F52" s="3" t="s">
        <v>33</v>
      </c>
      <c r="G52" s="3">
        <v>3607</v>
      </c>
      <c r="H52" s="3">
        <v>808</v>
      </c>
      <c r="I52" s="3">
        <v>1</v>
      </c>
      <c r="J52" s="3">
        <v>2</v>
      </c>
      <c r="K52" s="3"/>
      <c r="L52" s="2">
        <v>43395.576921296299</v>
      </c>
      <c r="M52" s="2">
        <v>43395.582962962966</v>
      </c>
      <c r="N52" s="3" t="s">
        <v>45</v>
      </c>
      <c r="O52" s="3" t="s">
        <v>92</v>
      </c>
      <c r="P52" s="3" t="s">
        <v>31</v>
      </c>
      <c r="Q52" s="3" t="s">
        <v>32</v>
      </c>
      <c r="R52" s="2">
        <v>43395.581041666665</v>
      </c>
      <c r="S52" s="2">
        <v>43395.581041666665</v>
      </c>
      <c r="T52" s="2">
        <v>43395.588877314818</v>
      </c>
      <c r="U52" s="2">
        <v>43395.588877314818</v>
      </c>
      <c r="V52" s="2">
        <v>43395.581041666665</v>
      </c>
      <c r="W52" s="8">
        <f>IF(V52&gt;0,V52,D52)</f>
        <v>43395.581041666665</v>
      </c>
      <c r="X52" s="9">
        <f t="shared" si="6"/>
        <v>6.0416666674427688E-3</v>
      </c>
      <c r="Y52" s="9">
        <f t="shared" si="7"/>
        <v>1.2083333334885538E-2</v>
      </c>
      <c r="Z52" s="10"/>
      <c r="AA52" s="10">
        <f t="shared" si="5"/>
        <v>0</v>
      </c>
      <c r="AB52" s="10">
        <f t="shared" si="9"/>
        <v>0</v>
      </c>
      <c r="AC52" s="10"/>
      <c r="AD52" s="10"/>
    </row>
    <row r="53" spans="1:30" s="7" customFormat="1" x14ac:dyDescent="0.4">
      <c r="A53" s="16" t="str">
        <f t="shared" si="22"/>
        <v>-</v>
      </c>
      <c r="B53" s="16" t="str">
        <f>IF(K53&gt;0, "☆", "-")</f>
        <v>-</v>
      </c>
      <c r="C53" s="7">
        <v>13</v>
      </c>
      <c r="D53" s="2">
        <v>43395.562210648146</v>
      </c>
      <c r="E53" s="3">
        <v>5510</v>
      </c>
      <c r="F53" s="3" t="s">
        <v>33</v>
      </c>
      <c r="G53" s="3">
        <v>1588</v>
      </c>
      <c r="H53" s="3">
        <v>1254</v>
      </c>
      <c r="I53" s="3">
        <v>6</v>
      </c>
      <c r="J53" s="3">
        <v>2</v>
      </c>
      <c r="K53" s="3"/>
      <c r="L53" s="2">
        <v>43395.564988425926</v>
      </c>
      <c r="M53" s="2">
        <v>43395.572291666664</v>
      </c>
      <c r="N53" s="3" t="s">
        <v>80</v>
      </c>
      <c r="O53" s="3" t="s">
        <v>81</v>
      </c>
      <c r="P53" s="3" t="s">
        <v>25</v>
      </c>
      <c r="Q53" s="3" t="s">
        <v>26</v>
      </c>
      <c r="R53" s="2">
        <v>43395.565555555557</v>
      </c>
      <c r="S53" s="2">
        <v>43395.565555555557</v>
      </c>
      <c r="T53" s="2">
        <v>43395.572002314817</v>
      </c>
      <c r="U53" s="2">
        <v>43395.572002314817</v>
      </c>
      <c r="V53" s="3"/>
      <c r="W53" s="8">
        <f>IF(V53&gt;0,V53,D53)</f>
        <v>43395.562210648146</v>
      </c>
      <c r="X53" s="9">
        <f t="shared" si="6"/>
        <v>7.3032407381106168E-3</v>
      </c>
      <c r="Y53" s="9">
        <f t="shared" si="7"/>
        <v>1.4606481476221234E-2</v>
      </c>
      <c r="Z53" s="10"/>
      <c r="AA53" s="10">
        <f t="shared" si="5"/>
        <v>0</v>
      </c>
      <c r="AB53" s="10">
        <f t="shared" si="9"/>
        <v>2.7777777795563452E-3</v>
      </c>
      <c r="AC53" s="10"/>
      <c r="AD53" s="10"/>
    </row>
    <row r="54" spans="1:30" s="7" customFormat="1" x14ac:dyDescent="0.4">
      <c r="A54" s="16" t="str">
        <f t="shared" si="22"/>
        <v>-</v>
      </c>
      <c r="B54" s="16" t="str">
        <f>IF(K54&gt;0, "☆", "-")</f>
        <v>-</v>
      </c>
      <c r="C54" s="7">
        <v>13</v>
      </c>
      <c r="D54" s="2">
        <v>43395.568333333336</v>
      </c>
      <c r="E54" s="3">
        <v>5512</v>
      </c>
      <c r="F54" s="3" t="s">
        <v>18</v>
      </c>
      <c r="G54" s="3">
        <v>2314</v>
      </c>
      <c r="H54" s="3">
        <v>967</v>
      </c>
      <c r="I54" s="3">
        <v>4</v>
      </c>
      <c r="J54" s="3">
        <v>1</v>
      </c>
      <c r="K54" s="3"/>
      <c r="L54" s="2">
        <v>43395.571608796294</v>
      </c>
      <c r="M54" s="2">
        <v>43395.573993055557</v>
      </c>
      <c r="N54" s="3" t="s">
        <v>53</v>
      </c>
      <c r="O54" s="3" t="s">
        <v>54</v>
      </c>
      <c r="P54" s="3" t="s">
        <v>50</v>
      </c>
      <c r="Q54" s="3" t="s">
        <v>51</v>
      </c>
      <c r="R54" s="2">
        <v>43395.570879629631</v>
      </c>
      <c r="S54" s="2">
        <v>43395.572696759256</v>
      </c>
      <c r="T54" s="2">
        <v>43395.573368055557</v>
      </c>
      <c r="U54" s="2">
        <v>43395.575185185182</v>
      </c>
      <c r="V54" s="3"/>
      <c r="W54" s="8">
        <f>IF(V54&gt;0,V54,D54)</f>
        <v>43395.568333333336</v>
      </c>
      <c r="X54" s="9">
        <f t="shared" si="6"/>
        <v>2.384259263635613E-3</v>
      </c>
      <c r="Y54" s="9">
        <f t="shared" si="7"/>
        <v>2.384259263635613E-3</v>
      </c>
      <c r="Z54" s="10"/>
      <c r="AA54" s="10">
        <f t="shared" si="5"/>
        <v>7.2916666249511763E-4</v>
      </c>
      <c r="AB54" s="10">
        <f t="shared" si="9"/>
        <v>3.2754629573901184E-3</v>
      </c>
      <c r="AC54" s="10"/>
      <c r="AD54" s="10"/>
    </row>
    <row r="55" spans="1:30" s="7" customFormat="1" x14ac:dyDescent="0.4">
      <c r="A55" s="16" t="str">
        <f t="shared" si="22"/>
        <v>-</v>
      </c>
      <c r="B55" s="16" t="str">
        <f>IF(K55&gt;0, "☆", "-")</f>
        <v>-</v>
      </c>
      <c r="C55" s="7">
        <v>13</v>
      </c>
      <c r="D55" s="2">
        <v>43395.570324074077</v>
      </c>
      <c r="E55" s="3">
        <v>5513</v>
      </c>
      <c r="F55" s="3" t="s">
        <v>33</v>
      </c>
      <c r="G55" s="3">
        <v>2968</v>
      </c>
      <c r="H55" s="3">
        <v>974</v>
      </c>
      <c r="I55" s="3">
        <v>2</v>
      </c>
      <c r="J55" s="3">
        <v>2</v>
      </c>
      <c r="K55" s="3"/>
      <c r="L55" s="2">
        <v>43395.576273148145</v>
      </c>
      <c r="M55" s="2">
        <v>43395.579895833333</v>
      </c>
      <c r="N55" s="3" t="s">
        <v>63</v>
      </c>
      <c r="O55" s="3" t="s">
        <v>64</v>
      </c>
      <c r="P55" s="3" t="s">
        <v>25</v>
      </c>
      <c r="Q55" s="3" t="s">
        <v>26</v>
      </c>
      <c r="R55" s="2">
        <v>43395.578020833331</v>
      </c>
      <c r="S55" s="2">
        <v>43395.578020833331</v>
      </c>
      <c r="T55" s="2">
        <v>43395.586909722224</v>
      </c>
      <c r="U55" s="2">
        <v>43395.586909722224</v>
      </c>
      <c r="V55" s="3"/>
      <c r="W55" s="8">
        <f>IF(V55&gt;0,V55,D55)</f>
        <v>43395.570324074077</v>
      </c>
      <c r="X55" s="9">
        <f t="shared" si="6"/>
        <v>3.6226851880201139E-3</v>
      </c>
      <c r="Y55" s="9">
        <f t="shared" si="7"/>
        <v>7.2453703760402277E-3</v>
      </c>
      <c r="Z55" s="10"/>
      <c r="AA55" s="10">
        <f t="shared" si="5"/>
        <v>0</v>
      </c>
      <c r="AB55" s="10">
        <f t="shared" si="9"/>
        <v>5.9490740677574649E-3</v>
      </c>
      <c r="AC55" s="10"/>
      <c r="AD55" s="10"/>
    </row>
    <row r="56" spans="1:30" s="7" customFormat="1" hidden="1" x14ac:dyDescent="0.4">
      <c r="A56" s="16" t="str">
        <f t="shared" si="22"/>
        <v>-</v>
      </c>
      <c r="B56" s="16" t="str">
        <f>IF(K56&gt;0, "☆", "-")</f>
        <v>-</v>
      </c>
      <c r="C56" s="7">
        <v>13</v>
      </c>
      <c r="D56" s="2">
        <v>43395.570636574077</v>
      </c>
      <c r="E56" s="3">
        <v>5514</v>
      </c>
      <c r="F56" s="3" t="s">
        <v>94</v>
      </c>
      <c r="G56" s="3">
        <v>0</v>
      </c>
      <c r="H56" s="3">
        <v>980</v>
      </c>
      <c r="I56" s="3">
        <v>5</v>
      </c>
      <c r="J56" s="3">
        <v>1</v>
      </c>
      <c r="K56" s="3"/>
      <c r="L56" s="2">
        <v>43395.573113425926</v>
      </c>
      <c r="M56" s="2">
        <v>43395.576863425929</v>
      </c>
      <c r="N56" s="3" t="s">
        <v>29</v>
      </c>
      <c r="O56" s="3" t="s">
        <v>30</v>
      </c>
      <c r="P56" s="3" t="s">
        <v>63</v>
      </c>
      <c r="Q56" s="3" t="s">
        <v>64</v>
      </c>
      <c r="R56" s="2">
        <v>43395.57234953704</v>
      </c>
      <c r="S56" s="2">
        <v>43395.57234953704</v>
      </c>
      <c r="T56" s="2">
        <v>43395.578414351854</v>
      </c>
      <c r="U56" s="2">
        <v>43395.578414351854</v>
      </c>
      <c r="V56" s="3"/>
      <c r="W56" s="8">
        <f>IF(V56&gt;0,V56,D56)</f>
        <v>43395.570636574077</v>
      </c>
      <c r="X56" s="9">
        <f t="shared" si="6"/>
        <v>3.7500000034924597E-3</v>
      </c>
      <c r="Y56" s="9">
        <f t="shared" si="7"/>
        <v>3.7500000034924597E-3</v>
      </c>
      <c r="Z56" s="10"/>
      <c r="AA56" s="10">
        <f t="shared" si="5"/>
        <v>7.6388888555811718E-4</v>
      </c>
      <c r="AB56" s="10">
        <f t="shared" si="9"/>
        <v>2.4768518487690017E-3</v>
      </c>
      <c r="AC56" s="10"/>
      <c r="AD56" s="10"/>
    </row>
    <row r="57" spans="1:30" s="7" customFormat="1" x14ac:dyDescent="0.4">
      <c r="A57" s="16" t="str">
        <f t="shared" si="22"/>
        <v>-</v>
      </c>
      <c r="B57" s="16" t="str">
        <f t="shared" si="1"/>
        <v>-</v>
      </c>
      <c r="C57" s="7">
        <v>13</v>
      </c>
      <c r="D57" s="2">
        <v>43395.570775462962</v>
      </c>
      <c r="E57" s="3">
        <v>5516</v>
      </c>
      <c r="F57" s="3" t="s">
        <v>33</v>
      </c>
      <c r="G57" s="3">
        <v>3662</v>
      </c>
      <c r="H57" s="3">
        <v>848</v>
      </c>
      <c r="I57" s="3">
        <v>4</v>
      </c>
      <c r="J57" s="3">
        <v>1</v>
      </c>
      <c r="K57" s="3"/>
      <c r="L57" s="2">
        <v>43395.574131944442</v>
      </c>
      <c r="M57" s="2">
        <v>43395.580543981479</v>
      </c>
      <c r="N57" s="3" t="s">
        <v>50</v>
      </c>
      <c r="O57" s="3" t="s">
        <v>51</v>
      </c>
      <c r="P57" s="3" t="s">
        <v>25</v>
      </c>
      <c r="Q57" s="3" t="s">
        <v>26</v>
      </c>
      <c r="R57" s="2">
        <v>43395.575185185182</v>
      </c>
      <c r="S57" s="2">
        <v>43395.575185185182</v>
      </c>
      <c r="T57" s="2">
        <v>43395.582615740743</v>
      </c>
      <c r="U57" s="2">
        <v>43395.582615740743</v>
      </c>
      <c r="V57" s="3"/>
      <c r="W57" s="8">
        <f t="shared" si="2"/>
        <v>43395.570775462962</v>
      </c>
      <c r="X57" s="9">
        <f t="shared" si="6"/>
        <v>6.4120370370801538E-3</v>
      </c>
      <c r="Y57" s="9">
        <f t="shared" si="7"/>
        <v>6.4120370370801538E-3</v>
      </c>
      <c r="Z57" s="10"/>
      <c r="AA57" s="10">
        <f t="shared" si="5"/>
        <v>0</v>
      </c>
      <c r="AB57" s="10">
        <f t="shared" si="9"/>
        <v>3.3564814802957699E-3</v>
      </c>
      <c r="AC57" s="10"/>
      <c r="AD57" s="10"/>
    </row>
    <row r="58" spans="1:30" s="7" customFormat="1" x14ac:dyDescent="0.4">
      <c r="A58" s="16" t="str">
        <f t="shared" si="0"/>
        <v>-</v>
      </c>
      <c r="B58" s="16" t="str">
        <f t="shared" si="1"/>
        <v>-</v>
      </c>
      <c r="C58" s="7">
        <v>13</v>
      </c>
      <c r="D58" s="2">
        <v>43395.571875000001</v>
      </c>
      <c r="E58" s="3">
        <v>5517</v>
      </c>
      <c r="F58" s="3" t="s">
        <v>67</v>
      </c>
      <c r="G58" s="3">
        <v>3698</v>
      </c>
      <c r="H58" s="3">
        <v>943</v>
      </c>
      <c r="I58" s="3">
        <v>6</v>
      </c>
      <c r="J58" s="3">
        <v>2</v>
      </c>
      <c r="K58" s="3"/>
      <c r="L58" s="2">
        <v>43395.574050925927</v>
      </c>
      <c r="M58" s="2">
        <v>43395.57916666667</v>
      </c>
      <c r="N58" s="3" t="s">
        <v>21</v>
      </c>
      <c r="O58" s="3" t="s">
        <v>22</v>
      </c>
      <c r="P58" s="3" t="s">
        <v>41</v>
      </c>
      <c r="Q58" s="3" t="s">
        <v>42</v>
      </c>
      <c r="R58" s="2">
        <v>43395.575833333336</v>
      </c>
      <c r="S58" s="2">
        <v>43395.575833333336</v>
      </c>
      <c r="T58" s="2">
        <v>43395.582233796296</v>
      </c>
      <c r="U58" s="2">
        <v>43395.582233796296</v>
      </c>
      <c r="V58" s="3"/>
      <c r="W58" s="8">
        <f t="shared" si="2"/>
        <v>43395.571875000001</v>
      </c>
      <c r="X58" s="9">
        <f t="shared" si="6"/>
        <v>5.1157407433493063E-3</v>
      </c>
      <c r="Y58" s="9">
        <f t="shared" si="7"/>
        <v>1.0231481486698613E-2</v>
      </c>
      <c r="Z58" s="10"/>
      <c r="AA58" s="10">
        <f t="shared" si="5"/>
        <v>0</v>
      </c>
      <c r="AB58" s="10">
        <f t="shared" si="9"/>
        <v>2.1759259252576157E-3</v>
      </c>
      <c r="AC58" s="10"/>
      <c r="AD58" s="10"/>
    </row>
    <row r="59" spans="1:30" s="7" customFormat="1" hidden="1" x14ac:dyDescent="0.4">
      <c r="A59" s="16" t="str">
        <f t="shared" ref="A59:A114" si="23">IF(V59&gt;0, "★", "-")</f>
        <v>-</v>
      </c>
      <c r="B59" s="16" t="str">
        <f t="shared" ref="B59:B114" si="24">IF(K59&gt;0, "☆", "-")</f>
        <v>-</v>
      </c>
      <c r="C59" s="7">
        <v>13</v>
      </c>
      <c r="D59" s="2">
        <v>43395.582083333335</v>
      </c>
      <c r="E59" s="3">
        <v>5520</v>
      </c>
      <c r="F59" s="3" t="s">
        <v>94</v>
      </c>
      <c r="G59" s="3">
        <v>0</v>
      </c>
      <c r="H59" s="3">
        <v>727</v>
      </c>
      <c r="I59" s="3">
        <v>4</v>
      </c>
      <c r="J59" s="3">
        <v>1</v>
      </c>
      <c r="K59" s="3"/>
      <c r="L59" s="2">
        <v>43395.585034722222</v>
      </c>
      <c r="M59" s="2">
        <v>43395.588263888887</v>
      </c>
      <c r="N59" s="3" t="s">
        <v>63</v>
      </c>
      <c r="O59" s="3" t="s">
        <v>64</v>
      </c>
      <c r="P59" s="3" t="s">
        <v>37</v>
      </c>
      <c r="Q59" s="3" t="s">
        <v>38</v>
      </c>
      <c r="R59" s="2">
        <v>43395.586886574078</v>
      </c>
      <c r="S59" s="2">
        <v>43395.586886574078</v>
      </c>
      <c r="T59" s="2">
        <v>43395.592476851853</v>
      </c>
      <c r="U59" s="2">
        <v>43395.592476851853</v>
      </c>
      <c r="V59" s="3"/>
      <c r="W59" s="8">
        <f t="shared" ref="W59:W114" si="25">IF(V59&gt;0,V59,D59)</f>
        <v>43395.582083333335</v>
      </c>
      <c r="X59" s="9">
        <f t="shared" si="6"/>
        <v>3.2291666648234241E-3</v>
      </c>
      <c r="Y59" s="9">
        <f t="shared" si="7"/>
        <v>3.2291666648234241E-3</v>
      </c>
      <c r="Z59" s="10"/>
      <c r="AA59" s="10">
        <f t="shared" si="5"/>
        <v>0</v>
      </c>
      <c r="AB59" s="10">
        <f t="shared" si="9"/>
        <v>2.9513888875953853E-3</v>
      </c>
      <c r="AC59" s="10"/>
      <c r="AD59" s="10"/>
    </row>
    <row r="60" spans="1:30" s="7" customFormat="1" hidden="1" x14ac:dyDescent="0.4">
      <c r="A60" s="16" t="str">
        <f t="shared" ref="A60:A68" si="26">IF(V60&gt;0, "★", "-")</f>
        <v>-</v>
      </c>
      <c r="B60" s="16" t="str">
        <f t="shared" ref="B60:B68" si="27">IF(K60&gt;0, "☆", "-")</f>
        <v>☆</v>
      </c>
      <c r="C60" s="7">
        <v>13</v>
      </c>
      <c r="D60" s="2">
        <v>43395.55159722222</v>
      </c>
      <c r="E60" s="3">
        <v>5508</v>
      </c>
      <c r="F60" s="3" t="s">
        <v>18</v>
      </c>
      <c r="G60" s="3">
        <v>2314</v>
      </c>
      <c r="H60" s="3">
        <v>864</v>
      </c>
      <c r="I60" s="3">
        <v>9</v>
      </c>
      <c r="J60" s="3">
        <v>1</v>
      </c>
      <c r="K60" s="2">
        <v>43395.554756944446</v>
      </c>
      <c r="L60" s="3"/>
      <c r="M60" s="3"/>
      <c r="N60" s="3" t="s">
        <v>80</v>
      </c>
      <c r="O60" s="3" t="s">
        <v>81</v>
      </c>
      <c r="P60" s="3" t="s">
        <v>50</v>
      </c>
      <c r="Q60" s="3" t="s">
        <v>51</v>
      </c>
      <c r="R60" s="2">
        <v>43395.555601851855</v>
      </c>
      <c r="S60" s="3"/>
      <c r="T60" s="2">
        <v>43395.55908564815</v>
      </c>
      <c r="U60" s="3"/>
      <c r="V60" s="3"/>
      <c r="W60" s="8">
        <f t="shared" ref="W60:W68" si="28">IF(V60&gt;0,V60,D60)</f>
        <v>43395.55159722222</v>
      </c>
      <c r="X60" s="9">
        <f t="shared" si="6"/>
        <v>0</v>
      </c>
      <c r="Y60" s="9">
        <f t="shared" si="7"/>
        <v>0</v>
      </c>
      <c r="Z60" s="10"/>
      <c r="AA60" s="10">
        <f t="shared" si="5"/>
        <v>0</v>
      </c>
      <c r="AB60" s="10">
        <f t="shared" si="9"/>
        <v>4.0046296344371513E-3</v>
      </c>
      <c r="AC60" s="10"/>
      <c r="AD60" s="10"/>
    </row>
    <row r="61" spans="1:30" s="7" customFormat="1" hidden="1" x14ac:dyDescent="0.4">
      <c r="A61" s="16" t="str">
        <f t="shared" si="26"/>
        <v>-</v>
      </c>
      <c r="B61" s="16" t="str">
        <f t="shared" si="27"/>
        <v>☆</v>
      </c>
      <c r="C61" s="7">
        <v>13</v>
      </c>
      <c r="D61" s="2">
        <v>43395.580810185187</v>
      </c>
      <c r="E61" s="3">
        <v>5518</v>
      </c>
      <c r="F61" s="3" t="s">
        <v>33</v>
      </c>
      <c r="G61" s="3">
        <v>2977</v>
      </c>
      <c r="H61" s="3">
        <v>543</v>
      </c>
      <c r="I61" s="3">
        <v>5</v>
      </c>
      <c r="J61" s="3">
        <v>4</v>
      </c>
      <c r="K61" s="2">
        <v>43395.580960648149</v>
      </c>
      <c r="L61" s="3"/>
      <c r="M61" s="3"/>
      <c r="N61" s="3" t="s">
        <v>74</v>
      </c>
      <c r="O61" s="3" t="s">
        <v>75</v>
      </c>
      <c r="P61" s="3" t="s">
        <v>21</v>
      </c>
      <c r="Q61" s="3" t="s">
        <v>22</v>
      </c>
      <c r="R61" s="2">
        <v>43395.58216435185</v>
      </c>
      <c r="S61" s="3"/>
      <c r="T61" s="2">
        <v>43395.589409722219</v>
      </c>
      <c r="U61" s="3"/>
      <c r="V61" s="3"/>
      <c r="W61" s="8">
        <f t="shared" si="28"/>
        <v>43395.580810185187</v>
      </c>
      <c r="X61" s="9">
        <f t="shared" si="6"/>
        <v>0</v>
      </c>
      <c r="Y61" s="9">
        <f t="shared" si="7"/>
        <v>0</v>
      </c>
      <c r="Z61" s="10"/>
      <c r="AA61" s="10">
        <f t="shared" si="5"/>
        <v>0</v>
      </c>
      <c r="AB61" s="10">
        <f t="shared" si="9"/>
        <v>1.3541666630771942E-3</v>
      </c>
      <c r="AC61" s="10"/>
      <c r="AD61" s="10"/>
    </row>
    <row r="62" spans="1:30" s="12" customFormat="1" hidden="1" x14ac:dyDescent="0.4">
      <c r="A62" s="17" t="str">
        <f t="shared" si="26"/>
        <v>-</v>
      </c>
      <c r="B62" s="17" t="str">
        <f t="shared" si="27"/>
        <v>☆</v>
      </c>
      <c r="C62" s="12">
        <v>13</v>
      </c>
      <c r="D62" s="4">
        <v>43395.581412037034</v>
      </c>
      <c r="E62" s="5">
        <v>5519</v>
      </c>
      <c r="F62" s="5" t="s">
        <v>33</v>
      </c>
      <c r="G62" s="5">
        <v>2977</v>
      </c>
      <c r="H62" s="5">
        <v>740</v>
      </c>
      <c r="I62" s="5">
        <v>5</v>
      </c>
      <c r="J62" s="5">
        <v>4</v>
      </c>
      <c r="K62" s="4">
        <v>43395.581608796296</v>
      </c>
      <c r="L62" s="5"/>
      <c r="M62" s="5"/>
      <c r="N62" s="5" t="s">
        <v>74</v>
      </c>
      <c r="O62" s="5" t="s">
        <v>75</v>
      </c>
      <c r="P62" s="5" t="s">
        <v>21</v>
      </c>
      <c r="Q62" s="5" t="s">
        <v>22</v>
      </c>
      <c r="R62" s="4">
        <v>43395.582442129627</v>
      </c>
      <c r="S62" s="5"/>
      <c r="T62" s="4">
        <v>43395.589687500003</v>
      </c>
      <c r="U62" s="5"/>
      <c r="V62" s="5"/>
      <c r="W62" s="13">
        <f t="shared" si="28"/>
        <v>43395.581412037034</v>
      </c>
      <c r="X62" s="18">
        <f t="shared" si="6"/>
        <v>0</v>
      </c>
      <c r="Y62" s="18">
        <f t="shared" si="7"/>
        <v>0</v>
      </c>
      <c r="Z62" s="19"/>
      <c r="AA62" s="19">
        <f t="shared" si="5"/>
        <v>0</v>
      </c>
      <c r="AB62" s="19">
        <f t="shared" si="9"/>
        <v>1.0300925932824612E-3</v>
      </c>
      <c r="AC62" s="19"/>
      <c r="AD62" s="19"/>
    </row>
    <row r="63" spans="1:30" s="23" customFormat="1" hidden="1" x14ac:dyDescent="0.4">
      <c r="A63" s="20" t="str">
        <f>IF(V63&gt;0, "★", "-")</f>
        <v>★</v>
      </c>
      <c r="B63" s="20" t="str">
        <f>IF(K63&gt;0, "☆", "-")</f>
        <v>-</v>
      </c>
      <c r="C63" s="23">
        <v>14</v>
      </c>
      <c r="D63" s="22">
        <v>43395.562430555554</v>
      </c>
      <c r="E63" s="21">
        <v>5511</v>
      </c>
      <c r="F63" s="21" t="s">
        <v>93</v>
      </c>
      <c r="G63" s="21">
        <v>0</v>
      </c>
      <c r="H63" s="21">
        <v>752</v>
      </c>
      <c r="I63" s="21">
        <v>2</v>
      </c>
      <c r="J63" s="21">
        <v>1</v>
      </c>
      <c r="K63" s="21"/>
      <c r="L63" s="22">
        <v>43395.600937499999</v>
      </c>
      <c r="M63" s="22">
        <v>43395.605856481481</v>
      </c>
      <c r="N63" s="21" t="s">
        <v>46</v>
      </c>
      <c r="O63" s="21" t="s">
        <v>47</v>
      </c>
      <c r="P63" s="21" t="s">
        <v>19</v>
      </c>
      <c r="Q63" s="21" t="s">
        <v>20</v>
      </c>
      <c r="R63" s="22">
        <v>43395.60396990741</v>
      </c>
      <c r="S63" s="22">
        <v>43395.60396990741</v>
      </c>
      <c r="T63" s="22">
        <v>43395.609305555554</v>
      </c>
      <c r="U63" s="22">
        <v>43395.609305555554</v>
      </c>
      <c r="V63" s="22">
        <v>43395.60396990741</v>
      </c>
      <c r="W63" s="24">
        <f>IF(V63&gt;0,V63,D63)</f>
        <v>43395.60396990741</v>
      </c>
      <c r="X63" s="25">
        <f>M63-L63</f>
        <v>4.9189814817509614E-3</v>
      </c>
      <c r="Y63" s="25">
        <f>X63*J63</f>
        <v>4.9189814817509614E-3</v>
      </c>
      <c r="Z63" s="26">
        <f>SUM(Y63:Y82)</f>
        <v>0.14317129626579117</v>
      </c>
      <c r="AA63" s="26">
        <f>IF(IF(A63="☆",K63-R63,L63-R63)&lt;0,0,IF(A63="☆",K63-R63,L63-R63))</f>
        <v>0</v>
      </c>
      <c r="AB63" s="26">
        <f>IF(IF(B63="☆",(IF(K63&gt;R63,K63-W63,R63-W63)),L63-W63)&lt;0,0,IF(B63="☆",(IF(K63&gt;R63,K63-W63,R63-W63)),L63-W63))</f>
        <v>0</v>
      </c>
      <c r="AC63" s="26">
        <f>AVERAGE(AB63:AB82)</f>
        <v>3.1886574080999706E-3</v>
      </c>
      <c r="AD63" s="26">
        <f>MEDIAN(AB63:AB82)</f>
        <v>3.3449074071540963E-3</v>
      </c>
    </row>
    <row r="64" spans="1:30" s="7" customFormat="1" ht="18" customHeight="1" x14ac:dyDescent="0.4">
      <c r="A64" s="16" t="str">
        <f>IF(V64&gt;0, "★", "-")</f>
        <v>★</v>
      </c>
      <c r="B64" s="16" t="str">
        <f>IF(K64&gt;0, "☆", "-")</f>
        <v>-</v>
      </c>
      <c r="C64" s="7">
        <v>14</v>
      </c>
      <c r="D64" s="2">
        <v>43395.570717592593</v>
      </c>
      <c r="E64" s="3">
        <v>5515</v>
      </c>
      <c r="F64" s="3" t="s">
        <v>18</v>
      </c>
      <c r="G64" s="3">
        <v>3401</v>
      </c>
      <c r="H64" s="3">
        <v>537</v>
      </c>
      <c r="I64" s="3">
        <v>3</v>
      </c>
      <c r="J64" s="3">
        <v>1</v>
      </c>
      <c r="K64" s="3"/>
      <c r="L64" s="2">
        <v>43395.588437500002</v>
      </c>
      <c r="M64" s="2">
        <v>43395.59646990741</v>
      </c>
      <c r="N64" s="3" t="s">
        <v>23</v>
      </c>
      <c r="O64" s="3" t="s">
        <v>24</v>
      </c>
      <c r="P64" s="3" t="s">
        <v>39</v>
      </c>
      <c r="Q64" s="3" t="s">
        <v>40</v>
      </c>
      <c r="R64" s="2">
        <v>43395.591539351852</v>
      </c>
      <c r="S64" s="2">
        <v>43395.591539351852</v>
      </c>
      <c r="T64" s="2">
        <v>43395.60297453704</v>
      </c>
      <c r="U64" s="2">
        <v>43395.60297453704</v>
      </c>
      <c r="V64" s="2">
        <v>43395.591539351852</v>
      </c>
      <c r="W64" s="8">
        <f>IF(V64&gt;0,V64,D64)</f>
        <v>43395.591539351852</v>
      </c>
      <c r="X64" s="9">
        <f>M64-L64</f>
        <v>8.0324074078816921E-3</v>
      </c>
      <c r="Y64" s="9">
        <f>X64*J64</f>
        <v>8.0324074078816921E-3</v>
      </c>
      <c r="Z64" s="10"/>
      <c r="AA64" s="10">
        <f>IF(IF(A64="☆",K64-R64,L64-R64)&lt;0,0,IF(A64="☆",K64-R64,L64-R64))</f>
        <v>0</v>
      </c>
      <c r="AB64" s="10">
        <f>IF(IF(B64="☆",(IF(K64&gt;R64,K64-W64,R64-W64)),L64-W64)&lt;0,0,IF(B64="☆",(IF(K64&gt;R64,K64-W64,R64-W64)),L64-W64))</f>
        <v>0</v>
      </c>
      <c r="AC64" s="10"/>
      <c r="AD64" s="10"/>
    </row>
    <row r="65" spans="1:30" s="7" customFormat="1" x14ac:dyDescent="0.4">
      <c r="A65" s="16" t="str">
        <f t="shared" si="26"/>
        <v>-</v>
      </c>
      <c r="B65" s="16" t="str">
        <f t="shared" si="27"/>
        <v>-</v>
      </c>
      <c r="C65" s="7">
        <v>14</v>
      </c>
      <c r="D65" s="2">
        <v>43395.584780092591</v>
      </c>
      <c r="E65" s="3">
        <v>5521</v>
      </c>
      <c r="F65" s="3" t="s">
        <v>18</v>
      </c>
      <c r="G65" s="3">
        <v>2314</v>
      </c>
      <c r="H65" s="3">
        <v>1229</v>
      </c>
      <c r="I65" s="3">
        <v>8</v>
      </c>
      <c r="J65" s="3">
        <v>1</v>
      </c>
      <c r="K65" s="3"/>
      <c r="L65" s="2">
        <v>43395.587002314816</v>
      </c>
      <c r="M65" s="2">
        <v>43395.606192129628</v>
      </c>
      <c r="N65" s="3" t="s">
        <v>50</v>
      </c>
      <c r="O65" s="3" t="s">
        <v>51</v>
      </c>
      <c r="P65" s="3" t="s">
        <v>63</v>
      </c>
      <c r="Q65" s="3" t="s">
        <v>64</v>
      </c>
      <c r="R65" s="2">
        <v>43395.586122685185</v>
      </c>
      <c r="S65" s="2">
        <v>43395.586331018516</v>
      </c>
      <c r="T65" s="2">
        <v>43395.598240740743</v>
      </c>
      <c r="U65" s="2">
        <v>43395.606249999997</v>
      </c>
      <c r="V65" s="3"/>
      <c r="W65" s="8">
        <f t="shared" si="28"/>
        <v>43395.584780092591</v>
      </c>
      <c r="X65" s="9">
        <f t="shared" si="6"/>
        <v>1.918981481139781E-2</v>
      </c>
      <c r="Y65" s="9">
        <f t="shared" si="7"/>
        <v>1.918981481139781E-2</v>
      </c>
      <c r="Z65" s="10"/>
      <c r="AA65" s="10">
        <f t="shared" si="5"/>
        <v>8.7962963152676821E-4</v>
      </c>
      <c r="AB65" s="10">
        <f t="shared" si="9"/>
        <v>2.2222222251002677E-3</v>
      </c>
      <c r="AC65" s="10"/>
      <c r="AD65" s="10"/>
    </row>
    <row r="66" spans="1:30" s="7" customFormat="1" hidden="1" x14ac:dyDescent="0.4">
      <c r="A66" s="16" t="str">
        <f t="shared" si="26"/>
        <v>-</v>
      </c>
      <c r="B66" s="16" t="str">
        <f t="shared" si="27"/>
        <v>-</v>
      </c>
      <c r="C66" s="7">
        <v>14</v>
      </c>
      <c r="D66" s="2">
        <v>43395.585520833331</v>
      </c>
      <c r="E66" s="3">
        <v>5522</v>
      </c>
      <c r="F66" s="3" t="s">
        <v>94</v>
      </c>
      <c r="G66" s="3">
        <v>0</v>
      </c>
      <c r="H66" s="3">
        <v>809</v>
      </c>
      <c r="I66" s="3">
        <v>8</v>
      </c>
      <c r="J66" s="3">
        <v>1</v>
      </c>
      <c r="K66" s="3"/>
      <c r="L66" s="2">
        <v>43395.591944444444</v>
      </c>
      <c r="M66" s="2">
        <v>43395.599386574075</v>
      </c>
      <c r="N66" s="3" t="s">
        <v>55</v>
      </c>
      <c r="O66" s="3" t="s">
        <v>56</v>
      </c>
      <c r="P66" s="3" t="s">
        <v>34</v>
      </c>
      <c r="Q66" s="3" t="s">
        <v>35</v>
      </c>
      <c r="R66" s="2">
        <v>43395.59065972222</v>
      </c>
      <c r="S66" s="2">
        <v>43395.59065972222</v>
      </c>
      <c r="T66" s="2">
        <v>43395.600266203706</v>
      </c>
      <c r="U66" s="2">
        <v>43395.600266203706</v>
      </c>
      <c r="V66" s="3"/>
      <c r="W66" s="8">
        <f t="shared" si="28"/>
        <v>43395.585520833331</v>
      </c>
      <c r="X66" s="9">
        <f t="shared" si="6"/>
        <v>7.442129630362615E-3</v>
      </c>
      <c r="Y66" s="9">
        <f t="shared" si="7"/>
        <v>7.442129630362615E-3</v>
      </c>
      <c r="Z66" s="10"/>
      <c r="AA66" s="10">
        <f t="shared" ref="AA66:AA126" si="29">IF(IF(A66="☆",K66-R66,L66-R66)&lt;0,0,IF(A66="☆",K66-R66,L66-R66))</f>
        <v>1.2847222242271528E-3</v>
      </c>
      <c r="AB66" s="10">
        <f t="shared" ref="AB66:AB126" si="30">IF(IF(B66="☆",(IF(K66&gt;R66,K66-W66,R66-W66)),L66-W66)&lt;0,0,IF(B66="☆",(IF(K66&gt;R66,K66-W66,R66-W66)),L66-W66))</f>
        <v>6.4236111138598062E-3</v>
      </c>
      <c r="AC66" s="10"/>
      <c r="AD66" s="10"/>
    </row>
    <row r="67" spans="1:30" s="7" customFormat="1" x14ac:dyDescent="0.4">
      <c r="A67" s="16" t="str">
        <f t="shared" si="26"/>
        <v>-</v>
      </c>
      <c r="B67" s="16" t="str">
        <f t="shared" si="27"/>
        <v>-</v>
      </c>
      <c r="C67" s="7">
        <v>14</v>
      </c>
      <c r="D67" s="2">
        <v>43395.586192129631</v>
      </c>
      <c r="E67" s="3">
        <v>5523</v>
      </c>
      <c r="F67" s="3" t="s">
        <v>33</v>
      </c>
      <c r="G67" s="3">
        <v>2328</v>
      </c>
      <c r="H67" s="3">
        <v>1031</v>
      </c>
      <c r="I67" s="3">
        <v>4</v>
      </c>
      <c r="J67" s="3">
        <v>1</v>
      </c>
      <c r="K67" s="3"/>
      <c r="L67" s="2">
        <v>43395.590810185182</v>
      </c>
      <c r="M67" s="2">
        <v>43395.596215277779</v>
      </c>
      <c r="N67" s="3" t="s">
        <v>29</v>
      </c>
      <c r="O67" s="3" t="s">
        <v>30</v>
      </c>
      <c r="P67" s="3" t="s">
        <v>39</v>
      </c>
      <c r="Q67" s="3" t="s">
        <v>40</v>
      </c>
      <c r="R67" s="2">
        <v>43395.592430555553</v>
      </c>
      <c r="S67" s="2">
        <v>43395.592430555553</v>
      </c>
      <c r="T67" s="2">
        <v>43395.602314814816</v>
      </c>
      <c r="U67" s="2">
        <v>43395.602314814816</v>
      </c>
      <c r="V67" s="3"/>
      <c r="W67" s="8">
        <f t="shared" si="28"/>
        <v>43395.586192129631</v>
      </c>
      <c r="X67" s="9">
        <f t="shared" ref="X67:X127" si="31">M67-L67</f>
        <v>5.4050925973569974E-3</v>
      </c>
      <c r="Y67" s="9">
        <f t="shared" ref="Y67:Y127" si="32">X67*J67</f>
        <v>5.4050925973569974E-3</v>
      </c>
      <c r="Z67" s="10"/>
      <c r="AA67" s="10">
        <f t="shared" si="29"/>
        <v>0</v>
      </c>
      <c r="AB67" s="10">
        <f t="shared" si="30"/>
        <v>4.6180555509636179E-3</v>
      </c>
      <c r="AC67" s="10"/>
      <c r="AD67" s="10"/>
    </row>
    <row r="68" spans="1:30" s="7" customFormat="1" x14ac:dyDescent="0.4">
      <c r="A68" s="16" t="str">
        <f t="shared" si="26"/>
        <v>-</v>
      </c>
      <c r="B68" s="16" t="str">
        <f t="shared" si="27"/>
        <v>-</v>
      </c>
      <c r="C68" s="7">
        <v>14</v>
      </c>
      <c r="D68" s="2">
        <v>43395.587858796294</v>
      </c>
      <c r="E68" s="3">
        <v>5524</v>
      </c>
      <c r="F68" s="3" t="s">
        <v>33</v>
      </c>
      <c r="G68" s="3">
        <v>3662</v>
      </c>
      <c r="H68" s="3">
        <v>1005</v>
      </c>
      <c r="I68" s="3">
        <v>1</v>
      </c>
      <c r="J68" s="3">
        <v>1</v>
      </c>
      <c r="K68" s="3"/>
      <c r="L68" s="2">
        <v>43395.589467592596</v>
      </c>
      <c r="M68" s="2">
        <v>43395.596041666664</v>
      </c>
      <c r="N68" s="3" t="s">
        <v>25</v>
      </c>
      <c r="O68" s="3" t="s">
        <v>26</v>
      </c>
      <c r="P68" s="3" t="s">
        <v>63</v>
      </c>
      <c r="Q68" s="3" t="s">
        <v>64</v>
      </c>
      <c r="R68" s="2">
        <v>43395.58965277778</v>
      </c>
      <c r="S68" s="2">
        <v>43395.58965277778</v>
      </c>
      <c r="T68" s="2">
        <v>43395.597094907411</v>
      </c>
      <c r="U68" s="2">
        <v>43395.597094907411</v>
      </c>
      <c r="V68" s="3"/>
      <c r="W68" s="8">
        <f t="shared" si="28"/>
        <v>43395.587858796294</v>
      </c>
      <c r="X68" s="9">
        <f t="shared" si="31"/>
        <v>6.5740740683395416E-3</v>
      </c>
      <c r="Y68" s="9">
        <f t="shared" si="32"/>
        <v>6.5740740683395416E-3</v>
      </c>
      <c r="Z68" s="10"/>
      <c r="AA68" s="10">
        <f t="shared" si="29"/>
        <v>0</v>
      </c>
      <c r="AB68" s="10">
        <f t="shared" si="30"/>
        <v>1.6087963012978435E-3</v>
      </c>
      <c r="AC68" s="10"/>
      <c r="AD68" s="10"/>
    </row>
    <row r="69" spans="1:30" s="7" customFormat="1" hidden="1" x14ac:dyDescent="0.4">
      <c r="A69" s="16" t="str">
        <f>IF(V69&gt;0, "★", "-")</f>
        <v>-</v>
      </c>
      <c r="B69" s="16" t="str">
        <f>IF(K69&gt;0, "☆", "-")</f>
        <v>-</v>
      </c>
      <c r="C69" s="7">
        <v>14</v>
      </c>
      <c r="D69" s="2">
        <v>43395.592303240737</v>
      </c>
      <c r="E69" s="3">
        <v>5526</v>
      </c>
      <c r="F69" s="3" t="s">
        <v>93</v>
      </c>
      <c r="G69" s="3">
        <v>0</v>
      </c>
      <c r="H69" s="3">
        <v>554</v>
      </c>
      <c r="I69" s="3">
        <v>5</v>
      </c>
      <c r="J69" s="3">
        <v>1</v>
      </c>
      <c r="K69" s="3"/>
      <c r="L69" s="2">
        <v>43395.595937500002</v>
      </c>
      <c r="M69" s="2">
        <v>43395.598854166667</v>
      </c>
      <c r="N69" s="3" t="s">
        <v>72</v>
      </c>
      <c r="O69" s="3" t="s">
        <v>73</v>
      </c>
      <c r="P69" s="3" t="s">
        <v>19</v>
      </c>
      <c r="Q69" s="3" t="s">
        <v>20</v>
      </c>
      <c r="R69" s="2">
        <v>43395.596064814818</v>
      </c>
      <c r="S69" s="2">
        <v>43395.596064814818</v>
      </c>
      <c r="T69" s="2">
        <v>43395.599409722221</v>
      </c>
      <c r="U69" s="2">
        <v>43395.599409722221</v>
      </c>
      <c r="V69" s="3"/>
      <c r="W69" s="8">
        <f>IF(V69&gt;0,V69,D69)</f>
        <v>43395.592303240737</v>
      </c>
      <c r="X69" s="9">
        <f t="shared" si="31"/>
        <v>2.9166666645323858E-3</v>
      </c>
      <c r="Y69" s="9">
        <f t="shared" si="32"/>
        <v>2.9166666645323858E-3</v>
      </c>
      <c r="Z69" s="10"/>
      <c r="AA69" s="10">
        <f t="shared" si="29"/>
        <v>0</v>
      </c>
      <c r="AB69" s="10">
        <f t="shared" si="30"/>
        <v>3.6342592647997662E-3</v>
      </c>
      <c r="AC69" s="10"/>
      <c r="AD69" s="10"/>
    </row>
    <row r="70" spans="1:30" s="7" customFormat="1" x14ac:dyDescent="0.4">
      <c r="A70" s="16" t="str">
        <f>IF(V70&gt;0, "★", "-")</f>
        <v>-</v>
      </c>
      <c r="B70" s="16" t="str">
        <f>IF(K70&gt;0, "☆", "-")</f>
        <v>-</v>
      </c>
      <c r="C70" s="7">
        <v>14</v>
      </c>
      <c r="D70" s="2">
        <v>43395.59578703704</v>
      </c>
      <c r="E70" s="3">
        <v>5527</v>
      </c>
      <c r="F70" s="3" t="s">
        <v>18</v>
      </c>
      <c r="G70" s="3">
        <v>2084</v>
      </c>
      <c r="H70" s="3">
        <v>610</v>
      </c>
      <c r="I70" s="3">
        <v>10</v>
      </c>
      <c r="J70" s="3">
        <v>1</v>
      </c>
      <c r="K70" s="3"/>
      <c r="L70" s="2">
        <v>43395.598900462966</v>
      </c>
      <c r="M70" s="2">
        <v>43395.60837962963</v>
      </c>
      <c r="N70" s="3" t="s">
        <v>63</v>
      </c>
      <c r="O70" s="3" t="s">
        <v>64</v>
      </c>
      <c r="P70" s="3" t="s">
        <v>41</v>
      </c>
      <c r="Q70" s="3" t="s">
        <v>42</v>
      </c>
      <c r="R70" s="2">
        <v>43395.59820601852</v>
      </c>
      <c r="S70" s="2">
        <v>43395.600254629629</v>
      </c>
      <c r="T70" s="2">
        <v>43395.608877314815</v>
      </c>
      <c r="U70" s="2">
        <v>43395.612685185188</v>
      </c>
      <c r="V70" s="3"/>
      <c r="W70" s="8">
        <f>IF(V70&gt;0,V70,D70)</f>
        <v>43395.59578703704</v>
      </c>
      <c r="X70" s="9">
        <f t="shared" si="31"/>
        <v>9.4791666633682325E-3</v>
      </c>
      <c r="Y70" s="9">
        <f t="shared" si="32"/>
        <v>9.4791666633682325E-3</v>
      </c>
      <c r="Z70" s="29"/>
      <c r="AA70" s="29">
        <f t="shared" si="29"/>
        <v>6.944444467080757E-4</v>
      </c>
      <c r="AB70" s="10">
        <f t="shared" si="30"/>
        <v>3.1134259261307307E-3</v>
      </c>
      <c r="AC70" s="10"/>
      <c r="AD70" s="10"/>
    </row>
    <row r="71" spans="1:30" s="7" customFormat="1" x14ac:dyDescent="0.4">
      <c r="A71" s="16" t="str">
        <f t="shared" si="23"/>
        <v>-</v>
      </c>
      <c r="B71" s="16" t="str">
        <f t="shared" si="24"/>
        <v>-</v>
      </c>
      <c r="C71" s="7">
        <v>14</v>
      </c>
      <c r="D71" s="2">
        <v>43395.597349537034</v>
      </c>
      <c r="E71" s="3">
        <v>5528</v>
      </c>
      <c r="F71" s="3" t="s">
        <v>18</v>
      </c>
      <c r="G71" s="3">
        <v>1742</v>
      </c>
      <c r="H71" s="3">
        <v>578</v>
      </c>
      <c r="I71" s="3">
        <v>10</v>
      </c>
      <c r="J71" s="3">
        <v>1</v>
      </c>
      <c r="K71" s="3"/>
      <c r="L71" s="2">
        <v>43395.598611111112</v>
      </c>
      <c r="M71" s="2">
        <v>43395.602777777778</v>
      </c>
      <c r="N71" s="3" t="s">
        <v>63</v>
      </c>
      <c r="O71" s="3" t="s">
        <v>64</v>
      </c>
      <c r="P71" s="3" t="s">
        <v>76</v>
      </c>
      <c r="Q71" s="3" t="s">
        <v>77</v>
      </c>
      <c r="R71" s="2">
        <v>43395.599560185183</v>
      </c>
      <c r="S71" s="2">
        <v>43395.599560185183</v>
      </c>
      <c r="T71" s="2">
        <v>43395.606400462966</v>
      </c>
      <c r="U71" s="2">
        <v>43395.606747685182</v>
      </c>
      <c r="V71" s="3"/>
      <c r="W71" s="8">
        <f t="shared" si="25"/>
        <v>43395.597349537034</v>
      </c>
      <c r="X71" s="9">
        <f t="shared" si="31"/>
        <v>4.166666665696539E-3</v>
      </c>
      <c r="Y71" s="9">
        <f t="shared" si="32"/>
        <v>4.166666665696539E-3</v>
      </c>
      <c r="Z71" s="10"/>
      <c r="AA71" s="10">
        <f t="shared" si="29"/>
        <v>0</v>
      </c>
      <c r="AB71" s="10">
        <f t="shared" si="30"/>
        <v>1.2615740779438056E-3</v>
      </c>
      <c r="AC71" s="10"/>
      <c r="AD71" s="10"/>
    </row>
    <row r="72" spans="1:30" s="7" customFormat="1" hidden="1" x14ac:dyDescent="0.4">
      <c r="A72" s="16" t="str">
        <f>IF(V72&gt;0, "★", "-")</f>
        <v>-</v>
      </c>
      <c r="B72" s="16" t="str">
        <f t="shared" si="24"/>
        <v>-</v>
      </c>
      <c r="C72" s="7">
        <v>14</v>
      </c>
      <c r="D72" s="2">
        <v>43395.598124999997</v>
      </c>
      <c r="E72" s="3">
        <v>5529</v>
      </c>
      <c r="F72" s="3" t="s">
        <v>94</v>
      </c>
      <c r="G72" s="3">
        <v>0</v>
      </c>
      <c r="H72" s="3">
        <v>734</v>
      </c>
      <c r="I72" s="3">
        <v>10</v>
      </c>
      <c r="J72" s="3">
        <v>1</v>
      </c>
      <c r="K72" s="3"/>
      <c r="L72" s="2">
        <v>43395.598761574074</v>
      </c>
      <c r="M72" s="2">
        <v>43395.611342592594</v>
      </c>
      <c r="N72" s="3" t="s">
        <v>63</v>
      </c>
      <c r="O72" s="3" t="s">
        <v>64</v>
      </c>
      <c r="P72" s="3" t="s">
        <v>78</v>
      </c>
      <c r="Q72" s="3" t="s">
        <v>79</v>
      </c>
      <c r="R72" s="2">
        <v>43395.599907407406</v>
      </c>
      <c r="S72" s="2">
        <v>43395.599907407406</v>
      </c>
      <c r="T72" s="2">
        <v>43395.617245370369</v>
      </c>
      <c r="U72" s="2">
        <v>43395.617245370369</v>
      </c>
      <c r="V72" s="3"/>
      <c r="W72" s="8">
        <f t="shared" si="25"/>
        <v>43395.598124999997</v>
      </c>
      <c r="X72" s="9">
        <f t="shared" si="31"/>
        <v>1.2581018519995268E-2</v>
      </c>
      <c r="Y72" s="9">
        <f t="shared" si="32"/>
        <v>1.2581018519995268E-2</v>
      </c>
      <c r="Z72" s="10"/>
      <c r="AA72" s="10">
        <f t="shared" si="29"/>
        <v>0</v>
      </c>
      <c r="AB72" s="10">
        <f t="shared" si="30"/>
        <v>6.36574077361729E-4</v>
      </c>
      <c r="AC72" s="10"/>
      <c r="AD72" s="10"/>
    </row>
    <row r="73" spans="1:30" s="7" customFormat="1" x14ac:dyDescent="0.4">
      <c r="A73" s="16" t="str">
        <f>IF(V73&gt;0, "★", "-")</f>
        <v>-</v>
      </c>
      <c r="B73" s="16" t="str">
        <f t="shared" si="24"/>
        <v>-</v>
      </c>
      <c r="C73" s="7">
        <v>14</v>
      </c>
      <c r="D73" s="2">
        <v>43395.598865740743</v>
      </c>
      <c r="E73" s="3">
        <v>5530</v>
      </c>
      <c r="F73" s="3" t="s">
        <v>67</v>
      </c>
      <c r="G73" s="3">
        <v>3698</v>
      </c>
      <c r="H73" s="3">
        <v>637</v>
      </c>
      <c r="I73" s="3">
        <v>4</v>
      </c>
      <c r="J73" s="3">
        <v>2</v>
      </c>
      <c r="K73" s="3"/>
      <c r="L73" s="2">
        <v>43395.602442129632</v>
      </c>
      <c r="M73" s="2">
        <v>43395.606319444443</v>
      </c>
      <c r="N73" s="3" t="s">
        <v>41</v>
      </c>
      <c r="O73" s="3" t="s">
        <v>42</v>
      </c>
      <c r="P73" s="3" t="s">
        <v>45</v>
      </c>
      <c r="Q73" s="3" t="s">
        <v>92</v>
      </c>
      <c r="R73" s="2">
        <v>43395.601712962962</v>
      </c>
      <c r="S73" s="2">
        <v>43395.601712962962</v>
      </c>
      <c r="T73" s="2">
        <v>43395.606956018521</v>
      </c>
      <c r="U73" s="2">
        <v>43395.606956018521</v>
      </c>
      <c r="V73" s="3"/>
      <c r="W73" s="8">
        <f t="shared" si="25"/>
        <v>43395.598865740743</v>
      </c>
      <c r="X73" s="9">
        <f t="shared" si="31"/>
        <v>3.8773148116888478E-3</v>
      </c>
      <c r="Y73" s="9">
        <f t="shared" si="32"/>
        <v>7.7546296233776957E-3</v>
      </c>
      <c r="Z73" s="10"/>
      <c r="AA73" s="10">
        <f t="shared" si="29"/>
        <v>7.2916666977107525E-4</v>
      </c>
      <c r="AB73" s="10">
        <f t="shared" si="30"/>
        <v>3.5763888881774619E-3</v>
      </c>
      <c r="AC73" s="10"/>
      <c r="AD73" s="10"/>
    </row>
    <row r="74" spans="1:30" s="7" customFormat="1" hidden="1" x14ac:dyDescent="0.4">
      <c r="A74" s="16" t="str">
        <f t="shared" si="23"/>
        <v>-</v>
      </c>
      <c r="B74" s="16" t="str">
        <f t="shared" si="24"/>
        <v>-</v>
      </c>
      <c r="C74" s="7">
        <v>14</v>
      </c>
      <c r="D74" s="2">
        <v>43395.601041666669</v>
      </c>
      <c r="E74" s="3">
        <v>5532</v>
      </c>
      <c r="F74" s="3" t="s">
        <v>94</v>
      </c>
      <c r="G74" s="3">
        <v>0</v>
      </c>
      <c r="H74" s="3">
        <v>649</v>
      </c>
      <c r="I74" s="3">
        <v>9</v>
      </c>
      <c r="J74" s="3">
        <v>2</v>
      </c>
      <c r="K74" s="3"/>
      <c r="L74" s="2">
        <v>43395.602881944447</v>
      </c>
      <c r="M74" s="2">
        <v>43395.606006944443</v>
      </c>
      <c r="N74" s="3" t="s">
        <v>19</v>
      </c>
      <c r="O74" s="3" t="s">
        <v>20</v>
      </c>
      <c r="P74" s="3" t="s">
        <v>21</v>
      </c>
      <c r="Q74" s="3" t="s">
        <v>22</v>
      </c>
      <c r="R74" s="2">
        <v>43395.603252314817</v>
      </c>
      <c r="S74" s="2">
        <v>43395.603252314817</v>
      </c>
      <c r="T74" s="2">
        <v>43395.609375</v>
      </c>
      <c r="U74" s="2">
        <v>43395.609375</v>
      </c>
      <c r="V74" s="3"/>
      <c r="W74" s="8">
        <f t="shared" si="25"/>
        <v>43395.601041666669</v>
      </c>
      <c r="X74" s="9">
        <f t="shared" si="31"/>
        <v>3.1249999956344254E-3</v>
      </c>
      <c r="Y74" s="9">
        <f t="shared" si="32"/>
        <v>6.2499999912688509E-3</v>
      </c>
      <c r="Z74" s="10"/>
      <c r="AA74" s="10">
        <f t="shared" si="29"/>
        <v>0</v>
      </c>
      <c r="AB74" s="10">
        <f t="shared" si="30"/>
        <v>1.8402777786832303E-3</v>
      </c>
      <c r="AC74" s="10"/>
      <c r="AD74" s="10"/>
    </row>
    <row r="75" spans="1:30" s="7" customFormat="1" x14ac:dyDescent="0.4">
      <c r="A75" s="16" t="str">
        <f t="shared" ref="A75:A79" si="33">IF(V75&gt;0, "★", "-")</f>
        <v>-</v>
      </c>
      <c r="B75" s="16" t="str">
        <f t="shared" ref="B75:B79" si="34">IF(K75&gt;0, "☆", "-")</f>
        <v>-</v>
      </c>
      <c r="C75" s="7">
        <v>14</v>
      </c>
      <c r="D75" s="2">
        <v>43395.604791666665</v>
      </c>
      <c r="E75" s="3">
        <v>5533</v>
      </c>
      <c r="F75" s="3" t="s">
        <v>33</v>
      </c>
      <c r="G75" s="3">
        <v>1265</v>
      </c>
      <c r="H75" s="3">
        <v>615</v>
      </c>
      <c r="I75" s="3">
        <v>5</v>
      </c>
      <c r="J75" s="3">
        <v>1</v>
      </c>
      <c r="K75" s="3"/>
      <c r="L75" s="2">
        <v>43395.608622685184</v>
      </c>
      <c r="M75" s="2">
        <v>43395.612638888888</v>
      </c>
      <c r="N75" s="3" t="s">
        <v>27</v>
      </c>
      <c r="O75" s="3" t="s">
        <v>28</v>
      </c>
      <c r="P75" s="3" t="s">
        <v>25</v>
      </c>
      <c r="Q75" s="3" t="s">
        <v>26</v>
      </c>
      <c r="R75" s="2">
        <v>43395.605833333335</v>
      </c>
      <c r="S75" s="2">
        <v>43395.605833333335</v>
      </c>
      <c r="T75" s="2">
        <v>43395.611493055556</v>
      </c>
      <c r="U75" s="2">
        <v>43395.611493055556</v>
      </c>
      <c r="V75" s="3"/>
      <c r="W75" s="8">
        <f t="shared" ref="W75:W79" si="35">IF(V75&gt;0,V75,D75)</f>
        <v>43395.604791666665</v>
      </c>
      <c r="X75" s="9">
        <f t="shared" si="31"/>
        <v>4.016203703940846E-3</v>
      </c>
      <c r="Y75" s="9">
        <f t="shared" si="32"/>
        <v>4.016203703940846E-3</v>
      </c>
      <c r="Z75" s="10"/>
      <c r="AA75" s="10">
        <f t="shared" si="29"/>
        <v>2.78935184906004E-3</v>
      </c>
      <c r="AB75" s="10">
        <f t="shared" si="30"/>
        <v>3.8310185191221535E-3</v>
      </c>
      <c r="AC75" s="10"/>
      <c r="AD75" s="10"/>
    </row>
    <row r="76" spans="1:30" s="7" customFormat="1" hidden="1" x14ac:dyDescent="0.4">
      <c r="A76" s="16" t="str">
        <f t="shared" si="33"/>
        <v>-</v>
      </c>
      <c r="B76" s="16" t="str">
        <f t="shared" si="34"/>
        <v>-</v>
      </c>
      <c r="C76" s="7">
        <v>14</v>
      </c>
      <c r="D76" s="2">
        <v>43395.614085648151</v>
      </c>
      <c r="E76" s="3">
        <v>5535</v>
      </c>
      <c r="F76" s="3" t="s">
        <v>94</v>
      </c>
      <c r="G76" s="3">
        <v>0</v>
      </c>
      <c r="H76" s="3">
        <v>476</v>
      </c>
      <c r="I76" s="3">
        <v>5</v>
      </c>
      <c r="J76" s="3">
        <v>1</v>
      </c>
      <c r="K76" s="3"/>
      <c r="L76" s="2">
        <v>43395.616689814815</v>
      </c>
      <c r="M76" s="2">
        <v>43395.622175925928</v>
      </c>
      <c r="N76" s="3" t="s">
        <v>25</v>
      </c>
      <c r="O76" s="3" t="s">
        <v>26</v>
      </c>
      <c r="P76" s="3" t="s">
        <v>65</v>
      </c>
      <c r="Q76" s="3" t="s">
        <v>66</v>
      </c>
      <c r="R76" s="2">
        <v>43395.616631944446</v>
      </c>
      <c r="S76" s="2">
        <v>43395.616631944446</v>
      </c>
      <c r="T76" s="2">
        <v>43395.623020833336</v>
      </c>
      <c r="U76" s="2">
        <v>43395.623020833336</v>
      </c>
      <c r="V76" s="3"/>
      <c r="W76" s="8">
        <f t="shared" si="35"/>
        <v>43395.614085648151</v>
      </c>
      <c r="X76" s="9">
        <f t="shared" si="31"/>
        <v>5.4861111129866913E-3</v>
      </c>
      <c r="Y76" s="9">
        <f t="shared" si="32"/>
        <v>5.4861111129866913E-3</v>
      </c>
      <c r="Z76" s="10"/>
      <c r="AA76" s="10">
        <f t="shared" si="29"/>
        <v>5.7870369346346706E-5</v>
      </c>
      <c r="AB76" s="10">
        <f t="shared" si="30"/>
        <v>2.6041666642413475E-3</v>
      </c>
      <c r="AC76" s="10"/>
      <c r="AD76" s="10"/>
    </row>
    <row r="77" spans="1:30" s="7" customFormat="1" x14ac:dyDescent="0.4">
      <c r="A77" s="16" t="str">
        <f t="shared" si="33"/>
        <v>-</v>
      </c>
      <c r="B77" s="16" t="str">
        <f t="shared" si="34"/>
        <v>-</v>
      </c>
      <c r="C77" s="7">
        <v>14</v>
      </c>
      <c r="D77" s="2">
        <v>43395.61922453704</v>
      </c>
      <c r="E77" s="3">
        <v>5538</v>
      </c>
      <c r="F77" s="3" t="s">
        <v>33</v>
      </c>
      <c r="G77" s="3">
        <v>1310</v>
      </c>
      <c r="H77" s="3">
        <v>1116</v>
      </c>
      <c r="I77" s="3">
        <v>4</v>
      </c>
      <c r="J77" s="3">
        <v>1</v>
      </c>
      <c r="K77" s="3"/>
      <c r="L77" s="2">
        <v>43395.627928240741</v>
      </c>
      <c r="M77" s="2">
        <v>43395.632662037038</v>
      </c>
      <c r="N77" s="3" t="s">
        <v>74</v>
      </c>
      <c r="O77" s="3" t="s">
        <v>75</v>
      </c>
      <c r="P77" s="3" t="s">
        <v>37</v>
      </c>
      <c r="Q77" s="3" t="s">
        <v>38</v>
      </c>
      <c r="R77" s="2">
        <v>43395.623425925929</v>
      </c>
      <c r="S77" s="2">
        <v>43395.623425925929</v>
      </c>
      <c r="T77" s="2">
        <v>43395.629178240742</v>
      </c>
      <c r="U77" s="2">
        <v>43395.629178240742</v>
      </c>
      <c r="V77" s="3"/>
      <c r="W77" s="8">
        <f t="shared" si="35"/>
        <v>43395.61922453704</v>
      </c>
      <c r="X77" s="9">
        <f t="shared" si="31"/>
        <v>4.7337962969322689E-3</v>
      </c>
      <c r="Y77" s="9">
        <f t="shared" si="32"/>
        <v>4.7337962969322689E-3</v>
      </c>
      <c r="Z77" s="10"/>
      <c r="AA77" s="10">
        <f t="shared" si="29"/>
        <v>4.5023148122709244E-3</v>
      </c>
      <c r="AB77" s="10">
        <f t="shared" si="30"/>
        <v>8.703703701030463E-3</v>
      </c>
      <c r="AC77" s="10"/>
      <c r="AD77" s="10"/>
    </row>
    <row r="78" spans="1:30" s="7" customFormat="1" x14ac:dyDescent="0.4">
      <c r="A78" s="16" t="str">
        <f t="shared" si="33"/>
        <v>-</v>
      </c>
      <c r="B78" s="16" t="str">
        <f t="shared" si="34"/>
        <v>-</v>
      </c>
      <c r="C78" s="7">
        <v>14</v>
      </c>
      <c r="D78" s="2">
        <v>43395.619733796295</v>
      </c>
      <c r="E78" s="3">
        <v>5539</v>
      </c>
      <c r="F78" s="3" t="s">
        <v>33</v>
      </c>
      <c r="G78" s="3">
        <v>2092</v>
      </c>
      <c r="H78" s="3">
        <v>523</v>
      </c>
      <c r="I78" s="3">
        <v>7</v>
      </c>
      <c r="J78" s="3">
        <v>1</v>
      </c>
      <c r="K78" s="3"/>
      <c r="L78" s="2">
        <v>43395.624189814815</v>
      </c>
      <c r="M78" s="2">
        <v>43395.632002314815</v>
      </c>
      <c r="N78" s="3" t="s">
        <v>80</v>
      </c>
      <c r="O78" s="3" t="s">
        <v>81</v>
      </c>
      <c r="P78" s="3" t="s">
        <v>37</v>
      </c>
      <c r="Q78" s="3" t="s">
        <v>38</v>
      </c>
      <c r="R78" s="2">
        <v>43395.622199074074</v>
      </c>
      <c r="S78" s="2">
        <v>43395.622199074074</v>
      </c>
      <c r="T78" s="2">
        <v>43395.631388888891</v>
      </c>
      <c r="U78" s="2">
        <v>43395.635798611111</v>
      </c>
      <c r="V78" s="3"/>
      <c r="W78" s="8">
        <f t="shared" si="35"/>
        <v>43395.619733796295</v>
      </c>
      <c r="X78" s="9">
        <f t="shared" si="31"/>
        <v>7.8125E-3</v>
      </c>
      <c r="Y78" s="9">
        <f t="shared" si="32"/>
        <v>7.8125E-3</v>
      </c>
      <c r="Z78" s="10"/>
      <c r="AA78" s="10">
        <f t="shared" si="29"/>
        <v>1.9907407404389232E-3</v>
      </c>
      <c r="AB78" s="10">
        <f t="shared" si="30"/>
        <v>4.4560185197042301E-3</v>
      </c>
      <c r="AC78" s="10"/>
      <c r="AD78" s="10"/>
    </row>
    <row r="79" spans="1:30" s="7" customFormat="1" hidden="1" x14ac:dyDescent="0.4">
      <c r="A79" s="16" t="str">
        <f t="shared" si="33"/>
        <v>-</v>
      </c>
      <c r="B79" s="16" t="str">
        <f t="shared" si="34"/>
        <v>-</v>
      </c>
      <c r="C79" s="7">
        <v>14</v>
      </c>
      <c r="D79" s="2">
        <v>43395.62164351852</v>
      </c>
      <c r="E79" s="3">
        <v>5540</v>
      </c>
      <c r="F79" s="3" t="s">
        <v>94</v>
      </c>
      <c r="G79" s="3">
        <v>0</v>
      </c>
      <c r="H79" s="3">
        <v>634</v>
      </c>
      <c r="I79" s="3">
        <v>10</v>
      </c>
      <c r="J79" s="3">
        <v>2</v>
      </c>
      <c r="K79" s="3"/>
      <c r="L79" s="2">
        <v>43395.625833333332</v>
      </c>
      <c r="M79" s="2">
        <v>43395.631493055553</v>
      </c>
      <c r="N79" s="3" t="s">
        <v>31</v>
      </c>
      <c r="O79" s="3" t="s">
        <v>32</v>
      </c>
      <c r="P79" s="3" t="s">
        <v>34</v>
      </c>
      <c r="Q79" s="3" t="s">
        <v>35</v>
      </c>
      <c r="R79" s="2">
        <v>43395.624675925923</v>
      </c>
      <c r="S79" s="2">
        <v>43395.624675925923</v>
      </c>
      <c r="T79" s="2">
        <v>43395.632013888891</v>
      </c>
      <c r="U79" s="2">
        <v>43395.632013888891</v>
      </c>
      <c r="V79" s="3"/>
      <c r="W79" s="8">
        <f t="shared" si="35"/>
        <v>43395.62164351852</v>
      </c>
      <c r="X79" s="9">
        <f t="shared" si="31"/>
        <v>5.6597222210257314E-3</v>
      </c>
      <c r="Y79" s="9">
        <f t="shared" si="32"/>
        <v>1.1319444442051463E-2</v>
      </c>
      <c r="Z79" s="10"/>
      <c r="AA79" s="10">
        <f t="shared" si="29"/>
        <v>1.157407408754807E-3</v>
      </c>
      <c r="AB79" s="10">
        <f t="shared" si="30"/>
        <v>4.1898148119798861E-3</v>
      </c>
      <c r="AC79" s="10"/>
      <c r="AD79" s="10"/>
    </row>
    <row r="80" spans="1:30" s="7" customFormat="1" hidden="1" x14ac:dyDescent="0.4">
      <c r="A80" s="16" t="str">
        <f t="shared" si="23"/>
        <v>-</v>
      </c>
      <c r="B80" s="16" t="str">
        <f t="shared" si="24"/>
        <v>-</v>
      </c>
      <c r="C80" s="7">
        <v>14</v>
      </c>
      <c r="D80" s="2">
        <v>43395.624050925922</v>
      </c>
      <c r="E80" s="3">
        <v>5541</v>
      </c>
      <c r="F80" s="3" t="s">
        <v>94</v>
      </c>
      <c r="G80" s="3">
        <v>0</v>
      </c>
      <c r="H80" s="3">
        <v>522</v>
      </c>
      <c r="I80" s="3">
        <v>7</v>
      </c>
      <c r="J80" s="3">
        <v>2</v>
      </c>
      <c r="K80" s="3"/>
      <c r="L80" s="2">
        <v>43395.62945601852</v>
      </c>
      <c r="M80" s="2">
        <v>43395.637002314812</v>
      </c>
      <c r="N80" s="3" t="s">
        <v>25</v>
      </c>
      <c r="O80" s="3" t="s">
        <v>26</v>
      </c>
      <c r="P80" s="3" t="s">
        <v>23</v>
      </c>
      <c r="Q80" s="3" t="s">
        <v>24</v>
      </c>
      <c r="R80" s="2">
        <v>43395.629594907405</v>
      </c>
      <c r="S80" s="2">
        <v>43395.629594907405</v>
      </c>
      <c r="T80" s="2">
        <v>43395.64025462963</v>
      </c>
      <c r="U80" s="2">
        <v>43395.64025462963</v>
      </c>
      <c r="V80" s="3"/>
      <c r="W80" s="8">
        <f t="shared" si="25"/>
        <v>43395.624050925922</v>
      </c>
      <c r="X80" s="9">
        <f t="shared" si="31"/>
        <v>7.546296292275656E-3</v>
      </c>
      <c r="Y80" s="9">
        <f t="shared" si="32"/>
        <v>1.5092592584551312E-2</v>
      </c>
      <c r="Z80" s="10"/>
      <c r="AA80" s="10">
        <f t="shared" si="29"/>
        <v>0</v>
      </c>
      <c r="AB80" s="10">
        <f t="shared" si="30"/>
        <v>5.4050925973569974E-3</v>
      </c>
      <c r="AC80" s="10"/>
      <c r="AD80" s="10"/>
    </row>
    <row r="81" spans="1:30" s="7" customFormat="1" hidden="1" x14ac:dyDescent="0.4">
      <c r="A81" s="16" t="str">
        <f>IF(V81&gt;0, "★", "-")</f>
        <v>-</v>
      </c>
      <c r="B81" s="16" t="str">
        <f>IF(K81&gt;0, "☆", "-")</f>
        <v>☆</v>
      </c>
      <c r="C81" s="7">
        <v>14</v>
      </c>
      <c r="D81" s="2">
        <v>43395.600613425922</v>
      </c>
      <c r="E81" s="3">
        <v>5531</v>
      </c>
      <c r="F81" s="3" t="s">
        <v>33</v>
      </c>
      <c r="G81" s="3">
        <v>1265</v>
      </c>
      <c r="H81" s="3">
        <v>941</v>
      </c>
      <c r="I81" s="3">
        <v>5</v>
      </c>
      <c r="J81" s="3">
        <v>1</v>
      </c>
      <c r="K81" s="2">
        <v>43395.603622685187</v>
      </c>
      <c r="L81" s="3"/>
      <c r="M81" s="3"/>
      <c r="N81" s="3" t="s">
        <v>27</v>
      </c>
      <c r="O81" s="3" t="s">
        <v>28</v>
      </c>
      <c r="P81" s="3" t="s">
        <v>25</v>
      </c>
      <c r="Q81" s="3" t="s">
        <v>26</v>
      </c>
      <c r="R81" s="2">
        <v>43395.604224537034</v>
      </c>
      <c r="S81" s="3"/>
      <c r="T81" s="2">
        <v>43395.609884259262</v>
      </c>
      <c r="U81" s="3"/>
      <c r="V81" s="3"/>
      <c r="W81" s="8">
        <f>IF(V81&gt;0,V81,D81)</f>
        <v>43395.600613425922</v>
      </c>
      <c r="X81" s="9">
        <f t="shared" si="31"/>
        <v>0</v>
      </c>
      <c r="Y81" s="9">
        <f t="shared" si="32"/>
        <v>0</v>
      </c>
      <c r="Z81" s="10"/>
      <c r="AA81" s="10">
        <f t="shared" si="29"/>
        <v>0</v>
      </c>
      <c r="AB81" s="10">
        <f t="shared" si="30"/>
        <v>3.6111111112404615E-3</v>
      </c>
      <c r="AC81" s="10"/>
      <c r="AD81" s="10"/>
    </row>
    <row r="82" spans="1:30" s="12" customFormat="1" hidden="1" x14ac:dyDescent="0.4">
      <c r="A82" s="17" t="str">
        <f>IF(V82&gt;0, "★", "-")</f>
        <v>-</v>
      </c>
      <c r="B82" s="17" t="str">
        <f>IF(K82&gt;0, "☆", "-")</f>
        <v>☆</v>
      </c>
      <c r="C82" s="12">
        <v>14</v>
      </c>
      <c r="D82" s="4">
        <v>43395.618252314816</v>
      </c>
      <c r="E82" s="5">
        <v>5537</v>
      </c>
      <c r="F82" s="5" t="s">
        <v>33</v>
      </c>
      <c r="G82" s="5">
        <v>3669</v>
      </c>
      <c r="H82" s="5">
        <v>693</v>
      </c>
      <c r="I82" s="5">
        <v>9</v>
      </c>
      <c r="J82" s="5">
        <v>4</v>
      </c>
      <c r="K82" s="4">
        <v>43395.618379629632</v>
      </c>
      <c r="L82" s="5"/>
      <c r="M82" s="5"/>
      <c r="N82" s="5" t="s">
        <v>63</v>
      </c>
      <c r="O82" s="5" t="s">
        <v>64</v>
      </c>
      <c r="P82" s="5" t="s">
        <v>39</v>
      </c>
      <c r="Q82" s="5" t="s">
        <v>40</v>
      </c>
      <c r="R82" s="4">
        <v>43395.620289351849</v>
      </c>
      <c r="S82" s="5"/>
      <c r="T82" s="4">
        <v>43395.633668981478</v>
      </c>
      <c r="U82" s="5"/>
      <c r="V82" s="5"/>
      <c r="W82" s="13">
        <f>IF(V82&gt;0,V82,D82)</f>
        <v>43395.618252314816</v>
      </c>
      <c r="X82" s="18">
        <f t="shared" si="31"/>
        <v>0</v>
      </c>
      <c r="Y82" s="18">
        <f t="shared" si="32"/>
        <v>0</v>
      </c>
      <c r="Z82" s="19"/>
      <c r="AA82" s="19">
        <f t="shared" si="29"/>
        <v>0</v>
      </c>
      <c r="AB82" s="19">
        <f t="shared" si="30"/>
        <v>2.0370370330056176E-3</v>
      </c>
      <c r="AC82" s="19"/>
      <c r="AD82" s="19"/>
    </row>
    <row r="83" spans="1:30" s="23" customFormat="1" x14ac:dyDescent="0.4">
      <c r="A83" s="20" t="str">
        <f>IF(V83&gt;0, "★", "-")</f>
        <v>★</v>
      </c>
      <c r="B83" s="20" t="str">
        <f>IF(K83&gt;0, "☆", "-")</f>
        <v>-</v>
      </c>
      <c r="C83" s="23">
        <v>15</v>
      </c>
      <c r="D83" s="22">
        <v>43395.589328703703</v>
      </c>
      <c r="E83" s="21">
        <v>5525</v>
      </c>
      <c r="F83" s="21" t="s">
        <v>33</v>
      </c>
      <c r="G83" s="21">
        <v>3649</v>
      </c>
      <c r="H83" s="21">
        <v>607</v>
      </c>
      <c r="I83" s="21">
        <v>2</v>
      </c>
      <c r="J83" s="21">
        <v>5</v>
      </c>
      <c r="K83" s="21"/>
      <c r="L83" s="22">
        <v>43395.631712962961</v>
      </c>
      <c r="M83" s="22">
        <v>43395.638645833336</v>
      </c>
      <c r="N83" s="21" t="s">
        <v>19</v>
      </c>
      <c r="O83" s="21" t="s">
        <v>20</v>
      </c>
      <c r="P83" s="21" t="s">
        <v>55</v>
      </c>
      <c r="Q83" s="21" t="s">
        <v>56</v>
      </c>
      <c r="R83" s="22">
        <v>43395.630983796298</v>
      </c>
      <c r="S83" s="22">
        <v>43395.630983796298</v>
      </c>
      <c r="T83" s="22">
        <v>43395.642592592594</v>
      </c>
      <c r="U83" s="22">
        <v>43395.642592592594</v>
      </c>
      <c r="V83" s="22">
        <v>43395.630983796298</v>
      </c>
      <c r="W83" s="24">
        <f>IF(V83&gt;0,V83,D83)</f>
        <v>43395.630983796298</v>
      </c>
      <c r="X83" s="25">
        <f>M83-L83</f>
        <v>6.9328703757491894E-3</v>
      </c>
      <c r="Y83" s="25">
        <f>X83*J83</f>
        <v>3.4664351878745947E-2</v>
      </c>
      <c r="Z83" s="26">
        <f>SUM(Y83:Y100)</f>
        <v>0.24542824073432712</v>
      </c>
      <c r="AA83" s="26">
        <f>IF(IF(A83="☆",K83-R83,L83-R83)&lt;0,0,IF(A83="☆",K83-R83,L83-R83))</f>
        <v>7.2916666249511763E-4</v>
      </c>
      <c r="AB83" s="26">
        <f>IF(IF(B83="☆",(IF(K83&gt;R83,K83-W83,R83-W83)),L83-W83)&lt;0,0,IF(B83="☆",(IF(K83&gt;R83,K83-W83,R83-W83)),L83-W83))</f>
        <v>7.2916666249511763E-4</v>
      </c>
      <c r="AC83" s="26">
        <f>AVERAGE(AB83:AB100)</f>
        <v>4.4849537031647442E-3</v>
      </c>
      <c r="AD83" s="26">
        <f>MEDIAN(AB83:AB100)</f>
        <v>4.3171296310902108E-3</v>
      </c>
    </row>
    <row r="84" spans="1:30" s="7" customFormat="1" x14ac:dyDescent="0.4">
      <c r="A84" s="16" t="str">
        <f>IF(V84&gt;0, "★", "-")</f>
        <v>★</v>
      </c>
      <c r="B84" s="16" t="str">
        <f>IF(K84&gt;0, "☆", "-")</f>
        <v>-</v>
      </c>
      <c r="C84" s="7">
        <v>15</v>
      </c>
      <c r="D84" s="2">
        <v>43395.605011574073</v>
      </c>
      <c r="E84" s="3">
        <v>5534</v>
      </c>
      <c r="F84" s="3" t="s">
        <v>33</v>
      </c>
      <c r="G84" s="3">
        <v>1605</v>
      </c>
      <c r="H84" s="3">
        <v>785</v>
      </c>
      <c r="I84" s="3">
        <v>4</v>
      </c>
      <c r="J84" s="3">
        <v>1</v>
      </c>
      <c r="K84" s="3"/>
      <c r="L84" s="2">
        <v>43395.615671296298</v>
      </c>
      <c r="M84" s="2">
        <v>43395.633645833332</v>
      </c>
      <c r="N84" s="3" t="s">
        <v>27</v>
      </c>
      <c r="O84" s="3" t="s">
        <v>28</v>
      </c>
      <c r="P84" s="3" t="s">
        <v>29</v>
      </c>
      <c r="Q84" s="3" t="s">
        <v>30</v>
      </c>
      <c r="R84" s="2">
        <v>43395.625694444447</v>
      </c>
      <c r="S84" s="2">
        <v>43395.625694444447</v>
      </c>
      <c r="T84" s="2">
        <v>43395.634293981479</v>
      </c>
      <c r="U84" s="2">
        <v>43395.634293981479</v>
      </c>
      <c r="V84" s="2">
        <v>43395.625694444447</v>
      </c>
      <c r="W84" s="8">
        <f>IF(V84&gt;0,V84,D84)</f>
        <v>43395.625694444447</v>
      </c>
      <c r="X84" s="9">
        <f>M84-L84</f>
        <v>1.7974537033296656E-2</v>
      </c>
      <c r="Y84" s="9">
        <f>X84*J84</f>
        <v>1.7974537033296656E-2</v>
      </c>
      <c r="Z84" s="10"/>
      <c r="AA84" s="10">
        <f>IF(IF(A84="☆",K84-R84,L84-R84)&lt;0,0,IF(A84="☆",K84-R84,L84-R84))</f>
        <v>0</v>
      </c>
      <c r="AB84" s="10">
        <f>IF(IF(B84="☆",(IF(K84&gt;R84,K84-W84,R84-W84)),L84-W84)&lt;0,0,IF(B84="☆",(IF(K84&gt;R84,K84-W84,R84-W84)),L84-W84))</f>
        <v>0</v>
      </c>
      <c r="AC84" s="10"/>
      <c r="AD84" s="10"/>
    </row>
    <row r="85" spans="1:30" s="7" customFormat="1" x14ac:dyDescent="0.4">
      <c r="A85" s="16" t="str">
        <f>IF(V85&gt;0, "★", "-")</f>
        <v>★</v>
      </c>
      <c r="B85" s="16" t="str">
        <f>IF(K85&gt;0, "☆", "-")</f>
        <v>-</v>
      </c>
      <c r="C85" s="7">
        <v>15</v>
      </c>
      <c r="D85" s="2">
        <v>43395.61409722222</v>
      </c>
      <c r="E85" s="3">
        <v>5536</v>
      </c>
      <c r="F85" s="3" t="s">
        <v>67</v>
      </c>
      <c r="G85" s="3">
        <v>2518</v>
      </c>
      <c r="H85" s="3">
        <v>445</v>
      </c>
      <c r="I85" s="3">
        <v>3</v>
      </c>
      <c r="J85" s="3">
        <v>2</v>
      </c>
      <c r="K85" s="3"/>
      <c r="L85" s="2">
        <v>43395.636134259257</v>
      </c>
      <c r="M85" s="2">
        <v>43395.643206018518</v>
      </c>
      <c r="N85" s="3" t="s">
        <v>72</v>
      </c>
      <c r="O85" s="3" t="s">
        <v>73</v>
      </c>
      <c r="P85" s="3" t="s">
        <v>23</v>
      </c>
      <c r="Q85" s="3" t="s">
        <v>24</v>
      </c>
      <c r="R85" s="2">
        <v>43395.638796296298</v>
      </c>
      <c r="S85" s="2">
        <v>43395.638796296298</v>
      </c>
      <c r="T85" s="2">
        <v>43395.647824074076</v>
      </c>
      <c r="U85" s="2">
        <v>43395.647824074076</v>
      </c>
      <c r="V85" s="2">
        <v>43395.634930555556</v>
      </c>
      <c r="W85" s="8">
        <f>IF(V85&gt;0,V85,D85)</f>
        <v>43395.634930555556</v>
      </c>
      <c r="X85" s="9">
        <f>M85-L85</f>
        <v>7.07175926072523E-3</v>
      </c>
      <c r="Y85" s="9">
        <f>X85*J85</f>
        <v>1.414351852145046E-2</v>
      </c>
      <c r="Z85" s="10"/>
      <c r="AA85" s="10">
        <f>IF(IF(A85="☆",K85-R85,L85-R85)&lt;0,0,IF(A85="☆",K85-R85,L85-R85))</f>
        <v>0</v>
      </c>
      <c r="AB85" s="10">
        <f>IF(IF(B85="☆",(IF(K85&gt;R85,K85-W85,R85-W85)),L85-W85)&lt;0,0,IF(B85="☆",(IF(K85&gt;R85,K85-W85,R85-W85)),L85-W85))</f>
        <v>1.2037037013215013E-3</v>
      </c>
      <c r="AC85" s="10"/>
      <c r="AD85" s="10"/>
    </row>
    <row r="86" spans="1:30" s="7" customFormat="1" x14ac:dyDescent="0.4">
      <c r="A86" s="16" t="str">
        <f t="shared" si="23"/>
        <v>-</v>
      </c>
      <c r="B86" s="16" t="str">
        <f t="shared" si="24"/>
        <v>-</v>
      </c>
      <c r="C86" s="7">
        <v>15</v>
      </c>
      <c r="D86" s="2">
        <v>43395.62877314815</v>
      </c>
      <c r="E86" s="3">
        <v>5542</v>
      </c>
      <c r="F86" s="3" t="s">
        <v>33</v>
      </c>
      <c r="G86" s="3">
        <v>2526</v>
      </c>
      <c r="H86" s="3">
        <v>346</v>
      </c>
      <c r="I86" s="3">
        <v>10</v>
      </c>
      <c r="J86" s="3">
        <v>1</v>
      </c>
      <c r="K86" s="3"/>
      <c r="L86" s="2">
        <v>43395.636307870373</v>
      </c>
      <c r="M86" s="2">
        <v>43395.640694444446</v>
      </c>
      <c r="N86" s="3" t="s">
        <v>48</v>
      </c>
      <c r="O86" s="3" t="s">
        <v>49</v>
      </c>
      <c r="P86" s="3" t="s">
        <v>57</v>
      </c>
      <c r="Q86" s="3" t="s">
        <v>58</v>
      </c>
      <c r="R86" s="2">
        <v>43395.635625000003</v>
      </c>
      <c r="S86" s="2">
        <v>43395.635625000003</v>
      </c>
      <c r="T86" s="2">
        <v>43395.641736111109</v>
      </c>
      <c r="U86" s="2">
        <v>43395.641736111109</v>
      </c>
      <c r="V86" s="3"/>
      <c r="W86" s="8">
        <f t="shared" si="25"/>
        <v>43395.62877314815</v>
      </c>
      <c r="X86" s="9">
        <f t="shared" si="31"/>
        <v>4.386574073578231E-3</v>
      </c>
      <c r="Y86" s="9">
        <f t="shared" si="32"/>
        <v>4.386574073578231E-3</v>
      </c>
      <c r="Z86" s="10"/>
      <c r="AA86" s="10">
        <f t="shared" si="29"/>
        <v>6.8287036992842332E-4</v>
      </c>
      <c r="AB86" s="10">
        <f t="shared" si="30"/>
        <v>7.5347222227719612E-3</v>
      </c>
      <c r="AC86" s="10"/>
      <c r="AD86" s="10"/>
    </row>
    <row r="87" spans="1:30" s="7" customFormat="1" x14ac:dyDescent="0.4">
      <c r="A87" s="16" t="str">
        <f t="shared" si="23"/>
        <v>-</v>
      </c>
      <c r="B87" s="16" t="str">
        <f t="shared" si="24"/>
        <v>-</v>
      </c>
      <c r="C87" s="7">
        <v>15</v>
      </c>
      <c r="D87" s="2">
        <v>43395.631377314814</v>
      </c>
      <c r="E87" s="3">
        <v>5543</v>
      </c>
      <c r="F87" s="3" t="s">
        <v>18</v>
      </c>
      <c r="G87" s="3">
        <v>3714</v>
      </c>
      <c r="H87" s="3">
        <v>1043</v>
      </c>
      <c r="I87" s="3">
        <v>9</v>
      </c>
      <c r="J87" s="3">
        <v>1</v>
      </c>
      <c r="K87" s="3"/>
      <c r="L87" s="2">
        <v>43395.63349537037</v>
      </c>
      <c r="M87" s="2">
        <v>43395.640057870369</v>
      </c>
      <c r="N87" s="3" t="s">
        <v>63</v>
      </c>
      <c r="O87" s="3" t="s">
        <v>64</v>
      </c>
      <c r="P87" s="3" t="s">
        <v>41</v>
      </c>
      <c r="Q87" s="3" t="s">
        <v>42</v>
      </c>
      <c r="R87" s="2">
        <v>43395.633414351854</v>
      </c>
      <c r="S87" s="2">
        <v>43395.633414351854</v>
      </c>
      <c r="T87" s="2">
        <v>43395.644085648149</v>
      </c>
      <c r="U87" s="2">
        <v>43395.644085648149</v>
      </c>
      <c r="V87" s="3"/>
      <c r="W87" s="8">
        <f t="shared" si="25"/>
        <v>43395.631377314814</v>
      </c>
      <c r="X87" s="9">
        <f t="shared" si="31"/>
        <v>6.5624999988358468E-3</v>
      </c>
      <c r="Y87" s="9">
        <f t="shared" si="32"/>
        <v>6.5624999988358468E-3</v>
      </c>
      <c r="Z87" s="10"/>
      <c r="AA87" s="10">
        <f t="shared" si="29"/>
        <v>8.1018515629693866E-5</v>
      </c>
      <c r="AB87" s="10">
        <f t="shared" si="30"/>
        <v>2.118055555911269E-3</v>
      </c>
      <c r="AC87" s="10"/>
      <c r="AD87" s="10"/>
    </row>
    <row r="88" spans="1:30" s="7" customFormat="1" x14ac:dyDescent="0.4">
      <c r="A88" s="16" t="str">
        <f t="shared" ref="A88:A93" si="36">IF(V88&gt;0, "★", "-")</f>
        <v>-</v>
      </c>
      <c r="B88" s="16" t="str">
        <f t="shared" ref="B88:B93" si="37">IF(K88&gt;0, "☆", "-")</f>
        <v>-</v>
      </c>
      <c r="C88" s="7">
        <v>15</v>
      </c>
      <c r="D88" s="2">
        <v>43395.634560185186</v>
      </c>
      <c r="E88" s="3">
        <v>5545</v>
      </c>
      <c r="F88" s="3" t="s">
        <v>33</v>
      </c>
      <c r="G88" s="3">
        <v>2990</v>
      </c>
      <c r="H88" s="3">
        <v>1282</v>
      </c>
      <c r="I88" s="3">
        <v>7</v>
      </c>
      <c r="J88" s="3">
        <v>1</v>
      </c>
      <c r="K88" s="3"/>
      <c r="L88" s="2">
        <v>43395.645428240743</v>
      </c>
      <c r="M88" s="2">
        <v>43395.648831018516</v>
      </c>
      <c r="N88" s="3" t="s">
        <v>63</v>
      </c>
      <c r="O88" s="3" t="s">
        <v>64</v>
      </c>
      <c r="P88" s="3" t="s">
        <v>23</v>
      </c>
      <c r="Q88" s="3" t="s">
        <v>24</v>
      </c>
      <c r="R88" s="2">
        <v>43395.641805555555</v>
      </c>
      <c r="S88" s="2">
        <v>43395.641805555555</v>
      </c>
      <c r="T88" s="2">
        <v>43395.646249999998</v>
      </c>
      <c r="U88" s="2">
        <v>43395.646249999998</v>
      </c>
      <c r="V88" s="3"/>
      <c r="W88" s="8">
        <f t="shared" ref="W88:W93" si="38">IF(V88&gt;0,V88,D88)</f>
        <v>43395.634560185186</v>
      </c>
      <c r="X88" s="9">
        <f t="shared" si="31"/>
        <v>3.4027777728624642E-3</v>
      </c>
      <c r="Y88" s="9">
        <f t="shared" si="32"/>
        <v>3.4027777728624642E-3</v>
      </c>
      <c r="Z88" s="10"/>
      <c r="AA88" s="10">
        <f t="shared" si="29"/>
        <v>3.6226851880201139E-3</v>
      </c>
      <c r="AB88" s="10">
        <f t="shared" si="30"/>
        <v>1.0868055556784384E-2</v>
      </c>
      <c r="AC88" s="10"/>
      <c r="AD88" s="10"/>
    </row>
    <row r="89" spans="1:30" s="7" customFormat="1" x14ac:dyDescent="0.4">
      <c r="A89" s="16" t="str">
        <f t="shared" si="36"/>
        <v>-</v>
      </c>
      <c r="B89" s="16" t="str">
        <f t="shared" si="37"/>
        <v>-</v>
      </c>
      <c r="C89" s="7">
        <v>15</v>
      </c>
      <c r="D89" s="2">
        <v>43395.636712962965</v>
      </c>
      <c r="E89" s="3">
        <v>5546</v>
      </c>
      <c r="F89" s="3" t="s">
        <v>33</v>
      </c>
      <c r="G89" s="3">
        <v>3669</v>
      </c>
      <c r="H89" s="3">
        <v>1266</v>
      </c>
      <c r="I89" s="3">
        <v>1</v>
      </c>
      <c r="J89" s="3">
        <v>4</v>
      </c>
      <c r="K89" s="3"/>
      <c r="L89" s="2">
        <v>43395.642766203702</v>
      </c>
      <c r="M89" s="2">
        <v>43395.648923611108</v>
      </c>
      <c r="N89" s="3" t="s">
        <v>63</v>
      </c>
      <c r="O89" s="3" t="s">
        <v>64</v>
      </c>
      <c r="P89" s="3" t="s">
        <v>39</v>
      </c>
      <c r="Q89" s="3" t="s">
        <v>40</v>
      </c>
      <c r="R89" s="2">
        <v>43395.644409722219</v>
      </c>
      <c r="S89" s="2">
        <v>43395.644409722219</v>
      </c>
      <c r="T89" s="2">
        <v>43395.657789351855</v>
      </c>
      <c r="U89" s="2">
        <v>43395.657789351855</v>
      </c>
      <c r="V89" s="3"/>
      <c r="W89" s="8">
        <f t="shared" si="38"/>
        <v>43395.636712962965</v>
      </c>
      <c r="X89" s="9">
        <f t="shared" si="31"/>
        <v>6.1574074061354622E-3</v>
      </c>
      <c r="Y89" s="9">
        <f t="shared" si="32"/>
        <v>2.4629629624541849E-2</v>
      </c>
      <c r="Z89" s="10"/>
      <c r="AA89" s="10">
        <f t="shared" si="29"/>
        <v>0</v>
      </c>
      <c r="AB89" s="10">
        <f t="shared" si="30"/>
        <v>6.0532407369464636E-3</v>
      </c>
      <c r="AC89" s="10"/>
      <c r="AD89" s="10"/>
    </row>
    <row r="90" spans="1:30" s="7" customFormat="1" hidden="1" x14ac:dyDescent="0.4">
      <c r="A90" s="16" t="str">
        <f t="shared" si="36"/>
        <v>-</v>
      </c>
      <c r="B90" s="16" t="str">
        <f t="shared" si="37"/>
        <v>-</v>
      </c>
      <c r="C90" s="7">
        <v>15</v>
      </c>
      <c r="D90" s="2">
        <v>43395.642696759256</v>
      </c>
      <c r="E90" s="3">
        <v>5547</v>
      </c>
      <c r="F90" s="3" t="s">
        <v>94</v>
      </c>
      <c r="G90" s="3">
        <v>0</v>
      </c>
      <c r="H90" s="3">
        <v>679</v>
      </c>
      <c r="I90" s="3">
        <v>3</v>
      </c>
      <c r="J90" s="3">
        <v>1</v>
      </c>
      <c r="K90" s="3"/>
      <c r="L90" s="2">
        <v>43395.648587962962</v>
      </c>
      <c r="M90" s="2">
        <v>43395.653541666667</v>
      </c>
      <c r="N90" s="3" t="s">
        <v>65</v>
      </c>
      <c r="O90" s="3" t="s">
        <v>66</v>
      </c>
      <c r="P90" s="3" t="s">
        <v>68</v>
      </c>
      <c r="Q90" s="3" t="s">
        <v>69</v>
      </c>
      <c r="R90" s="2">
        <v>43395.647326388891</v>
      </c>
      <c r="S90" s="2">
        <v>43395.649918981479</v>
      </c>
      <c r="T90" s="2">
        <v>43395.653275462966</v>
      </c>
      <c r="U90" s="2">
        <v>43395.656215277777</v>
      </c>
      <c r="V90" s="3"/>
      <c r="W90" s="8">
        <f t="shared" si="38"/>
        <v>43395.642696759256</v>
      </c>
      <c r="X90" s="9">
        <f t="shared" si="31"/>
        <v>4.9537037048139609E-3</v>
      </c>
      <c r="Y90" s="9">
        <f t="shared" si="32"/>
        <v>4.9537037048139609E-3</v>
      </c>
      <c r="Z90" s="10"/>
      <c r="AA90" s="10">
        <f t="shared" si="29"/>
        <v>1.261574070667848E-3</v>
      </c>
      <c r="AB90" s="10">
        <f t="shared" si="30"/>
        <v>5.8912037056870759E-3</v>
      </c>
      <c r="AC90" s="10"/>
      <c r="AD90" s="10"/>
    </row>
    <row r="91" spans="1:30" s="7" customFormat="1" x14ac:dyDescent="0.4">
      <c r="A91" s="16" t="str">
        <f t="shared" si="36"/>
        <v>-</v>
      </c>
      <c r="B91" s="16" t="str">
        <f t="shared" si="37"/>
        <v>-</v>
      </c>
      <c r="C91" s="7">
        <v>15</v>
      </c>
      <c r="D91" s="2">
        <v>43395.643599537034</v>
      </c>
      <c r="E91" s="3">
        <v>5548</v>
      </c>
      <c r="F91" s="3" t="s">
        <v>18</v>
      </c>
      <c r="G91" s="3">
        <v>1751</v>
      </c>
      <c r="H91" s="3">
        <v>1103</v>
      </c>
      <c r="I91" s="3">
        <v>3</v>
      </c>
      <c r="J91" s="3">
        <v>1</v>
      </c>
      <c r="K91" s="3"/>
      <c r="L91" s="2">
        <v>43395.646527777775</v>
      </c>
      <c r="M91" s="2">
        <v>43395.651064814818</v>
      </c>
      <c r="N91" s="3" t="s">
        <v>63</v>
      </c>
      <c r="O91" s="3" t="s">
        <v>64</v>
      </c>
      <c r="P91" s="3" t="s">
        <v>72</v>
      </c>
      <c r="Q91" s="3" t="s">
        <v>73</v>
      </c>
      <c r="R91" s="2">
        <v>43395.647974537038</v>
      </c>
      <c r="S91" s="2">
        <v>43395.647974537038</v>
      </c>
      <c r="T91" s="2">
        <v>43395.654965277776</v>
      </c>
      <c r="U91" s="2">
        <v>43395.654965277776</v>
      </c>
      <c r="V91" s="3"/>
      <c r="W91" s="8">
        <f t="shared" si="38"/>
        <v>43395.643599537034</v>
      </c>
      <c r="X91" s="9">
        <f t="shared" si="31"/>
        <v>4.5370370426098816E-3</v>
      </c>
      <c r="Y91" s="9">
        <f t="shared" si="32"/>
        <v>4.5370370426098816E-3</v>
      </c>
      <c r="Z91" s="10"/>
      <c r="AA91" s="10">
        <f t="shared" si="29"/>
        <v>0</v>
      </c>
      <c r="AB91" s="10">
        <f t="shared" si="30"/>
        <v>2.9282407413120382E-3</v>
      </c>
      <c r="AC91" s="10"/>
      <c r="AD91" s="10"/>
    </row>
    <row r="92" spans="1:30" s="7" customFormat="1" x14ac:dyDescent="0.4">
      <c r="A92" s="16" t="str">
        <f t="shared" si="36"/>
        <v>-</v>
      </c>
      <c r="B92" s="16" t="str">
        <f t="shared" si="37"/>
        <v>-</v>
      </c>
      <c r="C92" s="7">
        <v>15</v>
      </c>
      <c r="D92" s="2">
        <v>43395.652824074074</v>
      </c>
      <c r="E92" s="3">
        <v>5550</v>
      </c>
      <c r="F92" s="3" t="s">
        <v>33</v>
      </c>
      <c r="G92" s="3">
        <v>2512</v>
      </c>
      <c r="H92" s="3">
        <v>1294</v>
      </c>
      <c r="I92" s="3">
        <v>10</v>
      </c>
      <c r="J92" s="3">
        <v>1</v>
      </c>
      <c r="K92" s="3"/>
      <c r="L92" s="2">
        <v>43395.654907407406</v>
      </c>
      <c r="M92" s="2">
        <v>43395.658136574071</v>
      </c>
      <c r="N92" s="3" t="s">
        <v>31</v>
      </c>
      <c r="O92" s="3" t="s">
        <v>32</v>
      </c>
      <c r="P92" s="3" t="s">
        <v>37</v>
      </c>
      <c r="Q92" s="3" t="s">
        <v>38</v>
      </c>
      <c r="R92" s="2">
        <v>43395.655069444445</v>
      </c>
      <c r="S92" s="2">
        <v>43395.655069444445</v>
      </c>
      <c r="T92" s="2">
        <v>43395.662557870368</v>
      </c>
      <c r="U92" s="2">
        <v>43395.662557870368</v>
      </c>
      <c r="V92" s="3"/>
      <c r="W92" s="8">
        <f t="shared" si="38"/>
        <v>43395.652824074074</v>
      </c>
      <c r="X92" s="9">
        <f t="shared" si="31"/>
        <v>3.2291666648234241E-3</v>
      </c>
      <c r="Y92" s="9">
        <f t="shared" si="32"/>
        <v>3.2291666648234241E-3</v>
      </c>
      <c r="Z92" s="10"/>
      <c r="AA92" s="10">
        <f t="shared" si="29"/>
        <v>0</v>
      </c>
      <c r="AB92" s="10">
        <f t="shared" si="30"/>
        <v>2.0833333328482695E-3</v>
      </c>
      <c r="AC92" s="10"/>
      <c r="AD92" s="10"/>
    </row>
    <row r="93" spans="1:30" s="7" customFormat="1" x14ac:dyDescent="0.4">
      <c r="A93" s="16" t="str">
        <f t="shared" si="36"/>
        <v>-</v>
      </c>
      <c r="B93" s="16" t="str">
        <f t="shared" si="37"/>
        <v>-</v>
      </c>
      <c r="C93" s="7">
        <v>15</v>
      </c>
      <c r="D93" s="2">
        <v>43395.654826388891</v>
      </c>
      <c r="E93" s="3">
        <v>5551</v>
      </c>
      <c r="F93" s="3" t="s">
        <v>33</v>
      </c>
      <c r="G93" s="3">
        <v>2990</v>
      </c>
      <c r="H93" s="3">
        <v>638</v>
      </c>
      <c r="I93" s="3">
        <v>2</v>
      </c>
      <c r="J93" s="3">
        <v>1</v>
      </c>
      <c r="K93" s="3"/>
      <c r="L93" s="2">
        <v>43395.660578703704</v>
      </c>
      <c r="M93" s="2">
        <v>43395.669432870367</v>
      </c>
      <c r="N93" s="3" t="s">
        <v>23</v>
      </c>
      <c r="O93" s="3" t="s">
        <v>24</v>
      </c>
      <c r="P93" s="3" t="s">
        <v>65</v>
      </c>
      <c r="Q93" s="3" t="s">
        <v>66</v>
      </c>
      <c r="R93" s="2">
        <v>43395.657835648148</v>
      </c>
      <c r="S93" s="2">
        <v>43395.659456018519</v>
      </c>
      <c r="T93" s="2">
        <v>43395.661990740744</v>
      </c>
      <c r="U93" s="2">
        <v>43395.666979166665</v>
      </c>
      <c r="V93" s="3"/>
      <c r="W93" s="8">
        <f t="shared" si="38"/>
        <v>43395.654826388891</v>
      </c>
      <c r="X93" s="9">
        <f t="shared" si="31"/>
        <v>8.8541666627861559E-3</v>
      </c>
      <c r="Y93" s="9">
        <f t="shared" si="32"/>
        <v>8.8541666627861559E-3</v>
      </c>
      <c r="Z93" s="10"/>
      <c r="AA93" s="10">
        <f t="shared" si="29"/>
        <v>2.7430555564933456E-3</v>
      </c>
      <c r="AB93" s="10">
        <f t="shared" si="30"/>
        <v>5.7523148134350777E-3</v>
      </c>
      <c r="AC93" s="10"/>
      <c r="AD93" s="10"/>
    </row>
    <row r="94" spans="1:30" s="7" customFormat="1" x14ac:dyDescent="0.4">
      <c r="A94" s="16" t="str">
        <f t="shared" si="23"/>
        <v>-</v>
      </c>
      <c r="B94" s="16" t="str">
        <f t="shared" si="24"/>
        <v>-</v>
      </c>
      <c r="C94" s="7">
        <v>15</v>
      </c>
      <c r="D94" s="2">
        <v>43395.655300925922</v>
      </c>
      <c r="E94" s="3">
        <v>5552</v>
      </c>
      <c r="F94" s="3" t="s">
        <v>18</v>
      </c>
      <c r="G94" s="3">
        <v>3646</v>
      </c>
      <c r="H94" s="3">
        <v>1173</v>
      </c>
      <c r="I94" s="3">
        <v>8</v>
      </c>
      <c r="J94" s="3">
        <v>2</v>
      </c>
      <c r="K94" s="3"/>
      <c r="L94" s="2">
        <v>43395.656643518516</v>
      </c>
      <c r="M94" s="2">
        <v>43395.67082175926</v>
      </c>
      <c r="N94" s="3" t="s">
        <v>78</v>
      </c>
      <c r="O94" s="3" t="s">
        <v>79</v>
      </c>
      <c r="P94" s="3" t="s">
        <v>59</v>
      </c>
      <c r="Q94" s="3" t="s">
        <v>60</v>
      </c>
      <c r="R94" s="2">
        <v>43395.656388888892</v>
      </c>
      <c r="S94" s="2">
        <v>43395.656388888892</v>
      </c>
      <c r="T94" s="2">
        <v>43395.666689814818</v>
      </c>
      <c r="U94" s="2">
        <v>43395.672372685185</v>
      </c>
      <c r="V94" s="3"/>
      <c r="W94" s="8">
        <f t="shared" si="25"/>
        <v>43395.655300925922</v>
      </c>
      <c r="X94" s="9">
        <f t="shared" si="31"/>
        <v>1.417824074451346E-2</v>
      </c>
      <c r="Y94" s="9">
        <f t="shared" si="32"/>
        <v>2.8356481489026919E-2</v>
      </c>
      <c r="Z94" s="10"/>
      <c r="AA94" s="10">
        <f t="shared" si="29"/>
        <v>2.5462962366873398E-4</v>
      </c>
      <c r="AB94" s="10">
        <f t="shared" si="30"/>
        <v>1.3425925935734995E-3</v>
      </c>
      <c r="AC94" s="10"/>
      <c r="AD94" s="10"/>
    </row>
    <row r="95" spans="1:30" s="7" customFormat="1" x14ac:dyDescent="0.4">
      <c r="A95" s="16" t="str">
        <f>IF(V95&gt;0, "★", "-")</f>
        <v>-</v>
      </c>
      <c r="B95" s="16" t="str">
        <f>IF(K95&gt;0, "☆", "-")</f>
        <v>-</v>
      </c>
      <c r="C95" s="7">
        <v>15</v>
      </c>
      <c r="D95" s="2">
        <v>43395.655740740738</v>
      </c>
      <c r="E95" s="3">
        <v>5553</v>
      </c>
      <c r="F95" s="3" t="s">
        <v>67</v>
      </c>
      <c r="G95" s="3">
        <v>3698</v>
      </c>
      <c r="H95" s="3">
        <v>998</v>
      </c>
      <c r="I95" s="3">
        <v>8</v>
      </c>
      <c r="J95" s="3">
        <v>2</v>
      </c>
      <c r="K95" s="3"/>
      <c r="L95" s="2">
        <v>43395.659895833334</v>
      </c>
      <c r="M95" s="2">
        <v>43395.666643518518</v>
      </c>
      <c r="N95" s="3" t="s">
        <v>45</v>
      </c>
      <c r="O95" s="3" t="s">
        <v>92</v>
      </c>
      <c r="P95" s="3" t="s">
        <v>27</v>
      </c>
      <c r="Q95" s="3" t="s">
        <v>28</v>
      </c>
      <c r="R95" s="2">
        <v>43395.659583333334</v>
      </c>
      <c r="S95" s="2">
        <v>43395.659583333334</v>
      </c>
      <c r="T95" s="2">
        <v>43395.666516203702</v>
      </c>
      <c r="U95" s="2">
        <v>43395.666516203702</v>
      </c>
      <c r="V95" s="3"/>
      <c r="W95" s="8">
        <f>IF(V95&gt;0,V95,D95)</f>
        <v>43395.655740740738</v>
      </c>
      <c r="X95" s="9">
        <f t="shared" si="31"/>
        <v>6.7476851836545393E-3</v>
      </c>
      <c r="Y95" s="9">
        <f t="shared" si="32"/>
        <v>1.3495370367309079E-2</v>
      </c>
      <c r="Z95" s="10"/>
      <c r="AA95" s="10">
        <f t="shared" si="29"/>
        <v>3.125000002910383E-4</v>
      </c>
      <c r="AB95" s="10">
        <f t="shared" si="30"/>
        <v>4.1550925961928442E-3</v>
      </c>
      <c r="AC95" s="10"/>
      <c r="AD95" s="10"/>
    </row>
    <row r="96" spans="1:30" s="7" customFormat="1" hidden="1" x14ac:dyDescent="0.4">
      <c r="A96" s="16" t="str">
        <f>IF(V96&gt;0, "★", "-")</f>
        <v>-</v>
      </c>
      <c r="B96" s="16" t="str">
        <f>IF(K96&gt;0, "☆", "-")</f>
        <v>-</v>
      </c>
      <c r="C96" s="7">
        <v>15</v>
      </c>
      <c r="D96" s="2">
        <v>43395.658784722225</v>
      </c>
      <c r="E96" s="3">
        <v>5554</v>
      </c>
      <c r="F96" s="3" t="s">
        <v>94</v>
      </c>
      <c r="G96" s="3">
        <v>0</v>
      </c>
      <c r="H96" s="3">
        <v>617</v>
      </c>
      <c r="I96" s="3">
        <v>2</v>
      </c>
      <c r="J96" s="3">
        <v>3</v>
      </c>
      <c r="K96" s="3"/>
      <c r="L96" s="2">
        <v>43395.668356481481</v>
      </c>
      <c r="M96" s="2">
        <v>43395.67560185185</v>
      </c>
      <c r="N96" s="3" t="s">
        <v>63</v>
      </c>
      <c r="O96" s="3" t="s">
        <v>64</v>
      </c>
      <c r="P96" s="3" t="s">
        <v>37</v>
      </c>
      <c r="Q96" s="3" t="s">
        <v>38</v>
      </c>
      <c r="R96" s="2">
        <v>43395.663993055554</v>
      </c>
      <c r="S96" s="2">
        <v>43395.663993055554</v>
      </c>
      <c r="T96" s="2">
        <v>43395.672175925924</v>
      </c>
      <c r="U96" s="2">
        <v>43395.672175925924</v>
      </c>
      <c r="V96" s="3"/>
      <c r="W96" s="8">
        <f>IF(V96&gt;0,V96,D96)</f>
        <v>43395.658784722225</v>
      </c>
      <c r="X96" s="9">
        <f t="shared" si="31"/>
        <v>7.2453703687642701E-3</v>
      </c>
      <c r="Y96" s="9">
        <f t="shared" si="32"/>
        <v>2.173611110629281E-2</v>
      </c>
      <c r="Z96" s="10"/>
      <c r="AA96" s="10">
        <f t="shared" si="29"/>
        <v>4.3634259272948839E-3</v>
      </c>
      <c r="AB96" s="10">
        <f t="shared" si="30"/>
        <v>9.5717592557775788E-3</v>
      </c>
      <c r="AC96" s="10"/>
      <c r="AD96" s="10"/>
    </row>
    <row r="97" spans="1:30" s="7" customFormat="1" x14ac:dyDescent="0.4">
      <c r="A97" s="16" t="str">
        <f>IF(V97&gt;0, "★", "-")</f>
        <v>-</v>
      </c>
      <c r="B97" s="16" t="str">
        <f>IF(K97&gt;0, "☆", "-")</f>
        <v>-</v>
      </c>
      <c r="C97" s="7">
        <v>15</v>
      </c>
      <c r="D97" s="2">
        <v>43395.661597222221</v>
      </c>
      <c r="E97" s="3">
        <v>5555</v>
      </c>
      <c r="F97" s="3" t="s">
        <v>33</v>
      </c>
      <c r="G97" s="3">
        <v>3607</v>
      </c>
      <c r="H97" s="3">
        <v>834</v>
      </c>
      <c r="I97" s="3">
        <v>4</v>
      </c>
      <c r="J97" s="3">
        <v>2</v>
      </c>
      <c r="K97" s="3"/>
      <c r="L97" s="2">
        <v>43395.666076388887</v>
      </c>
      <c r="M97" s="2">
        <v>43395.676111111112</v>
      </c>
      <c r="N97" s="3" t="s">
        <v>34</v>
      </c>
      <c r="O97" s="3" t="s">
        <v>35</v>
      </c>
      <c r="P97" s="3" t="s">
        <v>45</v>
      </c>
      <c r="Q97" s="3" t="s">
        <v>92</v>
      </c>
      <c r="R97" s="2">
        <v>43395.665243055555</v>
      </c>
      <c r="S97" s="2">
        <v>43395.665243055555</v>
      </c>
      <c r="T97" s="2">
        <v>43395.674699074072</v>
      </c>
      <c r="U97" s="2">
        <v>43395.674699074072</v>
      </c>
      <c r="V97" s="3"/>
      <c r="W97" s="8">
        <f>IF(V97&gt;0,V97,D97)</f>
        <v>43395.661597222221</v>
      </c>
      <c r="X97" s="9">
        <f t="shared" si="31"/>
        <v>1.0034722225100268E-2</v>
      </c>
      <c r="Y97" s="9">
        <f t="shared" si="32"/>
        <v>2.0069444450200535E-2</v>
      </c>
      <c r="Z97" s="10"/>
      <c r="AA97" s="10">
        <f t="shared" si="29"/>
        <v>8.3333333168411627E-4</v>
      </c>
      <c r="AB97" s="10">
        <f t="shared" si="30"/>
        <v>4.4791666659875773E-3</v>
      </c>
      <c r="AC97" s="10"/>
      <c r="AD97" s="10"/>
    </row>
    <row r="98" spans="1:30" s="7" customFormat="1" x14ac:dyDescent="0.4">
      <c r="A98" s="16" t="str">
        <f t="shared" si="23"/>
        <v>-</v>
      </c>
      <c r="B98" s="16" t="str">
        <f t="shared" si="24"/>
        <v>-</v>
      </c>
      <c r="C98" s="7">
        <v>15</v>
      </c>
      <c r="D98" s="2">
        <v>43395.663784722223</v>
      </c>
      <c r="E98" s="3">
        <v>5556</v>
      </c>
      <c r="F98" s="3" t="s">
        <v>33</v>
      </c>
      <c r="G98" s="3">
        <v>3649</v>
      </c>
      <c r="H98" s="3">
        <v>1092</v>
      </c>
      <c r="I98" s="3">
        <v>10</v>
      </c>
      <c r="J98" s="3">
        <v>5</v>
      </c>
      <c r="K98" s="3"/>
      <c r="L98" s="2">
        <v>43395.669861111113</v>
      </c>
      <c r="M98" s="2">
        <v>43395.676747685182</v>
      </c>
      <c r="N98" s="3" t="s">
        <v>55</v>
      </c>
      <c r="O98" s="3" t="s">
        <v>56</v>
      </c>
      <c r="P98" s="3" t="s">
        <v>19</v>
      </c>
      <c r="Q98" s="3" t="s">
        <v>20</v>
      </c>
      <c r="R98" s="2">
        <v>43395.669722222221</v>
      </c>
      <c r="S98" s="2">
        <v>43395.669722222221</v>
      </c>
      <c r="T98" s="2">
        <v>43395.681423611109</v>
      </c>
      <c r="U98" s="2">
        <v>43395.681423611109</v>
      </c>
      <c r="V98" s="3"/>
      <c r="W98" s="8">
        <f t="shared" si="25"/>
        <v>43395.663784722223</v>
      </c>
      <c r="X98" s="9">
        <f t="shared" si="31"/>
        <v>6.8865740686305799E-3</v>
      </c>
      <c r="Y98" s="9">
        <f t="shared" si="32"/>
        <v>3.4432870343152899E-2</v>
      </c>
      <c r="Z98" s="10"/>
      <c r="AA98" s="10">
        <f t="shared" si="29"/>
        <v>1.3888889225199819E-4</v>
      </c>
      <c r="AB98" s="10">
        <f t="shared" si="30"/>
        <v>6.0763888905057684E-3</v>
      </c>
      <c r="AC98" s="10"/>
      <c r="AD98" s="10"/>
    </row>
    <row r="99" spans="1:30" s="7" customFormat="1" hidden="1" x14ac:dyDescent="0.4">
      <c r="A99" s="16" t="str">
        <f>IF(V99&gt;0, "★", "-")</f>
        <v>-</v>
      </c>
      <c r="B99" s="16" t="str">
        <f>IF(K99&gt;0, "☆", "-")</f>
        <v>☆</v>
      </c>
      <c r="C99" s="7">
        <v>15</v>
      </c>
      <c r="D99" s="2">
        <v>43395.632638888892</v>
      </c>
      <c r="E99" s="3">
        <v>5544</v>
      </c>
      <c r="F99" s="3" t="s">
        <v>33</v>
      </c>
      <c r="G99" s="3">
        <v>1756</v>
      </c>
      <c r="H99" s="3">
        <v>804</v>
      </c>
      <c r="I99" s="3">
        <v>8</v>
      </c>
      <c r="J99" s="3">
        <v>1</v>
      </c>
      <c r="K99" s="2">
        <v>43395.632870370369</v>
      </c>
      <c r="L99" s="3"/>
      <c r="M99" s="3"/>
      <c r="N99" s="3" t="s">
        <v>57</v>
      </c>
      <c r="O99" s="3" t="s">
        <v>58</v>
      </c>
      <c r="P99" s="3" t="s">
        <v>31</v>
      </c>
      <c r="Q99" s="3" t="s">
        <v>32</v>
      </c>
      <c r="R99" s="2">
        <v>43395.634699074071</v>
      </c>
      <c r="S99" s="3"/>
      <c r="T99" s="2">
        <v>43395.640555555554</v>
      </c>
      <c r="U99" s="3"/>
      <c r="V99" s="3"/>
      <c r="W99" s="8">
        <f>IF(V99&gt;0,V99,D99)</f>
        <v>43395.632638888892</v>
      </c>
      <c r="X99" s="9">
        <f t="shared" si="31"/>
        <v>0</v>
      </c>
      <c r="Y99" s="9">
        <f t="shared" si="32"/>
        <v>0</v>
      </c>
      <c r="Z99" s="10"/>
      <c r="AA99" s="10">
        <f t="shared" si="29"/>
        <v>0</v>
      </c>
      <c r="AB99" s="10">
        <f t="shared" si="30"/>
        <v>2.0601851792889647E-3</v>
      </c>
      <c r="AC99" s="10"/>
      <c r="AD99" s="10"/>
    </row>
    <row r="100" spans="1:30" s="12" customFormat="1" hidden="1" x14ac:dyDescent="0.4">
      <c r="A100" s="17" t="str">
        <f>IF(V100&gt;0, "★", "-")</f>
        <v>-</v>
      </c>
      <c r="B100" s="17" t="str">
        <f>IF(K100&gt;0, "☆", "-")</f>
        <v>☆</v>
      </c>
      <c r="C100" s="12">
        <v>15</v>
      </c>
      <c r="D100" s="4">
        <v>43395.66542824074</v>
      </c>
      <c r="E100" s="5">
        <v>5557</v>
      </c>
      <c r="F100" s="5" t="s">
        <v>94</v>
      </c>
      <c r="G100" s="5">
        <v>0</v>
      </c>
      <c r="H100" s="5">
        <v>784</v>
      </c>
      <c r="I100" s="5">
        <v>1</v>
      </c>
      <c r="J100" s="5">
        <v>1</v>
      </c>
      <c r="K100" s="4">
        <v>43395.665925925925</v>
      </c>
      <c r="L100" s="5"/>
      <c r="M100" s="5"/>
      <c r="N100" s="5" t="s">
        <v>63</v>
      </c>
      <c r="O100" s="5" t="s">
        <v>64</v>
      </c>
      <c r="P100" s="5" t="s">
        <v>27</v>
      </c>
      <c r="Q100" s="5" t="s">
        <v>28</v>
      </c>
      <c r="R100" s="4">
        <v>43395.673310185186</v>
      </c>
      <c r="S100" s="5"/>
      <c r="T100" s="4">
        <v>43395.682245370372</v>
      </c>
      <c r="U100" s="5"/>
      <c r="V100" s="5"/>
      <c r="W100" s="13">
        <f>IF(V100&gt;0,V100,D100)</f>
        <v>43395.66542824074</v>
      </c>
      <c r="X100" s="18">
        <f t="shared" si="31"/>
        <v>0</v>
      </c>
      <c r="Y100" s="18">
        <f t="shared" si="32"/>
        <v>0</v>
      </c>
      <c r="Z100" s="19"/>
      <c r="AA100" s="19">
        <f t="shared" si="29"/>
        <v>0</v>
      </c>
      <c r="AB100" s="19">
        <f t="shared" si="30"/>
        <v>7.8819444461259991E-3</v>
      </c>
      <c r="AC100" s="19"/>
      <c r="AD100" s="19"/>
    </row>
    <row r="101" spans="1:30" s="23" customFormat="1" x14ac:dyDescent="0.4">
      <c r="A101" s="20" t="str">
        <f>IF(V101&gt;0, "★", "-")</f>
        <v>★</v>
      </c>
      <c r="B101" s="20" t="str">
        <f>IF(K101&gt;0, "☆", "-")</f>
        <v>-</v>
      </c>
      <c r="C101" s="23">
        <v>16</v>
      </c>
      <c r="D101" s="22">
        <v>43395.645173611112</v>
      </c>
      <c r="E101" s="21">
        <v>5549</v>
      </c>
      <c r="F101" s="21" t="s">
        <v>18</v>
      </c>
      <c r="G101" s="21">
        <v>1199</v>
      </c>
      <c r="H101" s="21">
        <v>648</v>
      </c>
      <c r="I101" s="21">
        <v>5</v>
      </c>
      <c r="J101" s="21">
        <v>1</v>
      </c>
      <c r="K101" s="21"/>
      <c r="L101" s="22">
        <v>43395.687083333331</v>
      </c>
      <c r="M101" s="22">
        <v>43395.691342592596</v>
      </c>
      <c r="N101" s="21" t="s">
        <v>21</v>
      </c>
      <c r="O101" s="21" t="s">
        <v>22</v>
      </c>
      <c r="P101" s="21" t="s">
        <v>19</v>
      </c>
      <c r="Q101" s="21" t="s">
        <v>20</v>
      </c>
      <c r="R101" s="22">
        <v>43395.686828703707</v>
      </c>
      <c r="S101" s="22">
        <v>43395.686828703707</v>
      </c>
      <c r="T101" s="22">
        <v>43395.69327546296</v>
      </c>
      <c r="U101" s="22">
        <v>43395.693969907406</v>
      </c>
      <c r="V101" s="22">
        <v>43395.686828703707</v>
      </c>
      <c r="W101" s="24">
        <f>IF(V101&gt;0,V101,D101)</f>
        <v>43395.686828703707</v>
      </c>
      <c r="X101" s="25">
        <f>M101-L101</f>
        <v>4.2592592653818429E-3</v>
      </c>
      <c r="Y101" s="25">
        <f>X101*J101</f>
        <v>4.2592592653818429E-3</v>
      </c>
      <c r="Z101" s="26">
        <f>SUM(Y101:Y128)</f>
        <v>0.2436921296393848</v>
      </c>
      <c r="AA101" s="26">
        <f>IF(IF(A101="☆",K101-R101,L101-R101)&lt;0,0,IF(A101="☆",K101-R101,L101-R101))</f>
        <v>2.5462962366873398E-4</v>
      </c>
      <c r="AB101" s="26">
        <f>IF(IF(B101="☆",(IF(K101&gt;R101,K101-W101,R101-W101)),L101-W101)&lt;0,0,IF(B101="☆",(IF(K101&gt;R101,K101-W101,R101-W101)),L101-W101))</f>
        <v>2.5462962366873398E-4</v>
      </c>
      <c r="AC101" s="26">
        <f>AVERAGE(AB101:AB128)</f>
        <v>3.997602511974817E-3</v>
      </c>
      <c r="AD101" s="26">
        <f>MEDIAN(AB101:AB128)</f>
        <v>3.7037037036498077E-3</v>
      </c>
    </row>
    <row r="102" spans="1:30" s="7" customFormat="1" x14ac:dyDescent="0.4">
      <c r="A102" s="16" t="str">
        <f t="shared" si="23"/>
        <v>-</v>
      </c>
      <c r="B102" s="16" t="str">
        <f t="shared" si="24"/>
        <v>-</v>
      </c>
      <c r="C102" s="7">
        <v>16</v>
      </c>
      <c r="D102" s="2">
        <v>43395.668657407405</v>
      </c>
      <c r="E102" s="3">
        <v>5558</v>
      </c>
      <c r="F102" s="3" t="s">
        <v>67</v>
      </c>
      <c r="G102" s="3">
        <v>2931</v>
      </c>
      <c r="H102" s="3">
        <v>481</v>
      </c>
      <c r="I102" s="3">
        <v>1</v>
      </c>
      <c r="J102" s="3">
        <v>1</v>
      </c>
      <c r="K102" s="3"/>
      <c r="L102" s="2">
        <v>43395.671712962961</v>
      </c>
      <c r="M102" s="2">
        <v>43395.684618055559</v>
      </c>
      <c r="N102" s="3" t="s">
        <v>46</v>
      </c>
      <c r="O102" s="3" t="s">
        <v>47</v>
      </c>
      <c r="P102" s="3" t="s">
        <v>19</v>
      </c>
      <c r="Q102" s="3" t="s">
        <v>20</v>
      </c>
      <c r="R102" s="2">
        <v>43395.669849537036</v>
      </c>
      <c r="S102" s="2">
        <v>43395.669849537036</v>
      </c>
      <c r="T102" s="2">
        <v>43395.675185185188</v>
      </c>
      <c r="U102" s="2">
        <v>43395.675185185188</v>
      </c>
      <c r="V102" s="3"/>
      <c r="W102" s="8">
        <f t="shared" si="25"/>
        <v>43395.668657407405</v>
      </c>
      <c r="X102" s="9">
        <f t="shared" si="31"/>
        <v>1.2905092597065959E-2</v>
      </c>
      <c r="Y102" s="9">
        <f t="shared" si="32"/>
        <v>1.2905092597065959E-2</v>
      </c>
      <c r="Z102" s="10"/>
      <c r="AA102" s="10">
        <f t="shared" si="29"/>
        <v>1.8634259249665774E-3</v>
      </c>
      <c r="AB102" s="10">
        <f t="shared" si="30"/>
        <v>3.055555556784384E-3</v>
      </c>
      <c r="AC102" s="10"/>
      <c r="AD102" s="10"/>
    </row>
    <row r="103" spans="1:30" s="7" customFormat="1" x14ac:dyDescent="0.4">
      <c r="A103" s="16" t="str">
        <f>IF(V103&gt;0, "★", "-")</f>
        <v>-</v>
      </c>
      <c r="B103" s="16" t="str">
        <f>IF(K103&gt;0, "☆", "-")</f>
        <v>-</v>
      </c>
      <c r="C103" s="7">
        <v>16</v>
      </c>
      <c r="D103" s="2">
        <v>43395.671238425923</v>
      </c>
      <c r="E103" s="3">
        <v>5559</v>
      </c>
      <c r="F103" s="3" t="s">
        <v>33</v>
      </c>
      <c r="G103" s="3">
        <v>77</v>
      </c>
      <c r="H103" s="3">
        <v>983</v>
      </c>
      <c r="I103" s="3">
        <v>6</v>
      </c>
      <c r="J103" s="3">
        <v>1</v>
      </c>
      <c r="K103" s="3"/>
      <c r="L103" s="2">
        <v>43395.681805555556</v>
      </c>
      <c r="M103" s="2">
        <v>43395.688171296293</v>
      </c>
      <c r="N103" s="3" t="s">
        <v>65</v>
      </c>
      <c r="O103" s="3" t="s">
        <v>66</v>
      </c>
      <c r="P103" s="3" t="s">
        <v>91</v>
      </c>
      <c r="Q103" s="3" t="s">
        <v>36</v>
      </c>
      <c r="R103" s="2">
        <v>43395.677731481483</v>
      </c>
      <c r="S103" s="2">
        <v>43395.677731481483</v>
      </c>
      <c r="T103" s="2">
        <v>43395.685949074075</v>
      </c>
      <c r="U103" s="2">
        <v>43395.685949074075</v>
      </c>
      <c r="V103" s="3"/>
      <c r="W103" s="8">
        <f>IF(V103&gt;0,V103,D103)</f>
        <v>43395.671238425923</v>
      </c>
      <c r="X103" s="9">
        <f t="shared" si="31"/>
        <v>6.3657407372375019E-3</v>
      </c>
      <c r="Y103" s="9">
        <f t="shared" si="32"/>
        <v>6.3657407372375019E-3</v>
      </c>
      <c r="Z103" s="10"/>
      <c r="AA103" s="10">
        <f t="shared" si="29"/>
        <v>4.0740740732871927E-3</v>
      </c>
      <c r="AB103" s="10">
        <f t="shared" si="30"/>
        <v>1.0567129633272998E-2</v>
      </c>
      <c r="AC103" s="10"/>
      <c r="AD103" s="10"/>
    </row>
    <row r="104" spans="1:30" s="7" customFormat="1" x14ac:dyDescent="0.4">
      <c r="A104" s="16" t="str">
        <f t="shared" si="23"/>
        <v>-</v>
      </c>
      <c r="B104" s="16" t="str">
        <f t="shared" si="24"/>
        <v>-</v>
      </c>
      <c r="C104" s="7">
        <v>16</v>
      </c>
      <c r="D104" s="2">
        <v>43395.673611111109</v>
      </c>
      <c r="E104" s="3">
        <v>5562</v>
      </c>
      <c r="F104" s="3" t="s">
        <v>33</v>
      </c>
      <c r="G104" s="3">
        <v>1751</v>
      </c>
      <c r="H104" s="3">
        <v>303</v>
      </c>
      <c r="I104" s="3">
        <v>1</v>
      </c>
      <c r="J104" s="3">
        <v>1</v>
      </c>
      <c r="K104" s="3"/>
      <c r="L104" s="2">
        <v>43395.680625000001</v>
      </c>
      <c r="M104" s="2">
        <v>43395.68854166667</v>
      </c>
      <c r="N104" s="3" t="s">
        <v>72</v>
      </c>
      <c r="O104" s="3" t="s">
        <v>73</v>
      </c>
      <c r="P104" s="3" t="s">
        <v>45</v>
      </c>
      <c r="Q104" s="3" t="s">
        <v>92</v>
      </c>
      <c r="R104" s="2">
        <v>43395.677870370368</v>
      </c>
      <c r="S104" s="2">
        <v>43395.677870370368</v>
      </c>
      <c r="T104" s="2">
        <v>43395.687488425923</v>
      </c>
      <c r="U104" s="2">
        <v>43395.687488425923</v>
      </c>
      <c r="V104" s="3"/>
      <c r="W104" s="8">
        <f t="shared" si="25"/>
        <v>43395.673611111109</v>
      </c>
      <c r="X104" s="9">
        <f t="shared" si="31"/>
        <v>7.9166666691889986E-3</v>
      </c>
      <c r="Y104" s="9">
        <f t="shared" si="32"/>
        <v>7.9166666691889986E-3</v>
      </c>
      <c r="Z104" s="10"/>
      <c r="AA104" s="10">
        <f t="shared" si="29"/>
        <v>2.754629633272998E-3</v>
      </c>
      <c r="AB104" s="10">
        <f t="shared" si="30"/>
        <v>7.0138888913788833E-3</v>
      </c>
      <c r="AC104" s="10"/>
      <c r="AD104" s="10"/>
    </row>
    <row r="105" spans="1:30" s="7" customFormat="1" x14ac:dyDescent="0.4">
      <c r="A105" s="16" t="str">
        <f t="shared" si="23"/>
        <v>-</v>
      </c>
      <c r="B105" s="16" t="str">
        <f t="shared" si="24"/>
        <v>-</v>
      </c>
      <c r="C105" s="7">
        <v>16</v>
      </c>
      <c r="D105" s="2">
        <v>43395.673645833333</v>
      </c>
      <c r="E105" s="3">
        <v>5563</v>
      </c>
      <c r="F105" s="3" t="s">
        <v>33</v>
      </c>
      <c r="G105" s="3">
        <v>3669</v>
      </c>
      <c r="H105" s="3">
        <v>639</v>
      </c>
      <c r="I105" s="3">
        <v>5</v>
      </c>
      <c r="J105" s="3">
        <v>4</v>
      </c>
      <c r="K105" s="3"/>
      <c r="L105" s="2">
        <v>43395.676631944443</v>
      </c>
      <c r="M105" s="2">
        <v>43395.681331018517</v>
      </c>
      <c r="N105" s="3" t="s">
        <v>45</v>
      </c>
      <c r="O105" s="3" t="s">
        <v>92</v>
      </c>
      <c r="P105" s="3" t="s">
        <v>25</v>
      </c>
      <c r="Q105" s="3" t="s">
        <v>26</v>
      </c>
      <c r="R105" s="2">
        <v>43395.676018518519</v>
      </c>
      <c r="S105" s="2">
        <v>43395.676018518519</v>
      </c>
      <c r="T105" s="2">
        <v>43395.684594907405</v>
      </c>
      <c r="U105" s="2">
        <v>43395.684594907405</v>
      </c>
      <c r="V105" s="3"/>
      <c r="W105" s="8">
        <f t="shared" si="25"/>
        <v>43395.673645833333</v>
      </c>
      <c r="X105" s="9">
        <f t="shared" si="31"/>
        <v>4.6990740738692693E-3</v>
      </c>
      <c r="Y105" s="9">
        <f t="shared" si="32"/>
        <v>1.8796296295477077E-2</v>
      </c>
      <c r="Z105" s="10"/>
      <c r="AA105" s="10">
        <f t="shared" si="29"/>
        <v>6.1342592380242422E-4</v>
      </c>
      <c r="AB105" s="10">
        <f t="shared" si="30"/>
        <v>2.9861111106583849E-3</v>
      </c>
      <c r="AC105" s="10"/>
      <c r="AD105" s="10"/>
    </row>
    <row r="106" spans="1:30" s="7" customFormat="1" hidden="1" x14ac:dyDescent="0.4">
      <c r="A106" s="16" t="str">
        <f t="shared" si="23"/>
        <v>-</v>
      </c>
      <c r="B106" s="16" t="str">
        <f t="shared" si="24"/>
        <v>-</v>
      </c>
      <c r="C106" s="7">
        <v>16</v>
      </c>
      <c r="D106" s="2">
        <v>43395.677430555559</v>
      </c>
      <c r="E106" s="3">
        <v>5564</v>
      </c>
      <c r="F106" s="3" t="s">
        <v>93</v>
      </c>
      <c r="G106" s="3">
        <v>0</v>
      </c>
      <c r="H106" s="3">
        <v>786</v>
      </c>
      <c r="I106" s="3">
        <v>9</v>
      </c>
      <c r="J106" s="3">
        <v>1</v>
      </c>
      <c r="K106" s="3"/>
      <c r="L106" s="2">
        <v>43395.680115740739</v>
      </c>
      <c r="M106" s="2">
        <v>43395.684432870374</v>
      </c>
      <c r="N106" s="3" t="s">
        <v>41</v>
      </c>
      <c r="O106" s="3" t="s">
        <v>42</v>
      </c>
      <c r="P106" s="3" t="s">
        <v>19</v>
      </c>
      <c r="Q106" s="3" t="s">
        <v>20</v>
      </c>
      <c r="R106" s="2">
        <v>43395.679837962962</v>
      </c>
      <c r="S106" s="2">
        <v>43395.679837962962</v>
      </c>
      <c r="T106" s="2">
        <v>43395.687083333331</v>
      </c>
      <c r="U106" s="2">
        <v>43395.687083333331</v>
      </c>
      <c r="V106" s="3"/>
      <c r="W106" s="8">
        <f t="shared" si="25"/>
        <v>43395.677430555559</v>
      </c>
      <c r="X106" s="9">
        <f t="shared" si="31"/>
        <v>4.3171296347281896E-3</v>
      </c>
      <c r="Y106" s="9">
        <f t="shared" si="32"/>
        <v>4.3171296347281896E-3</v>
      </c>
      <c r="Z106" s="10"/>
      <c r="AA106" s="10">
        <f t="shared" si="29"/>
        <v>2.7777777722803876E-4</v>
      </c>
      <c r="AB106" s="10">
        <f t="shared" si="30"/>
        <v>2.6851851798710413E-3</v>
      </c>
      <c r="AC106" s="10"/>
      <c r="AD106" s="10"/>
    </row>
    <row r="107" spans="1:30" s="7" customFormat="1" x14ac:dyDescent="0.4">
      <c r="A107" s="16" t="str">
        <f>IF(V107&gt;0, "★", "-")</f>
        <v>-</v>
      </c>
      <c r="B107" s="16" t="str">
        <f>IF(K107&gt;0, "☆", "-")</f>
        <v>-</v>
      </c>
      <c r="C107" s="7">
        <v>16</v>
      </c>
      <c r="D107" s="2">
        <v>43395.683842592596</v>
      </c>
      <c r="E107" s="3">
        <v>5565</v>
      </c>
      <c r="F107" s="3" t="s">
        <v>18</v>
      </c>
      <c r="G107" s="3">
        <v>2314</v>
      </c>
      <c r="H107" s="3">
        <v>883</v>
      </c>
      <c r="I107" s="3">
        <v>4</v>
      </c>
      <c r="J107" s="3">
        <v>1</v>
      </c>
      <c r="K107" s="3"/>
      <c r="L107" s="2">
        <v>43395.687824074077</v>
      </c>
      <c r="M107" s="2">
        <v>43395.695567129631</v>
      </c>
      <c r="N107" s="3" t="s">
        <v>37</v>
      </c>
      <c r="O107" s="3" t="s">
        <v>38</v>
      </c>
      <c r="P107" s="3" t="s">
        <v>68</v>
      </c>
      <c r="Q107" s="3" t="s">
        <v>69</v>
      </c>
      <c r="R107" s="2">
        <v>43395.688645833332</v>
      </c>
      <c r="S107" s="2">
        <v>43395.688645833332</v>
      </c>
      <c r="T107" s="2">
        <v>43395.693842592591</v>
      </c>
      <c r="U107" s="2">
        <v>43395.696388888886</v>
      </c>
      <c r="V107" s="3"/>
      <c r="W107" s="8">
        <f>IF(V107&gt;0,V107,D107)</f>
        <v>43395.683842592596</v>
      </c>
      <c r="X107" s="9">
        <f t="shared" si="31"/>
        <v>7.7430555538740009E-3</v>
      </c>
      <c r="Y107" s="9">
        <f t="shared" si="32"/>
        <v>7.7430555538740009E-3</v>
      </c>
      <c r="Z107" s="10"/>
      <c r="AA107" s="10">
        <f t="shared" si="29"/>
        <v>0</v>
      </c>
      <c r="AB107" s="10">
        <f t="shared" si="30"/>
        <v>3.9814814808778465E-3</v>
      </c>
      <c r="AC107" s="10"/>
      <c r="AD107" s="10"/>
    </row>
    <row r="108" spans="1:30" s="7" customFormat="1" x14ac:dyDescent="0.4">
      <c r="A108" s="16" t="str">
        <f>IF(V108&gt;0, "★", "-")</f>
        <v>-</v>
      </c>
      <c r="B108" s="16" t="str">
        <f>IF(K108&gt;0, "☆", "-")</f>
        <v>-</v>
      </c>
      <c r="C108" s="7">
        <v>16</v>
      </c>
      <c r="D108" s="2">
        <v>43395.684328703705</v>
      </c>
      <c r="E108" s="3">
        <v>5566</v>
      </c>
      <c r="F108" s="3" t="s">
        <v>18</v>
      </c>
      <c r="G108" s="3">
        <v>3722</v>
      </c>
      <c r="H108" s="3">
        <v>741</v>
      </c>
      <c r="I108" s="3">
        <v>5</v>
      </c>
      <c r="J108" s="3">
        <v>2</v>
      </c>
      <c r="K108" s="3"/>
      <c r="L108" s="2">
        <v>43395.686099537037</v>
      </c>
      <c r="M108" s="2">
        <v>43395.696006944447</v>
      </c>
      <c r="N108" s="3" t="s">
        <v>21</v>
      </c>
      <c r="O108" s="3" t="s">
        <v>22</v>
      </c>
      <c r="P108" s="3" t="s">
        <v>63</v>
      </c>
      <c r="Q108" s="3" t="s">
        <v>64</v>
      </c>
      <c r="R108" s="2">
        <v>43395.687175925923</v>
      </c>
      <c r="S108" s="2">
        <v>43395.687175925923</v>
      </c>
      <c r="T108" s="2">
        <v>43395.700972222221</v>
      </c>
      <c r="U108" s="2">
        <v>43395.700972222221</v>
      </c>
      <c r="V108" s="3"/>
      <c r="W108" s="8">
        <f>IF(V108&gt;0,V108,D108)</f>
        <v>43395.684328703705</v>
      </c>
      <c r="X108" s="9">
        <f t="shared" si="31"/>
        <v>9.9074074096279219E-3</v>
      </c>
      <c r="Y108" s="9">
        <f t="shared" si="32"/>
        <v>1.9814814819255844E-2</v>
      </c>
      <c r="Z108" s="10"/>
      <c r="AA108" s="10">
        <f t="shared" si="29"/>
        <v>0</v>
      </c>
      <c r="AB108" s="10">
        <f t="shared" si="30"/>
        <v>1.7708333325572312E-3</v>
      </c>
      <c r="AC108" s="10"/>
      <c r="AD108" s="10"/>
    </row>
    <row r="109" spans="1:30" s="7" customFormat="1" x14ac:dyDescent="0.4">
      <c r="A109" s="16" t="str">
        <f>IF(V109&gt;0, "★", "-")</f>
        <v>-</v>
      </c>
      <c r="B109" s="16" t="str">
        <f>IF(K109&gt;0, "☆", "-")</f>
        <v>-</v>
      </c>
      <c r="C109" s="7">
        <v>16</v>
      </c>
      <c r="D109" s="2">
        <v>43395.684432870374</v>
      </c>
      <c r="E109" s="3">
        <v>5567</v>
      </c>
      <c r="F109" s="3" t="s">
        <v>33</v>
      </c>
      <c r="G109" s="3">
        <v>2092</v>
      </c>
      <c r="H109" s="3">
        <v>728</v>
      </c>
      <c r="I109" s="3">
        <v>10</v>
      </c>
      <c r="J109" s="3">
        <v>1</v>
      </c>
      <c r="K109" s="3"/>
      <c r="L109" s="2">
        <v>43395.686932870369</v>
      </c>
      <c r="M109" s="2">
        <v>43395.691018518519</v>
      </c>
      <c r="N109" s="3" t="s">
        <v>37</v>
      </c>
      <c r="O109" s="3" t="s">
        <v>38</v>
      </c>
      <c r="P109" s="3" t="s">
        <v>23</v>
      </c>
      <c r="Q109" s="3" t="s">
        <v>24</v>
      </c>
      <c r="R109" s="2">
        <v>43395.689131944448</v>
      </c>
      <c r="S109" s="2">
        <v>43395.689131944448</v>
      </c>
      <c r="T109" s="2">
        <v>43395.69358796296</v>
      </c>
      <c r="U109" s="2">
        <v>43395.69358796296</v>
      </c>
      <c r="V109" s="3"/>
      <c r="W109" s="8">
        <f>IF(V109&gt;0,V109,D109)</f>
        <v>43395.684432870374</v>
      </c>
      <c r="X109" s="9">
        <f t="shared" si="31"/>
        <v>4.0856481500668451E-3</v>
      </c>
      <c r="Y109" s="9">
        <f t="shared" si="32"/>
        <v>4.0856481500668451E-3</v>
      </c>
      <c r="Z109" s="10"/>
      <c r="AA109" s="10">
        <f t="shared" si="29"/>
        <v>0</v>
      </c>
      <c r="AB109" s="10">
        <f t="shared" si="30"/>
        <v>2.4999999950523488E-3</v>
      </c>
      <c r="AC109" s="10"/>
      <c r="AD109" s="10"/>
    </row>
    <row r="110" spans="1:30" s="7" customFormat="1" x14ac:dyDescent="0.4">
      <c r="A110" s="16" t="str">
        <f t="shared" si="23"/>
        <v>-</v>
      </c>
      <c r="B110" s="16" t="str">
        <f t="shared" si="24"/>
        <v>-</v>
      </c>
      <c r="C110" s="7">
        <v>16</v>
      </c>
      <c r="D110" s="2">
        <v>43395.687141203707</v>
      </c>
      <c r="E110" s="3">
        <v>5568</v>
      </c>
      <c r="F110" s="3" t="s">
        <v>18</v>
      </c>
      <c r="G110" s="3">
        <v>2306</v>
      </c>
      <c r="H110" s="3">
        <v>801</v>
      </c>
      <c r="I110" s="3">
        <v>6</v>
      </c>
      <c r="J110" s="3">
        <v>2</v>
      </c>
      <c r="K110" s="3"/>
      <c r="L110" s="2">
        <v>43395.691238425927</v>
      </c>
      <c r="M110" s="2">
        <v>43395.705509259256</v>
      </c>
      <c r="N110" s="3" t="s">
        <v>41</v>
      </c>
      <c r="O110" s="3" t="s">
        <v>42</v>
      </c>
      <c r="P110" s="3" t="s">
        <v>37</v>
      </c>
      <c r="Q110" s="3" t="s">
        <v>38</v>
      </c>
      <c r="R110" s="2">
        <v>43395.692465277774</v>
      </c>
      <c r="S110" s="2">
        <v>43395.692465277774</v>
      </c>
      <c r="T110" s="2">
        <v>43395.702673611115</v>
      </c>
      <c r="U110" s="2">
        <v>43395.702673611115</v>
      </c>
      <c r="V110" s="3"/>
      <c r="W110" s="8">
        <f t="shared" si="25"/>
        <v>43395.687141203707</v>
      </c>
      <c r="X110" s="9">
        <f t="shared" si="31"/>
        <v>1.4270833329646848E-2</v>
      </c>
      <c r="Y110" s="9">
        <f t="shared" si="32"/>
        <v>2.8541666659293696E-2</v>
      </c>
      <c r="Z110" s="10"/>
      <c r="AA110" s="10">
        <f t="shared" si="29"/>
        <v>0</v>
      </c>
      <c r="AB110" s="10">
        <f t="shared" si="30"/>
        <v>4.0972222195705399E-3</v>
      </c>
      <c r="AC110" s="10"/>
      <c r="AD110" s="10"/>
    </row>
    <row r="111" spans="1:30" s="7" customFormat="1" x14ac:dyDescent="0.4">
      <c r="A111" s="16" t="str">
        <f>IF(V111&gt;0, "★", "-")</f>
        <v>-</v>
      </c>
      <c r="B111" s="16" t="str">
        <f>IF(K111&gt;0, "☆", "-")</f>
        <v>-</v>
      </c>
      <c r="C111" s="7">
        <v>16</v>
      </c>
      <c r="D111" s="2">
        <v>43395.687314814815</v>
      </c>
      <c r="E111" s="3">
        <v>5569</v>
      </c>
      <c r="F111" s="3" t="s">
        <v>33</v>
      </c>
      <c r="G111" s="3">
        <v>1885</v>
      </c>
      <c r="H111" s="3">
        <v>419</v>
      </c>
      <c r="I111" s="3">
        <v>7</v>
      </c>
      <c r="J111" s="3">
        <v>1</v>
      </c>
      <c r="K111" s="3"/>
      <c r="L111" s="2">
        <v>43395.689571759256</v>
      </c>
      <c r="M111" s="2">
        <v>43395.694675925923</v>
      </c>
      <c r="N111" s="3" t="s">
        <v>78</v>
      </c>
      <c r="O111" s="3" t="s">
        <v>79</v>
      </c>
      <c r="P111" s="3" t="s">
        <v>37</v>
      </c>
      <c r="Q111" s="3" t="s">
        <v>38</v>
      </c>
      <c r="R111" s="2">
        <v>43395.688784722224</v>
      </c>
      <c r="S111" s="2">
        <v>43395.688784722224</v>
      </c>
      <c r="T111" s="2">
        <v>43395.69971064815</v>
      </c>
      <c r="U111" s="2">
        <v>43395.69971064815</v>
      </c>
      <c r="V111" s="3"/>
      <c r="W111" s="8">
        <f>IF(V111&gt;0,V111,D111)</f>
        <v>43395.687314814815</v>
      </c>
      <c r="X111" s="9">
        <f t="shared" si="31"/>
        <v>5.1041666665696539E-3</v>
      </c>
      <c r="Y111" s="9">
        <f t="shared" si="32"/>
        <v>5.1041666665696539E-3</v>
      </c>
      <c r="Z111" s="10"/>
      <c r="AA111" s="10">
        <f t="shared" si="29"/>
        <v>7.8703703184146434E-4</v>
      </c>
      <c r="AB111" s="10">
        <f t="shared" si="30"/>
        <v>2.2569444408873096E-3</v>
      </c>
      <c r="AC111" s="10"/>
      <c r="AD111" s="10"/>
    </row>
    <row r="112" spans="1:30" s="7" customFormat="1" x14ac:dyDescent="0.4">
      <c r="A112" s="16" t="str">
        <f t="shared" si="23"/>
        <v>-</v>
      </c>
      <c r="B112" s="16" t="str">
        <f t="shared" si="24"/>
        <v>-</v>
      </c>
      <c r="C112" s="7">
        <v>16</v>
      </c>
      <c r="D112" s="2">
        <v>43395.687569444446</v>
      </c>
      <c r="E112" s="3">
        <v>5570</v>
      </c>
      <c r="F112" s="3" t="s">
        <v>33</v>
      </c>
      <c r="G112" s="3">
        <v>2878</v>
      </c>
      <c r="H112" s="3">
        <v>443</v>
      </c>
      <c r="I112" s="3">
        <v>4</v>
      </c>
      <c r="J112" s="3">
        <v>1</v>
      </c>
      <c r="K112" s="3"/>
      <c r="L112" s="2">
        <v>43395.691759259258</v>
      </c>
      <c r="M112" s="2">
        <v>43395.699745370373</v>
      </c>
      <c r="N112" s="3" t="s">
        <v>59</v>
      </c>
      <c r="O112" s="3" t="s">
        <v>60</v>
      </c>
      <c r="P112" s="3" t="s">
        <v>91</v>
      </c>
      <c r="Q112" s="3" t="s">
        <v>36</v>
      </c>
      <c r="R112" s="2">
        <v>43395.689293981479</v>
      </c>
      <c r="S112" s="2">
        <v>43395.689293981479</v>
      </c>
      <c r="T112" s="2">
        <v>43395.699942129628</v>
      </c>
      <c r="U112" s="2">
        <v>43395.699942129628</v>
      </c>
      <c r="V112" s="3"/>
      <c r="W112" s="8">
        <f t="shared" si="25"/>
        <v>43395.687569444446</v>
      </c>
      <c r="X112" s="9">
        <f t="shared" si="31"/>
        <v>7.9861111153149977E-3</v>
      </c>
      <c r="Y112" s="9">
        <f t="shared" si="32"/>
        <v>7.9861111153149977E-3</v>
      </c>
      <c r="Z112" s="10"/>
      <c r="AA112" s="10">
        <f t="shared" si="29"/>
        <v>2.4652777792653069E-3</v>
      </c>
      <c r="AB112" s="10">
        <f t="shared" si="30"/>
        <v>4.1898148119798861E-3</v>
      </c>
      <c r="AC112" s="10"/>
      <c r="AD112" s="10"/>
    </row>
    <row r="113" spans="1:30" s="7" customFormat="1" x14ac:dyDescent="0.4">
      <c r="A113" s="16" t="str">
        <f t="shared" si="23"/>
        <v>-</v>
      </c>
      <c r="B113" s="16" t="str">
        <f t="shared" si="24"/>
        <v>-</v>
      </c>
      <c r="C113" s="7">
        <v>16</v>
      </c>
      <c r="D113" s="2">
        <v>43395.693101851852</v>
      </c>
      <c r="E113" s="3">
        <v>5574</v>
      </c>
      <c r="F113" s="3" t="s">
        <v>67</v>
      </c>
      <c r="G113" s="3">
        <v>2518</v>
      </c>
      <c r="H113" s="3">
        <v>570</v>
      </c>
      <c r="I113" s="3">
        <v>3</v>
      </c>
      <c r="J113" s="3">
        <v>2</v>
      </c>
      <c r="K113" s="3"/>
      <c r="L113" s="2">
        <v>43395.696886574071</v>
      </c>
      <c r="M113" s="2">
        <v>43395.701157407406</v>
      </c>
      <c r="N113" s="3" t="s">
        <v>23</v>
      </c>
      <c r="O113" s="3" t="s">
        <v>24</v>
      </c>
      <c r="P113" s="3" t="s">
        <v>37</v>
      </c>
      <c r="Q113" s="3" t="s">
        <v>38</v>
      </c>
      <c r="R113" s="2">
        <v>43395.694849537038</v>
      </c>
      <c r="S113" s="2">
        <v>43395.694849537038</v>
      </c>
      <c r="T113" s="2">
        <v>43395.702685185184</v>
      </c>
      <c r="U113" s="2">
        <v>43395.702685185184</v>
      </c>
      <c r="V113" s="3"/>
      <c r="W113" s="8">
        <f t="shared" si="25"/>
        <v>43395.693101851852</v>
      </c>
      <c r="X113" s="9">
        <f t="shared" si="31"/>
        <v>4.2708333348855376E-3</v>
      </c>
      <c r="Y113" s="9">
        <f t="shared" si="32"/>
        <v>8.5416666697710752E-3</v>
      </c>
      <c r="Z113" s="10"/>
      <c r="AA113" s="10">
        <f t="shared" si="29"/>
        <v>2.0370370330056176E-3</v>
      </c>
      <c r="AB113" s="10">
        <f t="shared" si="30"/>
        <v>3.7847222192795016E-3</v>
      </c>
      <c r="AC113" s="10"/>
      <c r="AD113" s="10"/>
    </row>
    <row r="114" spans="1:30" s="7" customFormat="1" x14ac:dyDescent="0.4">
      <c r="A114" s="16" t="str">
        <f t="shared" si="23"/>
        <v>-</v>
      </c>
      <c r="B114" s="16" t="str">
        <f t="shared" si="24"/>
        <v>-</v>
      </c>
      <c r="C114" s="7">
        <v>16</v>
      </c>
      <c r="D114" s="2">
        <v>43395.693379629629</v>
      </c>
      <c r="E114" s="3">
        <v>5575</v>
      </c>
      <c r="F114" s="3" t="s">
        <v>18</v>
      </c>
      <c r="G114" s="3">
        <v>3716</v>
      </c>
      <c r="H114" s="3">
        <v>957</v>
      </c>
      <c r="I114" s="3">
        <v>6</v>
      </c>
      <c r="J114" s="3">
        <v>3</v>
      </c>
      <c r="K114" s="3"/>
      <c r="L114" s="2">
        <v>43395.697118055556</v>
      </c>
      <c r="M114" s="2">
        <v>43395.703900462962</v>
      </c>
      <c r="N114" s="3" t="s">
        <v>45</v>
      </c>
      <c r="O114" s="3" t="s">
        <v>92</v>
      </c>
      <c r="P114" s="3" t="s">
        <v>48</v>
      </c>
      <c r="Q114" s="3" t="s">
        <v>49</v>
      </c>
      <c r="R114" s="2">
        <v>43395.69809027778</v>
      </c>
      <c r="S114" s="2">
        <v>43395.69809027778</v>
      </c>
      <c r="T114" s="2">
        <v>43395.708124999997</v>
      </c>
      <c r="U114" s="2">
        <v>43395.708124999997</v>
      </c>
      <c r="V114" s="3"/>
      <c r="W114" s="8">
        <f t="shared" si="25"/>
        <v>43395.693379629629</v>
      </c>
      <c r="X114" s="9">
        <f t="shared" si="31"/>
        <v>6.7824074067175388E-3</v>
      </c>
      <c r="Y114" s="9">
        <f t="shared" si="32"/>
        <v>2.0347222220152617E-2</v>
      </c>
      <c r="Z114" s="10"/>
      <c r="AA114" s="10">
        <f t="shared" si="29"/>
        <v>0</v>
      </c>
      <c r="AB114" s="10">
        <f t="shared" si="30"/>
        <v>3.7384259267128073E-3</v>
      </c>
      <c r="AC114" s="10"/>
      <c r="AD114" s="10"/>
    </row>
    <row r="115" spans="1:30" s="7" customFormat="1" x14ac:dyDescent="0.4">
      <c r="A115" s="16" t="str">
        <f t="shared" ref="A115:A132" si="39">IF(V115&gt;0, "★", "-")</f>
        <v>-</v>
      </c>
      <c r="B115" s="16" t="str">
        <f t="shared" ref="B115:B132" si="40">IF(K115&gt;0, "☆", "-")</f>
        <v>-</v>
      </c>
      <c r="C115" s="7">
        <v>16</v>
      </c>
      <c r="D115" s="2">
        <v>43395.694918981484</v>
      </c>
      <c r="E115" s="3">
        <v>5576</v>
      </c>
      <c r="F115" s="3" t="s">
        <v>67</v>
      </c>
      <c r="G115" s="3">
        <v>2137</v>
      </c>
      <c r="H115" s="3">
        <v>1158</v>
      </c>
      <c r="I115" s="3">
        <v>2</v>
      </c>
      <c r="J115" s="3">
        <v>1</v>
      </c>
      <c r="K115" s="3"/>
      <c r="L115" s="2">
        <v>43395.698750000003</v>
      </c>
      <c r="M115" s="2">
        <v>43395.70685185185</v>
      </c>
      <c r="N115" s="3" t="s">
        <v>70</v>
      </c>
      <c r="O115" s="3" t="s">
        <v>71</v>
      </c>
      <c r="P115" s="3" t="s">
        <v>48</v>
      </c>
      <c r="Q115" s="3" t="s">
        <v>49</v>
      </c>
      <c r="R115" s="2">
        <v>43395.69908564815</v>
      </c>
      <c r="S115" s="2">
        <v>43395.69908564815</v>
      </c>
      <c r="T115" s="2">
        <v>43395.708935185183</v>
      </c>
      <c r="U115" s="2">
        <v>43395.708935185183</v>
      </c>
      <c r="V115" s="3"/>
      <c r="W115" s="8">
        <f t="shared" ref="W115:W132" si="41">IF(V115&gt;0,V115,D115)</f>
        <v>43395.694918981484</v>
      </c>
      <c r="X115" s="9">
        <f t="shared" si="31"/>
        <v>8.1018518467317335E-3</v>
      </c>
      <c r="Y115" s="9">
        <f t="shared" si="32"/>
        <v>8.1018518467317335E-3</v>
      </c>
      <c r="Z115" s="10"/>
      <c r="AA115" s="10">
        <f t="shared" si="29"/>
        <v>0</v>
      </c>
      <c r="AB115" s="10">
        <f t="shared" si="30"/>
        <v>3.8310185191221535E-3</v>
      </c>
      <c r="AC115" s="10"/>
      <c r="AD115" s="10"/>
    </row>
    <row r="116" spans="1:30" s="7" customFormat="1" hidden="1" x14ac:dyDescent="0.4">
      <c r="A116" s="16" t="str">
        <f t="shared" si="39"/>
        <v>-</v>
      </c>
      <c r="B116" s="16" t="str">
        <f t="shared" si="40"/>
        <v>-</v>
      </c>
      <c r="C116" s="7">
        <v>16</v>
      </c>
      <c r="D116" s="2">
        <v>43395.695196759261</v>
      </c>
      <c r="E116" s="3">
        <v>5577</v>
      </c>
      <c r="F116" s="3" t="s">
        <v>93</v>
      </c>
      <c r="G116" s="3">
        <v>0</v>
      </c>
      <c r="H116" s="3">
        <v>685</v>
      </c>
      <c r="I116" s="3">
        <v>5</v>
      </c>
      <c r="J116" s="3">
        <v>3</v>
      </c>
      <c r="K116" s="3"/>
      <c r="L116" s="2">
        <v>43395.698865740742</v>
      </c>
      <c r="M116" s="2">
        <v>43395.706203703703</v>
      </c>
      <c r="N116" s="3" t="s">
        <v>48</v>
      </c>
      <c r="O116" s="3" t="s">
        <v>49</v>
      </c>
      <c r="P116" s="3" t="s">
        <v>45</v>
      </c>
      <c r="Q116" s="3" t="s">
        <v>92</v>
      </c>
      <c r="R116" s="2">
        <v>43395.699270833335</v>
      </c>
      <c r="S116" s="2">
        <v>43395.699270833335</v>
      </c>
      <c r="T116" s="2">
        <v>43395.70821759259</v>
      </c>
      <c r="U116" s="2">
        <v>43395.709270833337</v>
      </c>
      <c r="V116" s="3"/>
      <c r="W116" s="8">
        <f t="shared" si="41"/>
        <v>43395.695196759261</v>
      </c>
      <c r="X116" s="9">
        <f t="shared" si="31"/>
        <v>7.3379629611736163E-3</v>
      </c>
      <c r="Y116" s="9">
        <f t="shared" si="32"/>
        <v>2.2013888883520849E-2</v>
      </c>
      <c r="Z116" s="10"/>
      <c r="AA116" s="10">
        <f t="shared" si="29"/>
        <v>0</v>
      </c>
      <c r="AB116" s="10">
        <f t="shared" si="30"/>
        <v>3.6689814805868082E-3</v>
      </c>
      <c r="AC116" s="10"/>
      <c r="AD116" s="10"/>
    </row>
    <row r="117" spans="1:30" s="7" customFormat="1" x14ac:dyDescent="0.4">
      <c r="A117" s="16" t="str">
        <f t="shared" si="39"/>
        <v>-</v>
      </c>
      <c r="B117" s="16" t="str">
        <f t="shared" si="40"/>
        <v>-</v>
      </c>
      <c r="C117" s="7">
        <v>16</v>
      </c>
      <c r="D117" s="2">
        <v>43395.696145833332</v>
      </c>
      <c r="E117" s="3">
        <v>5578</v>
      </c>
      <c r="F117" s="3" t="s">
        <v>18</v>
      </c>
      <c r="G117" s="3">
        <v>2314</v>
      </c>
      <c r="H117" s="3">
        <v>585</v>
      </c>
      <c r="I117" s="3">
        <v>8</v>
      </c>
      <c r="J117" s="3">
        <v>1</v>
      </c>
      <c r="K117" s="3"/>
      <c r="L117" s="2">
        <v>43395.697245370371</v>
      </c>
      <c r="M117" s="2">
        <v>43395.701539351852</v>
      </c>
      <c r="N117" s="3" t="s">
        <v>68</v>
      </c>
      <c r="O117" s="3" t="s">
        <v>69</v>
      </c>
      <c r="P117" s="3" t="s">
        <v>63</v>
      </c>
      <c r="Q117" s="3" t="s">
        <v>64</v>
      </c>
      <c r="R117" s="2">
        <v>43395.697939814818</v>
      </c>
      <c r="S117" s="2">
        <v>43395.697939814818</v>
      </c>
      <c r="T117" s="2">
        <v>43395.706261574072</v>
      </c>
      <c r="U117" s="2">
        <v>43395.706261574072</v>
      </c>
      <c r="V117" s="3"/>
      <c r="W117" s="8">
        <f t="shared" si="41"/>
        <v>43395.696145833332</v>
      </c>
      <c r="X117" s="9">
        <f t="shared" si="31"/>
        <v>4.2939814811688848E-3</v>
      </c>
      <c r="Y117" s="9">
        <f t="shared" si="32"/>
        <v>4.2939814811688848E-3</v>
      </c>
      <c r="Z117" s="10"/>
      <c r="AA117" s="10">
        <f t="shared" si="29"/>
        <v>0</v>
      </c>
      <c r="AB117" s="10">
        <f t="shared" si="30"/>
        <v>1.0995370394084603E-3</v>
      </c>
      <c r="AC117" s="10"/>
      <c r="AD117" s="10"/>
    </row>
    <row r="118" spans="1:30" s="7" customFormat="1" hidden="1" x14ac:dyDescent="0.4">
      <c r="A118" s="16" t="str">
        <f t="shared" si="39"/>
        <v>-</v>
      </c>
      <c r="B118" s="16" t="str">
        <f t="shared" si="40"/>
        <v>-</v>
      </c>
      <c r="C118" s="7">
        <v>16</v>
      </c>
      <c r="D118" s="2">
        <v>43395.697951388887</v>
      </c>
      <c r="E118" s="3">
        <v>5579</v>
      </c>
      <c r="F118" s="3" t="s">
        <v>93</v>
      </c>
      <c r="G118" s="3">
        <v>0</v>
      </c>
      <c r="H118" s="3">
        <v>753</v>
      </c>
      <c r="I118" s="3">
        <v>5</v>
      </c>
      <c r="J118" s="3">
        <v>1</v>
      </c>
      <c r="K118" s="3"/>
      <c r="L118" s="2">
        <v>43395.702430555553</v>
      </c>
      <c r="M118" s="2">
        <v>43395.709247685183</v>
      </c>
      <c r="N118" s="3" t="s">
        <v>19</v>
      </c>
      <c r="O118" s="3" t="s">
        <v>20</v>
      </c>
      <c r="P118" s="3" t="s">
        <v>41</v>
      </c>
      <c r="Q118" s="3" t="s">
        <v>42</v>
      </c>
      <c r="R118" s="2">
        <v>43395.701956018522</v>
      </c>
      <c r="S118" s="2">
        <v>43395.701956018522</v>
      </c>
      <c r="T118" s="2">
        <v>43395.713425925926</v>
      </c>
      <c r="U118" s="2">
        <v>43395.713425925926</v>
      </c>
      <c r="V118" s="3"/>
      <c r="W118" s="8">
        <f t="shared" si="41"/>
        <v>43395.697951388887</v>
      </c>
      <c r="X118" s="9">
        <f t="shared" si="31"/>
        <v>6.8171296297805384E-3</v>
      </c>
      <c r="Y118" s="9">
        <f t="shared" si="32"/>
        <v>6.8171296297805384E-3</v>
      </c>
      <c r="Z118" s="10"/>
      <c r="AA118" s="10">
        <f t="shared" si="29"/>
        <v>4.7453703155042604E-4</v>
      </c>
      <c r="AB118" s="10">
        <f t="shared" si="30"/>
        <v>4.4791666659875773E-3</v>
      </c>
      <c r="AC118" s="10"/>
      <c r="AD118" s="10"/>
    </row>
    <row r="119" spans="1:30" s="7" customFormat="1" x14ac:dyDescent="0.4">
      <c r="A119" s="16" t="str">
        <f t="shared" si="39"/>
        <v>-</v>
      </c>
      <c r="B119" s="16" t="str">
        <f t="shared" si="40"/>
        <v>-</v>
      </c>
      <c r="C119" s="7">
        <v>16</v>
      </c>
      <c r="D119" s="2">
        <v>43395.700162037036</v>
      </c>
      <c r="E119" s="3">
        <v>5580</v>
      </c>
      <c r="F119" s="3" t="s">
        <v>33</v>
      </c>
      <c r="G119" s="3">
        <v>1158</v>
      </c>
      <c r="H119" s="3">
        <v>817</v>
      </c>
      <c r="I119" s="3">
        <v>9</v>
      </c>
      <c r="J119" s="3">
        <v>1</v>
      </c>
      <c r="K119" s="3"/>
      <c r="L119" s="2">
        <v>43395.703923611109</v>
      </c>
      <c r="M119" s="2">
        <v>43395.711018518516</v>
      </c>
      <c r="N119" s="3" t="s">
        <v>29</v>
      </c>
      <c r="O119" s="3" t="s">
        <v>30</v>
      </c>
      <c r="P119" s="3" t="s">
        <v>27</v>
      </c>
      <c r="Q119" s="3" t="s">
        <v>28</v>
      </c>
      <c r="R119" s="2">
        <v>43395.703761574077</v>
      </c>
      <c r="S119" s="2">
        <v>43395.703761574077</v>
      </c>
      <c r="T119" s="2">
        <v>43395.712638888886</v>
      </c>
      <c r="U119" s="2">
        <v>43395.712638888886</v>
      </c>
      <c r="V119" s="3"/>
      <c r="W119" s="8">
        <f t="shared" si="41"/>
        <v>43395.700162037036</v>
      </c>
      <c r="X119" s="9">
        <f t="shared" si="31"/>
        <v>7.0949074070085771E-3</v>
      </c>
      <c r="Y119" s="9">
        <f t="shared" si="32"/>
        <v>7.0949074070085771E-3</v>
      </c>
      <c r="Z119" s="10"/>
      <c r="AA119" s="10">
        <f t="shared" si="29"/>
        <v>1.6203703125938773E-4</v>
      </c>
      <c r="AB119" s="10">
        <f t="shared" si="30"/>
        <v>3.7615740729961544E-3</v>
      </c>
      <c r="AC119" s="10"/>
      <c r="AD119" s="10"/>
    </row>
    <row r="120" spans="1:30" s="7" customFormat="1" hidden="1" x14ac:dyDescent="0.4">
      <c r="A120" s="16" t="str">
        <f t="shared" si="39"/>
        <v>-</v>
      </c>
      <c r="B120" s="16" t="str">
        <f t="shared" si="40"/>
        <v>-</v>
      </c>
      <c r="C120" s="7">
        <v>16</v>
      </c>
      <c r="D120" s="2">
        <v>43395.701168981483</v>
      </c>
      <c r="E120" s="3">
        <v>5581</v>
      </c>
      <c r="F120" s="3" t="s">
        <v>94</v>
      </c>
      <c r="G120" s="3">
        <v>0</v>
      </c>
      <c r="H120" s="3">
        <v>342</v>
      </c>
      <c r="I120" s="3">
        <v>2</v>
      </c>
      <c r="J120" s="3">
        <v>1</v>
      </c>
      <c r="K120" s="3"/>
      <c r="L120" s="2">
        <v>43395.71707175926</v>
      </c>
      <c r="M120" s="2">
        <v>43395.72152777778</v>
      </c>
      <c r="N120" s="3" t="s">
        <v>68</v>
      </c>
      <c r="O120" s="3" t="s">
        <v>69</v>
      </c>
      <c r="P120" s="3" t="s">
        <v>37</v>
      </c>
      <c r="Q120" s="3" t="s">
        <v>38</v>
      </c>
      <c r="R120" s="2">
        <v>43395.704479166663</v>
      </c>
      <c r="S120" s="2">
        <v>43395.704479166663</v>
      </c>
      <c r="T120" s="2">
        <v>43395.712314814817</v>
      </c>
      <c r="U120" s="2">
        <v>43395.712314814817</v>
      </c>
      <c r="V120" s="3"/>
      <c r="W120" s="8">
        <f t="shared" si="41"/>
        <v>43395.701168981483</v>
      </c>
      <c r="X120" s="9">
        <f t="shared" si="31"/>
        <v>4.4560185197042301E-3</v>
      </c>
      <c r="Y120" s="9">
        <f t="shared" si="32"/>
        <v>4.4560185197042301E-3</v>
      </c>
      <c r="Z120" s="10"/>
      <c r="AA120" s="10">
        <f t="shared" si="29"/>
        <v>1.2592592596774921E-2</v>
      </c>
      <c r="AB120" s="10">
        <f t="shared" si="30"/>
        <v>1.5902777777228039E-2</v>
      </c>
      <c r="AC120" s="10"/>
      <c r="AD120" s="10"/>
    </row>
    <row r="121" spans="1:30" s="7" customFormat="1" x14ac:dyDescent="0.4">
      <c r="A121" s="16" t="str">
        <f t="shared" si="39"/>
        <v>-</v>
      </c>
      <c r="B121" s="16" t="str">
        <f t="shared" si="40"/>
        <v>-</v>
      </c>
      <c r="C121" s="7">
        <v>16</v>
      </c>
      <c r="D121" s="2">
        <v>43395.702766203707</v>
      </c>
      <c r="E121" s="3">
        <v>5582</v>
      </c>
      <c r="F121" s="3" t="s">
        <v>18</v>
      </c>
      <c r="G121" s="3">
        <v>3217</v>
      </c>
      <c r="H121" s="3">
        <v>528</v>
      </c>
      <c r="I121" s="3">
        <v>8</v>
      </c>
      <c r="J121" s="3">
        <v>1</v>
      </c>
      <c r="K121" s="3"/>
      <c r="L121" s="2">
        <v>43395.705046296294</v>
      </c>
      <c r="M121" s="2">
        <v>43395.714861111112</v>
      </c>
      <c r="N121" s="3" t="s">
        <v>65</v>
      </c>
      <c r="O121" s="3" t="s">
        <v>66</v>
      </c>
      <c r="P121" s="3" t="s">
        <v>25</v>
      </c>
      <c r="Q121" s="3" t="s">
        <v>26</v>
      </c>
      <c r="R121" s="2">
        <v>43395.704328703701</v>
      </c>
      <c r="S121" s="2">
        <v>43395.704328703701</v>
      </c>
      <c r="T121" s="2">
        <v>43395.711446759262</v>
      </c>
      <c r="U121" s="2">
        <v>43395.711446759262</v>
      </c>
      <c r="V121" s="3"/>
      <c r="W121" s="8">
        <f t="shared" si="41"/>
        <v>43395.702766203707</v>
      </c>
      <c r="X121" s="9">
        <f t="shared" si="31"/>
        <v>9.8148148172185756E-3</v>
      </c>
      <c r="Y121" s="9">
        <f t="shared" si="32"/>
        <v>9.8148148172185756E-3</v>
      </c>
      <c r="Z121" s="10"/>
      <c r="AA121" s="10">
        <f t="shared" si="29"/>
        <v>7.1759259299142286E-4</v>
      </c>
      <c r="AB121" s="10">
        <f t="shared" si="30"/>
        <v>2.2800925871706568E-3</v>
      </c>
      <c r="AC121" s="10"/>
      <c r="AD121" s="10"/>
    </row>
    <row r="122" spans="1:30" s="7" customFormat="1" x14ac:dyDescent="0.4">
      <c r="A122" s="16" t="str">
        <f t="shared" si="39"/>
        <v>-</v>
      </c>
      <c r="B122" s="16" t="str">
        <f t="shared" si="40"/>
        <v>-</v>
      </c>
      <c r="C122" s="7">
        <v>16</v>
      </c>
      <c r="D122" s="2">
        <v>43395.707106481481</v>
      </c>
      <c r="E122" s="3">
        <v>5585</v>
      </c>
      <c r="F122" s="3" t="s">
        <v>33</v>
      </c>
      <c r="G122" s="3">
        <v>2878</v>
      </c>
      <c r="H122" s="3">
        <v>1050</v>
      </c>
      <c r="I122" s="3">
        <v>8</v>
      </c>
      <c r="J122" s="3">
        <v>1</v>
      </c>
      <c r="K122" s="3"/>
      <c r="L122" s="2">
        <v>43395.710648148146</v>
      </c>
      <c r="M122" s="2">
        <v>43395.716643518521</v>
      </c>
      <c r="N122" s="3" t="s">
        <v>91</v>
      </c>
      <c r="O122" s="3" t="s">
        <v>36</v>
      </c>
      <c r="P122" s="3" t="s">
        <v>37</v>
      </c>
      <c r="Q122" s="3" t="s">
        <v>38</v>
      </c>
      <c r="R122" s="2">
        <v>43395.71297453704</v>
      </c>
      <c r="S122" s="2">
        <v>43395.71297453704</v>
      </c>
      <c r="T122" s="2">
        <v>43395.723298611112</v>
      </c>
      <c r="U122" s="2">
        <v>43395.723298611112</v>
      </c>
      <c r="V122" s="3"/>
      <c r="W122" s="8">
        <f t="shared" si="41"/>
        <v>43395.707106481481</v>
      </c>
      <c r="X122" s="9">
        <f t="shared" si="31"/>
        <v>5.9953703748760745E-3</v>
      </c>
      <c r="Y122" s="9">
        <f t="shared" si="32"/>
        <v>5.9953703748760745E-3</v>
      </c>
      <c r="Z122" s="10"/>
      <c r="AA122" s="10">
        <f t="shared" si="29"/>
        <v>0</v>
      </c>
      <c r="AB122" s="10">
        <f t="shared" si="30"/>
        <v>3.5416666651144624E-3</v>
      </c>
      <c r="AC122" s="10"/>
      <c r="AD122" s="10"/>
    </row>
    <row r="123" spans="1:30" s="7" customFormat="1" x14ac:dyDescent="0.4">
      <c r="A123" s="16" t="str">
        <f t="shared" si="39"/>
        <v>-</v>
      </c>
      <c r="B123" s="16" t="str">
        <f t="shared" si="40"/>
        <v>-</v>
      </c>
      <c r="C123" s="7">
        <v>16</v>
      </c>
      <c r="D123" s="2">
        <v>43395.708043981482</v>
      </c>
      <c r="E123" s="3">
        <v>5586</v>
      </c>
      <c r="F123" s="3" t="s">
        <v>33</v>
      </c>
      <c r="G123" s="3">
        <v>2990</v>
      </c>
      <c r="H123" s="3">
        <v>399</v>
      </c>
      <c r="I123" s="3">
        <v>3</v>
      </c>
      <c r="J123" s="3">
        <v>1</v>
      </c>
      <c r="K123" s="3"/>
      <c r="L123" s="2">
        <v>43395.712557870371</v>
      </c>
      <c r="M123" s="2">
        <v>43395.716423611113</v>
      </c>
      <c r="N123" s="3" t="s">
        <v>65</v>
      </c>
      <c r="O123" s="3" t="s">
        <v>66</v>
      </c>
      <c r="P123" s="3" t="s">
        <v>25</v>
      </c>
      <c r="Q123" s="3" t="s">
        <v>26</v>
      </c>
      <c r="R123" s="2">
        <v>43395.711909722224</v>
      </c>
      <c r="S123" s="2">
        <v>43395.711909722224</v>
      </c>
      <c r="T123" s="2">
        <v>43395.719027777777</v>
      </c>
      <c r="U123" s="2">
        <v>43395.719027777777</v>
      </c>
      <c r="V123" s="3"/>
      <c r="W123" s="8">
        <f t="shared" si="41"/>
        <v>43395.708043981482</v>
      </c>
      <c r="X123" s="9">
        <f t="shared" si="31"/>
        <v>3.8657407421851531E-3</v>
      </c>
      <c r="Y123" s="9">
        <f t="shared" si="32"/>
        <v>3.8657407421851531E-3</v>
      </c>
      <c r="Z123" s="10"/>
      <c r="AA123" s="10">
        <f t="shared" si="29"/>
        <v>6.4814814686542377E-4</v>
      </c>
      <c r="AB123" s="10">
        <f t="shared" si="30"/>
        <v>4.5138888890505768E-3</v>
      </c>
      <c r="AC123" s="10"/>
      <c r="AD123" s="10"/>
    </row>
    <row r="124" spans="1:30" s="7" customFormat="1" hidden="1" x14ac:dyDescent="0.4">
      <c r="A124" s="16" t="str">
        <f t="shared" si="39"/>
        <v>-</v>
      </c>
      <c r="B124" s="16" t="str">
        <f t="shared" si="40"/>
        <v>-</v>
      </c>
      <c r="C124" s="7">
        <v>16</v>
      </c>
      <c r="D124" s="2">
        <v>43395.708055555559</v>
      </c>
      <c r="E124" s="3">
        <v>5587</v>
      </c>
      <c r="F124" s="3" t="s">
        <v>94</v>
      </c>
      <c r="G124" s="3">
        <v>0</v>
      </c>
      <c r="H124" s="3">
        <v>641</v>
      </c>
      <c r="I124" s="3">
        <v>6</v>
      </c>
      <c r="J124" s="3">
        <v>1</v>
      </c>
      <c r="K124" s="3"/>
      <c r="L124" s="2">
        <v>43395.709548611114</v>
      </c>
      <c r="M124" s="2">
        <v>43395.714907407404</v>
      </c>
      <c r="N124" s="3" t="s">
        <v>46</v>
      </c>
      <c r="O124" s="3" t="s">
        <v>47</v>
      </c>
      <c r="P124" s="3" t="s">
        <v>34</v>
      </c>
      <c r="Q124" s="3" t="s">
        <v>35</v>
      </c>
      <c r="R124" s="2">
        <v>43395.709085648145</v>
      </c>
      <c r="S124" s="2">
        <v>43395.709085648145</v>
      </c>
      <c r="T124" s="2">
        <v>43395.715092592596</v>
      </c>
      <c r="U124" s="2">
        <v>43395.716805555552</v>
      </c>
      <c r="V124" s="3"/>
      <c r="W124" s="8">
        <f t="shared" si="41"/>
        <v>43395.708055555559</v>
      </c>
      <c r="X124" s="9">
        <f t="shared" si="31"/>
        <v>5.3587962902383879E-3</v>
      </c>
      <c r="Y124" s="9">
        <f t="shared" si="32"/>
        <v>5.3587962902383879E-3</v>
      </c>
      <c r="Z124" s="10"/>
      <c r="AA124" s="10">
        <f t="shared" si="29"/>
        <v>4.6296296932268888E-4</v>
      </c>
      <c r="AB124" s="10">
        <f t="shared" si="30"/>
        <v>1.4930555553291924E-3</v>
      </c>
      <c r="AC124" s="10"/>
      <c r="AD124" s="10"/>
    </row>
    <row r="125" spans="1:30" s="7" customFormat="1" hidden="1" x14ac:dyDescent="0.4">
      <c r="A125" s="16" t="str">
        <f t="shared" si="39"/>
        <v>-</v>
      </c>
      <c r="B125" s="16" t="str">
        <f t="shared" si="40"/>
        <v>-</v>
      </c>
      <c r="C125" s="7">
        <v>16</v>
      </c>
      <c r="D125" s="2">
        <v>43395.708171296297</v>
      </c>
      <c r="E125" s="3">
        <v>5588</v>
      </c>
      <c r="F125" s="3" t="s">
        <v>94</v>
      </c>
      <c r="G125" s="3">
        <v>0</v>
      </c>
      <c r="H125" s="3">
        <v>450</v>
      </c>
      <c r="I125" s="3">
        <v>6</v>
      </c>
      <c r="J125" s="3">
        <v>1</v>
      </c>
      <c r="K125" s="3"/>
      <c r="L125" s="2">
        <v>43395.712453703702</v>
      </c>
      <c r="M125" s="2">
        <v>43395.721608796295</v>
      </c>
      <c r="N125" s="3" t="s">
        <v>48</v>
      </c>
      <c r="O125" s="3" t="s">
        <v>49</v>
      </c>
      <c r="P125" s="3" t="s">
        <v>63</v>
      </c>
      <c r="Q125" s="3" t="s">
        <v>64</v>
      </c>
      <c r="R125" s="2">
        <v>43395.714884259258</v>
      </c>
      <c r="S125" s="2">
        <v>43395.714884259258</v>
      </c>
      <c r="T125" s="2">
        <v>43395.72278935185</v>
      </c>
      <c r="U125" s="2">
        <v>43395.72278935185</v>
      </c>
      <c r="V125" s="3"/>
      <c r="W125" s="8">
        <f t="shared" si="41"/>
        <v>43395.708171296297</v>
      </c>
      <c r="X125" s="9">
        <f t="shared" si="31"/>
        <v>9.1550925935734995E-3</v>
      </c>
      <c r="Y125" s="9">
        <f t="shared" si="32"/>
        <v>9.1550925935734995E-3</v>
      </c>
      <c r="Z125" s="10"/>
      <c r="AA125" s="10">
        <f t="shared" si="29"/>
        <v>0</v>
      </c>
      <c r="AB125" s="10">
        <f t="shared" si="30"/>
        <v>4.2824074043892324E-3</v>
      </c>
      <c r="AC125" s="10"/>
      <c r="AD125" s="10"/>
    </row>
    <row r="126" spans="1:30" s="7" customFormat="1" hidden="1" x14ac:dyDescent="0.4">
      <c r="A126" s="16" t="str">
        <f t="shared" ref="A126:A131" si="42">IF(V126&gt;0, "★", "-")</f>
        <v>-</v>
      </c>
      <c r="B126" s="16" t="str">
        <f t="shared" ref="B126:B131" si="43">IF(K126&gt;0, "☆", "-")</f>
        <v>☆</v>
      </c>
      <c r="C126" s="7">
        <v>16</v>
      </c>
      <c r="D126" s="2">
        <v>43395.672025462962</v>
      </c>
      <c r="E126" s="3">
        <v>5560</v>
      </c>
      <c r="F126" s="3" t="s">
        <v>33</v>
      </c>
      <c r="G126" s="3">
        <v>3669</v>
      </c>
      <c r="H126" s="3">
        <v>570</v>
      </c>
      <c r="I126" s="3">
        <v>3</v>
      </c>
      <c r="J126" s="3">
        <v>4</v>
      </c>
      <c r="K126" s="2">
        <v>43395.672129629631</v>
      </c>
      <c r="L126" s="3"/>
      <c r="M126" s="3"/>
      <c r="N126" s="3" t="s">
        <v>25</v>
      </c>
      <c r="O126" s="3" t="s">
        <v>26</v>
      </c>
      <c r="P126" s="3" t="s">
        <v>45</v>
      </c>
      <c r="Q126" s="3" t="s">
        <v>92</v>
      </c>
      <c r="R126" s="2">
        <v>43395.673368055555</v>
      </c>
      <c r="S126" s="3"/>
      <c r="T126" s="2">
        <v>43395.683148148149</v>
      </c>
      <c r="U126" s="3"/>
      <c r="V126" s="3"/>
      <c r="W126" s="8">
        <f t="shared" ref="W126:W131" si="44">IF(V126&gt;0,V126,D126)</f>
        <v>43395.672025462962</v>
      </c>
      <c r="X126" s="9">
        <f t="shared" si="31"/>
        <v>0</v>
      </c>
      <c r="Y126" s="9">
        <f t="shared" si="32"/>
        <v>0</v>
      </c>
      <c r="Z126" s="10"/>
      <c r="AA126" s="10">
        <f t="shared" si="29"/>
        <v>0</v>
      </c>
      <c r="AB126" s="10">
        <f t="shared" si="30"/>
        <v>1.3425925935734995E-3</v>
      </c>
      <c r="AC126" s="10"/>
      <c r="AD126" s="10"/>
    </row>
    <row r="127" spans="1:30" s="7" customFormat="1" hidden="1" x14ac:dyDescent="0.4">
      <c r="A127" s="16" t="str">
        <f t="shared" si="42"/>
        <v>-</v>
      </c>
      <c r="B127" s="16" t="str">
        <f t="shared" si="43"/>
        <v>☆</v>
      </c>
      <c r="C127" s="7">
        <v>16</v>
      </c>
      <c r="D127" s="2">
        <v>43395.672488425924</v>
      </c>
      <c r="E127" s="3">
        <v>5561</v>
      </c>
      <c r="F127" s="3" t="s">
        <v>33</v>
      </c>
      <c r="G127" s="3">
        <v>3669</v>
      </c>
      <c r="H127" s="3">
        <v>1072</v>
      </c>
      <c r="I127" s="3">
        <v>3</v>
      </c>
      <c r="J127" s="3">
        <v>4</v>
      </c>
      <c r="K127" s="2">
        <v>43395.673344907409</v>
      </c>
      <c r="L127" s="3"/>
      <c r="M127" s="3"/>
      <c r="N127" s="3" t="s">
        <v>25</v>
      </c>
      <c r="O127" s="3" t="s">
        <v>26</v>
      </c>
      <c r="P127" s="3" t="s">
        <v>45</v>
      </c>
      <c r="Q127" s="3" t="s">
        <v>92</v>
      </c>
      <c r="R127" s="2">
        <v>43395.673831018517</v>
      </c>
      <c r="S127" s="3"/>
      <c r="T127" s="2">
        <v>43395.683611111112</v>
      </c>
      <c r="U127" s="3"/>
      <c r="V127" s="3"/>
      <c r="W127" s="8">
        <f t="shared" si="44"/>
        <v>43395.672488425924</v>
      </c>
      <c r="X127" s="9">
        <f t="shared" si="31"/>
        <v>0</v>
      </c>
      <c r="Y127" s="9">
        <f t="shared" si="32"/>
        <v>0</v>
      </c>
      <c r="Z127" s="10"/>
      <c r="AA127" s="10">
        <f t="shared" ref="AA127:AA193" si="45">IF(IF(A127="☆",K127-R127,L127-R127)&lt;0,0,IF(A127="☆",K127-R127,L127-R127))</f>
        <v>0</v>
      </c>
      <c r="AB127" s="10">
        <f t="shared" ref="AB127:AB193" si="46">IF(IF(B127="☆",(IF(K127&gt;R127,K127-W127,R127-W127)),L127-W127)&lt;0,0,IF(B127="☆",(IF(K127&gt;R127,K127-W127,R127-W127)),L127-W127))</f>
        <v>1.3425925935734995E-3</v>
      </c>
      <c r="AC127" s="10"/>
      <c r="AD127" s="10"/>
    </row>
    <row r="128" spans="1:30" s="12" customFormat="1" hidden="1" x14ac:dyDescent="0.4">
      <c r="A128" s="17" t="str">
        <f t="shared" si="42"/>
        <v>-</v>
      </c>
      <c r="B128" s="17" t="str">
        <f t="shared" si="43"/>
        <v>☆</v>
      </c>
      <c r="C128" s="12">
        <v>16</v>
      </c>
      <c r="D128" s="4">
        <v>43395.691932870373</v>
      </c>
      <c r="E128" s="5">
        <v>5573</v>
      </c>
      <c r="F128" s="5" t="s">
        <v>33</v>
      </c>
      <c r="G128" s="5">
        <v>1310</v>
      </c>
      <c r="H128" s="5">
        <v>1214</v>
      </c>
      <c r="I128" s="5">
        <v>7</v>
      </c>
      <c r="J128" s="5">
        <v>1</v>
      </c>
      <c r="K128" s="4">
        <v>43395.692719907405</v>
      </c>
      <c r="L128" s="5"/>
      <c r="M128" s="5"/>
      <c r="N128" s="5" t="s">
        <v>37</v>
      </c>
      <c r="O128" s="5" t="s">
        <v>38</v>
      </c>
      <c r="P128" s="5" t="s">
        <v>19</v>
      </c>
      <c r="Q128" s="5" t="s">
        <v>20</v>
      </c>
      <c r="R128" s="4">
        <v>43395.699444444443</v>
      </c>
      <c r="S128" s="5"/>
      <c r="T128" s="4">
        <v>43395.705057870371</v>
      </c>
      <c r="U128" s="5"/>
      <c r="V128" s="5"/>
      <c r="W128" s="13">
        <f t="shared" si="44"/>
        <v>43395.691932870373</v>
      </c>
      <c r="X128" s="18">
        <f t="shared" ref="X128:X194" si="47">M128-L128</f>
        <v>0</v>
      </c>
      <c r="Y128" s="18">
        <f t="shared" ref="Y128:Y194" si="48">X128*J128</f>
        <v>0</v>
      </c>
      <c r="Z128" s="19"/>
      <c r="AA128" s="19">
        <f t="shared" si="45"/>
        <v>0</v>
      </c>
      <c r="AB128" s="19">
        <f t="shared" si="46"/>
        <v>7.5115740692126565E-3</v>
      </c>
      <c r="AC128" s="19"/>
      <c r="AD128" s="19"/>
    </row>
    <row r="129" spans="1:30" s="23" customFormat="1" x14ac:dyDescent="0.4">
      <c r="A129" s="20" t="str">
        <f t="shared" si="42"/>
        <v>★</v>
      </c>
      <c r="B129" s="20" t="str">
        <f t="shared" si="43"/>
        <v>-</v>
      </c>
      <c r="C129" s="23">
        <v>17</v>
      </c>
      <c r="D129" s="22">
        <v>43395.691192129627</v>
      </c>
      <c r="E129" s="21">
        <v>5572</v>
      </c>
      <c r="F129" s="21" t="s">
        <v>33</v>
      </c>
      <c r="G129" s="21">
        <v>2977</v>
      </c>
      <c r="H129" s="21">
        <v>800</v>
      </c>
      <c r="I129" s="21">
        <v>2</v>
      </c>
      <c r="J129" s="21">
        <v>4</v>
      </c>
      <c r="K129" s="21"/>
      <c r="L129" s="22">
        <v>43395.727766203701</v>
      </c>
      <c r="M129" s="22">
        <v>43395.73400462963</v>
      </c>
      <c r="N129" s="21" t="s">
        <v>68</v>
      </c>
      <c r="O129" s="21" t="s">
        <v>69</v>
      </c>
      <c r="P129" s="21" t="s">
        <v>21</v>
      </c>
      <c r="Q129" s="21" t="s">
        <v>22</v>
      </c>
      <c r="R129" s="22">
        <v>43395.732847222222</v>
      </c>
      <c r="S129" s="22">
        <v>43395.732847222222</v>
      </c>
      <c r="T129" s="22">
        <v>43395.739525462966</v>
      </c>
      <c r="U129" s="22">
        <v>43395.739525462966</v>
      </c>
      <c r="V129" s="22">
        <v>43395.732847222222</v>
      </c>
      <c r="W129" s="24">
        <f t="shared" si="44"/>
        <v>43395.732847222222</v>
      </c>
      <c r="X129" s="25">
        <f>M129-L129</f>
        <v>6.2384259290411137E-3</v>
      </c>
      <c r="Y129" s="25">
        <f>X129*J129</f>
        <v>2.4953703716164455E-2</v>
      </c>
      <c r="Z129" s="26">
        <f>SUM(Y129:Y156)</f>
        <v>0.28182870370801538</v>
      </c>
      <c r="AA129" s="26">
        <f>IF(IF(A129="☆",K129-R129,L129-R129)&lt;0,0,IF(A129="☆",K129-R129,L129-R129))</f>
        <v>0</v>
      </c>
      <c r="AB129" s="26">
        <f>IF(IF(B129="☆",(IF(K129&gt;R129,K129-W129,R129-W129)),L129-W129)&lt;0,0,IF(B129="☆",(IF(K129&gt;R129,K129-W129,R129-W129)),L129-W129))</f>
        <v>0</v>
      </c>
      <c r="AC129" s="26">
        <f>AVERAGE(AB129:AB156)</f>
        <v>3.0005787022154046E-3</v>
      </c>
      <c r="AD129" s="26">
        <f>MEDIAN(AB129:AB156)</f>
        <v>2.9687499954889063E-3</v>
      </c>
    </row>
    <row r="130" spans="1:30" s="7" customFormat="1" hidden="1" x14ac:dyDescent="0.4">
      <c r="A130" s="16" t="str">
        <f t="shared" si="42"/>
        <v>★</v>
      </c>
      <c r="B130" s="16" t="str">
        <f t="shared" si="43"/>
        <v>-</v>
      </c>
      <c r="C130" s="7">
        <v>17</v>
      </c>
      <c r="D130" s="2">
        <v>43395.705960648149</v>
      </c>
      <c r="E130" s="3">
        <v>5583</v>
      </c>
      <c r="F130" s="3" t="s">
        <v>93</v>
      </c>
      <c r="G130" s="3">
        <v>0</v>
      </c>
      <c r="H130" s="3">
        <v>601</v>
      </c>
      <c r="I130" s="3">
        <v>5</v>
      </c>
      <c r="J130" s="3">
        <v>1</v>
      </c>
      <c r="K130" s="3"/>
      <c r="L130" s="2">
        <v>43395.745104166665</v>
      </c>
      <c r="M130" s="2">
        <v>43395.762638888889</v>
      </c>
      <c r="N130" s="3" t="s">
        <v>61</v>
      </c>
      <c r="O130" s="3" t="s">
        <v>62</v>
      </c>
      <c r="P130" s="3" t="s">
        <v>19</v>
      </c>
      <c r="Q130" s="3" t="s">
        <v>20</v>
      </c>
      <c r="R130" s="2">
        <v>43395.747361111113</v>
      </c>
      <c r="S130" s="2">
        <v>43395.754143518519</v>
      </c>
      <c r="T130" s="2">
        <v>43395.75582175926</v>
      </c>
      <c r="U130" s="2">
        <v>43395.763553240744</v>
      </c>
      <c r="V130" s="2">
        <v>43395.747361111113</v>
      </c>
      <c r="W130" s="8">
        <f t="shared" si="44"/>
        <v>43395.747361111113</v>
      </c>
      <c r="X130" s="9">
        <f>M130-L130</f>
        <v>1.7534722224809229E-2</v>
      </c>
      <c r="Y130" s="9">
        <f>X130*J130</f>
        <v>1.7534722224809229E-2</v>
      </c>
      <c r="Z130" s="10"/>
      <c r="AA130" s="10">
        <f>IF(IF(A130="☆",K130-R130,L130-R130)&lt;0,0,IF(A130="☆",K130-R130,L130-R130))</f>
        <v>0</v>
      </c>
      <c r="AB130" s="10">
        <f>IF(IF(B130="☆",(IF(K130&gt;R130,K130-W130,R130-W130)),L130-W130)&lt;0,0,IF(B130="☆",(IF(K130&gt;R130,K130-W130,R130-W130)),L130-W130))</f>
        <v>0</v>
      </c>
      <c r="AC130" s="10"/>
      <c r="AD130" s="10"/>
    </row>
    <row r="131" spans="1:30" s="7" customFormat="1" hidden="1" x14ac:dyDescent="0.4">
      <c r="A131" s="16" t="str">
        <f t="shared" si="42"/>
        <v>★</v>
      </c>
      <c r="B131" s="16" t="str">
        <f t="shared" si="43"/>
        <v>-</v>
      </c>
      <c r="C131" s="7">
        <v>17</v>
      </c>
      <c r="D131" s="2">
        <v>43395.706886574073</v>
      </c>
      <c r="E131" s="3">
        <v>5584</v>
      </c>
      <c r="F131" s="3" t="s">
        <v>94</v>
      </c>
      <c r="G131" s="3">
        <v>0</v>
      </c>
      <c r="H131" s="3">
        <v>1068</v>
      </c>
      <c r="I131" s="3">
        <v>8</v>
      </c>
      <c r="J131" s="3">
        <v>3</v>
      </c>
      <c r="K131" s="3"/>
      <c r="L131" s="2">
        <v>43395.747303240743</v>
      </c>
      <c r="M131" s="2">
        <v>43395.757893518516</v>
      </c>
      <c r="N131" s="3" t="s">
        <v>63</v>
      </c>
      <c r="O131" s="3" t="s">
        <v>64</v>
      </c>
      <c r="P131" s="3" t="s">
        <v>70</v>
      </c>
      <c r="Q131" s="3" t="s">
        <v>71</v>
      </c>
      <c r="R131" s="2">
        <v>43395.747870370367</v>
      </c>
      <c r="S131" s="2">
        <v>43395.747870370367</v>
      </c>
      <c r="T131" s="2">
        <v>43395.760891203703</v>
      </c>
      <c r="U131" s="2">
        <v>43395.766053240739</v>
      </c>
      <c r="V131" s="2">
        <v>43395.747870370367</v>
      </c>
      <c r="W131" s="8">
        <f t="shared" si="44"/>
        <v>43395.747870370367</v>
      </c>
      <c r="X131" s="9">
        <f>M131-L131</f>
        <v>1.0590277772280388E-2</v>
      </c>
      <c r="Y131" s="9">
        <f>X131*J131</f>
        <v>3.1770833316841163E-2</v>
      </c>
      <c r="Z131" s="10"/>
      <c r="AA131" s="10">
        <f>IF(IF(A131="☆",K131-R131,L131-R131)&lt;0,0,IF(A131="☆",K131-R131,L131-R131))</f>
        <v>0</v>
      </c>
      <c r="AB131" s="10">
        <f>IF(IF(B131="☆",(IF(K131&gt;R131,K131-W131,R131-W131)),L131-W131)&lt;0,0,IF(B131="☆",(IF(K131&gt;R131,K131-W131,R131-W131)),L131-W131))</f>
        <v>0</v>
      </c>
      <c r="AC131" s="10"/>
      <c r="AD131" s="10"/>
    </row>
    <row r="132" spans="1:30" s="7" customFormat="1" x14ac:dyDescent="0.4">
      <c r="A132" s="16" t="str">
        <f t="shared" si="39"/>
        <v>-</v>
      </c>
      <c r="B132" s="16" t="str">
        <f t="shared" si="40"/>
        <v>-</v>
      </c>
      <c r="C132" s="7">
        <v>17</v>
      </c>
      <c r="D132" s="2">
        <v>43395.708923611113</v>
      </c>
      <c r="E132" s="3">
        <v>5589</v>
      </c>
      <c r="F132" s="3" t="s">
        <v>33</v>
      </c>
      <c r="G132" s="3">
        <v>2043</v>
      </c>
      <c r="H132" s="3">
        <v>881</v>
      </c>
      <c r="I132" s="3">
        <v>4</v>
      </c>
      <c r="J132" s="3">
        <v>1</v>
      </c>
      <c r="K132" s="3"/>
      <c r="L132" s="2">
        <v>43395.711655092593</v>
      </c>
      <c r="M132" s="2">
        <v>43395.724374999998</v>
      </c>
      <c r="N132" s="3" t="s">
        <v>57</v>
      </c>
      <c r="O132" s="3" t="s">
        <v>58</v>
      </c>
      <c r="P132" s="3" t="s">
        <v>65</v>
      </c>
      <c r="Q132" s="3" t="s">
        <v>66</v>
      </c>
      <c r="R132" s="2">
        <v>43395.711030092592</v>
      </c>
      <c r="S132" s="2">
        <v>43395.712129629632</v>
      </c>
      <c r="T132" s="2">
        <v>43395.720231481479</v>
      </c>
      <c r="U132" s="2">
        <v>43395.72583333333</v>
      </c>
      <c r="V132" s="3"/>
      <c r="W132" s="8">
        <f t="shared" si="41"/>
        <v>43395.708923611113</v>
      </c>
      <c r="X132" s="9">
        <f t="shared" si="47"/>
        <v>1.2719907404971309E-2</v>
      </c>
      <c r="Y132" s="9">
        <f t="shared" si="48"/>
        <v>1.2719907404971309E-2</v>
      </c>
      <c r="Z132" s="10"/>
      <c r="AA132" s="10">
        <f t="shared" si="45"/>
        <v>6.2500000058207661E-4</v>
      </c>
      <c r="AB132" s="10">
        <f t="shared" si="46"/>
        <v>2.7314814797136933E-3</v>
      </c>
      <c r="AC132" s="10"/>
      <c r="AD132" s="10"/>
    </row>
    <row r="133" spans="1:30" s="7" customFormat="1" x14ac:dyDescent="0.4">
      <c r="A133" s="16" t="str">
        <f t="shared" ref="A133:A194" si="49">IF(V133&gt;0, "★", "-")</f>
        <v>-</v>
      </c>
      <c r="B133" s="16" t="str">
        <f t="shared" ref="B133:B167" si="50">IF(K133&gt;0, "☆", "-")</f>
        <v>-</v>
      </c>
      <c r="C133" s="7">
        <v>17</v>
      </c>
      <c r="D133" s="2">
        <v>43395.710868055554</v>
      </c>
      <c r="E133" s="3">
        <v>5590</v>
      </c>
      <c r="F133" s="3" t="s">
        <v>33</v>
      </c>
      <c r="G133" s="3">
        <v>2269</v>
      </c>
      <c r="H133" s="3">
        <v>799</v>
      </c>
      <c r="I133" s="3">
        <v>4</v>
      </c>
      <c r="J133" s="3">
        <v>1</v>
      </c>
      <c r="K133" s="3"/>
      <c r="L133" s="2">
        <v>43395.71402777778</v>
      </c>
      <c r="M133" s="2">
        <v>43395.718425925923</v>
      </c>
      <c r="N133" s="3" t="s">
        <v>53</v>
      </c>
      <c r="O133" s="3" t="s">
        <v>54</v>
      </c>
      <c r="P133" s="3" t="s">
        <v>34</v>
      </c>
      <c r="Q133" s="3" t="s">
        <v>35</v>
      </c>
      <c r="R133" s="2">
        <v>43395.714363425926</v>
      </c>
      <c r="S133" s="2">
        <v>43395.714363425926</v>
      </c>
      <c r="T133" s="2">
        <v>43395.720914351848</v>
      </c>
      <c r="U133" s="2">
        <v>43395.720914351848</v>
      </c>
      <c r="V133" s="3"/>
      <c r="W133" s="8">
        <f t="shared" ref="W133:W167" si="51">IF(V133&gt;0,V133,D133)</f>
        <v>43395.710868055554</v>
      </c>
      <c r="X133" s="9">
        <f t="shared" si="47"/>
        <v>4.3981481430819258E-3</v>
      </c>
      <c r="Y133" s="9">
        <f t="shared" si="48"/>
        <v>4.3981481430819258E-3</v>
      </c>
      <c r="Z133" s="10"/>
      <c r="AA133" s="10">
        <f t="shared" si="45"/>
        <v>0</v>
      </c>
      <c r="AB133" s="10">
        <f t="shared" si="46"/>
        <v>3.1597222259733826E-3</v>
      </c>
      <c r="AC133" s="10"/>
      <c r="AD133" s="10"/>
    </row>
    <row r="134" spans="1:30" s="7" customFormat="1" hidden="1" x14ac:dyDescent="0.4">
      <c r="A134" s="16" t="str">
        <f t="shared" si="49"/>
        <v>-</v>
      </c>
      <c r="B134" s="16" t="str">
        <f t="shared" si="50"/>
        <v>-</v>
      </c>
      <c r="C134" s="7">
        <v>17</v>
      </c>
      <c r="D134" s="2">
        <v>43395.710960648146</v>
      </c>
      <c r="E134" s="3">
        <v>5591</v>
      </c>
      <c r="F134" s="3" t="s">
        <v>93</v>
      </c>
      <c r="G134" s="3">
        <v>0</v>
      </c>
      <c r="H134" s="3">
        <v>396</v>
      </c>
      <c r="I134" s="3">
        <v>7</v>
      </c>
      <c r="J134" s="3">
        <v>1</v>
      </c>
      <c r="K134" s="3"/>
      <c r="L134" s="2">
        <v>43395.712256944447</v>
      </c>
      <c r="M134" s="2">
        <v>43395.723715277774</v>
      </c>
      <c r="N134" s="3" t="s">
        <v>41</v>
      </c>
      <c r="O134" s="3" t="s">
        <v>42</v>
      </c>
      <c r="P134" s="3" t="s">
        <v>19</v>
      </c>
      <c r="Q134" s="3" t="s">
        <v>20</v>
      </c>
      <c r="R134" s="2">
        <v>43395.712581018517</v>
      </c>
      <c r="S134" s="2">
        <v>43395.712581018517</v>
      </c>
      <c r="T134" s="2">
        <v>43395.719826388886</v>
      </c>
      <c r="U134" s="2">
        <v>43395.719826388886</v>
      </c>
      <c r="V134" s="3"/>
      <c r="W134" s="8">
        <f t="shared" si="51"/>
        <v>43395.710960648146</v>
      </c>
      <c r="X134" s="9">
        <f t="shared" si="47"/>
        <v>1.1458333327027503E-2</v>
      </c>
      <c r="Y134" s="9">
        <f t="shared" si="48"/>
        <v>1.1458333327027503E-2</v>
      </c>
      <c r="Z134" s="10"/>
      <c r="AA134" s="10">
        <f t="shared" si="45"/>
        <v>0</v>
      </c>
      <c r="AB134" s="10">
        <f t="shared" si="46"/>
        <v>1.2962963010068052E-3</v>
      </c>
      <c r="AC134" s="10"/>
      <c r="AD134" s="10"/>
    </row>
    <row r="135" spans="1:30" s="7" customFormat="1" hidden="1" x14ac:dyDescent="0.4">
      <c r="A135" s="16" t="str">
        <f t="shared" si="49"/>
        <v>-</v>
      </c>
      <c r="B135" s="16" t="str">
        <f t="shared" si="50"/>
        <v>-</v>
      </c>
      <c r="C135" s="7">
        <v>17</v>
      </c>
      <c r="D135" s="2">
        <v>43395.711481481485</v>
      </c>
      <c r="E135" s="3">
        <v>5592</v>
      </c>
      <c r="F135" s="3" t="s">
        <v>93</v>
      </c>
      <c r="G135" s="3">
        <v>0</v>
      </c>
      <c r="H135" s="3">
        <v>717</v>
      </c>
      <c r="I135" s="3">
        <v>10</v>
      </c>
      <c r="J135" s="3">
        <v>2</v>
      </c>
      <c r="K135" s="3"/>
      <c r="L135" s="2">
        <v>43395.713726851849</v>
      </c>
      <c r="M135" s="2">
        <v>43395.724386574075</v>
      </c>
      <c r="N135" s="3" t="s">
        <v>76</v>
      </c>
      <c r="O135" s="3" t="s">
        <v>77</v>
      </c>
      <c r="P135" s="3" t="s">
        <v>27</v>
      </c>
      <c r="Q135" s="3" t="s">
        <v>28</v>
      </c>
      <c r="R135" s="2">
        <v>43395.712523148148</v>
      </c>
      <c r="S135" s="2">
        <v>43395.712523148148</v>
      </c>
      <c r="T135" s="2">
        <v>43395.720104166663</v>
      </c>
      <c r="U135" s="2">
        <v>43395.720104166663</v>
      </c>
      <c r="V135" s="3"/>
      <c r="W135" s="8">
        <f t="shared" si="51"/>
        <v>43395.711481481485</v>
      </c>
      <c r="X135" s="9">
        <f t="shared" si="47"/>
        <v>1.0659722225682344E-2</v>
      </c>
      <c r="Y135" s="9">
        <f t="shared" si="48"/>
        <v>2.1319444451364689E-2</v>
      </c>
      <c r="Z135" s="10"/>
      <c r="AA135" s="10">
        <f t="shared" si="45"/>
        <v>1.2037037013215013E-3</v>
      </c>
      <c r="AB135" s="10">
        <f t="shared" si="46"/>
        <v>2.2453703641076572E-3</v>
      </c>
      <c r="AC135" s="10"/>
      <c r="AD135" s="10"/>
    </row>
    <row r="136" spans="1:30" s="7" customFormat="1" x14ac:dyDescent="0.4">
      <c r="A136" s="16" t="str">
        <f t="shared" si="49"/>
        <v>-</v>
      </c>
      <c r="B136" s="16" t="str">
        <f t="shared" si="50"/>
        <v>-</v>
      </c>
      <c r="C136" s="7">
        <v>17</v>
      </c>
      <c r="D136" s="2">
        <v>43395.713784722226</v>
      </c>
      <c r="E136" s="3">
        <v>5593</v>
      </c>
      <c r="F136" s="3" t="s">
        <v>33</v>
      </c>
      <c r="G136" s="3">
        <v>77</v>
      </c>
      <c r="H136" s="3">
        <v>952</v>
      </c>
      <c r="I136" s="3">
        <v>7</v>
      </c>
      <c r="J136" s="3">
        <v>1</v>
      </c>
      <c r="K136" s="3"/>
      <c r="L136" s="2">
        <v>43395.717372685183</v>
      </c>
      <c r="M136" s="2">
        <v>43395.730416666665</v>
      </c>
      <c r="N136" s="3" t="s">
        <v>50</v>
      </c>
      <c r="O136" s="3" t="s">
        <v>51</v>
      </c>
      <c r="P136" s="3" t="s">
        <v>63</v>
      </c>
      <c r="Q136" s="3" t="s">
        <v>64</v>
      </c>
      <c r="R136" s="2">
        <v>43395.718217592592</v>
      </c>
      <c r="S136" s="2">
        <v>43395.718217592592</v>
      </c>
      <c r="T136" s="2">
        <v>43395.73170138889</v>
      </c>
      <c r="U136" s="2">
        <v>43395.73170138889</v>
      </c>
      <c r="V136" s="3"/>
      <c r="W136" s="8">
        <f t="shared" si="51"/>
        <v>43395.713784722226</v>
      </c>
      <c r="X136" s="9">
        <f t="shared" si="47"/>
        <v>1.3043981482042E-2</v>
      </c>
      <c r="Y136" s="9">
        <f t="shared" si="48"/>
        <v>1.3043981482042E-2</v>
      </c>
      <c r="Z136" s="10"/>
      <c r="AA136" s="10">
        <f t="shared" si="45"/>
        <v>0</v>
      </c>
      <c r="AB136" s="10">
        <f t="shared" si="46"/>
        <v>3.5879629576811567E-3</v>
      </c>
      <c r="AC136" s="10"/>
      <c r="AD136" s="10"/>
    </row>
    <row r="137" spans="1:30" s="7" customFormat="1" x14ac:dyDescent="0.4">
      <c r="A137" s="16" t="str">
        <f t="shared" si="49"/>
        <v>-</v>
      </c>
      <c r="B137" s="16" t="str">
        <f t="shared" si="50"/>
        <v>-</v>
      </c>
      <c r="C137" s="7">
        <v>17</v>
      </c>
      <c r="D137" s="2">
        <v>43395.714837962965</v>
      </c>
      <c r="E137" s="3">
        <v>5595</v>
      </c>
      <c r="F137" s="3" t="s">
        <v>18</v>
      </c>
      <c r="G137" s="3">
        <v>1747</v>
      </c>
      <c r="H137" s="3">
        <v>1007</v>
      </c>
      <c r="I137" s="3">
        <v>9</v>
      </c>
      <c r="J137" s="3">
        <v>1</v>
      </c>
      <c r="K137" s="3"/>
      <c r="L137" s="2">
        <v>43395.717546296299</v>
      </c>
      <c r="M137" s="2">
        <v>43395.727395833332</v>
      </c>
      <c r="N137" s="3" t="s">
        <v>19</v>
      </c>
      <c r="O137" s="3" t="s">
        <v>20</v>
      </c>
      <c r="P137" s="3" t="s">
        <v>31</v>
      </c>
      <c r="Q137" s="3" t="s">
        <v>32</v>
      </c>
      <c r="R137" s="2">
        <v>43395.717013888891</v>
      </c>
      <c r="S137" s="2">
        <v>43395.718356481484</v>
      </c>
      <c r="T137" s="2">
        <v>43395.722534722219</v>
      </c>
      <c r="U137" s="2">
        <v>43395.723877314813</v>
      </c>
      <c r="V137" s="3"/>
      <c r="W137" s="8">
        <f t="shared" si="51"/>
        <v>43395.714837962965</v>
      </c>
      <c r="X137" s="9">
        <f t="shared" si="47"/>
        <v>9.8495370330056176E-3</v>
      </c>
      <c r="Y137" s="9">
        <f t="shared" si="48"/>
        <v>9.8495370330056176E-3</v>
      </c>
      <c r="Z137" s="10"/>
      <c r="AA137" s="10">
        <f t="shared" si="45"/>
        <v>5.3240740817273036E-4</v>
      </c>
      <c r="AB137" s="10">
        <f t="shared" si="46"/>
        <v>2.7083333334303461E-3</v>
      </c>
      <c r="AC137" s="10"/>
      <c r="AD137" s="10"/>
    </row>
    <row r="138" spans="1:30" s="7" customFormat="1" x14ac:dyDescent="0.4">
      <c r="A138" s="16" t="str">
        <f t="shared" si="49"/>
        <v>-</v>
      </c>
      <c r="B138" s="16" t="str">
        <f t="shared" si="50"/>
        <v>-</v>
      </c>
      <c r="C138" s="7">
        <v>17</v>
      </c>
      <c r="D138" s="2">
        <v>43395.714861111112</v>
      </c>
      <c r="E138" s="3">
        <v>5596</v>
      </c>
      <c r="F138" s="3" t="s">
        <v>33</v>
      </c>
      <c r="G138" s="3">
        <v>3048</v>
      </c>
      <c r="H138" s="3">
        <v>422</v>
      </c>
      <c r="I138" s="3">
        <v>10</v>
      </c>
      <c r="J138" s="3">
        <v>1</v>
      </c>
      <c r="K138" s="3"/>
      <c r="L138" s="2">
        <v>43395.719768518517</v>
      </c>
      <c r="M138" s="2">
        <v>43395.731249999997</v>
      </c>
      <c r="N138" s="3" t="s">
        <v>57</v>
      </c>
      <c r="O138" s="3" t="s">
        <v>58</v>
      </c>
      <c r="P138" s="3" t="s">
        <v>65</v>
      </c>
      <c r="Q138" s="3" t="s">
        <v>66</v>
      </c>
      <c r="R138" s="2">
        <v>43395.719606481478</v>
      </c>
      <c r="S138" s="2">
        <v>43395.719606481478</v>
      </c>
      <c r="T138" s="2">
        <v>43395.73300925926</v>
      </c>
      <c r="U138" s="2">
        <v>43395.73300925926</v>
      </c>
      <c r="V138" s="3"/>
      <c r="W138" s="8">
        <f t="shared" si="51"/>
        <v>43395.714861111112</v>
      </c>
      <c r="X138" s="9">
        <f t="shared" si="47"/>
        <v>1.1481481480586808E-2</v>
      </c>
      <c r="Y138" s="9">
        <f t="shared" si="48"/>
        <v>1.1481481480586808E-2</v>
      </c>
      <c r="Z138" s="10"/>
      <c r="AA138" s="10">
        <f t="shared" si="45"/>
        <v>1.6203703853534535E-4</v>
      </c>
      <c r="AB138" s="10">
        <f t="shared" si="46"/>
        <v>4.907407404971309E-3</v>
      </c>
      <c r="AC138" s="10"/>
      <c r="AD138" s="10"/>
    </row>
    <row r="139" spans="1:30" s="7" customFormat="1" hidden="1" x14ac:dyDescent="0.4">
      <c r="A139" s="16" t="str">
        <f>IF(V139&gt;0, "★", "-")</f>
        <v>-</v>
      </c>
      <c r="B139" s="16" t="str">
        <f>IF(K139&gt;0, "☆", "-")</f>
        <v>-</v>
      </c>
      <c r="C139" s="7">
        <v>17</v>
      </c>
      <c r="D139" s="2">
        <v>43395.716273148151</v>
      </c>
      <c r="E139" s="3">
        <v>5598</v>
      </c>
      <c r="F139" s="3" t="s">
        <v>93</v>
      </c>
      <c r="G139" s="3">
        <v>0</v>
      </c>
      <c r="H139" s="3">
        <v>406</v>
      </c>
      <c r="I139" s="3">
        <v>5</v>
      </c>
      <c r="J139" s="3">
        <v>2</v>
      </c>
      <c r="K139" s="3"/>
      <c r="L139" s="2">
        <v>43395.719733796293</v>
      </c>
      <c r="M139" s="2">
        <v>43395.723379629628</v>
      </c>
      <c r="N139" s="3" t="s">
        <v>31</v>
      </c>
      <c r="O139" s="3" t="s">
        <v>32</v>
      </c>
      <c r="P139" s="3" t="s">
        <v>39</v>
      </c>
      <c r="Q139" s="3" t="s">
        <v>40</v>
      </c>
      <c r="R139" s="2">
        <v>43395.719317129631</v>
      </c>
      <c r="S139" s="2">
        <v>43395.719317129631</v>
      </c>
      <c r="T139" s="2">
        <v>43395.726736111108</v>
      </c>
      <c r="U139" s="2">
        <v>43395.726736111108</v>
      </c>
      <c r="V139" s="3"/>
      <c r="W139" s="8">
        <f>IF(V139&gt;0,V139,D139)</f>
        <v>43395.716273148151</v>
      </c>
      <c r="X139" s="9">
        <f t="shared" si="47"/>
        <v>3.645833334303461E-3</v>
      </c>
      <c r="Y139" s="9">
        <f t="shared" si="48"/>
        <v>7.291666668606922E-3</v>
      </c>
      <c r="Z139" s="10"/>
      <c r="AA139" s="10">
        <f t="shared" si="45"/>
        <v>4.1666666220407933E-4</v>
      </c>
      <c r="AB139" s="10">
        <f t="shared" si="46"/>
        <v>3.4606481422088109E-3</v>
      </c>
      <c r="AC139" s="10"/>
      <c r="AD139" s="10"/>
    </row>
    <row r="140" spans="1:30" s="7" customFormat="1" x14ac:dyDescent="0.4">
      <c r="A140" s="16" t="str">
        <f t="shared" si="49"/>
        <v>-</v>
      </c>
      <c r="B140" s="16" t="str">
        <f t="shared" si="50"/>
        <v>-</v>
      </c>
      <c r="C140" s="7">
        <v>17</v>
      </c>
      <c r="D140" s="2">
        <v>43395.720659722225</v>
      </c>
      <c r="E140" s="3">
        <v>5601</v>
      </c>
      <c r="F140" s="3" t="s">
        <v>18</v>
      </c>
      <c r="G140" s="3">
        <v>3401</v>
      </c>
      <c r="H140" s="3">
        <v>467</v>
      </c>
      <c r="I140" s="3">
        <v>5</v>
      </c>
      <c r="J140" s="3">
        <v>1</v>
      </c>
      <c r="K140" s="3"/>
      <c r="L140" s="2">
        <v>43395.725694444445</v>
      </c>
      <c r="M140" s="2">
        <v>43395.737326388888</v>
      </c>
      <c r="N140" s="3" t="s">
        <v>78</v>
      </c>
      <c r="O140" s="3" t="s">
        <v>79</v>
      </c>
      <c r="P140" s="3" t="s">
        <v>23</v>
      </c>
      <c r="Q140" s="3" t="s">
        <v>24</v>
      </c>
      <c r="R140" s="2">
        <v>43395.727511574078</v>
      </c>
      <c r="S140" s="2">
        <v>43395.727511574078</v>
      </c>
      <c r="T140" s="2">
        <v>43395.739548611113</v>
      </c>
      <c r="U140" s="2">
        <v>43395.741539351853</v>
      </c>
      <c r="V140" s="3"/>
      <c r="W140" s="8">
        <f t="shared" si="51"/>
        <v>43395.720659722225</v>
      </c>
      <c r="X140" s="9">
        <f t="shared" si="47"/>
        <v>1.1631944442342501E-2</v>
      </c>
      <c r="Y140" s="9">
        <f t="shared" si="48"/>
        <v>1.1631944442342501E-2</v>
      </c>
      <c r="Z140" s="10"/>
      <c r="AA140" s="10">
        <f t="shared" si="45"/>
        <v>0</v>
      </c>
      <c r="AB140" s="10">
        <f t="shared" si="46"/>
        <v>5.0347222204436548E-3</v>
      </c>
      <c r="AC140" s="10"/>
      <c r="AD140" s="10"/>
    </row>
    <row r="141" spans="1:30" s="7" customFormat="1" x14ac:dyDescent="0.4">
      <c r="A141" s="16" t="str">
        <f t="shared" si="49"/>
        <v>★</v>
      </c>
      <c r="B141" s="16" t="str">
        <f t="shared" si="50"/>
        <v>-</v>
      </c>
      <c r="C141" s="7">
        <v>17</v>
      </c>
      <c r="D141" s="2">
        <v>43395.723217592589</v>
      </c>
      <c r="E141" s="3">
        <v>5602</v>
      </c>
      <c r="F141" s="3" t="s">
        <v>33</v>
      </c>
      <c r="G141" s="3">
        <v>1605</v>
      </c>
      <c r="H141" s="3">
        <v>1060</v>
      </c>
      <c r="I141" s="3">
        <v>4</v>
      </c>
      <c r="J141" s="3">
        <v>1</v>
      </c>
      <c r="K141" s="3"/>
      <c r="L141" s="2">
        <v>43395.742638888885</v>
      </c>
      <c r="M141" s="2">
        <v>43395.751296296294</v>
      </c>
      <c r="N141" s="3" t="s">
        <v>37</v>
      </c>
      <c r="O141" s="3" t="s">
        <v>38</v>
      </c>
      <c r="P141" s="3" t="s">
        <v>27</v>
      </c>
      <c r="Q141" s="3" t="s">
        <v>28</v>
      </c>
      <c r="R141" s="2">
        <v>43395.743750000001</v>
      </c>
      <c r="S141" s="2">
        <v>43395.743750000001</v>
      </c>
      <c r="T141" s="2">
        <v>43395.751759259256</v>
      </c>
      <c r="U141" s="2">
        <v>43395.758449074077</v>
      </c>
      <c r="V141" s="2">
        <v>43395.743750000001</v>
      </c>
      <c r="W141" s="8">
        <f t="shared" si="51"/>
        <v>43395.743750000001</v>
      </c>
      <c r="X141" s="9">
        <f t="shared" si="47"/>
        <v>8.6574074084637687E-3</v>
      </c>
      <c r="Y141" s="9">
        <f t="shared" si="48"/>
        <v>8.6574074084637687E-3</v>
      </c>
      <c r="Z141" s="10"/>
      <c r="AA141" s="10">
        <f t="shared" si="45"/>
        <v>0</v>
      </c>
      <c r="AB141" s="10">
        <f t="shared" si="46"/>
        <v>0</v>
      </c>
      <c r="AC141" s="10"/>
      <c r="AD141" s="10"/>
    </row>
    <row r="142" spans="1:30" s="7" customFormat="1" x14ac:dyDescent="0.4">
      <c r="A142" s="16" t="str">
        <f t="shared" si="49"/>
        <v>-</v>
      </c>
      <c r="B142" s="16" t="str">
        <f t="shared" si="50"/>
        <v>-</v>
      </c>
      <c r="C142" s="7">
        <v>17</v>
      </c>
      <c r="D142" s="2">
        <v>43395.724189814813</v>
      </c>
      <c r="E142" s="3">
        <v>5603</v>
      </c>
      <c r="F142" s="3" t="s">
        <v>33</v>
      </c>
      <c r="G142" s="3">
        <v>1158</v>
      </c>
      <c r="H142" s="3">
        <v>850</v>
      </c>
      <c r="I142" s="3">
        <v>5</v>
      </c>
      <c r="J142" s="3">
        <v>1</v>
      </c>
      <c r="K142" s="3"/>
      <c r="L142" s="2">
        <v>43395.728541666664</v>
      </c>
      <c r="M142" s="2">
        <v>43395.737256944441</v>
      </c>
      <c r="N142" s="3" t="s">
        <v>53</v>
      </c>
      <c r="O142" s="3" t="s">
        <v>54</v>
      </c>
      <c r="P142" s="3" t="s">
        <v>23</v>
      </c>
      <c r="Q142" s="3" t="s">
        <v>24</v>
      </c>
      <c r="R142" s="2">
        <v>43395.730902777781</v>
      </c>
      <c r="S142" s="2">
        <v>43395.730902777781</v>
      </c>
      <c r="T142" s="2">
        <v>43395.74119212963</v>
      </c>
      <c r="U142" s="2">
        <v>43395.74119212963</v>
      </c>
      <c r="V142" s="3"/>
      <c r="W142" s="8">
        <f t="shared" si="51"/>
        <v>43395.724189814813</v>
      </c>
      <c r="X142" s="9">
        <f t="shared" si="47"/>
        <v>8.7152777778101154E-3</v>
      </c>
      <c r="Y142" s="9">
        <f t="shared" si="48"/>
        <v>8.7152777778101154E-3</v>
      </c>
      <c r="Z142" s="10"/>
      <c r="AA142" s="10">
        <f t="shared" si="45"/>
        <v>0</v>
      </c>
      <c r="AB142" s="10">
        <f t="shared" si="46"/>
        <v>4.3518518505152315E-3</v>
      </c>
      <c r="AC142" s="10"/>
      <c r="AD142" s="10"/>
    </row>
    <row r="143" spans="1:30" s="7" customFormat="1" x14ac:dyDescent="0.4">
      <c r="A143" s="16" t="str">
        <f t="shared" ref="A143:A147" si="52">IF(V143&gt;0, "★", "-")</f>
        <v>-</v>
      </c>
      <c r="B143" s="16" t="str">
        <f t="shared" ref="B143:B147" si="53">IF(K143&gt;0, "☆", "-")</f>
        <v>-</v>
      </c>
      <c r="C143" s="7">
        <v>17</v>
      </c>
      <c r="D143" s="2">
        <v>43395.727511574078</v>
      </c>
      <c r="E143" s="3">
        <v>5604</v>
      </c>
      <c r="F143" s="3" t="s">
        <v>33</v>
      </c>
      <c r="G143" s="3">
        <v>2215</v>
      </c>
      <c r="H143" s="3">
        <v>1216</v>
      </c>
      <c r="I143" s="3">
        <v>6</v>
      </c>
      <c r="J143" s="3">
        <v>1</v>
      </c>
      <c r="K143" s="3"/>
      <c r="L143" s="2">
        <v>43395.730324074073</v>
      </c>
      <c r="M143" s="2">
        <v>43395.7343287037</v>
      </c>
      <c r="N143" s="3" t="s">
        <v>25</v>
      </c>
      <c r="O143" s="3" t="s">
        <v>26</v>
      </c>
      <c r="P143" s="3" t="s">
        <v>34</v>
      </c>
      <c r="Q143" s="3" t="s">
        <v>35</v>
      </c>
      <c r="R143" s="2">
        <v>43395.729837962965</v>
      </c>
      <c r="S143" s="2">
        <v>43395.729837962965</v>
      </c>
      <c r="T143" s="2">
        <v>43395.73510416667</v>
      </c>
      <c r="U143" s="2">
        <v>43395.73510416667</v>
      </c>
      <c r="V143" s="3"/>
      <c r="W143" s="8">
        <f t="shared" ref="W143:W147" si="54">IF(V143&gt;0,V143,D143)</f>
        <v>43395.727511574078</v>
      </c>
      <c r="X143" s="9">
        <f t="shared" si="47"/>
        <v>4.0046296271611936E-3</v>
      </c>
      <c r="Y143" s="9">
        <f t="shared" si="48"/>
        <v>4.0046296271611936E-3</v>
      </c>
      <c r="Z143" s="10"/>
      <c r="AA143" s="10">
        <f t="shared" si="45"/>
        <v>4.8611110833007842E-4</v>
      </c>
      <c r="AB143" s="10">
        <f t="shared" si="46"/>
        <v>2.8124999953433871E-3</v>
      </c>
      <c r="AC143" s="10"/>
      <c r="AD143" s="10"/>
    </row>
    <row r="144" spans="1:30" s="7" customFormat="1" x14ac:dyDescent="0.4">
      <c r="A144" s="16" t="str">
        <f t="shared" si="52"/>
        <v>-</v>
      </c>
      <c r="B144" s="16" t="str">
        <f t="shared" si="53"/>
        <v>-</v>
      </c>
      <c r="C144" s="7">
        <v>17</v>
      </c>
      <c r="D144" s="2">
        <v>43395.73033564815</v>
      </c>
      <c r="E144" s="3">
        <v>5605</v>
      </c>
      <c r="F144" s="3" t="s">
        <v>33</v>
      </c>
      <c r="G144" s="3">
        <v>2092</v>
      </c>
      <c r="H144" s="3">
        <v>1022</v>
      </c>
      <c r="I144" s="3">
        <v>4</v>
      </c>
      <c r="J144" s="3">
        <v>1</v>
      </c>
      <c r="K144" s="3"/>
      <c r="L144" s="2">
        <v>43395.733460648145</v>
      </c>
      <c r="M144" s="2">
        <v>43395.745439814818</v>
      </c>
      <c r="N144" s="3" t="s">
        <v>23</v>
      </c>
      <c r="O144" s="3" t="s">
        <v>24</v>
      </c>
      <c r="P144" s="3" t="s">
        <v>80</v>
      </c>
      <c r="Q144" s="3" t="s">
        <v>81</v>
      </c>
      <c r="R144" s="2">
        <v>43395.734872685185</v>
      </c>
      <c r="S144" s="2">
        <v>43395.734872685185</v>
      </c>
      <c r="T144" s="2">
        <v>43395.751030092593</v>
      </c>
      <c r="U144" s="2">
        <v>43395.751030092593</v>
      </c>
      <c r="V144" s="3"/>
      <c r="W144" s="8">
        <f t="shared" si="54"/>
        <v>43395.73033564815</v>
      </c>
      <c r="X144" s="9">
        <f t="shared" si="47"/>
        <v>1.1979166672972497E-2</v>
      </c>
      <c r="Y144" s="9">
        <f t="shared" si="48"/>
        <v>1.1979166672972497E-2</v>
      </c>
      <c r="Z144" s="10"/>
      <c r="AA144" s="10">
        <f t="shared" si="45"/>
        <v>0</v>
      </c>
      <c r="AB144" s="10">
        <f t="shared" si="46"/>
        <v>3.1249999956344254E-3</v>
      </c>
      <c r="AC144" s="10"/>
      <c r="AD144" s="10"/>
    </row>
    <row r="145" spans="1:30" s="7" customFormat="1" x14ac:dyDescent="0.4">
      <c r="A145" s="16" t="str">
        <f t="shared" si="52"/>
        <v>-</v>
      </c>
      <c r="B145" s="16" t="str">
        <f t="shared" si="53"/>
        <v>-</v>
      </c>
      <c r="C145" s="7">
        <v>17</v>
      </c>
      <c r="D145" s="2">
        <v>43395.734201388892</v>
      </c>
      <c r="E145" s="3">
        <v>5606</v>
      </c>
      <c r="F145" s="3" t="s">
        <v>18</v>
      </c>
      <c r="G145" s="3">
        <v>3441</v>
      </c>
      <c r="H145" s="3">
        <v>826</v>
      </c>
      <c r="I145" s="3">
        <v>4</v>
      </c>
      <c r="J145" s="3">
        <v>1</v>
      </c>
      <c r="K145" s="3"/>
      <c r="L145" s="2">
        <v>43395.736770833333</v>
      </c>
      <c r="M145" s="2">
        <v>43395.746724537035</v>
      </c>
      <c r="N145" s="3" t="s">
        <v>65</v>
      </c>
      <c r="O145" s="3" t="s">
        <v>66</v>
      </c>
      <c r="P145" s="3" t="s">
        <v>45</v>
      </c>
      <c r="Q145" s="3" t="s">
        <v>92</v>
      </c>
      <c r="R145" s="2">
        <v>43395.737175925926</v>
      </c>
      <c r="S145" s="2">
        <v>43395.737175925926</v>
      </c>
      <c r="T145" s="2">
        <v>43395.752557870372</v>
      </c>
      <c r="U145" s="2">
        <v>43395.752557870372</v>
      </c>
      <c r="V145" s="3"/>
      <c r="W145" s="8">
        <f t="shared" si="54"/>
        <v>43395.734201388892</v>
      </c>
      <c r="X145" s="9">
        <f t="shared" si="47"/>
        <v>9.9537037021946162E-3</v>
      </c>
      <c r="Y145" s="9">
        <f t="shared" si="48"/>
        <v>9.9537037021946162E-3</v>
      </c>
      <c r="Z145" s="10"/>
      <c r="AA145" s="10">
        <f t="shared" si="45"/>
        <v>0</v>
      </c>
      <c r="AB145" s="10">
        <f t="shared" si="46"/>
        <v>2.5694444411783479E-3</v>
      </c>
      <c r="AC145" s="10"/>
      <c r="AD145" s="10"/>
    </row>
    <row r="146" spans="1:30" s="7" customFormat="1" x14ac:dyDescent="0.4">
      <c r="A146" s="16" t="str">
        <f t="shared" si="52"/>
        <v>-</v>
      </c>
      <c r="B146" s="16" t="str">
        <f t="shared" si="53"/>
        <v>-</v>
      </c>
      <c r="C146" s="7">
        <v>17</v>
      </c>
      <c r="D146" s="2">
        <v>43395.737743055557</v>
      </c>
      <c r="E146" s="3">
        <v>5609</v>
      </c>
      <c r="F146" s="3" t="s">
        <v>18</v>
      </c>
      <c r="G146" s="3">
        <v>3646</v>
      </c>
      <c r="H146" s="3">
        <v>712</v>
      </c>
      <c r="I146" s="3">
        <v>6</v>
      </c>
      <c r="J146" s="3">
        <v>2</v>
      </c>
      <c r="K146" s="3"/>
      <c r="L146" s="2">
        <v>43395.741400462961</v>
      </c>
      <c r="M146" s="2">
        <v>43395.747083333335</v>
      </c>
      <c r="N146" s="3" t="s">
        <v>59</v>
      </c>
      <c r="O146" s="3" t="s">
        <v>60</v>
      </c>
      <c r="P146" s="3" t="s">
        <v>43</v>
      </c>
      <c r="Q146" s="3" t="s">
        <v>44</v>
      </c>
      <c r="R146" s="2">
        <v>43395.739965277775</v>
      </c>
      <c r="S146" s="2">
        <v>43395.739965277775</v>
      </c>
      <c r="T146" s="2">
        <v>43395.7499537037</v>
      </c>
      <c r="U146" s="2">
        <v>43395.7499537037</v>
      </c>
      <c r="V146" s="3"/>
      <c r="W146" s="8">
        <f t="shared" si="54"/>
        <v>43395.737743055557</v>
      </c>
      <c r="X146" s="9">
        <f t="shared" si="47"/>
        <v>5.6828703745850362E-3</v>
      </c>
      <c r="Y146" s="9">
        <f t="shared" si="48"/>
        <v>1.1365740749170072E-2</v>
      </c>
      <c r="Z146" s="10"/>
      <c r="AA146" s="10">
        <f t="shared" si="45"/>
        <v>1.4351851859828457E-3</v>
      </c>
      <c r="AB146" s="10">
        <f t="shared" si="46"/>
        <v>3.6574074038071558E-3</v>
      </c>
      <c r="AC146" s="10"/>
      <c r="AD146" s="10"/>
    </row>
    <row r="147" spans="1:30" s="7" customFormat="1" hidden="1" x14ac:dyDescent="0.4">
      <c r="A147" s="16" t="str">
        <f t="shared" si="52"/>
        <v>-</v>
      </c>
      <c r="B147" s="16" t="str">
        <f t="shared" si="53"/>
        <v>-</v>
      </c>
      <c r="C147" s="7">
        <v>17</v>
      </c>
      <c r="D147" s="2">
        <v>43395.738703703704</v>
      </c>
      <c r="E147" s="3">
        <v>5610</v>
      </c>
      <c r="F147" s="3" t="s">
        <v>94</v>
      </c>
      <c r="G147" s="3">
        <v>0</v>
      </c>
      <c r="H147" s="3">
        <v>891</v>
      </c>
      <c r="I147" s="3">
        <v>7</v>
      </c>
      <c r="J147" s="3">
        <v>1</v>
      </c>
      <c r="K147" s="3"/>
      <c r="L147" s="2">
        <v>43395.740729166668</v>
      </c>
      <c r="M147" s="2">
        <v>43395.745162037034</v>
      </c>
      <c r="N147" s="3" t="s">
        <v>53</v>
      </c>
      <c r="O147" s="3" t="s">
        <v>54</v>
      </c>
      <c r="P147" s="3" t="s">
        <v>19</v>
      </c>
      <c r="Q147" s="3" t="s">
        <v>20</v>
      </c>
      <c r="R147" s="2">
        <v>43395.740335648145</v>
      </c>
      <c r="S147" s="2">
        <v>43395.740335648145</v>
      </c>
      <c r="T147" s="2">
        <v>43395.746215277781</v>
      </c>
      <c r="U147" s="2">
        <v>43395.746215277781</v>
      </c>
      <c r="V147" s="3"/>
      <c r="W147" s="8">
        <f t="shared" si="54"/>
        <v>43395.738703703704</v>
      </c>
      <c r="X147" s="9">
        <f t="shared" si="47"/>
        <v>4.4328703661449254E-3</v>
      </c>
      <c r="Y147" s="9">
        <f t="shared" si="48"/>
        <v>4.4328703661449254E-3</v>
      </c>
      <c r="Z147" s="10"/>
      <c r="AA147" s="10">
        <f t="shared" si="45"/>
        <v>3.9351852319668978E-4</v>
      </c>
      <c r="AB147" s="10">
        <f t="shared" si="46"/>
        <v>2.0254629635019228E-3</v>
      </c>
      <c r="AC147" s="10"/>
      <c r="AD147" s="10"/>
    </row>
    <row r="148" spans="1:30" s="7" customFormat="1" hidden="1" x14ac:dyDescent="0.4">
      <c r="A148" s="16" t="str">
        <f t="shared" si="49"/>
        <v>-</v>
      </c>
      <c r="B148" s="16" t="str">
        <f t="shared" si="50"/>
        <v>-</v>
      </c>
      <c r="C148" s="7">
        <v>17</v>
      </c>
      <c r="D148" s="2">
        <v>43395.738761574074</v>
      </c>
      <c r="E148" s="3">
        <v>5611</v>
      </c>
      <c r="F148" s="3" t="s">
        <v>93</v>
      </c>
      <c r="G148" s="3">
        <v>0</v>
      </c>
      <c r="H148" s="3">
        <v>1106</v>
      </c>
      <c r="I148" s="3">
        <v>10</v>
      </c>
      <c r="J148" s="3">
        <v>1</v>
      </c>
      <c r="K148" s="3"/>
      <c r="L148" s="2">
        <v>43395.740844907406</v>
      </c>
      <c r="M148" s="2">
        <v>43395.750428240739</v>
      </c>
      <c r="N148" s="3" t="s">
        <v>46</v>
      </c>
      <c r="O148" s="3" t="s">
        <v>47</v>
      </c>
      <c r="P148" s="3" t="s">
        <v>63</v>
      </c>
      <c r="Q148" s="3" t="s">
        <v>64</v>
      </c>
      <c r="R148" s="2">
        <v>43395.740162037036</v>
      </c>
      <c r="S148" s="2">
        <v>43395.740162037036</v>
      </c>
      <c r="T148" s="2">
        <v>43395.748437499999</v>
      </c>
      <c r="U148" s="2">
        <v>43395.751967592594</v>
      </c>
      <c r="V148" s="3"/>
      <c r="W148" s="8">
        <f t="shared" si="51"/>
        <v>43395.738761574074</v>
      </c>
      <c r="X148" s="9">
        <f t="shared" si="47"/>
        <v>9.5833333325572312E-3</v>
      </c>
      <c r="Y148" s="9">
        <f t="shared" si="48"/>
        <v>9.5833333325572312E-3</v>
      </c>
      <c r="Z148" s="10"/>
      <c r="AA148" s="10">
        <f t="shared" si="45"/>
        <v>6.8287036992842332E-4</v>
      </c>
      <c r="AB148" s="10">
        <f t="shared" si="46"/>
        <v>2.0833333328482695E-3</v>
      </c>
      <c r="AC148" s="10"/>
      <c r="AD148" s="10"/>
    </row>
    <row r="149" spans="1:30" s="7" customFormat="1" hidden="1" x14ac:dyDescent="0.4">
      <c r="A149" s="16" t="str">
        <f t="shared" si="49"/>
        <v>-</v>
      </c>
      <c r="B149" s="16" t="str">
        <f t="shared" si="50"/>
        <v>-</v>
      </c>
      <c r="C149" s="7">
        <v>17</v>
      </c>
      <c r="D149" s="2">
        <v>43395.739976851852</v>
      </c>
      <c r="E149" s="3">
        <v>5612</v>
      </c>
      <c r="F149" s="3" t="s">
        <v>94</v>
      </c>
      <c r="G149" s="3">
        <v>0</v>
      </c>
      <c r="H149" s="3">
        <v>1213</v>
      </c>
      <c r="I149" s="3">
        <v>8</v>
      </c>
      <c r="J149" s="3">
        <v>1</v>
      </c>
      <c r="K149" s="3"/>
      <c r="L149" s="2">
        <v>43395.743541666663</v>
      </c>
      <c r="M149" s="2">
        <v>43395.751828703702</v>
      </c>
      <c r="N149" s="3" t="s">
        <v>65</v>
      </c>
      <c r="O149" s="3" t="s">
        <v>66</v>
      </c>
      <c r="P149" s="3" t="s">
        <v>25</v>
      </c>
      <c r="Q149" s="3" t="s">
        <v>26</v>
      </c>
      <c r="R149" s="2">
        <v>43395.743032407408</v>
      </c>
      <c r="S149" s="2">
        <v>43395.743032407408</v>
      </c>
      <c r="T149" s="2">
        <v>43395.75675925926</v>
      </c>
      <c r="U149" s="2">
        <v>43395.75675925926</v>
      </c>
      <c r="V149" s="3"/>
      <c r="W149" s="8">
        <f t="shared" si="51"/>
        <v>43395.739976851852</v>
      </c>
      <c r="X149" s="9">
        <f t="shared" si="47"/>
        <v>8.2870370388263837E-3</v>
      </c>
      <c r="Y149" s="9">
        <f t="shared" si="48"/>
        <v>8.2870370388263837E-3</v>
      </c>
      <c r="Z149" s="10"/>
      <c r="AA149" s="10">
        <f t="shared" si="45"/>
        <v>5.0925925461342558E-4</v>
      </c>
      <c r="AB149" s="10">
        <f t="shared" si="46"/>
        <v>3.5648148113978095E-3</v>
      </c>
      <c r="AC149" s="10"/>
      <c r="AD149" s="10"/>
    </row>
    <row r="150" spans="1:30" s="7" customFormat="1" x14ac:dyDescent="0.4">
      <c r="A150" s="16" t="str">
        <f t="shared" si="49"/>
        <v>-</v>
      </c>
      <c r="B150" s="16" t="str">
        <f t="shared" si="50"/>
        <v>-</v>
      </c>
      <c r="C150" s="7">
        <v>17</v>
      </c>
      <c r="D150" s="2">
        <v>43395.740729166668</v>
      </c>
      <c r="E150" s="3">
        <v>5613</v>
      </c>
      <c r="F150" s="3" t="s">
        <v>33</v>
      </c>
      <c r="G150" s="3">
        <v>1187</v>
      </c>
      <c r="H150" s="3">
        <v>1280</v>
      </c>
      <c r="I150" s="3">
        <v>10</v>
      </c>
      <c r="J150" s="3">
        <v>1</v>
      </c>
      <c r="K150" s="3"/>
      <c r="L150" s="2">
        <v>43395.746331018519</v>
      </c>
      <c r="M150" s="2">
        <v>43395.756388888891</v>
      </c>
      <c r="N150" s="3" t="s">
        <v>65</v>
      </c>
      <c r="O150" s="3" t="s">
        <v>66</v>
      </c>
      <c r="P150" s="3" t="s">
        <v>21</v>
      </c>
      <c r="Q150" s="3" t="s">
        <v>22</v>
      </c>
      <c r="R150" s="2">
        <v>43395.747893518521</v>
      </c>
      <c r="S150" s="2">
        <v>43395.747893518521</v>
      </c>
      <c r="T150" s="2">
        <v>43395.760034722225</v>
      </c>
      <c r="U150" s="2">
        <v>43395.760034722225</v>
      </c>
      <c r="V150" s="3"/>
      <c r="W150" s="8">
        <f t="shared" si="51"/>
        <v>43395.740729166668</v>
      </c>
      <c r="X150" s="9">
        <f t="shared" si="47"/>
        <v>1.0057870371383615E-2</v>
      </c>
      <c r="Y150" s="9">
        <f t="shared" si="48"/>
        <v>1.0057870371383615E-2</v>
      </c>
      <c r="Z150" s="10"/>
      <c r="AA150" s="10">
        <f t="shared" si="45"/>
        <v>0</v>
      </c>
      <c r="AB150" s="10">
        <f t="shared" si="46"/>
        <v>5.6018518516793847E-3</v>
      </c>
      <c r="AC150" s="10"/>
      <c r="AD150" s="10"/>
    </row>
    <row r="151" spans="1:30" s="7" customFormat="1" x14ac:dyDescent="0.4">
      <c r="A151" s="16" t="str">
        <f t="shared" ref="A151:A162" si="55">IF(V151&gt;0, "★", "-")</f>
        <v>-</v>
      </c>
      <c r="B151" s="16" t="str">
        <f t="shared" ref="B151:B162" si="56">IF(K151&gt;0, "☆", "-")</f>
        <v>-</v>
      </c>
      <c r="C151" s="7">
        <v>17</v>
      </c>
      <c r="D151" s="2">
        <v>43395.744722222225</v>
      </c>
      <c r="E151" s="3">
        <v>5614</v>
      </c>
      <c r="F151" s="3" t="s">
        <v>33</v>
      </c>
      <c r="G151" s="3">
        <v>2977</v>
      </c>
      <c r="H151" s="3">
        <v>881</v>
      </c>
      <c r="I151" s="3">
        <v>7</v>
      </c>
      <c r="J151" s="3">
        <v>4</v>
      </c>
      <c r="K151" s="3"/>
      <c r="L151" s="2">
        <v>43395.748460648145</v>
      </c>
      <c r="M151" s="2">
        <v>43395.752141203702</v>
      </c>
      <c r="N151" s="3" t="s">
        <v>46</v>
      </c>
      <c r="O151" s="3" t="s">
        <v>47</v>
      </c>
      <c r="P151" s="3" t="s">
        <v>63</v>
      </c>
      <c r="Q151" s="3" t="s">
        <v>64</v>
      </c>
      <c r="R151" s="2">
        <v>43395.749328703707</v>
      </c>
      <c r="S151" s="2">
        <v>43395.749328703707</v>
      </c>
      <c r="T151" s="2">
        <v>43395.759687500002</v>
      </c>
      <c r="U151" s="2">
        <v>43395.759687500002</v>
      </c>
      <c r="V151" s="3"/>
      <c r="W151" s="8">
        <f t="shared" ref="W151:W162" si="57">IF(V151&gt;0,V151,D151)</f>
        <v>43395.744722222225</v>
      </c>
      <c r="X151" s="9">
        <f t="shared" si="47"/>
        <v>3.6805555573664606E-3</v>
      </c>
      <c r="Y151" s="9">
        <f t="shared" si="48"/>
        <v>1.4722222229465842E-2</v>
      </c>
      <c r="Z151" s="10"/>
      <c r="AA151" s="10">
        <f t="shared" si="45"/>
        <v>0</v>
      </c>
      <c r="AB151" s="10">
        <f t="shared" si="46"/>
        <v>3.7384259194368497E-3</v>
      </c>
      <c r="AC151" s="10"/>
      <c r="AD151" s="10"/>
    </row>
    <row r="152" spans="1:30" s="7" customFormat="1" x14ac:dyDescent="0.4">
      <c r="A152" s="16" t="str">
        <f t="shared" si="55"/>
        <v>-</v>
      </c>
      <c r="B152" s="16" t="str">
        <f t="shared" si="56"/>
        <v>-</v>
      </c>
      <c r="C152" s="7">
        <v>17</v>
      </c>
      <c r="D152" s="2">
        <v>43395.748888888891</v>
      </c>
      <c r="E152" s="3">
        <v>5615</v>
      </c>
      <c r="F152" s="3" t="s">
        <v>18</v>
      </c>
      <c r="G152" s="3">
        <v>1751</v>
      </c>
      <c r="H152" s="3">
        <v>1271</v>
      </c>
      <c r="I152" s="3">
        <v>9</v>
      </c>
      <c r="J152" s="3">
        <v>1</v>
      </c>
      <c r="K152" s="3"/>
      <c r="L152" s="2">
        <v>43395.75167824074</v>
      </c>
      <c r="M152" s="2">
        <v>43395.754293981481</v>
      </c>
      <c r="N152" s="3" t="s">
        <v>78</v>
      </c>
      <c r="O152" s="3" t="s">
        <v>79</v>
      </c>
      <c r="P152" s="3" t="s">
        <v>41</v>
      </c>
      <c r="Q152" s="3" t="s">
        <v>42</v>
      </c>
      <c r="R152" s="2">
        <v>43395.755254629628</v>
      </c>
      <c r="S152" s="2">
        <v>43395.755254629628</v>
      </c>
      <c r="T152" s="2">
        <v>43395.760381944441</v>
      </c>
      <c r="U152" s="2">
        <v>43395.760381944441</v>
      </c>
      <c r="V152" s="3"/>
      <c r="W152" s="8">
        <f t="shared" si="57"/>
        <v>43395.748888888891</v>
      </c>
      <c r="X152" s="9">
        <f t="shared" si="47"/>
        <v>2.6157407410209998E-3</v>
      </c>
      <c r="Y152" s="9">
        <f t="shared" si="48"/>
        <v>2.6157407410209998E-3</v>
      </c>
      <c r="Z152" s="10"/>
      <c r="AA152" s="10">
        <f t="shared" si="45"/>
        <v>0</v>
      </c>
      <c r="AB152" s="10">
        <f t="shared" si="46"/>
        <v>2.78935184906004E-3</v>
      </c>
      <c r="AC152" s="10"/>
      <c r="AD152" s="10"/>
    </row>
    <row r="153" spans="1:30" s="7" customFormat="1" hidden="1" x14ac:dyDescent="0.4">
      <c r="A153" s="16" t="str">
        <f>IF(V153&gt;0, "★", "-")</f>
        <v>★</v>
      </c>
      <c r="B153" s="16" t="str">
        <f>IF(K153&gt;0, "☆", "-")</f>
        <v>☆</v>
      </c>
      <c r="C153" s="7">
        <v>17</v>
      </c>
      <c r="D153" s="2">
        <v>43395.689664351848</v>
      </c>
      <c r="E153" s="3">
        <v>5571</v>
      </c>
      <c r="F153" s="3" t="s">
        <v>33</v>
      </c>
      <c r="G153" s="3">
        <v>2977</v>
      </c>
      <c r="H153" s="3">
        <v>319</v>
      </c>
      <c r="I153" s="3">
        <v>2</v>
      </c>
      <c r="J153" s="3">
        <v>4</v>
      </c>
      <c r="K153" s="2">
        <v>43395.690509259257</v>
      </c>
      <c r="L153" s="3"/>
      <c r="M153" s="3"/>
      <c r="N153" s="3" t="s">
        <v>68</v>
      </c>
      <c r="O153" s="3" t="s">
        <v>69</v>
      </c>
      <c r="P153" s="3" t="s">
        <v>21</v>
      </c>
      <c r="Q153" s="3" t="s">
        <v>22</v>
      </c>
      <c r="R153" s="2">
        <v>43395.731319444443</v>
      </c>
      <c r="S153" s="3"/>
      <c r="T153" s="2">
        <v>43395.737997685188</v>
      </c>
      <c r="U153" s="3"/>
      <c r="V153" s="2">
        <v>43395.731319444443</v>
      </c>
      <c r="W153" s="8">
        <f>IF(V153&gt;0,V153,D153)</f>
        <v>43395.731319444443</v>
      </c>
      <c r="X153" s="9">
        <f>M153-L153</f>
        <v>0</v>
      </c>
      <c r="Y153" s="9">
        <f>X153*J153</f>
        <v>0</v>
      </c>
      <c r="Z153" s="10"/>
      <c r="AA153" s="10">
        <f>IF(IF(A153="☆",K153-R153,L153-R153)&lt;0,0,IF(A153="☆",K153-R153,L153-R153))</f>
        <v>0</v>
      </c>
      <c r="AB153" s="10">
        <f>IF(IF(B153="☆",(IF(K153&gt;R153,K153-W153,R153-W153)),L153-W153)&lt;0,0,IF(B153="☆",(IF(K153&gt;R153,K153-W153,R153-W153)),L153-W153))</f>
        <v>0</v>
      </c>
      <c r="AC153" s="10"/>
      <c r="AD153" s="10"/>
    </row>
    <row r="154" spans="1:30" s="7" customFormat="1" hidden="1" x14ac:dyDescent="0.4">
      <c r="A154" s="16" t="str">
        <f>IF(V154&gt;0, "★", "-")</f>
        <v>-</v>
      </c>
      <c r="B154" s="16" t="str">
        <f>IF(K154&gt;0, "☆", "-")</f>
        <v>☆</v>
      </c>
      <c r="C154" s="7">
        <v>17</v>
      </c>
      <c r="D154" s="2">
        <v>43395.715844907405</v>
      </c>
      <c r="E154" s="3">
        <v>5597</v>
      </c>
      <c r="F154" s="3" t="s">
        <v>18</v>
      </c>
      <c r="G154" s="3">
        <v>2086</v>
      </c>
      <c r="H154" s="3">
        <v>627</v>
      </c>
      <c r="I154" s="3">
        <v>9</v>
      </c>
      <c r="J154" s="3">
        <v>1</v>
      </c>
      <c r="K154" s="2">
        <v>43395.716145833336</v>
      </c>
      <c r="L154" s="3"/>
      <c r="M154" s="3"/>
      <c r="N154" s="3" t="s">
        <v>48</v>
      </c>
      <c r="O154" s="3" t="s">
        <v>49</v>
      </c>
      <c r="P154" s="3" t="s">
        <v>31</v>
      </c>
      <c r="Q154" s="3" t="s">
        <v>32</v>
      </c>
      <c r="R154" s="2">
        <v>43395.721273148149</v>
      </c>
      <c r="S154" s="3"/>
      <c r="T154" s="2">
        <v>43395.727222222224</v>
      </c>
      <c r="U154" s="3"/>
      <c r="V154" s="3"/>
      <c r="W154" s="8">
        <f>IF(V154&gt;0,V154,D154)</f>
        <v>43395.715844907405</v>
      </c>
      <c r="X154" s="9">
        <f t="shared" si="47"/>
        <v>0</v>
      </c>
      <c r="Y154" s="9">
        <f t="shared" si="48"/>
        <v>0</v>
      </c>
      <c r="Z154" s="10"/>
      <c r="AA154" s="10">
        <f t="shared" si="45"/>
        <v>0</v>
      </c>
      <c r="AB154" s="10">
        <f t="shared" si="46"/>
        <v>5.4282407436403446E-3</v>
      </c>
      <c r="AC154" s="10"/>
      <c r="AD154" s="10"/>
    </row>
    <row r="155" spans="1:30" s="7" customFormat="1" hidden="1" x14ac:dyDescent="0.4">
      <c r="A155" s="16" t="str">
        <f>IF(V155&gt;0, "★", "-")</f>
        <v>-</v>
      </c>
      <c r="B155" s="16" t="str">
        <f>IF(K155&gt;0, "☆", "-")</f>
        <v>☆</v>
      </c>
      <c r="C155" s="7">
        <v>17</v>
      </c>
      <c r="D155" s="2">
        <v>43395.718240740738</v>
      </c>
      <c r="E155" s="3">
        <v>5600</v>
      </c>
      <c r="F155" s="3" t="s">
        <v>33</v>
      </c>
      <c r="G155" s="3">
        <v>2086</v>
      </c>
      <c r="H155" s="3">
        <v>996</v>
      </c>
      <c r="I155" s="3">
        <v>4</v>
      </c>
      <c r="J155" s="3">
        <v>1</v>
      </c>
      <c r="K155" s="2">
        <v>43395.718993055554</v>
      </c>
      <c r="L155" s="3"/>
      <c r="M155" s="3"/>
      <c r="N155" s="3" t="s">
        <v>48</v>
      </c>
      <c r="O155" s="3" t="s">
        <v>49</v>
      </c>
      <c r="P155" s="3" t="s">
        <v>25</v>
      </c>
      <c r="Q155" s="3" t="s">
        <v>26</v>
      </c>
      <c r="R155" s="2">
        <v>43395.725682870368</v>
      </c>
      <c r="S155" s="3"/>
      <c r="T155" s="2">
        <v>43395.731041666666</v>
      </c>
      <c r="U155" s="3"/>
      <c r="V155" s="3"/>
      <c r="W155" s="8">
        <f>IF(V155&gt;0,V155,D155)</f>
        <v>43395.718240740738</v>
      </c>
      <c r="X155" s="9">
        <f t="shared" si="47"/>
        <v>0</v>
      </c>
      <c r="Y155" s="9">
        <f t="shared" si="48"/>
        <v>0</v>
      </c>
      <c r="Z155" s="10"/>
      <c r="AA155" s="10">
        <f t="shared" si="45"/>
        <v>0</v>
      </c>
      <c r="AB155" s="10">
        <f t="shared" si="46"/>
        <v>7.442129630362615E-3</v>
      </c>
      <c r="AC155" s="10"/>
      <c r="AD155" s="10"/>
    </row>
    <row r="156" spans="1:30" s="12" customFormat="1" hidden="1" x14ac:dyDescent="0.4">
      <c r="A156" s="17" t="str">
        <f>IF(V156&gt;0, "★", "-")</f>
        <v>-</v>
      </c>
      <c r="B156" s="17" t="str">
        <f>IF(K156&gt;0, "☆", "-")</f>
        <v>☆</v>
      </c>
      <c r="C156" s="12">
        <v>17</v>
      </c>
      <c r="D156" s="4">
        <v>43395.736886574072</v>
      </c>
      <c r="E156" s="5">
        <v>5608</v>
      </c>
      <c r="F156" s="5" t="s">
        <v>18</v>
      </c>
      <c r="G156" s="5">
        <v>3646</v>
      </c>
      <c r="H156" s="5">
        <v>629</v>
      </c>
      <c r="I156" s="5">
        <v>5</v>
      </c>
      <c r="J156" s="5">
        <v>1</v>
      </c>
      <c r="K156" s="4">
        <v>43395.737071759257</v>
      </c>
      <c r="L156" s="5"/>
      <c r="M156" s="5"/>
      <c r="N156" s="5" t="s">
        <v>59</v>
      </c>
      <c r="O156" s="5" t="s">
        <v>60</v>
      </c>
      <c r="P156" s="5" t="s">
        <v>43</v>
      </c>
      <c r="Q156" s="5" t="s">
        <v>44</v>
      </c>
      <c r="R156" s="4">
        <v>43395.742581018516</v>
      </c>
      <c r="S156" s="5"/>
      <c r="T156" s="4">
        <v>43395.751875000002</v>
      </c>
      <c r="U156" s="5"/>
      <c r="V156" s="5"/>
      <c r="W156" s="13">
        <f>IF(V156&gt;0,V156,D156)</f>
        <v>43395.736886574072</v>
      </c>
      <c r="X156" s="18">
        <f t="shared" si="47"/>
        <v>0</v>
      </c>
      <c r="Y156" s="18">
        <f t="shared" si="48"/>
        <v>0</v>
      </c>
      <c r="Z156" s="19"/>
      <c r="AA156" s="19">
        <f t="shared" si="45"/>
        <v>0</v>
      </c>
      <c r="AB156" s="19">
        <f t="shared" si="46"/>
        <v>5.694444444088731E-3</v>
      </c>
      <c r="AC156" s="19"/>
      <c r="AD156" s="19"/>
    </row>
    <row r="157" spans="1:30" s="23" customFormat="1" hidden="1" x14ac:dyDescent="0.4">
      <c r="A157" s="20" t="str">
        <f>IF(V157&gt;0, "★", "-")</f>
        <v>★</v>
      </c>
      <c r="B157" s="20" t="str">
        <f>IF(K157&gt;0, "☆", "-")</f>
        <v>-</v>
      </c>
      <c r="C157" s="23">
        <v>18</v>
      </c>
      <c r="D157" s="22">
        <v>43395.716458333336</v>
      </c>
      <c r="E157" s="21">
        <v>5599</v>
      </c>
      <c r="F157" s="21" t="s">
        <v>93</v>
      </c>
      <c r="G157" s="21">
        <v>0</v>
      </c>
      <c r="H157" s="21">
        <v>750</v>
      </c>
      <c r="I157" s="21">
        <v>9</v>
      </c>
      <c r="J157" s="21">
        <v>2</v>
      </c>
      <c r="K157" s="21"/>
      <c r="L157" s="22">
        <v>43395.755381944444</v>
      </c>
      <c r="M157" s="22">
        <v>43395.759710648148</v>
      </c>
      <c r="N157" s="21" t="s">
        <v>41</v>
      </c>
      <c r="O157" s="21" t="s">
        <v>42</v>
      </c>
      <c r="P157" s="21" t="s">
        <v>19</v>
      </c>
      <c r="Q157" s="21" t="s">
        <v>20</v>
      </c>
      <c r="R157" s="22">
        <v>43395.757951388892</v>
      </c>
      <c r="S157" s="22">
        <v>43395.760381944441</v>
      </c>
      <c r="T157" s="22">
        <v>43395.7658912037</v>
      </c>
      <c r="U157" s="22">
        <v>43395.768321759257</v>
      </c>
      <c r="V157" s="22">
        <v>43395.757951388892</v>
      </c>
      <c r="W157" s="24">
        <f>IF(V157&gt;0,V157,D157)</f>
        <v>43395.757951388892</v>
      </c>
      <c r="X157" s="25">
        <f>M157-L157</f>
        <v>4.3287037042318843E-3</v>
      </c>
      <c r="Y157" s="25">
        <f>X157*J157</f>
        <v>8.6574074084637687E-3</v>
      </c>
      <c r="Z157" s="26">
        <f>SUM(Y157:Y177)</f>
        <v>0.17624999997497071</v>
      </c>
      <c r="AA157" s="26">
        <f>IF(IF(A157="☆",K157-R157,L157-R157)&lt;0,0,IF(A157="☆",K157-R157,L157-R157))</f>
        <v>0</v>
      </c>
      <c r="AB157" s="26">
        <f>IF(IF(B157="☆",(IF(K157&gt;R157,K157-W157,R157-W157)),L157-W157)&lt;0,0,IF(B157="☆",(IF(K157&gt;R157,K157-W157,R157-W157)),L157-W157))</f>
        <v>0</v>
      </c>
      <c r="AC157" s="26">
        <f>AVERAGE(AB157:AB177)</f>
        <v>3.1613756613556427E-3</v>
      </c>
      <c r="AD157" s="26">
        <f>MEDIAN(AB157:AB177)</f>
        <v>3.0324074105010368E-3</v>
      </c>
    </row>
    <row r="158" spans="1:30" s="7" customFormat="1" x14ac:dyDescent="0.4">
      <c r="A158" s="16" t="str">
        <f t="shared" si="55"/>
        <v>-</v>
      </c>
      <c r="B158" s="16" t="str">
        <f t="shared" si="56"/>
        <v>-</v>
      </c>
      <c r="C158" s="7">
        <v>18</v>
      </c>
      <c r="D158" s="2">
        <v>43395.756678240738</v>
      </c>
      <c r="E158" s="3">
        <v>5616</v>
      </c>
      <c r="F158" s="3" t="s">
        <v>67</v>
      </c>
      <c r="G158" s="3">
        <v>2758</v>
      </c>
      <c r="H158" s="3">
        <v>1115</v>
      </c>
      <c r="I158" s="3">
        <v>1</v>
      </c>
      <c r="J158" s="3">
        <v>3</v>
      </c>
      <c r="K158" s="3"/>
      <c r="L158" s="2">
        <v>43395.761307870373</v>
      </c>
      <c r="M158" s="2">
        <v>43395.765798611108</v>
      </c>
      <c r="N158" s="3" t="s">
        <v>74</v>
      </c>
      <c r="O158" s="3" t="s">
        <v>75</v>
      </c>
      <c r="P158" s="3" t="s">
        <v>39</v>
      </c>
      <c r="Q158" s="3" t="s">
        <v>40</v>
      </c>
      <c r="R158" s="2">
        <v>43395.760520833333</v>
      </c>
      <c r="S158" s="2">
        <v>43395.760520833333</v>
      </c>
      <c r="T158" s="2">
        <v>43395.768541666665</v>
      </c>
      <c r="U158" s="2">
        <v>43395.768541666665</v>
      </c>
      <c r="V158" s="3"/>
      <c r="W158" s="8">
        <f t="shared" si="57"/>
        <v>43395.756678240738</v>
      </c>
      <c r="X158" s="9">
        <f t="shared" si="47"/>
        <v>4.4907407354912721E-3</v>
      </c>
      <c r="Y158" s="9">
        <f t="shared" si="48"/>
        <v>1.3472222206473816E-2</v>
      </c>
      <c r="Z158" s="10"/>
      <c r="AA158" s="10">
        <f t="shared" si="45"/>
        <v>7.8703703911742195E-4</v>
      </c>
      <c r="AB158" s="10">
        <f t="shared" si="46"/>
        <v>4.6296296350192279E-3</v>
      </c>
      <c r="AC158" s="10"/>
      <c r="AD158" s="10"/>
    </row>
    <row r="159" spans="1:30" s="7" customFormat="1" x14ac:dyDescent="0.4">
      <c r="A159" s="16" t="str">
        <f t="shared" si="55"/>
        <v>-</v>
      </c>
      <c r="B159" s="16" t="str">
        <f t="shared" si="56"/>
        <v>-</v>
      </c>
      <c r="C159" s="7">
        <v>18</v>
      </c>
      <c r="D159" s="2">
        <v>43395.757002314815</v>
      </c>
      <c r="E159" s="3">
        <v>5617</v>
      </c>
      <c r="F159" s="3" t="s">
        <v>18</v>
      </c>
      <c r="G159" s="3">
        <v>3028</v>
      </c>
      <c r="H159" s="3">
        <v>1266</v>
      </c>
      <c r="I159" s="3">
        <v>8</v>
      </c>
      <c r="J159" s="3">
        <v>2</v>
      </c>
      <c r="K159" s="3"/>
      <c r="L159" s="2">
        <v>43395.760034722225</v>
      </c>
      <c r="M159" s="2">
        <v>43395.772615740738</v>
      </c>
      <c r="N159" s="3" t="s">
        <v>45</v>
      </c>
      <c r="O159" s="3" t="s">
        <v>92</v>
      </c>
      <c r="P159" s="3" t="s">
        <v>29</v>
      </c>
      <c r="Q159" s="3" t="s">
        <v>30</v>
      </c>
      <c r="R159" s="2">
        <v>43395.760706018518</v>
      </c>
      <c r="S159" s="2">
        <v>43395.760706018518</v>
      </c>
      <c r="T159" s="2">
        <v>43395.770555555559</v>
      </c>
      <c r="U159" s="2">
        <v>43395.770555555559</v>
      </c>
      <c r="V159" s="3"/>
      <c r="W159" s="8">
        <f t="shared" si="57"/>
        <v>43395.757002314815</v>
      </c>
      <c r="X159" s="9">
        <f t="shared" si="47"/>
        <v>1.2581018512719311E-2</v>
      </c>
      <c r="Y159" s="9">
        <f t="shared" si="48"/>
        <v>2.5162037025438622E-2</v>
      </c>
      <c r="Z159" s="10"/>
      <c r="AA159" s="10">
        <f t="shared" si="45"/>
        <v>0</v>
      </c>
      <c r="AB159" s="10">
        <f t="shared" si="46"/>
        <v>3.0324074105010368E-3</v>
      </c>
      <c r="AC159" s="10"/>
      <c r="AD159" s="10"/>
    </row>
    <row r="160" spans="1:30" s="7" customFormat="1" x14ac:dyDescent="0.4">
      <c r="A160" s="16" t="str">
        <f t="shared" si="55"/>
        <v>-</v>
      </c>
      <c r="B160" s="16" t="str">
        <f t="shared" si="56"/>
        <v>-</v>
      </c>
      <c r="C160" s="7">
        <v>18</v>
      </c>
      <c r="D160" s="2">
        <v>43395.760833333334</v>
      </c>
      <c r="E160" s="3">
        <v>5619</v>
      </c>
      <c r="F160" s="3" t="s">
        <v>33</v>
      </c>
      <c r="G160" s="3">
        <v>1059</v>
      </c>
      <c r="H160" s="3">
        <v>567</v>
      </c>
      <c r="I160" s="3">
        <v>8</v>
      </c>
      <c r="J160" s="3">
        <v>1</v>
      </c>
      <c r="K160" s="3"/>
      <c r="L160" s="2">
        <v>43395.76221064815</v>
      </c>
      <c r="M160" s="2">
        <v>43395.768483796295</v>
      </c>
      <c r="N160" s="3" t="s">
        <v>45</v>
      </c>
      <c r="O160" s="3" t="s">
        <v>92</v>
      </c>
      <c r="P160" s="3" t="s">
        <v>48</v>
      </c>
      <c r="Q160" s="3" t="s">
        <v>49</v>
      </c>
      <c r="R160" s="2">
        <v>43395.763194444444</v>
      </c>
      <c r="S160" s="2">
        <v>43395.763194444444</v>
      </c>
      <c r="T160" s="2">
        <v>43395.771840277775</v>
      </c>
      <c r="U160" s="2">
        <v>43395.771840277775</v>
      </c>
      <c r="V160" s="3"/>
      <c r="W160" s="8">
        <f t="shared" si="57"/>
        <v>43395.760833333334</v>
      </c>
      <c r="X160" s="9">
        <f t="shared" si="47"/>
        <v>6.2731481448281556E-3</v>
      </c>
      <c r="Y160" s="9">
        <f t="shared" si="48"/>
        <v>6.2731481448281556E-3</v>
      </c>
      <c r="Z160" s="10"/>
      <c r="AA160" s="10">
        <f t="shared" si="45"/>
        <v>0</v>
      </c>
      <c r="AB160" s="10">
        <f t="shared" si="46"/>
        <v>1.377314816636499E-3</v>
      </c>
      <c r="AC160" s="10"/>
      <c r="AD160" s="10"/>
    </row>
    <row r="161" spans="1:30" s="7" customFormat="1" x14ac:dyDescent="0.4">
      <c r="A161" s="16" t="str">
        <f t="shared" si="55"/>
        <v>-</v>
      </c>
      <c r="B161" s="16" t="str">
        <f t="shared" si="56"/>
        <v>-</v>
      </c>
      <c r="C161" s="7">
        <v>18</v>
      </c>
      <c r="D161" s="2">
        <v>43395.76226851852</v>
      </c>
      <c r="E161" s="3">
        <v>5620</v>
      </c>
      <c r="F161" s="3" t="s">
        <v>33</v>
      </c>
      <c r="G161" s="3">
        <v>3722</v>
      </c>
      <c r="H161" s="3">
        <v>877</v>
      </c>
      <c r="I161" s="3">
        <v>2</v>
      </c>
      <c r="J161" s="3">
        <v>2</v>
      </c>
      <c r="K161" s="3"/>
      <c r="L161" s="2">
        <v>43395.769328703704</v>
      </c>
      <c r="M161" s="2">
        <v>43395.778831018521</v>
      </c>
      <c r="N161" s="3" t="s">
        <v>63</v>
      </c>
      <c r="O161" s="3" t="s">
        <v>64</v>
      </c>
      <c r="P161" s="3" t="s">
        <v>21</v>
      </c>
      <c r="Q161" s="3" t="s">
        <v>22</v>
      </c>
      <c r="R161" s="2">
        <v>43395.769386574073</v>
      </c>
      <c r="S161" s="2">
        <v>43395.769386574073</v>
      </c>
      <c r="T161" s="2">
        <v>43395.778495370374</v>
      </c>
      <c r="U161" s="2">
        <v>43395.778495370374</v>
      </c>
      <c r="V161" s="3"/>
      <c r="W161" s="8">
        <f t="shared" si="57"/>
        <v>43395.76226851852</v>
      </c>
      <c r="X161" s="9">
        <f t="shared" si="47"/>
        <v>9.5023148169275373E-3</v>
      </c>
      <c r="Y161" s="9">
        <f t="shared" si="48"/>
        <v>1.9004629633855075E-2</v>
      </c>
      <c r="Z161" s="10"/>
      <c r="AA161" s="10">
        <f t="shared" si="45"/>
        <v>0</v>
      </c>
      <c r="AB161" s="10">
        <f t="shared" si="46"/>
        <v>7.0601851839455776E-3</v>
      </c>
      <c r="AC161" s="10"/>
      <c r="AD161" s="10"/>
    </row>
    <row r="162" spans="1:30" s="7" customFormat="1" x14ac:dyDescent="0.4">
      <c r="A162" s="16" t="str">
        <f t="shared" si="55"/>
        <v>-</v>
      </c>
      <c r="B162" s="16" t="str">
        <f t="shared" si="56"/>
        <v>-</v>
      </c>
      <c r="C162" s="7">
        <v>18</v>
      </c>
      <c r="D162" s="2">
        <v>43395.764143518521</v>
      </c>
      <c r="E162" s="3">
        <v>5621</v>
      </c>
      <c r="F162" s="3" t="s">
        <v>18</v>
      </c>
      <c r="G162" s="3">
        <v>1751</v>
      </c>
      <c r="H162" s="3">
        <v>711</v>
      </c>
      <c r="I162" s="3">
        <v>10</v>
      </c>
      <c r="J162" s="3">
        <v>1</v>
      </c>
      <c r="K162" s="3"/>
      <c r="L162" s="2">
        <v>43395.767175925925</v>
      </c>
      <c r="M162" s="2">
        <v>43395.770520833335</v>
      </c>
      <c r="N162" s="3" t="s">
        <v>41</v>
      </c>
      <c r="O162" s="3" t="s">
        <v>42</v>
      </c>
      <c r="P162" s="3" t="s">
        <v>57</v>
      </c>
      <c r="Q162" s="3" t="s">
        <v>58</v>
      </c>
      <c r="R162" s="2">
        <v>43395.768310185187</v>
      </c>
      <c r="S162" s="2">
        <v>43395.768310185187</v>
      </c>
      <c r="T162" s="2">
        <v>43395.772106481483</v>
      </c>
      <c r="U162" s="2">
        <v>43395.772106481483</v>
      </c>
      <c r="V162" s="3"/>
      <c r="W162" s="8">
        <f t="shared" si="57"/>
        <v>43395.764143518521</v>
      </c>
      <c r="X162" s="9">
        <f t="shared" si="47"/>
        <v>3.3449074107920751E-3</v>
      </c>
      <c r="Y162" s="9">
        <f t="shared" si="48"/>
        <v>3.3449074107920751E-3</v>
      </c>
      <c r="Z162" s="10"/>
      <c r="AA162" s="10">
        <f t="shared" si="45"/>
        <v>0</v>
      </c>
      <c r="AB162" s="10">
        <f t="shared" si="46"/>
        <v>3.0324074032250792E-3</v>
      </c>
      <c r="AC162" s="10"/>
      <c r="AD162" s="10"/>
    </row>
    <row r="163" spans="1:30" s="7" customFormat="1" hidden="1" x14ac:dyDescent="0.4">
      <c r="A163" s="16" t="str">
        <f t="shared" si="49"/>
        <v>-</v>
      </c>
      <c r="B163" s="16" t="str">
        <f t="shared" si="50"/>
        <v>-</v>
      </c>
      <c r="C163" s="7">
        <v>18</v>
      </c>
      <c r="D163" s="2">
        <v>43395.767974537041</v>
      </c>
      <c r="E163" s="3">
        <v>5622</v>
      </c>
      <c r="F163" s="3" t="s">
        <v>93</v>
      </c>
      <c r="G163" s="3">
        <v>0</v>
      </c>
      <c r="H163" s="3">
        <v>643</v>
      </c>
      <c r="I163" s="3">
        <v>1</v>
      </c>
      <c r="J163" s="3">
        <v>2</v>
      </c>
      <c r="K163" s="3"/>
      <c r="L163" s="2">
        <v>43395.772627314815</v>
      </c>
      <c r="M163" s="2">
        <v>43395.777731481481</v>
      </c>
      <c r="N163" s="3" t="s">
        <v>80</v>
      </c>
      <c r="O163" s="3" t="s">
        <v>81</v>
      </c>
      <c r="P163" s="3" t="s">
        <v>48</v>
      </c>
      <c r="Q163" s="3" t="s">
        <v>49</v>
      </c>
      <c r="R163" s="2">
        <v>43395.769201388888</v>
      </c>
      <c r="S163" s="2">
        <v>43395.769201388888</v>
      </c>
      <c r="T163" s="2">
        <v>43395.778564814813</v>
      </c>
      <c r="U163" s="2">
        <v>43395.778564814813</v>
      </c>
      <c r="V163" s="3"/>
      <c r="W163" s="8">
        <f t="shared" si="51"/>
        <v>43395.767974537041</v>
      </c>
      <c r="X163" s="9">
        <f t="shared" si="47"/>
        <v>5.1041666665696539E-3</v>
      </c>
      <c r="Y163" s="9">
        <f t="shared" si="48"/>
        <v>1.0208333333139308E-2</v>
      </c>
      <c r="Z163" s="10"/>
      <c r="AA163" s="10">
        <f t="shared" si="45"/>
        <v>3.425925926421769E-3</v>
      </c>
      <c r="AB163" s="10">
        <f t="shared" si="46"/>
        <v>4.6527777740266174E-3</v>
      </c>
      <c r="AC163" s="10"/>
      <c r="AD163" s="10"/>
    </row>
    <row r="164" spans="1:30" s="7" customFormat="1" x14ac:dyDescent="0.4">
      <c r="A164" s="16" t="str">
        <f t="shared" si="49"/>
        <v>-</v>
      </c>
      <c r="B164" s="16" t="str">
        <f t="shared" si="50"/>
        <v>-</v>
      </c>
      <c r="C164" s="7">
        <v>18</v>
      </c>
      <c r="D164" s="2">
        <v>43395.776979166665</v>
      </c>
      <c r="E164" s="3">
        <v>5624</v>
      </c>
      <c r="F164" s="3" t="s">
        <v>33</v>
      </c>
      <c r="G164" s="3">
        <v>3028</v>
      </c>
      <c r="H164" s="3">
        <v>914</v>
      </c>
      <c r="I164" s="3">
        <v>1</v>
      </c>
      <c r="J164" s="3">
        <v>3</v>
      </c>
      <c r="K164" s="3"/>
      <c r="L164" s="2">
        <v>43395.780104166668</v>
      </c>
      <c r="M164" s="2">
        <v>43395.792048611111</v>
      </c>
      <c r="N164" s="3" t="s">
        <v>37</v>
      </c>
      <c r="O164" s="3" t="s">
        <v>38</v>
      </c>
      <c r="P164" s="3" t="s">
        <v>27</v>
      </c>
      <c r="Q164" s="3" t="s">
        <v>28</v>
      </c>
      <c r="R164" s="2">
        <v>43395.782418981478</v>
      </c>
      <c r="S164" s="2">
        <v>43395.782418981478</v>
      </c>
      <c r="T164" s="2">
        <v>43395.791817129626</v>
      </c>
      <c r="U164" s="2">
        <v>43395.791817129626</v>
      </c>
      <c r="V164" s="3"/>
      <c r="W164" s="8">
        <f t="shared" si="51"/>
        <v>43395.776979166665</v>
      </c>
      <c r="X164" s="9">
        <f t="shared" si="47"/>
        <v>1.1944444442633539E-2</v>
      </c>
      <c r="Y164" s="9">
        <f t="shared" si="48"/>
        <v>3.5833333327900618E-2</v>
      </c>
      <c r="Z164" s="10"/>
      <c r="AA164" s="10">
        <f t="shared" si="45"/>
        <v>0</v>
      </c>
      <c r="AB164" s="10">
        <f t="shared" si="46"/>
        <v>3.125000002910383E-3</v>
      </c>
      <c r="AC164" s="10"/>
      <c r="AD164" s="10"/>
    </row>
    <row r="165" spans="1:30" s="7" customFormat="1" x14ac:dyDescent="0.4">
      <c r="A165" s="16" t="str">
        <f t="shared" si="49"/>
        <v>-</v>
      </c>
      <c r="B165" s="16" t="str">
        <f t="shared" si="50"/>
        <v>-</v>
      </c>
      <c r="C165" s="7">
        <v>18</v>
      </c>
      <c r="D165" s="2">
        <v>43395.776990740742</v>
      </c>
      <c r="E165" s="3">
        <v>5625</v>
      </c>
      <c r="F165" s="3" t="s">
        <v>33</v>
      </c>
      <c r="G165" s="3">
        <v>1187</v>
      </c>
      <c r="H165" s="3">
        <v>657</v>
      </c>
      <c r="I165" s="3">
        <v>9</v>
      </c>
      <c r="J165" s="3">
        <v>1</v>
      </c>
      <c r="K165" s="3"/>
      <c r="L165" s="2">
        <v>43395.780162037037</v>
      </c>
      <c r="M165" s="2">
        <v>43395.785763888889</v>
      </c>
      <c r="N165" s="3" t="s">
        <v>25</v>
      </c>
      <c r="O165" s="3" t="s">
        <v>26</v>
      </c>
      <c r="P165" s="3" t="s">
        <v>23</v>
      </c>
      <c r="Q165" s="3" t="s">
        <v>24</v>
      </c>
      <c r="R165" s="2">
        <v>43395.77815972222</v>
      </c>
      <c r="S165" s="2">
        <v>43395.77988425926</v>
      </c>
      <c r="T165" s="2">
        <v>43395.783958333333</v>
      </c>
      <c r="U165" s="2">
        <v>43395.790462962963</v>
      </c>
      <c r="V165" s="3"/>
      <c r="W165" s="8">
        <f t="shared" si="51"/>
        <v>43395.776990740742</v>
      </c>
      <c r="X165" s="9">
        <f t="shared" si="47"/>
        <v>5.6018518516793847E-3</v>
      </c>
      <c r="Y165" s="9">
        <f t="shared" si="48"/>
        <v>5.6018518516793847E-3</v>
      </c>
      <c r="Z165" s="10"/>
      <c r="AA165" s="10">
        <f t="shared" si="45"/>
        <v>2.0023148172185756E-3</v>
      </c>
      <c r="AB165" s="10">
        <f t="shared" si="46"/>
        <v>3.1712962954770774E-3</v>
      </c>
      <c r="AC165" s="10"/>
      <c r="AD165" s="10"/>
    </row>
    <row r="166" spans="1:30" s="7" customFormat="1" x14ac:dyDescent="0.4">
      <c r="A166" s="16" t="str">
        <f t="shared" si="49"/>
        <v>-</v>
      </c>
      <c r="B166" s="16" t="str">
        <f t="shared" si="50"/>
        <v>-</v>
      </c>
      <c r="C166" s="7">
        <v>18</v>
      </c>
      <c r="D166" s="2">
        <v>43395.777037037034</v>
      </c>
      <c r="E166" s="3">
        <v>5626</v>
      </c>
      <c r="F166" s="3" t="s">
        <v>33</v>
      </c>
      <c r="G166" s="3">
        <v>2137</v>
      </c>
      <c r="H166" s="3">
        <v>832</v>
      </c>
      <c r="I166" s="3">
        <v>7</v>
      </c>
      <c r="J166" s="3">
        <v>2</v>
      </c>
      <c r="K166" s="3"/>
      <c r="L166" s="2">
        <v>43395.782719907409</v>
      </c>
      <c r="M166" s="2">
        <v>43395.789120370369</v>
      </c>
      <c r="N166" s="3" t="s">
        <v>48</v>
      </c>
      <c r="O166" s="3" t="s">
        <v>49</v>
      </c>
      <c r="P166" s="3" t="s">
        <v>70</v>
      </c>
      <c r="Q166" s="3" t="s">
        <v>71</v>
      </c>
      <c r="R166" s="2">
        <v>43395.778634259259</v>
      </c>
      <c r="S166" s="2">
        <v>43395.778634259259</v>
      </c>
      <c r="T166" s="2">
        <v>43395.788124999999</v>
      </c>
      <c r="U166" s="2">
        <v>43395.788124999999</v>
      </c>
      <c r="V166" s="3"/>
      <c r="W166" s="8">
        <f t="shared" si="51"/>
        <v>43395.777037037034</v>
      </c>
      <c r="X166" s="9">
        <f t="shared" si="47"/>
        <v>6.4004629603005014E-3</v>
      </c>
      <c r="Y166" s="9">
        <f t="shared" si="48"/>
        <v>1.2800925920601003E-2</v>
      </c>
      <c r="Z166" s="10"/>
      <c r="AA166" s="10">
        <f t="shared" si="45"/>
        <v>4.0856481500668451E-3</v>
      </c>
      <c r="AB166" s="10">
        <f t="shared" si="46"/>
        <v>5.6828703745850362E-3</v>
      </c>
      <c r="AC166" s="10"/>
      <c r="AD166" s="10"/>
    </row>
    <row r="167" spans="1:30" s="7" customFormat="1" x14ac:dyDescent="0.4">
      <c r="A167" s="16" t="str">
        <f t="shared" si="49"/>
        <v>-</v>
      </c>
      <c r="B167" s="16" t="str">
        <f t="shared" si="50"/>
        <v>-</v>
      </c>
      <c r="C167" s="7">
        <v>18</v>
      </c>
      <c r="D167" s="2">
        <v>43395.777569444443</v>
      </c>
      <c r="E167" s="3">
        <v>5627</v>
      </c>
      <c r="F167" s="3" t="s">
        <v>33</v>
      </c>
      <c r="G167" s="3">
        <v>1751</v>
      </c>
      <c r="H167" s="3">
        <v>781</v>
      </c>
      <c r="I167" s="3">
        <v>10</v>
      </c>
      <c r="J167" s="3">
        <v>1</v>
      </c>
      <c r="K167" s="3"/>
      <c r="L167" s="2">
        <v>43395.782372685186</v>
      </c>
      <c r="M167" s="2">
        <v>43395.791979166665</v>
      </c>
      <c r="N167" s="3" t="s">
        <v>57</v>
      </c>
      <c r="O167" s="3" t="s">
        <v>58</v>
      </c>
      <c r="P167" s="3" t="s">
        <v>37</v>
      </c>
      <c r="Q167" s="3" t="s">
        <v>38</v>
      </c>
      <c r="R167" s="2">
        <v>43395.7809837963</v>
      </c>
      <c r="S167" s="2">
        <v>43395.7809837963</v>
      </c>
      <c r="T167" s="2">
        <v>43395.788888888892</v>
      </c>
      <c r="U167" s="2">
        <v>43395.788888888892</v>
      </c>
      <c r="V167" s="3"/>
      <c r="W167" s="8">
        <f t="shared" si="51"/>
        <v>43395.777569444443</v>
      </c>
      <c r="X167" s="9">
        <f t="shared" si="47"/>
        <v>9.6064814788405783E-3</v>
      </c>
      <c r="Y167" s="9">
        <f t="shared" si="48"/>
        <v>9.6064814788405783E-3</v>
      </c>
      <c r="Z167" s="10"/>
      <c r="AA167" s="10">
        <f t="shared" si="45"/>
        <v>1.3888888861401938E-3</v>
      </c>
      <c r="AB167" s="10">
        <f t="shared" si="46"/>
        <v>4.803240743058268E-3</v>
      </c>
      <c r="AC167" s="10"/>
      <c r="AD167" s="10"/>
    </row>
    <row r="168" spans="1:30" s="7" customFormat="1" x14ac:dyDescent="0.4">
      <c r="A168" s="16" t="str">
        <f t="shared" si="49"/>
        <v>-</v>
      </c>
      <c r="B168" s="16" t="str">
        <f t="shared" ref="B168:B181" si="58">IF(K168&gt;0, "☆", "-")</f>
        <v>-</v>
      </c>
      <c r="C168" s="7">
        <v>18</v>
      </c>
      <c r="D168" s="2">
        <v>43395.777754629627</v>
      </c>
      <c r="E168" s="3">
        <v>5628</v>
      </c>
      <c r="F168" s="3" t="s">
        <v>33</v>
      </c>
      <c r="G168" s="3">
        <v>2990</v>
      </c>
      <c r="H168" s="3">
        <v>553</v>
      </c>
      <c r="I168" s="3">
        <v>9</v>
      </c>
      <c r="J168" s="3">
        <v>1</v>
      </c>
      <c r="K168" s="3"/>
      <c r="L168" s="2">
        <v>43395.779120370367</v>
      </c>
      <c r="M168" s="2">
        <v>43395.781956018516</v>
      </c>
      <c r="N168" s="3" t="s">
        <v>25</v>
      </c>
      <c r="O168" s="3" t="s">
        <v>26</v>
      </c>
      <c r="P168" s="3" t="s">
        <v>31</v>
      </c>
      <c r="Q168" s="3" t="s">
        <v>32</v>
      </c>
      <c r="R168" s="2">
        <v>43395.779537037037</v>
      </c>
      <c r="S168" s="2">
        <v>43395.779537037037</v>
      </c>
      <c r="T168" s="2">
        <v>43395.783379629633</v>
      </c>
      <c r="U168" s="2">
        <v>43395.783379629633</v>
      </c>
      <c r="V168" s="3"/>
      <c r="W168" s="8">
        <f t="shared" ref="W168:W181" si="59">IF(V168&gt;0,V168,D168)</f>
        <v>43395.777754629627</v>
      </c>
      <c r="X168" s="9">
        <f t="shared" si="47"/>
        <v>2.8356481489026919E-3</v>
      </c>
      <c r="Y168" s="9">
        <f t="shared" si="48"/>
        <v>2.8356481489026919E-3</v>
      </c>
      <c r="Z168" s="10"/>
      <c r="AA168" s="10">
        <f t="shared" si="45"/>
        <v>0</v>
      </c>
      <c r="AB168" s="10">
        <f t="shared" si="46"/>
        <v>1.3657407398568466E-3</v>
      </c>
      <c r="AC168" s="10"/>
      <c r="AD168" s="10"/>
    </row>
    <row r="169" spans="1:30" s="7" customFormat="1" hidden="1" x14ac:dyDescent="0.4">
      <c r="A169" s="16" t="str">
        <f t="shared" ref="A169:A179" si="60">IF(V169&gt;0, "★", "-")</f>
        <v>-</v>
      </c>
      <c r="B169" s="16" t="str">
        <f t="shared" si="58"/>
        <v>-</v>
      </c>
      <c r="C169" s="7">
        <v>18</v>
      </c>
      <c r="D169" s="2">
        <v>43395.783078703702</v>
      </c>
      <c r="E169" s="3">
        <v>5629</v>
      </c>
      <c r="F169" s="3" t="s">
        <v>93</v>
      </c>
      <c r="G169" s="3">
        <v>0</v>
      </c>
      <c r="H169" s="3">
        <v>536</v>
      </c>
      <c r="I169" s="3">
        <v>8</v>
      </c>
      <c r="J169" s="3">
        <v>1</v>
      </c>
      <c r="K169" s="3"/>
      <c r="L169" s="2">
        <v>43395.784942129627</v>
      </c>
      <c r="M169" s="2">
        <v>43395.788078703707</v>
      </c>
      <c r="N169" s="3" t="s">
        <v>21</v>
      </c>
      <c r="O169" s="3" t="s">
        <v>22</v>
      </c>
      <c r="P169" s="3" t="s">
        <v>19</v>
      </c>
      <c r="Q169" s="3" t="s">
        <v>20</v>
      </c>
      <c r="R169" s="2">
        <v>43395.785949074074</v>
      </c>
      <c r="S169" s="2">
        <v>43395.785949074074</v>
      </c>
      <c r="T169" s="2">
        <v>43395.792395833334</v>
      </c>
      <c r="U169" s="2">
        <v>43395.792395833334</v>
      </c>
      <c r="V169" s="3"/>
      <c r="W169" s="8">
        <f t="shared" si="59"/>
        <v>43395.783078703702</v>
      </c>
      <c r="X169" s="9">
        <f t="shared" si="47"/>
        <v>3.1365740796900354E-3</v>
      </c>
      <c r="Y169" s="9">
        <f t="shared" si="48"/>
        <v>3.1365740796900354E-3</v>
      </c>
      <c r="Z169" s="10"/>
      <c r="AA169" s="10">
        <f t="shared" si="45"/>
        <v>0</v>
      </c>
      <c r="AB169" s="10">
        <f t="shared" si="46"/>
        <v>1.8634259249665774E-3</v>
      </c>
      <c r="AC169" s="10"/>
      <c r="AD169" s="10"/>
    </row>
    <row r="170" spans="1:30" s="7" customFormat="1" x14ac:dyDescent="0.4">
      <c r="A170" s="16" t="str">
        <f t="shared" si="60"/>
        <v>-</v>
      </c>
      <c r="B170" s="16" t="str">
        <f t="shared" si="58"/>
        <v>-</v>
      </c>
      <c r="C170" s="7">
        <v>18</v>
      </c>
      <c r="D170" s="2">
        <v>43395.783668981479</v>
      </c>
      <c r="E170" s="3">
        <v>5630</v>
      </c>
      <c r="F170" s="3" t="s">
        <v>67</v>
      </c>
      <c r="G170" s="3">
        <v>3732</v>
      </c>
      <c r="H170" s="3">
        <v>1030</v>
      </c>
      <c r="I170" s="3">
        <v>10</v>
      </c>
      <c r="J170" s="3">
        <v>2</v>
      </c>
      <c r="K170" s="3"/>
      <c r="L170" s="2">
        <v>43395.787349537037</v>
      </c>
      <c r="M170" s="2">
        <v>43395.790219907409</v>
      </c>
      <c r="N170" s="3" t="s">
        <v>34</v>
      </c>
      <c r="O170" s="3" t="s">
        <v>35</v>
      </c>
      <c r="P170" s="3" t="s">
        <v>59</v>
      </c>
      <c r="Q170" s="3" t="s">
        <v>60</v>
      </c>
      <c r="R170" s="2">
        <v>43395.788576388892</v>
      </c>
      <c r="S170" s="2">
        <v>43395.788576388892</v>
      </c>
      <c r="T170" s="2">
        <v>43395.791909722226</v>
      </c>
      <c r="U170" s="2">
        <v>43395.791909722226</v>
      </c>
      <c r="V170" s="3"/>
      <c r="W170" s="8">
        <f t="shared" si="59"/>
        <v>43395.783668981479</v>
      </c>
      <c r="X170" s="9">
        <f t="shared" si="47"/>
        <v>2.8703703719656914E-3</v>
      </c>
      <c r="Y170" s="9">
        <f t="shared" si="48"/>
        <v>5.7407407439313829E-3</v>
      </c>
      <c r="Z170" s="10"/>
      <c r="AA170" s="10">
        <f t="shared" si="45"/>
        <v>0</v>
      </c>
      <c r="AB170" s="10">
        <f t="shared" si="46"/>
        <v>3.6805555573664606E-3</v>
      </c>
      <c r="AC170" s="10"/>
      <c r="AD170" s="10"/>
    </row>
    <row r="171" spans="1:30" s="7" customFormat="1" x14ac:dyDescent="0.4">
      <c r="A171" s="16" t="str">
        <f t="shared" si="60"/>
        <v>-</v>
      </c>
      <c r="B171" s="16" t="str">
        <f t="shared" si="58"/>
        <v>-</v>
      </c>
      <c r="C171" s="7">
        <v>18</v>
      </c>
      <c r="D171" s="2">
        <v>43395.785995370374</v>
      </c>
      <c r="E171" s="3">
        <v>5631</v>
      </c>
      <c r="F171" s="3" t="s">
        <v>18</v>
      </c>
      <c r="G171" s="3">
        <v>2669</v>
      </c>
      <c r="H171" s="3">
        <v>1275</v>
      </c>
      <c r="I171" s="3">
        <v>8</v>
      </c>
      <c r="J171" s="3">
        <v>1</v>
      </c>
      <c r="K171" s="3"/>
      <c r="L171" s="2">
        <v>43395.788252314815</v>
      </c>
      <c r="M171" s="2">
        <v>43395.792916666665</v>
      </c>
      <c r="N171" s="3" t="s">
        <v>19</v>
      </c>
      <c r="O171" s="3" t="s">
        <v>20</v>
      </c>
      <c r="P171" s="3" t="s">
        <v>65</v>
      </c>
      <c r="Q171" s="3" t="s">
        <v>66</v>
      </c>
      <c r="R171" s="2">
        <v>43395.789756944447</v>
      </c>
      <c r="S171" s="2">
        <v>43395.789756944447</v>
      </c>
      <c r="T171" s="2">
        <v>43395.795694444445</v>
      </c>
      <c r="U171" s="2">
        <v>43395.795694444445</v>
      </c>
      <c r="V171" s="3"/>
      <c r="W171" s="8">
        <f t="shared" si="59"/>
        <v>43395.785995370374</v>
      </c>
      <c r="X171" s="9">
        <f t="shared" si="47"/>
        <v>4.6643518508062698E-3</v>
      </c>
      <c r="Y171" s="9">
        <f t="shared" si="48"/>
        <v>4.6643518508062698E-3</v>
      </c>
      <c r="Z171" s="10"/>
      <c r="AA171" s="10">
        <f t="shared" si="45"/>
        <v>0</v>
      </c>
      <c r="AB171" s="10">
        <f t="shared" si="46"/>
        <v>2.2569444408873096E-3</v>
      </c>
      <c r="AC171" s="10"/>
      <c r="AD171" s="10"/>
    </row>
    <row r="172" spans="1:30" s="7" customFormat="1" x14ac:dyDescent="0.4">
      <c r="A172" s="16" t="str">
        <f t="shared" si="60"/>
        <v>-</v>
      </c>
      <c r="B172" s="16" t="str">
        <f t="shared" si="58"/>
        <v>-</v>
      </c>
      <c r="C172" s="7">
        <v>18</v>
      </c>
      <c r="D172" s="2">
        <v>43395.788136574076</v>
      </c>
      <c r="E172" s="3">
        <v>5632</v>
      </c>
      <c r="F172" s="3" t="s">
        <v>33</v>
      </c>
      <c r="G172" s="3">
        <v>1771</v>
      </c>
      <c r="H172" s="3">
        <v>351</v>
      </c>
      <c r="I172" s="3">
        <v>3</v>
      </c>
      <c r="J172" s="3">
        <v>1</v>
      </c>
      <c r="K172" s="3"/>
      <c r="L172" s="2">
        <v>43395.789988425924</v>
      </c>
      <c r="M172" s="2">
        <v>43395.793379629627</v>
      </c>
      <c r="N172" s="3" t="s">
        <v>25</v>
      </c>
      <c r="O172" s="3" t="s">
        <v>26</v>
      </c>
      <c r="P172" s="3" t="s">
        <v>19</v>
      </c>
      <c r="Q172" s="3" t="s">
        <v>20</v>
      </c>
      <c r="R172" s="2">
        <v>43395.790266203701</v>
      </c>
      <c r="S172" s="2">
        <v>43395.790266203701</v>
      </c>
      <c r="T172" s="2">
        <v>43395.795949074076</v>
      </c>
      <c r="U172" s="2">
        <v>43395.795949074076</v>
      </c>
      <c r="V172" s="3"/>
      <c r="W172" s="8">
        <f t="shared" si="59"/>
        <v>43395.788136574076</v>
      </c>
      <c r="X172" s="9">
        <f t="shared" si="47"/>
        <v>3.3912037033587694E-3</v>
      </c>
      <c r="Y172" s="9">
        <f t="shared" si="48"/>
        <v>3.3912037033587694E-3</v>
      </c>
      <c r="Z172" s="10"/>
      <c r="AA172" s="10">
        <f t="shared" si="45"/>
        <v>0</v>
      </c>
      <c r="AB172" s="10">
        <f t="shared" si="46"/>
        <v>1.8518518481869251E-3</v>
      </c>
      <c r="AC172" s="10"/>
      <c r="AD172" s="10"/>
    </row>
    <row r="173" spans="1:30" s="7" customFormat="1" x14ac:dyDescent="0.4">
      <c r="A173" s="16" t="str">
        <f t="shared" si="60"/>
        <v>-</v>
      </c>
      <c r="B173" s="16" t="str">
        <f t="shared" si="58"/>
        <v>-</v>
      </c>
      <c r="C173" s="7">
        <v>18</v>
      </c>
      <c r="D173" s="2">
        <v>43395.791585648149</v>
      </c>
      <c r="E173" s="3">
        <v>5633</v>
      </c>
      <c r="F173" s="3" t="s">
        <v>18</v>
      </c>
      <c r="G173" s="3">
        <v>3436</v>
      </c>
      <c r="H173" s="3">
        <v>545</v>
      </c>
      <c r="I173" s="3">
        <v>2</v>
      </c>
      <c r="J173" s="3">
        <v>1</v>
      </c>
      <c r="K173" s="3"/>
      <c r="L173" s="2">
        <v>43395.794571759259</v>
      </c>
      <c r="M173" s="2">
        <v>43395.801087962966</v>
      </c>
      <c r="N173" s="3" t="s">
        <v>23</v>
      </c>
      <c r="O173" s="3" t="s">
        <v>24</v>
      </c>
      <c r="P173" s="3" t="s">
        <v>34</v>
      </c>
      <c r="Q173" s="3" t="s">
        <v>35</v>
      </c>
      <c r="R173" s="2">
        <v>43395.795069444444</v>
      </c>
      <c r="S173" s="2">
        <v>43395.795069444444</v>
      </c>
      <c r="T173" s="2">
        <v>43395.801631944443</v>
      </c>
      <c r="U173" s="2">
        <v>43395.803587962961</v>
      </c>
      <c r="V173" s="3"/>
      <c r="W173" s="8">
        <f t="shared" si="59"/>
        <v>43395.791585648149</v>
      </c>
      <c r="X173" s="9">
        <f t="shared" si="47"/>
        <v>6.5162037062691525E-3</v>
      </c>
      <c r="Y173" s="9">
        <f t="shared" si="48"/>
        <v>6.5162037062691525E-3</v>
      </c>
      <c r="Z173" s="10"/>
      <c r="AA173" s="10">
        <f t="shared" si="45"/>
        <v>0</v>
      </c>
      <c r="AB173" s="10">
        <f t="shared" si="46"/>
        <v>2.9861111106583849E-3</v>
      </c>
      <c r="AC173" s="10"/>
      <c r="AD173" s="10"/>
    </row>
    <row r="174" spans="1:30" s="7" customFormat="1" hidden="1" x14ac:dyDescent="0.4">
      <c r="A174" s="16" t="str">
        <f>IF(V174&gt;0, "★", "-")</f>
        <v>★</v>
      </c>
      <c r="B174" s="16" t="str">
        <f>IF(K174&gt;0, "☆", "-")</f>
        <v>☆</v>
      </c>
      <c r="C174" s="7">
        <v>18</v>
      </c>
      <c r="D174" s="2">
        <v>43395.714629629627</v>
      </c>
      <c r="E174" s="3">
        <v>5594</v>
      </c>
      <c r="F174" s="3" t="s">
        <v>93</v>
      </c>
      <c r="G174" s="3">
        <v>0</v>
      </c>
      <c r="H174" s="3">
        <v>622</v>
      </c>
      <c r="I174" s="3">
        <v>5</v>
      </c>
      <c r="J174" s="3">
        <v>2</v>
      </c>
      <c r="K174" s="2">
        <v>43395.757708333331</v>
      </c>
      <c r="L174" s="3"/>
      <c r="M174" s="3"/>
      <c r="N174" s="3" t="s">
        <v>80</v>
      </c>
      <c r="O174" s="3" t="s">
        <v>81</v>
      </c>
      <c r="P174" s="3" t="s">
        <v>48</v>
      </c>
      <c r="Q174" s="3" t="s">
        <v>49</v>
      </c>
      <c r="R174" s="2">
        <v>43395.755925925929</v>
      </c>
      <c r="S174" s="3"/>
      <c r="T174" s="2">
        <v>43395.76730324074</v>
      </c>
      <c r="U174" s="3"/>
      <c r="V174" s="2">
        <v>43395.755925925929</v>
      </c>
      <c r="W174" s="8">
        <f>IF(V174&gt;0,V174,D174)</f>
        <v>43395.755925925929</v>
      </c>
      <c r="X174" s="9">
        <f>M174-L174</f>
        <v>0</v>
      </c>
      <c r="Y174" s="9">
        <f>X174*J174</f>
        <v>0</v>
      </c>
      <c r="Z174" s="10"/>
      <c r="AA174" s="10">
        <f>IF(IF(A174="☆",K174-R174,L174-R174)&lt;0,0,IF(A174="☆",K174-R174,L174-R174))</f>
        <v>0</v>
      </c>
      <c r="AB174" s="10">
        <f>IF(IF(B174="☆",(IF(K174&gt;R174,K174-W174,R174-W174)),L174-W174)&lt;0,0,IF(B174="☆",(IF(K174&gt;R174,K174-W174,R174-W174)),L174-W174))</f>
        <v>1.782407402060926E-3</v>
      </c>
      <c r="AC174" s="10"/>
      <c r="AD174" s="10"/>
    </row>
    <row r="175" spans="1:30" s="7" customFormat="1" hidden="1" x14ac:dyDescent="0.4">
      <c r="A175" s="16" t="str">
        <f>IF(V175&gt;0, "★", "-")</f>
        <v>★</v>
      </c>
      <c r="B175" s="16" t="str">
        <f>IF(K175&gt;0, "☆", "-")</f>
        <v>☆</v>
      </c>
      <c r="C175" s="7">
        <v>18</v>
      </c>
      <c r="D175" s="2">
        <v>43395.735127314816</v>
      </c>
      <c r="E175" s="3">
        <v>5607</v>
      </c>
      <c r="F175" s="3" t="s">
        <v>33</v>
      </c>
      <c r="G175" s="3">
        <v>2977</v>
      </c>
      <c r="H175" s="3">
        <v>1110</v>
      </c>
      <c r="I175" s="3">
        <v>7</v>
      </c>
      <c r="J175" s="3">
        <v>4</v>
      </c>
      <c r="K175" s="2">
        <v>43395.735300925924</v>
      </c>
      <c r="L175" s="3"/>
      <c r="M175" s="3"/>
      <c r="N175" s="3" t="s">
        <v>46</v>
      </c>
      <c r="O175" s="3" t="s">
        <v>47</v>
      </c>
      <c r="P175" s="3" t="s">
        <v>63</v>
      </c>
      <c r="Q175" s="3" t="s">
        <v>64</v>
      </c>
      <c r="R175" s="2">
        <v>43395.755949074075</v>
      </c>
      <c r="S175" s="3"/>
      <c r="T175" s="2">
        <v>43395.76630787037</v>
      </c>
      <c r="U175" s="3"/>
      <c r="V175" s="2">
        <v>43395.755949074075</v>
      </c>
      <c r="W175" s="8">
        <f>IF(V175&gt;0,V175,D175)</f>
        <v>43395.755949074075</v>
      </c>
      <c r="X175" s="9">
        <f>M175-L175</f>
        <v>0</v>
      </c>
      <c r="Y175" s="9">
        <f>X175*J175</f>
        <v>0</v>
      </c>
      <c r="Z175" s="10"/>
      <c r="AA175" s="10">
        <f>IF(IF(A175="☆",K175-R175,L175-R175)&lt;0,0,IF(A175="☆",K175-R175,L175-R175))</f>
        <v>0</v>
      </c>
      <c r="AB175" s="10">
        <f>IF(IF(B175="☆",(IF(K175&gt;R175,K175-W175,R175-W175)),L175-W175)&lt;0,0,IF(B175="☆",(IF(K175&gt;R175,K175-W175,R175-W175)),L175-W175))</f>
        <v>0</v>
      </c>
      <c r="AC175" s="10"/>
      <c r="AD175" s="10"/>
    </row>
    <row r="176" spans="1:30" s="7" customFormat="1" hidden="1" x14ac:dyDescent="0.4">
      <c r="A176" s="16" t="str">
        <f>IF(V176&gt;0, "★", "-")</f>
        <v>-</v>
      </c>
      <c r="B176" s="16" t="str">
        <f>IF(K176&gt;0, "☆", "-")</f>
        <v>☆</v>
      </c>
      <c r="C176" s="7">
        <v>18</v>
      </c>
      <c r="D176" s="2">
        <v>43395.759560185186</v>
      </c>
      <c r="E176" s="3">
        <v>5618</v>
      </c>
      <c r="F176" s="3" t="s">
        <v>33</v>
      </c>
      <c r="G176" s="3">
        <v>1059</v>
      </c>
      <c r="H176" s="3">
        <v>304</v>
      </c>
      <c r="I176" s="3">
        <v>9</v>
      </c>
      <c r="J176" s="3">
        <v>1</v>
      </c>
      <c r="K176" s="2">
        <v>43395.760277777779</v>
      </c>
      <c r="L176" s="3"/>
      <c r="M176" s="3"/>
      <c r="N176" s="3" t="s">
        <v>48</v>
      </c>
      <c r="O176" s="3" t="s">
        <v>49</v>
      </c>
      <c r="P176" s="3" t="s">
        <v>41</v>
      </c>
      <c r="Q176" s="3" t="s">
        <v>42</v>
      </c>
      <c r="R176" s="2">
        <v>43395.764513888891</v>
      </c>
      <c r="S176" s="3"/>
      <c r="T176" s="2">
        <v>43395.772337962961</v>
      </c>
      <c r="U176" s="3"/>
      <c r="V176" s="3"/>
      <c r="W176" s="8">
        <f>IF(V176&gt;0,V176,D176)</f>
        <v>43395.759560185186</v>
      </c>
      <c r="X176" s="9">
        <f t="shared" si="47"/>
        <v>0</v>
      </c>
      <c r="Y176" s="9">
        <f t="shared" si="48"/>
        <v>0</v>
      </c>
      <c r="Z176" s="10"/>
      <c r="AA176" s="10">
        <f t="shared" si="45"/>
        <v>0</v>
      </c>
      <c r="AB176" s="10">
        <f t="shared" si="46"/>
        <v>4.9537037048139609E-3</v>
      </c>
      <c r="AC176" s="10"/>
      <c r="AD176" s="10"/>
    </row>
    <row r="177" spans="1:30" s="12" customFormat="1" hidden="1" x14ac:dyDescent="0.4">
      <c r="A177" s="17" t="str">
        <f>IF(V177&gt;0, "★", "-")</f>
        <v>-</v>
      </c>
      <c r="B177" s="17" t="str">
        <f>IF(K177&gt;0, "☆", "-")</f>
        <v>☆</v>
      </c>
      <c r="C177" s="12">
        <v>18</v>
      </c>
      <c r="D177" s="4">
        <v>43395.776412037034</v>
      </c>
      <c r="E177" s="5">
        <v>5623</v>
      </c>
      <c r="F177" s="5" t="s">
        <v>33</v>
      </c>
      <c r="G177" s="5">
        <v>3028</v>
      </c>
      <c r="H177" s="5">
        <v>1163</v>
      </c>
      <c r="I177" s="5">
        <v>1</v>
      </c>
      <c r="J177" s="5">
        <v>1</v>
      </c>
      <c r="K177" s="4">
        <v>43395.776504629626</v>
      </c>
      <c r="L177" s="5"/>
      <c r="M177" s="5"/>
      <c r="N177" s="5" t="s">
        <v>37</v>
      </c>
      <c r="O177" s="5" t="s">
        <v>38</v>
      </c>
      <c r="P177" s="5" t="s">
        <v>27</v>
      </c>
      <c r="Q177" s="5" t="s">
        <v>28</v>
      </c>
      <c r="R177" s="4">
        <v>43395.781493055554</v>
      </c>
      <c r="S177" s="5"/>
      <c r="T177" s="4">
        <v>43395.789502314816</v>
      </c>
      <c r="U177" s="5"/>
      <c r="V177" s="5"/>
      <c r="W177" s="13">
        <f>IF(V177&gt;0,V177,D177)</f>
        <v>43395.776412037034</v>
      </c>
      <c r="X177" s="18">
        <f t="shared" si="47"/>
        <v>0</v>
      </c>
      <c r="Y177" s="18">
        <f t="shared" si="48"/>
        <v>0</v>
      </c>
      <c r="Z177" s="19"/>
      <c r="AA177" s="19">
        <f t="shared" si="45"/>
        <v>0</v>
      </c>
      <c r="AB177" s="19">
        <f t="shared" si="46"/>
        <v>5.0810185202863067E-3</v>
      </c>
      <c r="AC177" s="19"/>
      <c r="AD177" s="19"/>
    </row>
    <row r="178" spans="1:30" s="23" customFormat="1" hidden="1" x14ac:dyDescent="0.4">
      <c r="A178" s="20" t="str">
        <f t="shared" si="60"/>
        <v>-</v>
      </c>
      <c r="B178" s="20" t="str">
        <f t="shared" si="58"/>
        <v>-</v>
      </c>
      <c r="C178" s="23">
        <v>19</v>
      </c>
      <c r="D178" s="22">
        <v>43395.79283564815</v>
      </c>
      <c r="E178" s="21">
        <v>5635</v>
      </c>
      <c r="F178" s="21" t="s">
        <v>93</v>
      </c>
      <c r="G178" s="21">
        <v>0</v>
      </c>
      <c r="H178" s="21">
        <v>524</v>
      </c>
      <c r="I178" s="21">
        <v>5</v>
      </c>
      <c r="J178" s="21">
        <v>1</v>
      </c>
      <c r="K178" s="21"/>
      <c r="L178" s="22">
        <v>43395.795555555553</v>
      </c>
      <c r="M178" s="22">
        <v>43395.800613425927</v>
      </c>
      <c r="N178" s="21" t="s">
        <v>46</v>
      </c>
      <c r="O178" s="21" t="s">
        <v>47</v>
      </c>
      <c r="P178" s="21" t="s">
        <v>19</v>
      </c>
      <c r="Q178" s="21" t="s">
        <v>20</v>
      </c>
      <c r="R178" s="22">
        <v>43395.79420138889</v>
      </c>
      <c r="S178" s="22">
        <v>43395.79420138889</v>
      </c>
      <c r="T178" s="22">
        <v>43395.799537037034</v>
      </c>
      <c r="U178" s="22">
        <v>43395.804606481484</v>
      </c>
      <c r="V178" s="21"/>
      <c r="W178" s="24">
        <f t="shared" si="59"/>
        <v>43395.79283564815</v>
      </c>
      <c r="X178" s="25">
        <f t="shared" si="47"/>
        <v>5.0578703740029596E-3</v>
      </c>
      <c r="Y178" s="25">
        <f t="shared" si="48"/>
        <v>5.0578703740029596E-3</v>
      </c>
      <c r="Z178" s="26">
        <f>SUM(Y178:Y200)</f>
        <v>0.14342592588218395</v>
      </c>
      <c r="AA178" s="26">
        <f t="shared" si="45"/>
        <v>1.3541666630771942E-3</v>
      </c>
      <c r="AB178" s="26">
        <f t="shared" si="46"/>
        <v>2.7199074029340409E-3</v>
      </c>
      <c r="AC178" s="26">
        <f>AVERAGE(AB178:AB200)</f>
        <v>3.2623792279121953E-3</v>
      </c>
      <c r="AD178" s="26">
        <f>MEDIAN(AB178:AB200)</f>
        <v>2.8472222256823443E-3</v>
      </c>
    </row>
    <row r="179" spans="1:30" s="7" customFormat="1" hidden="1" x14ac:dyDescent="0.4">
      <c r="A179" s="16" t="str">
        <f t="shared" si="60"/>
        <v>-</v>
      </c>
      <c r="B179" s="16" t="str">
        <f t="shared" si="58"/>
        <v>-</v>
      </c>
      <c r="C179" s="7">
        <v>19</v>
      </c>
      <c r="D179" s="2">
        <v>43395.795659722222</v>
      </c>
      <c r="E179" s="3">
        <v>5636</v>
      </c>
      <c r="F179" s="3" t="s">
        <v>93</v>
      </c>
      <c r="G179" s="3">
        <v>0</v>
      </c>
      <c r="H179" s="3">
        <v>1186</v>
      </c>
      <c r="I179" s="3">
        <v>5</v>
      </c>
      <c r="J179" s="3">
        <v>1</v>
      </c>
      <c r="K179" s="3"/>
      <c r="L179" s="2">
        <v>43395.796875</v>
      </c>
      <c r="M179" s="2">
        <v>43395.800543981481</v>
      </c>
      <c r="N179" s="3" t="s">
        <v>31</v>
      </c>
      <c r="O179" s="3" t="s">
        <v>32</v>
      </c>
      <c r="P179" s="3" t="s">
        <v>19</v>
      </c>
      <c r="Q179" s="3" t="s">
        <v>20</v>
      </c>
      <c r="R179" s="2">
        <v>43395.798298611109</v>
      </c>
      <c r="S179" s="2">
        <v>43395.798298611109</v>
      </c>
      <c r="T179" s="2">
        <v>43395.804259259261</v>
      </c>
      <c r="U179" s="2">
        <v>43395.804259259261</v>
      </c>
      <c r="V179" s="3"/>
      <c r="W179" s="8">
        <f t="shared" si="59"/>
        <v>43395.795659722222</v>
      </c>
      <c r="X179" s="9">
        <f t="shared" si="47"/>
        <v>3.6689814805868082E-3</v>
      </c>
      <c r="Y179" s="9">
        <f t="shared" si="48"/>
        <v>3.6689814805868082E-3</v>
      </c>
      <c r="Z179" s="10"/>
      <c r="AA179" s="10">
        <f t="shared" si="45"/>
        <v>0</v>
      </c>
      <c r="AB179" s="10">
        <f t="shared" si="46"/>
        <v>1.2152777781011537E-3</v>
      </c>
      <c r="AC179" s="10"/>
      <c r="AD179" s="10"/>
    </row>
    <row r="180" spans="1:30" s="7" customFormat="1" x14ac:dyDescent="0.4">
      <c r="A180" s="16" t="str">
        <f t="shared" si="49"/>
        <v>-</v>
      </c>
      <c r="B180" s="16" t="str">
        <f t="shared" si="58"/>
        <v>-</v>
      </c>
      <c r="C180" s="7">
        <v>19</v>
      </c>
      <c r="D180" s="2">
        <v>43395.797175925924</v>
      </c>
      <c r="E180" s="3">
        <v>5639</v>
      </c>
      <c r="F180" s="3" t="s">
        <v>33</v>
      </c>
      <c r="G180" s="3">
        <v>3445</v>
      </c>
      <c r="H180" s="3">
        <v>792</v>
      </c>
      <c r="I180" s="3">
        <v>3</v>
      </c>
      <c r="J180" s="3">
        <v>1</v>
      </c>
      <c r="K180" s="3"/>
      <c r="L180" s="2">
        <v>43395.799803240741</v>
      </c>
      <c r="M180" s="2">
        <v>43395.803854166668</v>
      </c>
      <c r="N180" s="3" t="s">
        <v>72</v>
      </c>
      <c r="O180" s="3" t="s">
        <v>73</v>
      </c>
      <c r="P180" s="3" t="s">
        <v>50</v>
      </c>
      <c r="Q180" s="3" t="s">
        <v>51</v>
      </c>
      <c r="R180" s="2">
        <v>43395.79954861111</v>
      </c>
      <c r="S180" s="2">
        <v>43395.79954861111</v>
      </c>
      <c r="T180" s="2">
        <v>43395.804398148146</v>
      </c>
      <c r="U180" s="2">
        <v>43395.804398148146</v>
      </c>
      <c r="V180" s="3"/>
      <c r="W180" s="8">
        <f t="shared" si="59"/>
        <v>43395.797175925924</v>
      </c>
      <c r="X180" s="9">
        <f t="shared" si="47"/>
        <v>4.0509259270038456E-3</v>
      </c>
      <c r="Y180" s="9">
        <f t="shared" si="48"/>
        <v>4.0509259270038456E-3</v>
      </c>
      <c r="Z180" s="10"/>
      <c r="AA180" s="10">
        <f t="shared" si="45"/>
        <v>2.546296309446916E-4</v>
      </c>
      <c r="AB180" s="10">
        <f t="shared" si="46"/>
        <v>2.6273148178006522E-3</v>
      </c>
      <c r="AC180" s="10"/>
      <c r="AD180" s="10"/>
    </row>
    <row r="181" spans="1:30" s="7" customFormat="1" x14ac:dyDescent="0.4">
      <c r="A181" s="16" t="str">
        <f t="shared" si="49"/>
        <v>-</v>
      </c>
      <c r="B181" s="16" t="str">
        <f t="shared" si="58"/>
        <v>-</v>
      </c>
      <c r="C181" s="7">
        <v>19</v>
      </c>
      <c r="D181" s="2">
        <v>43395.801886574074</v>
      </c>
      <c r="E181" s="3">
        <v>5640</v>
      </c>
      <c r="F181" s="3" t="s">
        <v>33</v>
      </c>
      <c r="G181" s="3">
        <v>2584</v>
      </c>
      <c r="H181" s="3">
        <v>1126</v>
      </c>
      <c r="I181" s="3">
        <v>10</v>
      </c>
      <c r="J181" s="3">
        <v>2</v>
      </c>
      <c r="K181" s="3"/>
      <c r="L181" s="2">
        <v>43395.804791666669</v>
      </c>
      <c r="M181" s="2">
        <v>43395.810034722221</v>
      </c>
      <c r="N181" s="3" t="s">
        <v>31</v>
      </c>
      <c r="O181" s="3" t="s">
        <v>32</v>
      </c>
      <c r="P181" s="3" t="s">
        <v>19</v>
      </c>
      <c r="Q181" s="3" t="s">
        <v>20</v>
      </c>
      <c r="R181" s="2">
        <v>43395.804178240738</v>
      </c>
      <c r="S181" s="2">
        <v>43395.804178240738</v>
      </c>
      <c r="T181" s="2">
        <v>43395.810833333337</v>
      </c>
      <c r="U181" s="2">
        <v>43395.810833333337</v>
      </c>
      <c r="V181" s="3"/>
      <c r="W181" s="8">
        <f t="shared" si="59"/>
        <v>43395.801886574074</v>
      </c>
      <c r="X181" s="9">
        <f t="shared" si="47"/>
        <v>5.2430555515456945E-3</v>
      </c>
      <c r="Y181" s="9">
        <f t="shared" si="48"/>
        <v>1.0486111103091389E-2</v>
      </c>
      <c r="Z181" s="10"/>
      <c r="AA181" s="10">
        <f t="shared" si="45"/>
        <v>6.1342593107838184E-4</v>
      </c>
      <c r="AB181" s="10">
        <f t="shared" si="46"/>
        <v>2.905092595028691E-3</v>
      </c>
      <c r="AC181" s="10"/>
      <c r="AD181" s="10"/>
    </row>
    <row r="182" spans="1:30" s="7" customFormat="1" x14ac:dyDescent="0.4">
      <c r="A182" s="16" t="str">
        <f t="shared" si="49"/>
        <v>-</v>
      </c>
      <c r="B182" s="16" t="str">
        <f t="shared" ref="B182:B218" si="61">IF(K182&gt;0, "☆", "-")</f>
        <v>-</v>
      </c>
      <c r="C182" s="7">
        <v>19</v>
      </c>
      <c r="D182" s="2">
        <v>43395.803657407407</v>
      </c>
      <c r="E182" s="3">
        <v>5641</v>
      </c>
      <c r="F182" s="3" t="s">
        <v>33</v>
      </c>
      <c r="G182" s="3">
        <v>2930</v>
      </c>
      <c r="H182" s="3">
        <v>1162</v>
      </c>
      <c r="I182" s="3">
        <v>3</v>
      </c>
      <c r="J182" s="3">
        <v>1</v>
      </c>
      <c r="K182" s="3"/>
      <c r="L182" s="2">
        <v>43395.808449074073</v>
      </c>
      <c r="M182" s="2">
        <v>43395.818344907406</v>
      </c>
      <c r="N182" s="3" t="s">
        <v>78</v>
      </c>
      <c r="O182" s="3" t="s">
        <v>79</v>
      </c>
      <c r="P182" s="3" t="s">
        <v>68</v>
      </c>
      <c r="Q182" s="3" t="s">
        <v>69</v>
      </c>
      <c r="R182" s="2">
        <v>43395.808668981481</v>
      </c>
      <c r="S182" s="2">
        <v>43395.808668981481</v>
      </c>
      <c r="T182" s="2">
        <v>43395.815567129626</v>
      </c>
      <c r="U182" s="2">
        <v>43395.815567129626</v>
      </c>
      <c r="V182" s="3"/>
      <c r="W182" s="8">
        <f t="shared" ref="W182:W218" si="62">IF(V182&gt;0,V182,D182)</f>
        <v>43395.803657407407</v>
      </c>
      <c r="X182" s="9">
        <f t="shared" si="47"/>
        <v>9.8958333328482695E-3</v>
      </c>
      <c r="Y182" s="9">
        <f t="shared" si="48"/>
        <v>9.8958333328482695E-3</v>
      </c>
      <c r="Z182" s="10"/>
      <c r="AA182" s="10">
        <f t="shared" si="45"/>
        <v>0</v>
      </c>
      <c r="AB182" s="10">
        <f t="shared" si="46"/>
        <v>4.7916666662786156E-3</v>
      </c>
      <c r="AC182" s="10"/>
      <c r="AD182" s="10"/>
    </row>
    <row r="183" spans="1:30" s="7" customFormat="1" x14ac:dyDescent="0.4">
      <c r="A183" s="16" t="str">
        <f t="shared" si="49"/>
        <v>-</v>
      </c>
      <c r="B183" s="16" t="str">
        <f t="shared" si="61"/>
        <v>-</v>
      </c>
      <c r="C183" s="7">
        <v>19</v>
      </c>
      <c r="D183" s="2">
        <v>43395.807268518518</v>
      </c>
      <c r="E183" s="3">
        <v>5642</v>
      </c>
      <c r="F183" s="3" t="s">
        <v>67</v>
      </c>
      <c r="G183" s="3">
        <v>2915</v>
      </c>
      <c r="H183" s="3">
        <v>627</v>
      </c>
      <c r="I183" s="3">
        <v>5</v>
      </c>
      <c r="J183" s="3">
        <v>1</v>
      </c>
      <c r="K183" s="3"/>
      <c r="L183" s="2">
        <v>43395.808888888889</v>
      </c>
      <c r="M183" s="2">
        <v>43395.812835648147</v>
      </c>
      <c r="N183" s="3" t="s">
        <v>21</v>
      </c>
      <c r="O183" s="3" t="s">
        <v>22</v>
      </c>
      <c r="P183" s="3" t="s">
        <v>19</v>
      </c>
      <c r="Q183" s="3" t="s">
        <v>20</v>
      </c>
      <c r="R183" s="2">
        <v>43395.808530092596</v>
      </c>
      <c r="S183" s="2">
        <v>43395.808530092596</v>
      </c>
      <c r="T183" s="2">
        <v>43395.814976851849</v>
      </c>
      <c r="U183" s="2">
        <v>43395.814976851849</v>
      </c>
      <c r="V183" s="3"/>
      <c r="W183" s="8">
        <f t="shared" si="62"/>
        <v>43395.807268518518</v>
      </c>
      <c r="X183" s="9">
        <f t="shared" si="47"/>
        <v>3.9467592578148469E-3</v>
      </c>
      <c r="Y183" s="9">
        <f t="shared" si="48"/>
        <v>3.9467592578148469E-3</v>
      </c>
      <c r="Z183" s="10"/>
      <c r="AA183" s="10">
        <f t="shared" si="45"/>
        <v>3.5879629285773262E-4</v>
      </c>
      <c r="AB183" s="10">
        <f t="shared" si="46"/>
        <v>1.6203703708015382E-3</v>
      </c>
      <c r="AC183" s="10"/>
      <c r="AD183" s="10"/>
    </row>
    <row r="184" spans="1:30" s="7" customFormat="1" hidden="1" x14ac:dyDescent="0.4">
      <c r="A184" s="16" t="str">
        <f t="shared" si="49"/>
        <v>-</v>
      </c>
      <c r="B184" s="16" t="str">
        <f t="shared" si="61"/>
        <v>-</v>
      </c>
      <c r="C184" s="7">
        <v>19</v>
      </c>
      <c r="D184" s="2">
        <v>43395.809849537036</v>
      </c>
      <c r="E184" s="3">
        <v>5643</v>
      </c>
      <c r="F184" s="3" t="s">
        <v>94</v>
      </c>
      <c r="G184" s="3">
        <v>0</v>
      </c>
      <c r="H184" s="3">
        <v>912</v>
      </c>
      <c r="I184" s="3">
        <v>3</v>
      </c>
      <c r="J184" s="3">
        <v>1</v>
      </c>
      <c r="K184" s="3"/>
      <c r="L184" s="2">
        <v>43395.811481481483</v>
      </c>
      <c r="M184" s="2">
        <v>43395.820844907408</v>
      </c>
      <c r="N184" s="3" t="s">
        <v>53</v>
      </c>
      <c r="O184" s="3" t="s">
        <v>54</v>
      </c>
      <c r="P184" s="3" t="s">
        <v>27</v>
      </c>
      <c r="Q184" s="3" t="s">
        <v>28</v>
      </c>
      <c r="R184" s="2">
        <v>43395.813194444447</v>
      </c>
      <c r="S184" s="2">
        <v>43395.813194444447</v>
      </c>
      <c r="T184" s="2">
        <v>43395.820462962962</v>
      </c>
      <c r="U184" s="2">
        <v>43395.824502314812</v>
      </c>
      <c r="V184" s="3"/>
      <c r="W184" s="8">
        <f t="shared" si="62"/>
        <v>43395.809849537036</v>
      </c>
      <c r="X184" s="9">
        <f t="shared" si="47"/>
        <v>9.3634259246755391E-3</v>
      </c>
      <c r="Y184" s="9">
        <f t="shared" si="48"/>
        <v>9.3634259246755391E-3</v>
      </c>
      <c r="Z184" s="10"/>
      <c r="AA184" s="10">
        <f t="shared" si="45"/>
        <v>0</v>
      </c>
      <c r="AB184" s="10">
        <f t="shared" si="46"/>
        <v>1.6319444475811906E-3</v>
      </c>
      <c r="AC184" s="10"/>
      <c r="AD184" s="10"/>
    </row>
    <row r="185" spans="1:30" s="7" customFormat="1" x14ac:dyDescent="0.4">
      <c r="A185" s="16" t="str">
        <f t="shared" si="49"/>
        <v>-</v>
      </c>
      <c r="B185" s="16" t="str">
        <f t="shared" si="61"/>
        <v>-</v>
      </c>
      <c r="C185" s="7">
        <v>19</v>
      </c>
      <c r="D185" s="2">
        <v>43395.81013888889</v>
      </c>
      <c r="E185" s="3">
        <v>5644</v>
      </c>
      <c r="F185" s="3" t="s">
        <v>33</v>
      </c>
      <c r="G185" s="3">
        <v>3330</v>
      </c>
      <c r="H185" s="3">
        <v>1100</v>
      </c>
      <c r="I185" s="3">
        <v>5</v>
      </c>
      <c r="J185" s="3">
        <v>2</v>
      </c>
      <c r="K185" s="3"/>
      <c r="L185" s="2">
        <v>43395.812939814816</v>
      </c>
      <c r="M185" s="2">
        <v>43395.817523148151</v>
      </c>
      <c r="N185" s="3" t="s">
        <v>19</v>
      </c>
      <c r="O185" s="3" t="s">
        <v>20</v>
      </c>
      <c r="P185" s="3" t="s">
        <v>23</v>
      </c>
      <c r="Q185" s="3" t="s">
        <v>24</v>
      </c>
      <c r="R185" s="2">
        <v>43395.816284722219</v>
      </c>
      <c r="S185" s="2">
        <v>43395.816284722219</v>
      </c>
      <c r="T185" s="2">
        <v>43395.824861111112</v>
      </c>
      <c r="U185" s="2">
        <v>43395.824861111112</v>
      </c>
      <c r="V185" s="3"/>
      <c r="W185" s="8">
        <f t="shared" si="62"/>
        <v>43395.81013888889</v>
      </c>
      <c r="X185" s="9">
        <f t="shared" si="47"/>
        <v>4.5833333351765759E-3</v>
      </c>
      <c r="Y185" s="9">
        <f t="shared" si="48"/>
        <v>9.1666666703531519E-3</v>
      </c>
      <c r="Z185" s="10"/>
      <c r="AA185" s="10">
        <f t="shared" si="45"/>
        <v>0</v>
      </c>
      <c r="AB185" s="10">
        <f t="shared" si="46"/>
        <v>2.8009259258396924E-3</v>
      </c>
      <c r="AC185" s="10"/>
      <c r="AD185" s="10"/>
    </row>
    <row r="186" spans="1:30" s="7" customFormat="1" hidden="1" x14ac:dyDescent="0.4">
      <c r="A186" s="16" t="str">
        <f t="shared" si="49"/>
        <v>-</v>
      </c>
      <c r="B186" s="16" t="str">
        <f t="shared" si="61"/>
        <v>-</v>
      </c>
      <c r="C186" s="7">
        <v>19</v>
      </c>
      <c r="D186" s="2">
        <v>43395.811284722222</v>
      </c>
      <c r="E186" s="3">
        <v>5645</v>
      </c>
      <c r="F186" s="3" t="s">
        <v>93</v>
      </c>
      <c r="G186" s="3">
        <v>0</v>
      </c>
      <c r="H186" s="3">
        <v>1024</v>
      </c>
      <c r="I186" s="3">
        <v>3</v>
      </c>
      <c r="J186" s="3">
        <v>1</v>
      </c>
      <c r="K186" s="3"/>
      <c r="L186" s="2">
        <v>43395.814131944448</v>
      </c>
      <c r="M186" s="2">
        <v>43395.820798611108</v>
      </c>
      <c r="N186" s="3" t="s">
        <v>50</v>
      </c>
      <c r="O186" s="3" t="s">
        <v>51</v>
      </c>
      <c r="P186" s="3" t="s">
        <v>27</v>
      </c>
      <c r="Q186" s="3" t="s">
        <v>28</v>
      </c>
      <c r="R186" s="2">
        <v>43395.815335648149</v>
      </c>
      <c r="S186" s="2">
        <v>43395.815335648149</v>
      </c>
      <c r="T186" s="2">
        <v>43395.824155092596</v>
      </c>
      <c r="U186" s="2">
        <v>43395.824155092596</v>
      </c>
      <c r="V186" s="3"/>
      <c r="W186" s="8">
        <f t="shared" si="62"/>
        <v>43395.811284722222</v>
      </c>
      <c r="X186" s="9">
        <f t="shared" si="47"/>
        <v>6.6666666607488878E-3</v>
      </c>
      <c r="Y186" s="9">
        <f t="shared" si="48"/>
        <v>6.6666666607488878E-3</v>
      </c>
      <c r="Z186" s="10"/>
      <c r="AA186" s="10">
        <f t="shared" si="45"/>
        <v>0</v>
      </c>
      <c r="AB186" s="10">
        <f t="shared" si="46"/>
        <v>2.8472222256823443E-3</v>
      </c>
      <c r="AC186" s="10"/>
      <c r="AD186" s="10"/>
    </row>
    <row r="187" spans="1:30" s="7" customFormat="1" hidden="1" x14ac:dyDescent="0.4">
      <c r="A187" s="16" t="str">
        <f t="shared" si="49"/>
        <v>-</v>
      </c>
      <c r="B187" s="16" t="str">
        <f>IF(K187&gt;0, "☆", "-")</f>
        <v>-</v>
      </c>
      <c r="C187" s="7">
        <v>19</v>
      </c>
      <c r="D187" s="2">
        <v>43395.811851851853</v>
      </c>
      <c r="E187" s="3">
        <v>5646</v>
      </c>
      <c r="F187" s="3" t="s">
        <v>93</v>
      </c>
      <c r="G187" s="3">
        <v>0</v>
      </c>
      <c r="H187" s="3">
        <v>872</v>
      </c>
      <c r="I187" s="3">
        <v>6</v>
      </c>
      <c r="J187" s="3">
        <v>2</v>
      </c>
      <c r="K187" s="3"/>
      <c r="L187" s="2">
        <v>43395.815787037034</v>
      </c>
      <c r="M187" s="2">
        <v>43395.820497685185</v>
      </c>
      <c r="N187" s="3" t="s">
        <v>59</v>
      </c>
      <c r="O187" s="3" t="s">
        <v>60</v>
      </c>
      <c r="P187" s="3" t="s">
        <v>45</v>
      </c>
      <c r="Q187" s="3" t="s">
        <v>92</v>
      </c>
      <c r="R187" s="2">
        <v>43395.815023148149</v>
      </c>
      <c r="S187" s="2">
        <v>43395.815023148149</v>
      </c>
      <c r="T187" s="2">
        <v>43395.823506944442</v>
      </c>
      <c r="U187" s="2">
        <v>43395.823506944442</v>
      </c>
      <c r="V187" s="3"/>
      <c r="W187" s="8">
        <f>IF(V187&gt;0,V187,D187)</f>
        <v>43395.811851851853</v>
      </c>
      <c r="X187" s="9">
        <f t="shared" si="47"/>
        <v>4.7106481506489217E-3</v>
      </c>
      <c r="Y187" s="9">
        <f t="shared" si="48"/>
        <v>9.4212963012978435E-3</v>
      </c>
      <c r="Z187" s="10"/>
      <c r="AA187" s="10">
        <f t="shared" si="45"/>
        <v>7.6388888555811718E-4</v>
      </c>
      <c r="AB187" s="10">
        <f t="shared" si="46"/>
        <v>3.9351851810351945E-3</v>
      </c>
      <c r="AC187" s="10"/>
      <c r="AD187" s="10"/>
    </row>
    <row r="188" spans="1:30" s="7" customFormat="1" x14ac:dyDescent="0.4">
      <c r="A188" s="16" t="str">
        <f t="shared" si="49"/>
        <v>-</v>
      </c>
      <c r="B188" s="16" t="str">
        <f t="shared" si="61"/>
        <v>-</v>
      </c>
      <c r="C188" s="7">
        <v>19</v>
      </c>
      <c r="D188" s="2">
        <v>43395.812002314815</v>
      </c>
      <c r="E188" s="3">
        <v>5647</v>
      </c>
      <c r="F188" s="3" t="s">
        <v>18</v>
      </c>
      <c r="G188" s="3">
        <v>3598</v>
      </c>
      <c r="H188" s="3">
        <v>707</v>
      </c>
      <c r="I188" s="3">
        <v>10</v>
      </c>
      <c r="J188" s="3">
        <v>2</v>
      </c>
      <c r="K188" s="3"/>
      <c r="L188" s="2">
        <v>43395.815104166664</v>
      </c>
      <c r="M188" s="2">
        <v>43395.818009259259</v>
      </c>
      <c r="N188" s="3" t="s">
        <v>41</v>
      </c>
      <c r="O188" s="3" t="s">
        <v>42</v>
      </c>
      <c r="P188" s="3" t="s">
        <v>80</v>
      </c>
      <c r="Q188" s="3" t="s">
        <v>81</v>
      </c>
      <c r="R188" s="2">
        <v>43395.815983796296</v>
      </c>
      <c r="S188" s="2">
        <v>43395.815983796296</v>
      </c>
      <c r="T188" s="2">
        <v>43395.820243055554</v>
      </c>
      <c r="U188" s="2">
        <v>43395.820243055554</v>
      </c>
      <c r="V188" s="3"/>
      <c r="W188" s="8">
        <f t="shared" si="62"/>
        <v>43395.812002314815</v>
      </c>
      <c r="X188" s="9">
        <f t="shared" si="47"/>
        <v>2.905092595028691E-3</v>
      </c>
      <c r="Y188" s="9">
        <f t="shared" si="48"/>
        <v>5.810185190057382E-3</v>
      </c>
      <c r="Z188" s="10"/>
      <c r="AA188" s="10">
        <f t="shared" si="45"/>
        <v>0</v>
      </c>
      <c r="AB188" s="10">
        <f t="shared" si="46"/>
        <v>3.1018518493510783E-3</v>
      </c>
      <c r="AC188" s="10"/>
      <c r="AD188" s="10"/>
    </row>
    <row r="189" spans="1:30" s="7" customFormat="1" x14ac:dyDescent="0.4">
      <c r="A189" s="16" t="str">
        <f t="shared" si="49"/>
        <v>-</v>
      </c>
      <c r="B189" s="16" t="str">
        <f t="shared" si="61"/>
        <v>-</v>
      </c>
      <c r="C189" s="7">
        <v>19</v>
      </c>
      <c r="D189" s="2">
        <v>43395.812418981484</v>
      </c>
      <c r="E189" s="3">
        <v>5648</v>
      </c>
      <c r="F189" s="3" t="s">
        <v>18</v>
      </c>
      <c r="G189" s="3">
        <v>3217</v>
      </c>
      <c r="H189" s="3">
        <v>955</v>
      </c>
      <c r="I189" s="3">
        <v>1</v>
      </c>
      <c r="J189" s="3">
        <v>1</v>
      </c>
      <c r="K189" s="3"/>
      <c r="L189" s="2">
        <v>43395.814444444448</v>
      </c>
      <c r="M189" s="2">
        <v>43395.825624999998</v>
      </c>
      <c r="N189" s="3" t="s">
        <v>25</v>
      </c>
      <c r="O189" s="3" t="s">
        <v>26</v>
      </c>
      <c r="P189" s="3" t="s">
        <v>19</v>
      </c>
      <c r="Q189" s="3" t="s">
        <v>20</v>
      </c>
      <c r="R189" s="2">
        <v>43395.813773148147</v>
      </c>
      <c r="S189" s="2">
        <v>43395.813773148147</v>
      </c>
      <c r="T189" s="2">
        <v>43395.819456018522</v>
      </c>
      <c r="U189" s="2">
        <v>43395.819456018522</v>
      </c>
      <c r="V189" s="3"/>
      <c r="W189" s="8">
        <f t="shared" si="62"/>
        <v>43395.812418981484</v>
      </c>
      <c r="X189" s="9">
        <f t="shared" si="47"/>
        <v>1.1180555549799465E-2</v>
      </c>
      <c r="Y189" s="9">
        <f t="shared" si="48"/>
        <v>1.1180555549799465E-2</v>
      </c>
      <c r="Z189" s="10"/>
      <c r="AA189" s="10">
        <f t="shared" si="45"/>
        <v>6.7129630042472854E-4</v>
      </c>
      <c r="AB189" s="10">
        <f t="shared" si="46"/>
        <v>2.0254629635019228E-3</v>
      </c>
      <c r="AC189" s="10"/>
      <c r="AD189" s="10"/>
    </row>
    <row r="190" spans="1:30" s="7" customFormat="1" x14ac:dyDescent="0.4">
      <c r="A190" s="16" t="str">
        <f t="shared" si="49"/>
        <v>-</v>
      </c>
      <c r="B190" s="16" t="str">
        <f t="shared" si="61"/>
        <v>-</v>
      </c>
      <c r="C190" s="7">
        <v>19</v>
      </c>
      <c r="D190" s="2">
        <v>43395.813935185186</v>
      </c>
      <c r="E190" s="3">
        <v>5649</v>
      </c>
      <c r="F190" s="3" t="s">
        <v>18</v>
      </c>
      <c r="G190" s="3">
        <v>2823</v>
      </c>
      <c r="H190" s="3">
        <v>828</v>
      </c>
      <c r="I190" s="3">
        <v>7</v>
      </c>
      <c r="J190" s="3">
        <v>2</v>
      </c>
      <c r="K190" s="3"/>
      <c r="L190" s="2">
        <v>43395.817337962966</v>
      </c>
      <c r="M190" s="2">
        <v>43395.824386574073</v>
      </c>
      <c r="N190" s="3" t="s">
        <v>45</v>
      </c>
      <c r="O190" s="3" t="s">
        <v>92</v>
      </c>
      <c r="P190" s="3" t="s">
        <v>37</v>
      </c>
      <c r="Q190" s="3" t="s">
        <v>38</v>
      </c>
      <c r="R190" s="2">
        <v>43395.817037037035</v>
      </c>
      <c r="S190" s="2">
        <v>43395.817037037035</v>
      </c>
      <c r="T190" s="2">
        <v>43395.826909722222</v>
      </c>
      <c r="U190" s="2">
        <v>43395.826909722222</v>
      </c>
      <c r="V190" s="3"/>
      <c r="W190" s="8">
        <f t="shared" si="62"/>
        <v>43395.813935185186</v>
      </c>
      <c r="X190" s="9">
        <f t="shared" si="47"/>
        <v>7.0486111071659252E-3</v>
      </c>
      <c r="Y190" s="9">
        <f t="shared" si="48"/>
        <v>1.409722221433185E-2</v>
      </c>
      <c r="Z190" s="10"/>
      <c r="AA190" s="10">
        <f t="shared" si="45"/>
        <v>3.0092593078734353E-4</v>
      </c>
      <c r="AB190" s="10">
        <f t="shared" si="46"/>
        <v>3.4027777801384218E-3</v>
      </c>
      <c r="AC190" s="10"/>
      <c r="AD190" s="10"/>
    </row>
    <row r="191" spans="1:30" s="7" customFormat="1" x14ac:dyDescent="0.4">
      <c r="A191" s="16" t="str">
        <f t="shared" si="49"/>
        <v>-</v>
      </c>
      <c r="B191" s="16" t="str">
        <f t="shared" si="61"/>
        <v>-</v>
      </c>
      <c r="C191" s="7">
        <v>19</v>
      </c>
      <c r="D191" s="2">
        <v>43395.814675925925</v>
      </c>
      <c r="E191" s="3">
        <v>5650</v>
      </c>
      <c r="F191" s="3" t="s">
        <v>33</v>
      </c>
      <c r="G191" s="3">
        <v>3537</v>
      </c>
      <c r="H191" s="3">
        <v>519</v>
      </c>
      <c r="I191" s="3">
        <v>1</v>
      </c>
      <c r="J191" s="3">
        <v>1</v>
      </c>
      <c r="K191" s="3"/>
      <c r="L191" s="2">
        <v>43395.82136574074</v>
      </c>
      <c r="M191" s="2">
        <v>43395.825543981482</v>
      </c>
      <c r="N191" s="3" t="s">
        <v>21</v>
      </c>
      <c r="O191" s="3" t="s">
        <v>22</v>
      </c>
      <c r="P191" s="3" t="s">
        <v>19</v>
      </c>
      <c r="Q191" s="3" t="s">
        <v>20</v>
      </c>
      <c r="R191" s="2">
        <v>43395.817928240744</v>
      </c>
      <c r="S191" s="2">
        <v>43395.817928240744</v>
      </c>
      <c r="T191" s="2">
        <v>43395.824374999997</v>
      </c>
      <c r="U191" s="2">
        <v>43395.824374999997</v>
      </c>
      <c r="V191" s="3"/>
      <c r="W191" s="8">
        <f t="shared" si="62"/>
        <v>43395.814675925925</v>
      </c>
      <c r="X191" s="9">
        <f t="shared" si="47"/>
        <v>4.1782407424761914E-3</v>
      </c>
      <c r="Y191" s="9">
        <f t="shared" si="48"/>
        <v>4.1782407424761914E-3</v>
      </c>
      <c r="Z191" s="10"/>
      <c r="AA191" s="10">
        <f t="shared" si="45"/>
        <v>3.4374999959254637E-3</v>
      </c>
      <c r="AB191" s="10">
        <f t="shared" si="46"/>
        <v>6.6898148143081926E-3</v>
      </c>
      <c r="AC191" s="10"/>
      <c r="AD191" s="10"/>
    </row>
    <row r="192" spans="1:30" s="7" customFormat="1" x14ac:dyDescent="0.4">
      <c r="A192" s="16" t="str">
        <f t="shared" si="49"/>
        <v>-</v>
      </c>
      <c r="B192" s="16" t="str">
        <f t="shared" si="61"/>
        <v>-</v>
      </c>
      <c r="C192" s="7">
        <v>19</v>
      </c>
      <c r="D192" s="2">
        <v>43395.818773148145</v>
      </c>
      <c r="E192" s="3">
        <v>5651</v>
      </c>
      <c r="F192" s="3" t="s">
        <v>67</v>
      </c>
      <c r="G192" s="3">
        <v>3732</v>
      </c>
      <c r="H192" s="3">
        <v>800</v>
      </c>
      <c r="I192" s="3">
        <v>2</v>
      </c>
      <c r="J192" s="3">
        <v>2</v>
      </c>
      <c r="K192" s="3"/>
      <c r="L192" s="2">
        <v>43395.819641203707</v>
      </c>
      <c r="M192" s="2">
        <v>43395.82240740741</v>
      </c>
      <c r="N192" s="3" t="s">
        <v>37</v>
      </c>
      <c r="O192" s="3" t="s">
        <v>38</v>
      </c>
      <c r="P192" s="3" t="s">
        <v>19</v>
      </c>
      <c r="Q192" s="3" t="s">
        <v>20</v>
      </c>
      <c r="R192" s="2">
        <v>43395.819814814815</v>
      </c>
      <c r="S192" s="2">
        <v>43395.819814814815</v>
      </c>
      <c r="T192" s="2">
        <v>43395.826122685183</v>
      </c>
      <c r="U192" s="2">
        <v>43395.826122685183</v>
      </c>
      <c r="V192" s="3"/>
      <c r="W192" s="8">
        <f t="shared" si="62"/>
        <v>43395.818773148145</v>
      </c>
      <c r="X192" s="9">
        <f t="shared" si="47"/>
        <v>2.7662037027766928E-3</v>
      </c>
      <c r="Y192" s="9">
        <f t="shared" si="48"/>
        <v>5.5324074055533856E-3</v>
      </c>
      <c r="Z192" s="10"/>
      <c r="AA192" s="10">
        <f t="shared" si="45"/>
        <v>0</v>
      </c>
      <c r="AB192" s="10">
        <f t="shared" si="46"/>
        <v>8.6805556202307343E-4</v>
      </c>
      <c r="AC192" s="10"/>
      <c r="AD192" s="10"/>
    </row>
    <row r="193" spans="1:30" s="7" customFormat="1" hidden="1" x14ac:dyDescent="0.4">
      <c r="A193" s="16" t="str">
        <f t="shared" si="49"/>
        <v>-</v>
      </c>
      <c r="B193" s="16" t="str">
        <f t="shared" si="61"/>
        <v>-</v>
      </c>
      <c r="C193" s="7">
        <v>19</v>
      </c>
      <c r="D193" s="2">
        <v>43395.822245370371</v>
      </c>
      <c r="E193" s="3">
        <v>5652</v>
      </c>
      <c r="F193" s="3" t="s">
        <v>93</v>
      </c>
      <c r="G193" s="3">
        <v>0</v>
      </c>
      <c r="H193" s="3">
        <v>540</v>
      </c>
      <c r="I193" s="3">
        <v>7</v>
      </c>
      <c r="J193" s="3">
        <v>1</v>
      </c>
      <c r="K193" s="3"/>
      <c r="L193" s="2">
        <v>43395.827094907407</v>
      </c>
      <c r="M193" s="2">
        <v>43395.834282407406</v>
      </c>
      <c r="N193" s="3" t="s">
        <v>29</v>
      </c>
      <c r="O193" s="3" t="s">
        <v>30</v>
      </c>
      <c r="P193" s="3" t="s">
        <v>27</v>
      </c>
      <c r="Q193" s="3" t="s">
        <v>28</v>
      </c>
      <c r="R193" s="2">
        <v>43395.829976851855</v>
      </c>
      <c r="S193" s="2">
        <v>43395.829976851855</v>
      </c>
      <c r="T193" s="2">
        <v>43395.838854166665</v>
      </c>
      <c r="U193" s="2">
        <v>43395.838854166665</v>
      </c>
      <c r="V193" s="3"/>
      <c r="W193" s="8">
        <f t="shared" si="62"/>
        <v>43395.822245370371</v>
      </c>
      <c r="X193" s="9">
        <f t="shared" si="47"/>
        <v>7.1874999994179234E-3</v>
      </c>
      <c r="Y193" s="9">
        <f t="shared" si="48"/>
        <v>7.1874999994179234E-3</v>
      </c>
      <c r="Z193" s="10"/>
      <c r="AA193" s="10">
        <f t="shared" si="45"/>
        <v>0</v>
      </c>
      <c r="AB193" s="10">
        <f t="shared" si="46"/>
        <v>4.8495370356249623E-3</v>
      </c>
      <c r="AC193" s="10"/>
      <c r="AD193" s="10"/>
    </row>
    <row r="194" spans="1:30" s="7" customFormat="1" x14ac:dyDescent="0.4">
      <c r="A194" s="16" t="str">
        <f t="shared" si="49"/>
        <v>-</v>
      </c>
      <c r="B194" s="16" t="str">
        <f t="shared" si="61"/>
        <v>-</v>
      </c>
      <c r="C194" s="7">
        <v>19</v>
      </c>
      <c r="D194" s="2">
        <v>43395.825532407405</v>
      </c>
      <c r="E194" s="3">
        <v>5653</v>
      </c>
      <c r="F194" s="3" t="s">
        <v>33</v>
      </c>
      <c r="G194" s="3">
        <v>3441</v>
      </c>
      <c r="H194" s="3">
        <v>1174</v>
      </c>
      <c r="I194" s="3">
        <v>6</v>
      </c>
      <c r="J194" s="3">
        <v>1</v>
      </c>
      <c r="K194" s="3"/>
      <c r="L194" s="2">
        <v>43395.82707175926</v>
      </c>
      <c r="M194" s="2">
        <v>43395.830057870371</v>
      </c>
      <c r="N194" s="3" t="s">
        <v>45</v>
      </c>
      <c r="O194" s="3" t="s">
        <v>92</v>
      </c>
      <c r="P194" s="3" t="s">
        <v>68</v>
      </c>
      <c r="Q194" s="3" t="s">
        <v>69</v>
      </c>
      <c r="R194" s="2">
        <v>43395.826701388891</v>
      </c>
      <c r="S194" s="2">
        <v>43395.826701388891</v>
      </c>
      <c r="T194" s="2">
        <v>43395.83185185185</v>
      </c>
      <c r="U194" s="2">
        <v>43395.83185185185</v>
      </c>
      <c r="V194" s="3"/>
      <c r="W194" s="8">
        <f t="shared" si="62"/>
        <v>43395.825532407405</v>
      </c>
      <c r="X194" s="9">
        <f t="shared" si="47"/>
        <v>2.9861111106583849E-3</v>
      </c>
      <c r="Y194" s="9">
        <f t="shared" si="48"/>
        <v>2.9861111106583849E-3</v>
      </c>
      <c r="Z194" s="10"/>
      <c r="AA194" s="10">
        <f t="shared" ref="AA194:AA225" si="63">IF(IF(A194="☆",K194-R194,L194-R194)&lt;0,0,IF(A194="☆",K194-R194,L194-R194))</f>
        <v>3.7037036963738501E-4</v>
      </c>
      <c r="AB194" s="10">
        <f t="shared" ref="AB194:AB225" si="64">IF(IF(B194="☆",(IF(K194&gt;R194,K194-W194,R194-W194)),L194-W194)&lt;0,0,IF(B194="☆",(IF(K194&gt;R194,K194-W194,R194-W194)),L194-W194))</f>
        <v>1.5393518551718444E-3</v>
      </c>
      <c r="AC194" s="10"/>
      <c r="AD194" s="10"/>
    </row>
    <row r="195" spans="1:30" s="7" customFormat="1" x14ac:dyDescent="0.4">
      <c r="A195" s="16" t="str">
        <f t="shared" ref="A195:A215" si="65">IF(V195&gt;0, "★", "-")</f>
        <v>-</v>
      </c>
      <c r="B195" s="16" t="str">
        <f t="shared" ref="B195:B215" si="66">IF(K195&gt;0, "☆", "-")</f>
        <v>-</v>
      </c>
      <c r="C195" s="7">
        <v>19</v>
      </c>
      <c r="D195" s="2">
        <v>43395.825729166667</v>
      </c>
      <c r="E195" s="3">
        <v>5654</v>
      </c>
      <c r="F195" s="3" t="s">
        <v>18</v>
      </c>
      <c r="G195" s="3">
        <v>1747</v>
      </c>
      <c r="H195" s="3">
        <v>305</v>
      </c>
      <c r="I195" s="3">
        <v>5</v>
      </c>
      <c r="J195" s="3">
        <v>1</v>
      </c>
      <c r="K195" s="3"/>
      <c r="L195" s="2">
        <v>43395.828668981485</v>
      </c>
      <c r="M195" s="2">
        <v>43395.835439814815</v>
      </c>
      <c r="N195" s="3" t="s">
        <v>31</v>
      </c>
      <c r="O195" s="3" t="s">
        <v>32</v>
      </c>
      <c r="P195" s="3" t="s">
        <v>19</v>
      </c>
      <c r="Q195" s="3" t="s">
        <v>20</v>
      </c>
      <c r="R195" s="2">
        <v>43395.827488425923</v>
      </c>
      <c r="S195" s="2">
        <v>43395.827488425923</v>
      </c>
      <c r="T195" s="2">
        <v>43395.833449074074</v>
      </c>
      <c r="U195" s="2">
        <v>43395.83693287037</v>
      </c>
      <c r="V195" s="3"/>
      <c r="W195" s="8">
        <f t="shared" ref="W195:W215" si="67">IF(V195&gt;0,V195,D195)</f>
        <v>43395.825729166667</v>
      </c>
      <c r="X195" s="9">
        <f t="shared" ref="X195:X225" si="68">M195-L195</f>
        <v>6.7708333299378864E-3</v>
      </c>
      <c r="Y195" s="9">
        <f t="shared" ref="Y195:Y225" si="69">X195*J195</f>
        <v>6.7708333299378864E-3</v>
      </c>
      <c r="Z195" s="10"/>
      <c r="AA195" s="10">
        <f t="shared" si="63"/>
        <v>1.1805555623141117E-3</v>
      </c>
      <c r="AB195" s="10">
        <f t="shared" si="64"/>
        <v>2.9398148180916905E-3</v>
      </c>
      <c r="AC195" s="10"/>
      <c r="AD195" s="10"/>
    </row>
    <row r="196" spans="1:30" s="7" customFormat="1" hidden="1" x14ac:dyDescent="0.4">
      <c r="A196" s="16" t="str">
        <f t="shared" si="65"/>
        <v>-</v>
      </c>
      <c r="B196" s="16" t="str">
        <f t="shared" si="66"/>
        <v>-</v>
      </c>
      <c r="C196" s="7">
        <v>19</v>
      </c>
      <c r="D196" s="2">
        <v>43395.828842592593</v>
      </c>
      <c r="E196" s="3">
        <v>5655</v>
      </c>
      <c r="F196" s="3" t="s">
        <v>93</v>
      </c>
      <c r="G196" s="3">
        <v>0</v>
      </c>
      <c r="H196" s="3">
        <v>801</v>
      </c>
      <c r="I196" s="3">
        <v>5</v>
      </c>
      <c r="J196" s="3">
        <v>1</v>
      </c>
      <c r="K196" s="3"/>
      <c r="L196" s="2">
        <v>43395.831157407411</v>
      </c>
      <c r="M196" s="2">
        <v>43395.835393518515</v>
      </c>
      <c r="N196" s="3" t="s">
        <v>46</v>
      </c>
      <c r="O196" s="3" t="s">
        <v>47</v>
      </c>
      <c r="P196" s="3" t="s">
        <v>19</v>
      </c>
      <c r="Q196" s="3" t="s">
        <v>20</v>
      </c>
      <c r="R196" s="2">
        <v>43395.831250000003</v>
      </c>
      <c r="S196" s="2">
        <v>43395.831250000003</v>
      </c>
      <c r="T196" s="2">
        <v>43395.836585648147</v>
      </c>
      <c r="U196" s="2">
        <v>43395.836585648147</v>
      </c>
      <c r="V196" s="3"/>
      <c r="W196" s="8">
        <f t="shared" si="67"/>
        <v>43395.828842592593</v>
      </c>
      <c r="X196" s="9">
        <f t="shared" si="68"/>
        <v>4.2361111045465805E-3</v>
      </c>
      <c r="Y196" s="9">
        <f t="shared" si="69"/>
        <v>4.2361111045465805E-3</v>
      </c>
      <c r="Z196" s="10"/>
      <c r="AA196" s="10">
        <f t="shared" si="63"/>
        <v>0</v>
      </c>
      <c r="AB196" s="10">
        <f t="shared" si="64"/>
        <v>2.3148148175096139E-3</v>
      </c>
      <c r="AC196" s="10"/>
      <c r="AD196" s="10"/>
    </row>
    <row r="197" spans="1:30" s="7" customFormat="1" x14ac:dyDescent="0.4">
      <c r="A197" s="16" t="str">
        <f t="shared" si="65"/>
        <v>-</v>
      </c>
      <c r="B197" s="16" t="str">
        <f t="shared" si="66"/>
        <v>-</v>
      </c>
      <c r="C197" s="7">
        <v>19</v>
      </c>
      <c r="D197" s="2">
        <v>43395.831493055557</v>
      </c>
      <c r="E197" s="3">
        <v>5656</v>
      </c>
      <c r="F197" s="3" t="s">
        <v>18</v>
      </c>
      <c r="G197" s="3">
        <v>3028</v>
      </c>
      <c r="H197" s="3">
        <v>1113</v>
      </c>
      <c r="I197" s="3">
        <v>7</v>
      </c>
      <c r="J197" s="3">
        <v>3</v>
      </c>
      <c r="K197" s="3"/>
      <c r="L197" s="2">
        <v>43395.834675925929</v>
      </c>
      <c r="M197" s="2">
        <v>43395.837916666664</v>
      </c>
      <c r="N197" s="3" t="s">
        <v>27</v>
      </c>
      <c r="O197" s="3" t="s">
        <v>28</v>
      </c>
      <c r="P197" s="3" t="s">
        <v>45</v>
      </c>
      <c r="Q197" s="3" t="s">
        <v>92</v>
      </c>
      <c r="R197" s="2">
        <v>43395.8358912037</v>
      </c>
      <c r="S197" s="2">
        <v>43395.8358912037</v>
      </c>
      <c r="T197" s="2">
        <v>43395.843298611115</v>
      </c>
      <c r="U197" s="2">
        <v>43395.843298611115</v>
      </c>
      <c r="V197" s="3"/>
      <c r="W197" s="8">
        <f t="shared" si="67"/>
        <v>43395.831493055557</v>
      </c>
      <c r="X197" s="9">
        <f t="shared" si="68"/>
        <v>3.2407407343271188E-3</v>
      </c>
      <c r="Y197" s="9">
        <f t="shared" si="69"/>
        <v>9.7222222029813565E-3</v>
      </c>
      <c r="Z197" s="10"/>
      <c r="AA197" s="10">
        <f t="shared" si="63"/>
        <v>0</v>
      </c>
      <c r="AB197" s="10">
        <f t="shared" si="64"/>
        <v>3.1828703722567298E-3</v>
      </c>
      <c r="AC197" s="10"/>
      <c r="AD197" s="10"/>
    </row>
    <row r="198" spans="1:30" s="7" customFormat="1" hidden="1" x14ac:dyDescent="0.4">
      <c r="A198" s="16" t="str">
        <f>IF(V198&gt;0, "★", "-")</f>
        <v>-</v>
      </c>
      <c r="B198" s="16" t="str">
        <f>IF(K198&gt;0, "☆", "-")</f>
        <v>☆</v>
      </c>
      <c r="C198" s="7">
        <v>19</v>
      </c>
      <c r="D198" s="2">
        <v>43395.792118055557</v>
      </c>
      <c r="E198" s="3">
        <v>5634</v>
      </c>
      <c r="F198" s="3" t="s">
        <v>33</v>
      </c>
      <c r="G198" s="3">
        <v>2471</v>
      </c>
      <c r="H198" s="3">
        <v>421</v>
      </c>
      <c r="I198" s="3">
        <v>2</v>
      </c>
      <c r="J198" s="3">
        <v>3</v>
      </c>
      <c r="K198" s="2">
        <v>43395.79824074074</v>
      </c>
      <c r="L198" s="3"/>
      <c r="M198" s="3"/>
      <c r="N198" s="3" t="s">
        <v>65</v>
      </c>
      <c r="O198" s="3" t="s">
        <v>66</v>
      </c>
      <c r="P198" s="3" t="s">
        <v>27</v>
      </c>
      <c r="Q198" s="3" t="s">
        <v>28</v>
      </c>
      <c r="R198" s="2">
        <v>43395.798877314817</v>
      </c>
      <c r="S198" s="3"/>
      <c r="T198" s="2">
        <v>43395.809803240743</v>
      </c>
      <c r="U198" s="3"/>
      <c r="V198" s="3"/>
      <c r="W198" s="8">
        <f>IF(V198&gt;0,V198,D198)</f>
        <v>43395.792118055557</v>
      </c>
      <c r="X198" s="9">
        <f t="shared" si="68"/>
        <v>0</v>
      </c>
      <c r="Y198" s="9">
        <f t="shared" si="69"/>
        <v>0</v>
      </c>
      <c r="Z198" s="10"/>
      <c r="AA198" s="10">
        <f t="shared" si="63"/>
        <v>0</v>
      </c>
      <c r="AB198" s="10">
        <f t="shared" si="64"/>
        <v>6.7592592604341917E-3</v>
      </c>
      <c r="AC198" s="10"/>
      <c r="AD198" s="10"/>
    </row>
    <row r="199" spans="1:30" s="7" customFormat="1" hidden="1" x14ac:dyDescent="0.4">
      <c r="A199" s="16" t="str">
        <f>IF(V199&gt;0, "★", "-")</f>
        <v>-</v>
      </c>
      <c r="B199" s="16" t="str">
        <f>IF(K199&gt;0, "☆", "-")</f>
        <v>☆</v>
      </c>
      <c r="C199" s="7">
        <v>19</v>
      </c>
      <c r="D199" s="2">
        <v>43395.796516203707</v>
      </c>
      <c r="E199" s="3">
        <v>5637</v>
      </c>
      <c r="F199" s="3" t="s">
        <v>33</v>
      </c>
      <c r="G199" s="3">
        <v>2584</v>
      </c>
      <c r="H199" s="3">
        <v>800</v>
      </c>
      <c r="I199" s="3">
        <v>1</v>
      </c>
      <c r="J199" s="3">
        <v>3</v>
      </c>
      <c r="K199" s="2">
        <v>43395.796643518515</v>
      </c>
      <c r="L199" s="3"/>
      <c r="M199" s="3"/>
      <c r="N199" s="3" t="s">
        <v>31</v>
      </c>
      <c r="O199" s="3" t="s">
        <v>32</v>
      </c>
      <c r="P199" s="3" t="s">
        <v>19</v>
      </c>
      <c r="Q199" s="3" t="s">
        <v>20</v>
      </c>
      <c r="R199" s="2">
        <v>43395.79896990741</v>
      </c>
      <c r="S199" s="3"/>
      <c r="T199" s="2">
        <v>43395.806319444448</v>
      </c>
      <c r="U199" s="3"/>
      <c r="V199" s="3"/>
      <c r="W199" s="8">
        <f>IF(V199&gt;0,V199,D199)</f>
        <v>43395.796516203707</v>
      </c>
      <c r="X199" s="9">
        <f t="shared" si="68"/>
        <v>0</v>
      </c>
      <c r="Y199" s="9">
        <f t="shared" si="69"/>
        <v>0</v>
      </c>
      <c r="Z199" s="10"/>
      <c r="AA199" s="10">
        <f t="shared" si="63"/>
        <v>0</v>
      </c>
      <c r="AB199" s="10">
        <f t="shared" si="64"/>
        <v>2.4537037024856545E-3</v>
      </c>
      <c r="AC199" s="10"/>
      <c r="AD199" s="10"/>
    </row>
    <row r="200" spans="1:30" s="12" customFormat="1" hidden="1" x14ac:dyDescent="0.4">
      <c r="A200" s="17" t="str">
        <f>IF(V200&gt;0, "★", "-")</f>
        <v>-</v>
      </c>
      <c r="B200" s="17" t="str">
        <f>IF(K200&gt;0, "☆", "-")</f>
        <v>☆</v>
      </c>
      <c r="C200" s="12">
        <v>19</v>
      </c>
      <c r="D200" s="4">
        <v>43395.796585648146</v>
      </c>
      <c r="E200" s="5">
        <v>5638</v>
      </c>
      <c r="F200" s="5" t="s">
        <v>18</v>
      </c>
      <c r="G200" s="5">
        <v>3445</v>
      </c>
      <c r="H200" s="5">
        <v>516</v>
      </c>
      <c r="I200" s="5">
        <v>1</v>
      </c>
      <c r="J200" s="5">
        <v>1</v>
      </c>
      <c r="K200" s="4">
        <v>43395.796724537038</v>
      </c>
      <c r="L200" s="5"/>
      <c r="M200" s="5"/>
      <c r="N200" s="5" t="s">
        <v>72</v>
      </c>
      <c r="O200" s="5" t="s">
        <v>73</v>
      </c>
      <c r="P200" s="5" t="s">
        <v>23</v>
      </c>
      <c r="Q200" s="5" t="s">
        <v>24</v>
      </c>
      <c r="R200" s="4">
        <v>43395.804398148146</v>
      </c>
      <c r="S200" s="5"/>
      <c r="T200" s="4">
        <v>43395.815972222219</v>
      </c>
      <c r="U200" s="5"/>
      <c r="V200" s="5"/>
      <c r="W200" s="13">
        <f>IF(V200&gt;0,V200,D200)</f>
        <v>43395.796585648146</v>
      </c>
      <c r="X200" s="18">
        <f t="shared" si="68"/>
        <v>0</v>
      </c>
      <c r="Y200" s="18">
        <f t="shared" si="69"/>
        <v>0</v>
      </c>
      <c r="Z200" s="19"/>
      <c r="AA200" s="19">
        <f t="shared" si="63"/>
        <v>0</v>
      </c>
      <c r="AB200" s="19">
        <f t="shared" si="64"/>
        <v>7.8125E-3</v>
      </c>
      <c r="AC200" s="19"/>
      <c r="AD200" s="19"/>
    </row>
    <row r="201" spans="1:30" s="23" customFormat="1" hidden="1" x14ac:dyDescent="0.4">
      <c r="A201" s="20" t="str">
        <f t="shared" si="65"/>
        <v>-</v>
      </c>
      <c r="B201" s="20" t="str">
        <f t="shared" si="66"/>
        <v>-</v>
      </c>
      <c r="C201" s="23">
        <v>20</v>
      </c>
      <c r="D201" s="22">
        <v>43395.837256944447</v>
      </c>
      <c r="E201" s="21">
        <v>5657</v>
      </c>
      <c r="F201" s="21" t="s">
        <v>93</v>
      </c>
      <c r="G201" s="21">
        <v>0</v>
      </c>
      <c r="H201" s="21">
        <v>549</v>
      </c>
      <c r="I201" s="21">
        <v>9</v>
      </c>
      <c r="J201" s="21">
        <v>1</v>
      </c>
      <c r="K201" s="21"/>
      <c r="L201" s="22">
        <v>43395.839108796295</v>
      </c>
      <c r="M201" s="22">
        <v>43395.841851851852</v>
      </c>
      <c r="N201" s="21" t="s">
        <v>72</v>
      </c>
      <c r="O201" s="21" t="s">
        <v>73</v>
      </c>
      <c r="P201" s="21" t="s">
        <v>27</v>
      </c>
      <c r="Q201" s="21" t="s">
        <v>28</v>
      </c>
      <c r="R201" s="22">
        <v>43395.838506944441</v>
      </c>
      <c r="S201" s="22">
        <v>43395.838506944441</v>
      </c>
      <c r="T201" s="22">
        <v>43395.842905092592</v>
      </c>
      <c r="U201" s="22">
        <v>43395.842905092592</v>
      </c>
      <c r="V201" s="21"/>
      <c r="W201" s="24">
        <f t="shared" si="67"/>
        <v>43395.837256944447</v>
      </c>
      <c r="X201" s="25">
        <f t="shared" si="68"/>
        <v>2.7430555564933456E-3</v>
      </c>
      <c r="Y201" s="25">
        <f t="shared" si="69"/>
        <v>2.7430555564933456E-3</v>
      </c>
      <c r="Z201" s="26">
        <f>SUM(Y201:Y225)</f>
        <v>0.15332175927323988</v>
      </c>
      <c r="AA201" s="26">
        <f t="shared" si="63"/>
        <v>6.0185185429872945E-4</v>
      </c>
      <c r="AB201" s="26">
        <f t="shared" si="64"/>
        <v>1.8518518481869251E-3</v>
      </c>
      <c r="AC201" s="26">
        <f>AVERAGE(AB201:AB225)</f>
        <v>2.7444444442517122E-3</v>
      </c>
      <c r="AD201" s="26">
        <f>MEDIAN(AB201:AB225)</f>
        <v>2.4652777792653069E-3</v>
      </c>
    </row>
    <row r="202" spans="1:30" s="7" customFormat="1" x14ac:dyDescent="0.4">
      <c r="A202" s="16" t="str">
        <f t="shared" si="65"/>
        <v>-</v>
      </c>
      <c r="B202" s="16" t="str">
        <f t="shared" si="66"/>
        <v>-</v>
      </c>
      <c r="C202" s="7">
        <v>20</v>
      </c>
      <c r="D202" s="2">
        <v>43395.83834490741</v>
      </c>
      <c r="E202" s="3">
        <v>5658</v>
      </c>
      <c r="F202" s="3" t="s">
        <v>33</v>
      </c>
      <c r="G202" s="3">
        <v>2632</v>
      </c>
      <c r="H202" s="3">
        <v>1274</v>
      </c>
      <c r="I202" s="3">
        <v>7</v>
      </c>
      <c r="J202" s="3">
        <v>1</v>
      </c>
      <c r="K202" s="3"/>
      <c r="L202" s="2">
        <v>43395.839178240742</v>
      </c>
      <c r="M202" s="2">
        <v>43395.845567129632</v>
      </c>
      <c r="N202" s="3" t="s">
        <v>78</v>
      </c>
      <c r="O202" s="3" t="s">
        <v>79</v>
      </c>
      <c r="P202" s="3" t="s">
        <v>27</v>
      </c>
      <c r="Q202" s="3" t="s">
        <v>28</v>
      </c>
      <c r="R202" s="2">
        <v>43395.840439814812</v>
      </c>
      <c r="S202" s="2">
        <v>43395.840439814812</v>
      </c>
      <c r="T202" s="2">
        <v>43395.848576388889</v>
      </c>
      <c r="U202" s="2">
        <v>43395.848576388889</v>
      </c>
      <c r="V202" s="3"/>
      <c r="W202" s="8">
        <f t="shared" si="67"/>
        <v>43395.83834490741</v>
      </c>
      <c r="X202" s="9">
        <f t="shared" si="68"/>
        <v>6.3888888907968067E-3</v>
      </c>
      <c r="Y202" s="9">
        <f t="shared" si="69"/>
        <v>6.3888888907968067E-3</v>
      </c>
      <c r="Z202" s="10"/>
      <c r="AA202" s="10">
        <f t="shared" si="63"/>
        <v>0</v>
      </c>
      <c r="AB202" s="10">
        <f t="shared" si="64"/>
        <v>8.3333333168411627E-4</v>
      </c>
      <c r="AC202" s="10"/>
      <c r="AD202" s="10"/>
    </row>
    <row r="203" spans="1:30" s="7" customFormat="1" x14ac:dyDescent="0.4">
      <c r="A203" s="16" t="str">
        <f t="shared" si="65"/>
        <v>-</v>
      </c>
      <c r="B203" s="16" t="str">
        <f t="shared" si="66"/>
        <v>-</v>
      </c>
      <c r="C203" s="7">
        <v>20</v>
      </c>
      <c r="D203" s="2">
        <v>43395.838506944441</v>
      </c>
      <c r="E203" s="3">
        <v>5659</v>
      </c>
      <c r="F203" s="3" t="s">
        <v>33</v>
      </c>
      <c r="G203" s="3">
        <v>2990</v>
      </c>
      <c r="H203" s="3">
        <v>642</v>
      </c>
      <c r="I203" s="3">
        <v>6</v>
      </c>
      <c r="J203" s="3">
        <v>1</v>
      </c>
      <c r="K203" s="3"/>
      <c r="L203" s="2">
        <v>43395.84002314815</v>
      </c>
      <c r="M203" s="2">
        <v>43395.842418981483</v>
      </c>
      <c r="N203" s="3" t="s">
        <v>46</v>
      </c>
      <c r="O203" s="3" t="s">
        <v>47</v>
      </c>
      <c r="P203" s="3" t="s">
        <v>37</v>
      </c>
      <c r="Q203" s="3" t="s">
        <v>38</v>
      </c>
      <c r="R203" s="2">
        <v>43395.839537037034</v>
      </c>
      <c r="S203" s="2">
        <v>43395.839537037034</v>
      </c>
      <c r="T203" s="2">
        <v>43395.846226851849</v>
      </c>
      <c r="U203" s="2">
        <v>43395.846226851849</v>
      </c>
      <c r="V203" s="3"/>
      <c r="W203" s="8">
        <f t="shared" si="67"/>
        <v>43395.838506944441</v>
      </c>
      <c r="X203" s="9">
        <f t="shared" si="68"/>
        <v>2.3958333331393078E-3</v>
      </c>
      <c r="Y203" s="9">
        <f t="shared" si="69"/>
        <v>2.3958333331393078E-3</v>
      </c>
      <c r="Z203" s="10"/>
      <c r="AA203" s="10">
        <f t="shared" si="63"/>
        <v>4.8611111560603604E-4</v>
      </c>
      <c r="AB203" s="10">
        <f t="shared" si="64"/>
        <v>1.5162037088884972E-3</v>
      </c>
      <c r="AC203" s="10"/>
      <c r="AD203" s="10"/>
    </row>
    <row r="204" spans="1:30" s="7" customFormat="1" x14ac:dyDescent="0.4">
      <c r="A204" s="16" t="str">
        <f t="shared" si="65"/>
        <v>-</v>
      </c>
      <c r="B204" s="16" t="str">
        <f t="shared" si="66"/>
        <v>-</v>
      </c>
      <c r="C204" s="7">
        <v>20</v>
      </c>
      <c r="D204" s="2">
        <v>43395.83965277778</v>
      </c>
      <c r="E204" s="3">
        <v>5660</v>
      </c>
      <c r="F204" s="3" t="s">
        <v>18</v>
      </c>
      <c r="G204" s="3">
        <v>3445</v>
      </c>
      <c r="H204" s="3">
        <v>769</v>
      </c>
      <c r="I204" s="3">
        <v>9</v>
      </c>
      <c r="J204" s="3">
        <v>1</v>
      </c>
      <c r="K204" s="3"/>
      <c r="L204" s="2">
        <v>43395.842777777776</v>
      </c>
      <c r="M204" s="2">
        <v>43395.848090277781</v>
      </c>
      <c r="N204" s="3" t="s">
        <v>27</v>
      </c>
      <c r="O204" s="3" t="s">
        <v>28</v>
      </c>
      <c r="P204" s="3" t="s">
        <v>23</v>
      </c>
      <c r="Q204" s="3" t="s">
        <v>24</v>
      </c>
      <c r="R204" s="2">
        <v>43395.842986111114</v>
      </c>
      <c r="S204" s="2">
        <v>43395.842986111114</v>
      </c>
      <c r="T204" s="2">
        <v>43395.853414351855</v>
      </c>
      <c r="U204" s="2">
        <v>43395.853414351855</v>
      </c>
      <c r="V204" s="3"/>
      <c r="W204" s="8">
        <f t="shared" si="67"/>
        <v>43395.83965277778</v>
      </c>
      <c r="X204" s="9">
        <f t="shared" si="68"/>
        <v>5.3125000049476512E-3</v>
      </c>
      <c r="Y204" s="9">
        <f t="shared" si="69"/>
        <v>5.3125000049476512E-3</v>
      </c>
      <c r="Z204" s="10"/>
      <c r="AA204" s="10">
        <f t="shared" si="63"/>
        <v>0</v>
      </c>
      <c r="AB204" s="10">
        <f t="shared" si="64"/>
        <v>3.1249999956344254E-3</v>
      </c>
      <c r="AC204" s="10"/>
      <c r="AD204" s="10"/>
    </row>
    <row r="205" spans="1:30" s="7" customFormat="1" x14ac:dyDescent="0.4">
      <c r="A205" s="16" t="str">
        <f t="shared" si="65"/>
        <v>-</v>
      </c>
      <c r="B205" s="16" t="str">
        <f t="shared" si="66"/>
        <v>-</v>
      </c>
      <c r="C205" s="7">
        <v>20</v>
      </c>
      <c r="D205" s="2">
        <v>43395.840196759258</v>
      </c>
      <c r="E205" s="3">
        <v>5661</v>
      </c>
      <c r="F205" s="3" t="s">
        <v>18</v>
      </c>
      <c r="G205" s="3">
        <v>1358</v>
      </c>
      <c r="H205" s="3">
        <v>760</v>
      </c>
      <c r="I205" s="3">
        <v>5</v>
      </c>
      <c r="J205" s="3">
        <v>2</v>
      </c>
      <c r="K205" s="3"/>
      <c r="L205" s="2">
        <v>43395.841840277775</v>
      </c>
      <c r="M205" s="2">
        <v>43395.845370370371</v>
      </c>
      <c r="N205" s="3" t="s">
        <v>31</v>
      </c>
      <c r="O205" s="3" t="s">
        <v>32</v>
      </c>
      <c r="P205" s="3" t="s">
        <v>19</v>
      </c>
      <c r="Q205" s="3" t="s">
        <v>20</v>
      </c>
      <c r="R205" s="2">
        <v>43395.84134259259</v>
      </c>
      <c r="S205" s="2">
        <v>43395.84134259259</v>
      </c>
      <c r="T205" s="2">
        <v>43395.847997685189</v>
      </c>
      <c r="U205" s="2">
        <v>43395.846851851849</v>
      </c>
      <c r="V205" s="3"/>
      <c r="W205" s="8">
        <f t="shared" si="67"/>
        <v>43395.840196759258</v>
      </c>
      <c r="X205" s="9">
        <f t="shared" si="68"/>
        <v>3.5300925956107676E-3</v>
      </c>
      <c r="Y205" s="9">
        <f t="shared" si="69"/>
        <v>7.0601851912215352E-3</v>
      </c>
      <c r="Z205" s="10"/>
      <c r="AA205" s="10">
        <f t="shared" si="63"/>
        <v>4.9768518510973081E-4</v>
      </c>
      <c r="AB205" s="10">
        <f t="shared" si="64"/>
        <v>1.6435185170848854E-3</v>
      </c>
      <c r="AC205" s="10"/>
      <c r="AD205" s="10"/>
    </row>
    <row r="206" spans="1:30" s="7" customFormat="1" x14ac:dyDescent="0.4">
      <c r="A206" s="16" t="str">
        <f t="shared" si="65"/>
        <v>-</v>
      </c>
      <c r="B206" s="16" t="str">
        <f t="shared" si="66"/>
        <v>-</v>
      </c>
      <c r="C206" s="7">
        <v>20</v>
      </c>
      <c r="D206" s="2">
        <v>43395.841793981483</v>
      </c>
      <c r="E206" s="3">
        <v>5662</v>
      </c>
      <c r="F206" s="3" t="s">
        <v>18</v>
      </c>
      <c r="G206" s="3">
        <v>2339</v>
      </c>
      <c r="H206" s="3">
        <v>314</v>
      </c>
      <c r="I206" s="3">
        <v>6</v>
      </c>
      <c r="J206" s="3">
        <v>1</v>
      </c>
      <c r="K206" s="3"/>
      <c r="L206" s="2">
        <v>43395.847280092596</v>
      </c>
      <c r="M206" s="2">
        <v>43395.860162037039</v>
      </c>
      <c r="N206" s="3" t="s">
        <v>23</v>
      </c>
      <c r="O206" s="3" t="s">
        <v>24</v>
      </c>
      <c r="P206" s="3" t="s">
        <v>72</v>
      </c>
      <c r="Q206" s="3" t="s">
        <v>73</v>
      </c>
      <c r="R206" s="2">
        <v>43395.849652777775</v>
      </c>
      <c r="S206" s="2">
        <v>43395.849652777775</v>
      </c>
      <c r="T206" s="2">
        <v>43395.857245370367</v>
      </c>
      <c r="U206" s="2">
        <v>43395.857245370367</v>
      </c>
      <c r="V206" s="3"/>
      <c r="W206" s="8">
        <f t="shared" si="67"/>
        <v>43395.841793981483</v>
      </c>
      <c r="X206" s="9">
        <f t="shared" si="68"/>
        <v>1.2881944443506654E-2</v>
      </c>
      <c r="Y206" s="9">
        <f t="shared" si="69"/>
        <v>1.2881944443506654E-2</v>
      </c>
      <c r="Z206" s="10"/>
      <c r="AA206" s="10">
        <f t="shared" si="63"/>
        <v>0</v>
      </c>
      <c r="AB206" s="10">
        <f t="shared" si="64"/>
        <v>5.4861111129866913E-3</v>
      </c>
      <c r="AC206" s="10"/>
      <c r="AD206" s="10"/>
    </row>
    <row r="207" spans="1:30" s="7" customFormat="1" x14ac:dyDescent="0.4">
      <c r="A207" s="16" t="str">
        <f t="shared" si="65"/>
        <v>-</v>
      </c>
      <c r="B207" s="16" t="str">
        <f t="shared" si="66"/>
        <v>-</v>
      </c>
      <c r="C207" s="7">
        <v>20</v>
      </c>
      <c r="D207" s="2">
        <v>43395.843981481485</v>
      </c>
      <c r="E207" s="3">
        <v>5663</v>
      </c>
      <c r="F207" s="3" t="s">
        <v>33</v>
      </c>
      <c r="G207" s="3">
        <v>3481</v>
      </c>
      <c r="H207" s="3">
        <v>1091</v>
      </c>
      <c r="I207" s="3">
        <v>5</v>
      </c>
      <c r="J207" s="3">
        <v>1</v>
      </c>
      <c r="K207" s="3"/>
      <c r="L207" s="2">
        <v>43395.84547453704</v>
      </c>
      <c r="M207" s="2">
        <v>43395.849641203706</v>
      </c>
      <c r="N207" s="3" t="s">
        <v>19</v>
      </c>
      <c r="O207" s="3" t="s">
        <v>20</v>
      </c>
      <c r="P207" s="3" t="s">
        <v>45</v>
      </c>
      <c r="Q207" s="3" t="s">
        <v>92</v>
      </c>
      <c r="R207" s="2">
        <v>43395.846851851849</v>
      </c>
      <c r="S207" s="2">
        <v>43395.846851851849</v>
      </c>
      <c r="T207" s="2">
        <v>43395.853472222225</v>
      </c>
      <c r="U207" s="2">
        <v>43395.853472222225</v>
      </c>
      <c r="V207" s="3"/>
      <c r="W207" s="8">
        <f t="shared" si="67"/>
        <v>43395.843981481485</v>
      </c>
      <c r="X207" s="9">
        <f t="shared" si="68"/>
        <v>4.166666665696539E-3</v>
      </c>
      <c r="Y207" s="9">
        <f t="shared" si="69"/>
        <v>4.166666665696539E-3</v>
      </c>
      <c r="Z207" s="10"/>
      <c r="AA207" s="10">
        <f t="shared" si="63"/>
        <v>0</v>
      </c>
      <c r="AB207" s="10">
        <f t="shared" si="64"/>
        <v>1.4930555553291924E-3</v>
      </c>
      <c r="AC207" s="10"/>
      <c r="AD207" s="10"/>
    </row>
    <row r="208" spans="1:30" s="7" customFormat="1" x14ac:dyDescent="0.4">
      <c r="A208" s="16" t="str">
        <f t="shared" si="65"/>
        <v>-</v>
      </c>
      <c r="B208" s="16" t="str">
        <f t="shared" si="66"/>
        <v>-</v>
      </c>
      <c r="C208" s="7">
        <v>20</v>
      </c>
      <c r="D208" s="2">
        <v>43395.849456018521</v>
      </c>
      <c r="E208" s="3">
        <v>5665</v>
      </c>
      <c r="F208" s="3" t="s">
        <v>18</v>
      </c>
      <c r="G208" s="3">
        <v>2291</v>
      </c>
      <c r="H208" s="3">
        <v>447</v>
      </c>
      <c r="I208" s="3">
        <v>6</v>
      </c>
      <c r="J208" s="3">
        <v>1</v>
      </c>
      <c r="K208" s="3"/>
      <c r="L208" s="2">
        <v>43395.852465277778</v>
      </c>
      <c r="M208" s="2">
        <v>43395.863680555558</v>
      </c>
      <c r="N208" s="3" t="s">
        <v>65</v>
      </c>
      <c r="O208" s="3" t="s">
        <v>66</v>
      </c>
      <c r="P208" s="3" t="s">
        <v>45</v>
      </c>
      <c r="Q208" s="3" t="s">
        <v>92</v>
      </c>
      <c r="R208" s="2">
        <v>43395.854444444441</v>
      </c>
      <c r="S208" s="2">
        <v>43395.854444444441</v>
      </c>
      <c r="T208" s="2">
        <v>43395.864432870374</v>
      </c>
      <c r="U208" s="2">
        <v>43395.864432870374</v>
      </c>
      <c r="V208" s="3"/>
      <c r="W208" s="8">
        <f t="shared" si="67"/>
        <v>43395.849456018521</v>
      </c>
      <c r="X208" s="9">
        <f t="shared" si="68"/>
        <v>1.1215277780138422E-2</v>
      </c>
      <c r="Y208" s="9">
        <f t="shared" si="69"/>
        <v>1.1215277780138422E-2</v>
      </c>
      <c r="Z208" s="10"/>
      <c r="AA208" s="10">
        <f t="shared" si="63"/>
        <v>0</v>
      </c>
      <c r="AB208" s="10">
        <f t="shared" si="64"/>
        <v>3.009259256941732E-3</v>
      </c>
      <c r="AC208" s="10"/>
      <c r="AD208" s="10"/>
    </row>
    <row r="209" spans="1:30" s="7" customFormat="1" x14ac:dyDescent="0.4">
      <c r="A209" s="16" t="str">
        <f t="shared" si="65"/>
        <v>-</v>
      </c>
      <c r="B209" s="16" t="str">
        <f t="shared" si="66"/>
        <v>-</v>
      </c>
      <c r="C209" s="7">
        <v>20</v>
      </c>
      <c r="D209" s="2">
        <v>43395.850034722222</v>
      </c>
      <c r="E209" s="3">
        <v>5666</v>
      </c>
      <c r="F209" s="3" t="s">
        <v>18</v>
      </c>
      <c r="G209" s="3">
        <v>1742</v>
      </c>
      <c r="H209" s="3">
        <v>774</v>
      </c>
      <c r="I209" s="3">
        <v>9</v>
      </c>
      <c r="J209" s="3">
        <v>1</v>
      </c>
      <c r="K209" s="3"/>
      <c r="L209" s="2">
        <v>43395.852083333331</v>
      </c>
      <c r="M209" s="2">
        <v>43395.854722222219</v>
      </c>
      <c r="N209" s="3" t="s">
        <v>76</v>
      </c>
      <c r="O209" s="3" t="s">
        <v>77</v>
      </c>
      <c r="P209" s="3" t="s">
        <v>63</v>
      </c>
      <c r="Q209" s="3" t="s">
        <v>64</v>
      </c>
      <c r="R209" s="2">
        <v>43395.852858796294</v>
      </c>
      <c r="S209" s="2">
        <v>43395.852858796294</v>
      </c>
      <c r="T209" s="2">
        <v>43395.859872685185</v>
      </c>
      <c r="U209" s="2">
        <v>43395.859872685185</v>
      </c>
      <c r="V209" s="3"/>
      <c r="W209" s="8">
        <f t="shared" si="67"/>
        <v>43395.850034722222</v>
      </c>
      <c r="X209" s="9">
        <f t="shared" si="68"/>
        <v>2.638888887304347E-3</v>
      </c>
      <c r="Y209" s="9">
        <f t="shared" si="69"/>
        <v>2.638888887304347E-3</v>
      </c>
      <c r="Z209" s="10"/>
      <c r="AA209" s="10">
        <f t="shared" si="63"/>
        <v>0</v>
      </c>
      <c r="AB209" s="10">
        <f t="shared" si="64"/>
        <v>2.0486111097852699E-3</v>
      </c>
      <c r="AC209" s="10"/>
      <c r="AD209" s="10"/>
    </row>
    <row r="210" spans="1:30" s="7" customFormat="1" x14ac:dyDescent="0.4">
      <c r="A210" s="16" t="str">
        <f t="shared" si="65"/>
        <v>-</v>
      </c>
      <c r="B210" s="16" t="str">
        <f t="shared" si="66"/>
        <v>-</v>
      </c>
      <c r="C210" s="7">
        <v>20</v>
      </c>
      <c r="D210" s="2">
        <v>43395.850277777776</v>
      </c>
      <c r="E210" s="3">
        <v>5667</v>
      </c>
      <c r="F210" s="3" t="s">
        <v>18</v>
      </c>
      <c r="G210" s="3">
        <v>2620</v>
      </c>
      <c r="H210" s="3">
        <v>901</v>
      </c>
      <c r="I210" s="3">
        <v>1</v>
      </c>
      <c r="J210" s="3">
        <v>1</v>
      </c>
      <c r="K210" s="3"/>
      <c r="L210" s="2">
        <v>43395.852743055555</v>
      </c>
      <c r="M210" s="2">
        <v>43395.856886574074</v>
      </c>
      <c r="N210" s="3" t="s">
        <v>46</v>
      </c>
      <c r="O210" s="3" t="s">
        <v>47</v>
      </c>
      <c r="P210" s="3" t="s">
        <v>74</v>
      </c>
      <c r="Q210" s="3" t="s">
        <v>75</v>
      </c>
      <c r="R210" s="2">
        <v>43395.852222222224</v>
      </c>
      <c r="S210" s="2">
        <v>43395.852222222224</v>
      </c>
      <c r="T210" s="2">
        <v>43395.856273148151</v>
      </c>
      <c r="U210" s="2">
        <v>43395.856273148151</v>
      </c>
      <c r="V210" s="3"/>
      <c r="W210" s="8">
        <f t="shared" si="67"/>
        <v>43395.850277777776</v>
      </c>
      <c r="X210" s="9">
        <f t="shared" si="68"/>
        <v>4.1435185194131918E-3</v>
      </c>
      <c r="Y210" s="9">
        <f t="shared" si="69"/>
        <v>4.1435185194131918E-3</v>
      </c>
      <c r="Z210" s="10"/>
      <c r="AA210" s="10">
        <f t="shared" si="63"/>
        <v>5.2083333139307797E-4</v>
      </c>
      <c r="AB210" s="10">
        <f t="shared" si="64"/>
        <v>2.4652777792653069E-3</v>
      </c>
      <c r="AC210" s="10"/>
      <c r="AD210" s="10"/>
    </row>
    <row r="211" spans="1:30" s="7" customFormat="1" hidden="1" x14ac:dyDescent="0.4">
      <c r="A211" s="16" t="str">
        <f t="shared" si="65"/>
        <v>-</v>
      </c>
      <c r="B211" s="16" t="str">
        <f t="shared" si="66"/>
        <v>-</v>
      </c>
      <c r="C211" s="7">
        <v>20</v>
      </c>
      <c r="D211" s="2">
        <v>43395.854594907411</v>
      </c>
      <c r="E211" s="3">
        <v>5670</v>
      </c>
      <c r="F211" s="3" t="s">
        <v>94</v>
      </c>
      <c r="G211" s="3">
        <v>0</v>
      </c>
      <c r="H211" s="3">
        <v>1054</v>
      </c>
      <c r="I211" s="3">
        <v>8</v>
      </c>
      <c r="J211" s="3">
        <v>4</v>
      </c>
      <c r="K211" s="3"/>
      <c r="L211" s="2">
        <v>43395.857071759259</v>
      </c>
      <c r="M211" s="2">
        <v>43395.862326388888</v>
      </c>
      <c r="N211" s="3" t="s">
        <v>37</v>
      </c>
      <c r="O211" s="3" t="s">
        <v>38</v>
      </c>
      <c r="P211" s="3" t="s">
        <v>63</v>
      </c>
      <c r="Q211" s="3" t="s">
        <v>64</v>
      </c>
      <c r="R211" s="2">
        <v>43395.85659722222</v>
      </c>
      <c r="S211" s="2">
        <v>43395.85659722222</v>
      </c>
      <c r="T211" s="2">
        <v>43395.86478009259</v>
      </c>
      <c r="U211" s="2">
        <v>43395.86478009259</v>
      </c>
      <c r="V211" s="3"/>
      <c r="W211" s="8">
        <f t="shared" si="67"/>
        <v>43395.854594907411</v>
      </c>
      <c r="X211" s="9">
        <f t="shared" si="68"/>
        <v>5.2546296283253469E-3</v>
      </c>
      <c r="Y211" s="9">
        <f t="shared" si="69"/>
        <v>2.1018518513301387E-2</v>
      </c>
      <c r="Z211" s="10"/>
      <c r="AA211" s="10">
        <f t="shared" si="63"/>
        <v>4.7453703882638365E-4</v>
      </c>
      <c r="AB211" s="10">
        <f t="shared" si="64"/>
        <v>2.4768518487690017E-3</v>
      </c>
      <c r="AC211" s="10"/>
      <c r="AD211" s="10"/>
    </row>
    <row r="212" spans="1:30" s="7" customFormat="1" hidden="1" x14ac:dyDescent="0.4">
      <c r="A212" s="16" t="str">
        <f t="shared" si="65"/>
        <v>-</v>
      </c>
      <c r="B212" s="16" t="str">
        <f t="shared" si="66"/>
        <v>-</v>
      </c>
      <c r="C212" s="7">
        <v>20</v>
      </c>
      <c r="D212" s="2">
        <v>43395.855254629627</v>
      </c>
      <c r="E212" s="3">
        <v>5671</v>
      </c>
      <c r="F212" s="3" t="s">
        <v>94</v>
      </c>
      <c r="G212" s="3">
        <v>0</v>
      </c>
      <c r="H212" s="3">
        <v>954</v>
      </c>
      <c r="I212" s="3">
        <v>3</v>
      </c>
      <c r="J212" s="3">
        <v>2</v>
      </c>
      <c r="K212" s="3"/>
      <c r="L212" s="2">
        <v>43395.859027777777</v>
      </c>
      <c r="M212" s="2">
        <v>43395.873518518521</v>
      </c>
      <c r="N212" s="3" t="s">
        <v>41</v>
      </c>
      <c r="O212" s="3" t="s">
        <v>42</v>
      </c>
      <c r="P212" s="3" t="s">
        <v>63</v>
      </c>
      <c r="Q212" s="3" t="s">
        <v>64</v>
      </c>
      <c r="R212" s="2">
        <v>43395.859039351853</v>
      </c>
      <c r="S212" s="2">
        <v>43395.859456018516</v>
      </c>
      <c r="T212" s="2">
        <v>43395.871620370373</v>
      </c>
      <c r="U212" s="2">
        <v>43395.882731481484</v>
      </c>
      <c r="V212" s="3"/>
      <c r="W212" s="8">
        <f t="shared" si="67"/>
        <v>43395.855254629627</v>
      </c>
      <c r="X212" s="9">
        <f t="shared" si="68"/>
        <v>1.4490740744804498E-2</v>
      </c>
      <c r="Y212" s="9">
        <f t="shared" si="69"/>
        <v>2.8981481489608996E-2</v>
      </c>
      <c r="Z212" s="10"/>
      <c r="AA212" s="10">
        <f t="shared" si="63"/>
        <v>0</v>
      </c>
      <c r="AB212" s="10">
        <f t="shared" si="64"/>
        <v>3.7731481497758068E-3</v>
      </c>
      <c r="AC212" s="10"/>
      <c r="AD212" s="10"/>
    </row>
    <row r="213" spans="1:30" s="7" customFormat="1" x14ac:dyDescent="0.4">
      <c r="A213" s="16" t="str">
        <f t="shared" si="65"/>
        <v>-</v>
      </c>
      <c r="B213" s="16" t="str">
        <f t="shared" si="66"/>
        <v>-</v>
      </c>
      <c r="C213" s="7">
        <v>20</v>
      </c>
      <c r="D213" s="2">
        <v>43395.857245370367</v>
      </c>
      <c r="E213" s="3">
        <v>5672</v>
      </c>
      <c r="F213" s="3" t="s">
        <v>18</v>
      </c>
      <c r="G213" s="3">
        <v>3144</v>
      </c>
      <c r="H213" s="3">
        <v>851</v>
      </c>
      <c r="I213" s="3">
        <v>2</v>
      </c>
      <c r="J213" s="3">
        <v>1</v>
      </c>
      <c r="K213" s="3"/>
      <c r="L213" s="2">
        <v>43395.85837962963</v>
      </c>
      <c r="M213" s="2">
        <v>43395.863541666666</v>
      </c>
      <c r="N213" s="3" t="s">
        <v>37</v>
      </c>
      <c r="O213" s="3" t="s">
        <v>38</v>
      </c>
      <c r="P213" s="3" t="s">
        <v>50</v>
      </c>
      <c r="Q213" s="3" t="s">
        <v>51</v>
      </c>
      <c r="R213" s="2">
        <v>43395.860358796293</v>
      </c>
      <c r="S213" s="2">
        <v>43395.860358796293</v>
      </c>
      <c r="T213" s="2">
        <v>43395.868009259262</v>
      </c>
      <c r="U213" s="2">
        <v>43395.868009259262</v>
      </c>
      <c r="V213" s="3"/>
      <c r="W213" s="8">
        <f t="shared" si="67"/>
        <v>43395.857245370367</v>
      </c>
      <c r="X213" s="9">
        <f t="shared" si="68"/>
        <v>5.1620370359160006E-3</v>
      </c>
      <c r="Y213" s="9">
        <f t="shared" si="69"/>
        <v>5.1620370359160006E-3</v>
      </c>
      <c r="Z213" s="10"/>
      <c r="AA213" s="10">
        <f t="shared" si="63"/>
        <v>0</v>
      </c>
      <c r="AB213" s="10">
        <f t="shared" si="64"/>
        <v>1.1342592624714598E-3</v>
      </c>
      <c r="AC213" s="10"/>
      <c r="AD213" s="10"/>
    </row>
    <row r="214" spans="1:30" s="7" customFormat="1" hidden="1" x14ac:dyDescent="0.4">
      <c r="A214" s="16" t="str">
        <f t="shared" si="65"/>
        <v>-</v>
      </c>
      <c r="B214" s="16" t="str">
        <f t="shared" si="66"/>
        <v>-</v>
      </c>
      <c r="C214" s="7">
        <v>20</v>
      </c>
      <c r="D214" s="2">
        <v>43395.857719907406</v>
      </c>
      <c r="E214" s="3">
        <v>5673</v>
      </c>
      <c r="F214" s="3" t="s">
        <v>93</v>
      </c>
      <c r="G214" s="3">
        <v>0</v>
      </c>
      <c r="H214" s="3">
        <v>712</v>
      </c>
      <c r="I214" s="3">
        <v>3</v>
      </c>
      <c r="J214" s="3">
        <v>1</v>
      </c>
      <c r="K214" s="3"/>
      <c r="L214" s="2">
        <v>43395.860312500001</v>
      </c>
      <c r="M214" s="2">
        <v>43395.868668981479</v>
      </c>
      <c r="N214" s="3" t="s">
        <v>53</v>
      </c>
      <c r="O214" s="3" t="s">
        <v>54</v>
      </c>
      <c r="P214" s="3" t="s">
        <v>27</v>
      </c>
      <c r="Q214" s="3" t="s">
        <v>28</v>
      </c>
      <c r="R214" s="2">
        <v>43395.861724537041</v>
      </c>
      <c r="S214" s="2">
        <v>43395.861759259256</v>
      </c>
      <c r="T214" s="2">
        <v>43395.867395833331</v>
      </c>
      <c r="U214" s="2">
        <v>43395.872835648152</v>
      </c>
      <c r="V214" s="3"/>
      <c r="W214" s="8">
        <f t="shared" si="67"/>
        <v>43395.857719907406</v>
      </c>
      <c r="X214" s="9">
        <f t="shared" si="68"/>
        <v>8.3564814776764251E-3</v>
      </c>
      <c r="Y214" s="9">
        <f t="shared" si="69"/>
        <v>8.3564814776764251E-3</v>
      </c>
      <c r="Z214" s="10"/>
      <c r="AA214" s="10">
        <f t="shared" si="63"/>
        <v>0</v>
      </c>
      <c r="AB214" s="10">
        <f t="shared" si="64"/>
        <v>2.5925925947376527E-3</v>
      </c>
      <c r="AC214" s="10"/>
      <c r="AD214" s="10"/>
    </row>
    <row r="215" spans="1:30" s="7" customFormat="1" x14ac:dyDescent="0.4">
      <c r="A215" s="16" t="str">
        <f t="shared" si="65"/>
        <v>-</v>
      </c>
      <c r="B215" s="16" t="str">
        <f t="shared" si="66"/>
        <v>-</v>
      </c>
      <c r="C215" s="7">
        <v>20</v>
      </c>
      <c r="D215" s="2">
        <v>43395.858182870368</v>
      </c>
      <c r="E215" s="3">
        <v>5674</v>
      </c>
      <c r="F215" s="3" t="s">
        <v>33</v>
      </c>
      <c r="G215" s="3">
        <v>2087</v>
      </c>
      <c r="H215" s="3">
        <v>490</v>
      </c>
      <c r="I215" s="3">
        <v>3</v>
      </c>
      <c r="J215" s="3">
        <v>1</v>
      </c>
      <c r="K215" s="3"/>
      <c r="L215" s="2">
        <v>43395.862268518518</v>
      </c>
      <c r="M215" s="2">
        <v>43395.873483796298</v>
      </c>
      <c r="N215" s="3" t="s">
        <v>78</v>
      </c>
      <c r="O215" s="3" t="s">
        <v>79</v>
      </c>
      <c r="P215" s="3" t="s">
        <v>63</v>
      </c>
      <c r="Q215" s="3" t="s">
        <v>64</v>
      </c>
      <c r="R215" s="2">
        <v>43395.864699074074</v>
      </c>
      <c r="S215" s="2">
        <v>43395.864699074074</v>
      </c>
      <c r="T215" s="2">
        <v>43395.882037037038</v>
      </c>
      <c r="U215" s="2">
        <v>43395.882037037038</v>
      </c>
      <c r="V215" s="3"/>
      <c r="W215" s="8">
        <f t="shared" si="67"/>
        <v>43395.858182870368</v>
      </c>
      <c r="X215" s="9">
        <f t="shared" si="68"/>
        <v>1.1215277780138422E-2</v>
      </c>
      <c r="Y215" s="9">
        <f t="shared" si="69"/>
        <v>1.1215277780138422E-2</v>
      </c>
      <c r="Z215" s="10"/>
      <c r="AA215" s="10">
        <f t="shared" si="63"/>
        <v>0</v>
      </c>
      <c r="AB215" s="10">
        <f t="shared" si="64"/>
        <v>4.0856481500668451E-3</v>
      </c>
      <c r="AC215" s="10"/>
      <c r="AD215" s="10"/>
    </row>
    <row r="216" spans="1:30" s="7" customFormat="1" x14ac:dyDescent="0.4">
      <c r="A216" s="16" t="str">
        <f t="shared" ref="A216:A218" si="70">IF(V216&gt;0, "★", "-")</f>
        <v>-</v>
      </c>
      <c r="B216" s="16" t="str">
        <f t="shared" si="61"/>
        <v>-</v>
      </c>
      <c r="C216" s="7">
        <v>20</v>
      </c>
      <c r="D216" s="2">
        <v>43395.864537037036</v>
      </c>
      <c r="E216" s="3">
        <v>5676</v>
      </c>
      <c r="F216" s="3" t="s">
        <v>33</v>
      </c>
      <c r="G216" s="3">
        <v>3674</v>
      </c>
      <c r="H216" s="3">
        <v>657</v>
      </c>
      <c r="I216" s="3">
        <v>4</v>
      </c>
      <c r="J216" s="3">
        <v>1</v>
      </c>
      <c r="K216" s="3"/>
      <c r="L216" s="2">
        <v>43395.866643518515</v>
      </c>
      <c r="M216" s="2">
        <v>43395.872546296298</v>
      </c>
      <c r="N216" s="3" t="s">
        <v>59</v>
      </c>
      <c r="O216" s="3" t="s">
        <v>60</v>
      </c>
      <c r="P216" s="3" t="s">
        <v>78</v>
      </c>
      <c r="Q216" s="3" t="s">
        <v>79</v>
      </c>
      <c r="R216" s="2">
        <v>43395.866550925923</v>
      </c>
      <c r="S216" s="2">
        <v>43395.866550925923</v>
      </c>
      <c r="T216" s="2">
        <v>43395.875439814816</v>
      </c>
      <c r="U216" s="2">
        <v>43395.875439814816</v>
      </c>
      <c r="V216" s="3"/>
      <c r="W216" s="8">
        <f t="shared" si="62"/>
        <v>43395.864537037036</v>
      </c>
      <c r="X216" s="9">
        <f t="shared" si="68"/>
        <v>5.9027777824667282E-3</v>
      </c>
      <c r="Y216" s="9">
        <f t="shared" si="69"/>
        <v>5.9027777824667282E-3</v>
      </c>
      <c r="Z216" s="10"/>
      <c r="AA216" s="10">
        <f t="shared" si="63"/>
        <v>9.2592592409346253E-5</v>
      </c>
      <c r="AB216" s="10">
        <f t="shared" si="64"/>
        <v>2.1064814791316167E-3</v>
      </c>
      <c r="AC216" s="10"/>
      <c r="AD216" s="10"/>
    </row>
    <row r="217" spans="1:30" s="7" customFormat="1" x14ac:dyDescent="0.4">
      <c r="A217" s="16" t="str">
        <f t="shared" si="70"/>
        <v>-</v>
      </c>
      <c r="B217" s="16" t="str">
        <f t="shared" si="61"/>
        <v>-</v>
      </c>
      <c r="C217" s="7">
        <v>20</v>
      </c>
      <c r="D217" s="2">
        <v>43395.872002314813</v>
      </c>
      <c r="E217" s="3">
        <v>5679</v>
      </c>
      <c r="F217" s="3" t="s">
        <v>18</v>
      </c>
      <c r="G217" s="3">
        <v>2669</v>
      </c>
      <c r="H217" s="3">
        <v>1081</v>
      </c>
      <c r="I217" s="3">
        <v>3</v>
      </c>
      <c r="J217" s="3">
        <v>1</v>
      </c>
      <c r="K217" s="3"/>
      <c r="L217" s="2">
        <v>43395.874039351853</v>
      </c>
      <c r="M217" s="2">
        <v>43395.879513888889</v>
      </c>
      <c r="N217" s="3" t="s">
        <v>63</v>
      </c>
      <c r="O217" s="3" t="s">
        <v>64</v>
      </c>
      <c r="P217" s="3" t="s">
        <v>27</v>
      </c>
      <c r="Q217" s="3" t="s">
        <v>28</v>
      </c>
      <c r="R217" s="2">
        <v>43395.877187500002</v>
      </c>
      <c r="S217" s="2">
        <v>43395.877187500002</v>
      </c>
      <c r="T217" s="2">
        <v>43395.886122685188</v>
      </c>
      <c r="U217" s="2">
        <v>43395.886122685188</v>
      </c>
      <c r="V217" s="3"/>
      <c r="W217" s="8">
        <f t="shared" si="62"/>
        <v>43395.872002314813</v>
      </c>
      <c r="X217" s="9">
        <f t="shared" si="68"/>
        <v>5.4745370362070389E-3</v>
      </c>
      <c r="Y217" s="9">
        <f t="shared" si="69"/>
        <v>5.4745370362070389E-3</v>
      </c>
      <c r="Z217" s="10"/>
      <c r="AA217" s="10">
        <f t="shared" si="63"/>
        <v>0</v>
      </c>
      <c r="AB217" s="10">
        <f t="shared" si="64"/>
        <v>2.0370370402815752E-3</v>
      </c>
      <c r="AC217" s="10"/>
      <c r="AD217" s="10"/>
    </row>
    <row r="218" spans="1:30" s="7" customFormat="1" x14ac:dyDescent="0.4">
      <c r="A218" s="16" t="str">
        <f t="shared" si="70"/>
        <v>-</v>
      </c>
      <c r="B218" s="16" t="str">
        <f t="shared" si="61"/>
        <v>-</v>
      </c>
      <c r="C218" s="7">
        <v>20</v>
      </c>
      <c r="D218" s="2">
        <v>43395.874108796299</v>
      </c>
      <c r="E218" s="3">
        <v>5681</v>
      </c>
      <c r="F218" s="3" t="s">
        <v>33</v>
      </c>
      <c r="G218" s="3">
        <v>1440</v>
      </c>
      <c r="H218" s="3">
        <v>938</v>
      </c>
      <c r="I218" s="3">
        <v>8</v>
      </c>
      <c r="J218" s="3">
        <v>2</v>
      </c>
      <c r="K218" s="3"/>
      <c r="L218" s="2">
        <v>43395.876875000002</v>
      </c>
      <c r="M218" s="2">
        <v>43395.881006944444</v>
      </c>
      <c r="N218" s="3" t="s">
        <v>19</v>
      </c>
      <c r="O218" s="3" t="s">
        <v>20</v>
      </c>
      <c r="P218" s="3" t="s">
        <v>23</v>
      </c>
      <c r="Q218" s="3" t="s">
        <v>24</v>
      </c>
      <c r="R218" s="2">
        <v>43395.876157407409</v>
      </c>
      <c r="S218" s="2">
        <v>43395.876157407409</v>
      </c>
      <c r="T218" s="2">
        <v>43395.884733796294</v>
      </c>
      <c r="U218" s="2">
        <v>43395.884733796294</v>
      </c>
      <c r="V218" s="3"/>
      <c r="W218" s="8">
        <f t="shared" si="62"/>
        <v>43395.874108796299</v>
      </c>
      <c r="X218" s="9">
        <f t="shared" si="68"/>
        <v>4.1319444426335394E-3</v>
      </c>
      <c r="Y218" s="9">
        <f t="shared" si="69"/>
        <v>8.2638888852670789E-3</v>
      </c>
      <c r="Z218" s="10"/>
      <c r="AA218" s="10">
        <f t="shared" si="63"/>
        <v>7.1759259299142286E-4</v>
      </c>
      <c r="AB218" s="10">
        <f t="shared" si="64"/>
        <v>2.7662037027766928E-3</v>
      </c>
      <c r="AC218" s="10"/>
      <c r="AD218" s="10"/>
    </row>
    <row r="219" spans="1:30" s="7" customFormat="1" hidden="1" x14ac:dyDescent="0.4">
      <c r="A219" s="16" t="str">
        <f t="shared" ref="A219:A225" si="71">IF(V219&gt;0, "★", "-")</f>
        <v>★</v>
      </c>
      <c r="B219" s="16" t="str">
        <f t="shared" ref="B219:B225" si="72">IF(K219&gt;0, "☆", "-")</f>
        <v>☆</v>
      </c>
      <c r="C219" s="7">
        <v>20</v>
      </c>
      <c r="D219" s="2">
        <v>43395.849085648151</v>
      </c>
      <c r="E219" s="3">
        <v>5664</v>
      </c>
      <c r="F219" s="3" t="s">
        <v>18</v>
      </c>
      <c r="G219" s="3">
        <v>3445</v>
      </c>
      <c r="H219" s="3">
        <v>1066</v>
      </c>
      <c r="I219" s="3">
        <v>9</v>
      </c>
      <c r="J219" s="3">
        <v>1</v>
      </c>
      <c r="K219" s="2">
        <v>43395.849548611113</v>
      </c>
      <c r="L219" s="3"/>
      <c r="M219" s="3"/>
      <c r="N219" s="3" t="s">
        <v>23</v>
      </c>
      <c r="O219" s="3" t="s">
        <v>24</v>
      </c>
      <c r="P219" s="3" t="s">
        <v>19</v>
      </c>
      <c r="Q219" s="3" t="s">
        <v>20</v>
      </c>
      <c r="R219" s="2">
        <v>43395.86990740741</v>
      </c>
      <c r="S219" s="3"/>
      <c r="T219" s="2">
        <v>43395.876886574071</v>
      </c>
      <c r="U219" s="3"/>
      <c r="V219" s="2">
        <v>43395.86990740741</v>
      </c>
      <c r="W219" s="8">
        <f t="shared" ref="W219:W225" si="73">IF(V219&gt;0,V219,D219)</f>
        <v>43395.86990740741</v>
      </c>
      <c r="X219" s="9">
        <f t="shared" si="68"/>
        <v>0</v>
      </c>
      <c r="Y219" s="9">
        <f t="shared" si="69"/>
        <v>0</v>
      </c>
      <c r="Z219" s="10"/>
      <c r="AA219" s="10">
        <f t="shared" si="63"/>
        <v>0</v>
      </c>
      <c r="AB219" s="10">
        <f t="shared" si="64"/>
        <v>0</v>
      </c>
      <c r="AC219" s="10"/>
      <c r="AD219" s="10"/>
    </row>
    <row r="220" spans="1:30" s="7" customFormat="1" hidden="1" x14ac:dyDescent="0.4">
      <c r="A220" s="16" t="str">
        <f t="shared" si="71"/>
        <v>★</v>
      </c>
      <c r="B220" s="16" t="str">
        <f t="shared" si="72"/>
        <v>☆</v>
      </c>
      <c r="C220" s="7">
        <v>20</v>
      </c>
      <c r="D220" s="2">
        <v>43395.850451388891</v>
      </c>
      <c r="E220" s="3">
        <v>5668</v>
      </c>
      <c r="F220" s="3" t="s">
        <v>33</v>
      </c>
      <c r="G220" s="3">
        <v>3445</v>
      </c>
      <c r="H220" s="3">
        <v>438</v>
      </c>
      <c r="I220" s="3">
        <v>9</v>
      </c>
      <c r="J220" s="3">
        <v>1</v>
      </c>
      <c r="K220" s="2">
        <v>43395.855902777781</v>
      </c>
      <c r="L220" s="3"/>
      <c r="M220" s="3"/>
      <c r="N220" s="3" t="s">
        <v>23</v>
      </c>
      <c r="O220" s="3" t="s">
        <v>24</v>
      </c>
      <c r="P220" s="3" t="s">
        <v>34</v>
      </c>
      <c r="Q220" s="3" t="s">
        <v>35</v>
      </c>
      <c r="R220" s="2">
        <v>43395.87127314815</v>
      </c>
      <c r="S220" s="3"/>
      <c r="T220" s="2">
        <v>43395.877835648149</v>
      </c>
      <c r="U220" s="3"/>
      <c r="V220" s="2">
        <v>43395.87127314815</v>
      </c>
      <c r="W220" s="8">
        <f t="shared" si="73"/>
        <v>43395.87127314815</v>
      </c>
      <c r="X220" s="9">
        <f t="shared" si="68"/>
        <v>0</v>
      </c>
      <c r="Y220" s="9">
        <f t="shared" si="69"/>
        <v>0</v>
      </c>
      <c r="Z220" s="10"/>
      <c r="AA220" s="10">
        <f t="shared" si="63"/>
        <v>0</v>
      </c>
      <c r="AB220" s="10">
        <f t="shared" si="64"/>
        <v>0</v>
      </c>
      <c r="AC220" s="10"/>
      <c r="AD220" s="10"/>
    </row>
    <row r="221" spans="1:30" s="7" customFormat="1" hidden="1" x14ac:dyDescent="0.4">
      <c r="A221" s="16" t="str">
        <f t="shared" si="71"/>
        <v>-</v>
      </c>
      <c r="B221" s="16" t="str">
        <f t="shared" si="72"/>
        <v>☆</v>
      </c>
      <c r="C221" s="7">
        <v>20</v>
      </c>
      <c r="D221" s="2">
        <v>43395.854120370372</v>
      </c>
      <c r="E221" s="3">
        <v>5669</v>
      </c>
      <c r="F221" s="3" t="s">
        <v>33</v>
      </c>
      <c r="G221" s="3">
        <v>3674</v>
      </c>
      <c r="H221" s="3">
        <v>518</v>
      </c>
      <c r="I221" s="3">
        <v>6</v>
      </c>
      <c r="J221" s="3">
        <v>1</v>
      </c>
      <c r="K221" s="2">
        <v>43395.858437499999</v>
      </c>
      <c r="L221" s="3"/>
      <c r="M221" s="3"/>
      <c r="N221" s="3" t="s">
        <v>48</v>
      </c>
      <c r="O221" s="3" t="s">
        <v>49</v>
      </c>
      <c r="P221" s="3" t="s">
        <v>78</v>
      </c>
      <c r="Q221" s="3" t="s">
        <v>79</v>
      </c>
      <c r="R221" s="2">
        <v>43395.857743055552</v>
      </c>
      <c r="S221" s="3"/>
      <c r="T221" s="2">
        <v>43395.86755787037</v>
      </c>
      <c r="U221" s="3"/>
      <c r="V221" s="3"/>
      <c r="W221" s="8">
        <f t="shared" si="73"/>
        <v>43395.854120370372</v>
      </c>
      <c r="X221" s="9">
        <f t="shared" si="68"/>
        <v>0</v>
      </c>
      <c r="Y221" s="9">
        <f t="shared" si="69"/>
        <v>0</v>
      </c>
      <c r="Z221" s="10"/>
      <c r="AA221" s="10">
        <f t="shared" si="63"/>
        <v>0</v>
      </c>
      <c r="AB221" s="10">
        <f t="shared" si="64"/>
        <v>4.3171296274522319E-3</v>
      </c>
      <c r="AC221" s="10"/>
      <c r="AD221" s="10"/>
    </row>
    <row r="222" spans="1:30" s="7" customFormat="1" hidden="1" x14ac:dyDescent="0.4">
      <c r="A222" s="16" t="str">
        <f t="shared" si="71"/>
        <v>-</v>
      </c>
      <c r="B222" s="16" t="str">
        <f t="shared" si="72"/>
        <v>☆</v>
      </c>
      <c r="C222" s="7">
        <v>20</v>
      </c>
      <c r="D222" s="2">
        <v>43395.861354166664</v>
      </c>
      <c r="E222" s="3">
        <v>5675</v>
      </c>
      <c r="F222" s="3" t="s">
        <v>33</v>
      </c>
      <c r="G222" s="3">
        <v>3445</v>
      </c>
      <c r="H222" s="3">
        <v>1119</v>
      </c>
      <c r="I222" s="3">
        <v>5</v>
      </c>
      <c r="J222" s="3">
        <v>1</v>
      </c>
      <c r="K222" s="2">
        <v>43395.864421296297</v>
      </c>
      <c r="L222" s="3"/>
      <c r="M222" s="3"/>
      <c r="N222" s="3" t="s">
        <v>23</v>
      </c>
      <c r="O222" s="3" t="s">
        <v>24</v>
      </c>
      <c r="P222" s="3" t="s">
        <v>19</v>
      </c>
      <c r="Q222" s="3" t="s">
        <v>20</v>
      </c>
      <c r="R222" s="2">
        <v>43395.862986111111</v>
      </c>
      <c r="S222" s="3"/>
      <c r="T222" s="2">
        <v>43395.86996527778</v>
      </c>
      <c r="U222" s="3"/>
      <c r="V222" s="3"/>
      <c r="W222" s="8">
        <f t="shared" si="73"/>
        <v>43395.861354166664</v>
      </c>
      <c r="X222" s="9">
        <f t="shared" si="68"/>
        <v>0</v>
      </c>
      <c r="Y222" s="9">
        <f t="shared" si="69"/>
        <v>0</v>
      </c>
      <c r="Z222" s="10"/>
      <c r="AA222" s="10">
        <f t="shared" si="63"/>
        <v>0</v>
      </c>
      <c r="AB222" s="10">
        <f t="shared" si="64"/>
        <v>3.0671296335640363E-3</v>
      </c>
      <c r="AC222" s="10"/>
      <c r="AD222" s="10"/>
    </row>
    <row r="223" spans="1:30" s="7" customFormat="1" hidden="1" x14ac:dyDescent="0.4">
      <c r="A223" s="16" t="str">
        <f t="shared" si="71"/>
        <v>-</v>
      </c>
      <c r="B223" s="16" t="str">
        <f t="shared" si="72"/>
        <v>☆</v>
      </c>
      <c r="C223" s="7">
        <v>20</v>
      </c>
      <c r="D223" s="2">
        <v>43395.870092592595</v>
      </c>
      <c r="E223" s="3">
        <v>5677</v>
      </c>
      <c r="F223" s="3" t="s">
        <v>18</v>
      </c>
      <c r="G223" s="3">
        <v>2669</v>
      </c>
      <c r="H223" s="3">
        <v>1007</v>
      </c>
      <c r="I223" s="3">
        <v>3</v>
      </c>
      <c r="J223" s="3">
        <v>1</v>
      </c>
      <c r="K223" s="2">
        <v>43395.870532407411</v>
      </c>
      <c r="L223" s="3"/>
      <c r="M223" s="3"/>
      <c r="N223" s="3" t="s">
        <v>63</v>
      </c>
      <c r="O223" s="3" t="s">
        <v>64</v>
      </c>
      <c r="P223" s="3" t="s">
        <v>27</v>
      </c>
      <c r="Q223" s="3" t="s">
        <v>28</v>
      </c>
      <c r="R223" s="2">
        <v>43395.87773148148</v>
      </c>
      <c r="S223" s="3"/>
      <c r="T223" s="2">
        <v>43395.886666666665</v>
      </c>
      <c r="U223" s="3"/>
      <c r="V223" s="3"/>
      <c r="W223" s="8">
        <f t="shared" si="73"/>
        <v>43395.870092592595</v>
      </c>
      <c r="X223" s="9">
        <f t="shared" si="68"/>
        <v>0</v>
      </c>
      <c r="Y223" s="9">
        <f t="shared" si="69"/>
        <v>0</v>
      </c>
      <c r="Z223" s="10"/>
      <c r="AA223" s="10">
        <f t="shared" si="63"/>
        <v>0</v>
      </c>
      <c r="AB223" s="10">
        <f t="shared" si="64"/>
        <v>7.6388888846850023E-3</v>
      </c>
      <c r="AC223" s="10"/>
      <c r="AD223" s="10"/>
    </row>
    <row r="224" spans="1:30" s="7" customFormat="1" hidden="1" x14ac:dyDescent="0.4">
      <c r="A224" s="16" t="str">
        <f t="shared" si="71"/>
        <v>-</v>
      </c>
      <c r="B224" s="16" t="str">
        <f t="shared" si="72"/>
        <v>☆</v>
      </c>
      <c r="C224" s="7">
        <v>20</v>
      </c>
      <c r="D224" s="2">
        <v>43395.870844907404</v>
      </c>
      <c r="E224" s="3">
        <v>5678</v>
      </c>
      <c r="F224" s="3" t="s">
        <v>18</v>
      </c>
      <c r="G224" s="3">
        <v>2669</v>
      </c>
      <c r="H224" s="3">
        <v>1113</v>
      </c>
      <c r="I224" s="3">
        <v>3</v>
      </c>
      <c r="J224" s="3">
        <v>1</v>
      </c>
      <c r="K224" s="2">
        <v>43395.871504629627</v>
      </c>
      <c r="L224" s="3"/>
      <c r="M224" s="3"/>
      <c r="N224" s="3" t="s">
        <v>63</v>
      </c>
      <c r="O224" s="3" t="s">
        <v>64</v>
      </c>
      <c r="P224" s="3" t="s">
        <v>27</v>
      </c>
      <c r="Q224" s="3" t="s">
        <v>28</v>
      </c>
      <c r="R224" s="2">
        <v>43395.878472222219</v>
      </c>
      <c r="S224" s="3"/>
      <c r="T224" s="2">
        <v>43395.887407407405</v>
      </c>
      <c r="U224" s="3"/>
      <c r="V224" s="3"/>
      <c r="W224" s="8">
        <f t="shared" si="73"/>
        <v>43395.870844907404</v>
      </c>
      <c r="X224" s="9">
        <f t="shared" si="68"/>
        <v>0</v>
      </c>
      <c r="Y224" s="9">
        <f t="shared" si="69"/>
        <v>0</v>
      </c>
      <c r="Z224" s="10"/>
      <c r="AA224" s="10">
        <f t="shared" si="63"/>
        <v>0</v>
      </c>
      <c r="AB224" s="10">
        <f t="shared" si="64"/>
        <v>7.6273148151813075E-3</v>
      </c>
      <c r="AC224" s="10"/>
      <c r="AD224" s="10"/>
    </row>
    <row r="225" spans="1:30" s="12" customFormat="1" hidden="1" x14ac:dyDescent="0.4">
      <c r="A225" s="17" t="str">
        <f t="shared" si="71"/>
        <v>-</v>
      </c>
      <c r="B225" s="17" t="str">
        <f t="shared" si="72"/>
        <v>☆</v>
      </c>
      <c r="C225" s="12">
        <v>20</v>
      </c>
      <c r="D225" s="4">
        <v>43395.873252314814</v>
      </c>
      <c r="E225" s="5">
        <v>5680</v>
      </c>
      <c r="F225" s="5" t="s">
        <v>33</v>
      </c>
      <c r="G225" s="5">
        <v>1440</v>
      </c>
      <c r="H225" s="5">
        <v>623</v>
      </c>
      <c r="I225" s="5">
        <v>8</v>
      </c>
      <c r="J225" s="5">
        <v>2</v>
      </c>
      <c r="K225" s="4">
        <v>43395.873692129629</v>
      </c>
      <c r="L225" s="5"/>
      <c r="M225" s="5"/>
      <c r="N225" s="5" t="s">
        <v>19</v>
      </c>
      <c r="O225" s="5" t="s">
        <v>20</v>
      </c>
      <c r="P225" s="5" t="s">
        <v>23</v>
      </c>
      <c r="Q225" s="5" t="s">
        <v>24</v>
      </c>
      <c r="R225" s="4">
        <v>43395.874768518515</v>
      </c>
      <c r="S225" s="5"/>
      <c r="T225" s="4">
        <v>43395.883344907408</v>
      </c>
      <c r="U225" s="5"/>
      <c r="V225" s="5"/>
      <c r="W225" s="13">
        <f t="shared" si="73"/>
        <v>43395.873252314814</v>
      </c>
      <c r="X225" s="18">
        <f t="shared" si="68"/>
        <v>0</v>
      </c>
      <c r="Y225" s="18">
        <f t="shared" si="69"/>
        <v>0</v>
      </c>
      <c r="Z225" s="19"/>
      <c r="AA225" s="19">
        <f t="shared" si="63"/>
        <v>0</v>
      </c>
      <c r="AB225" s="19">
        <f t="shared" si="64"/>
        <v>1.5162037016125396E-3</v>
      </c>
      <c r="AC225" s="19"/>
      <c r="AD225" s="19"/>
    </row>
    <row r="227" spans="1:30" x14ac:dyDescent="0.4">
      <c r="G227">
        <f>SUMPRODUCT(1/COUNTIF(G2:G225,G2:G225))-1</f>
        <v>82.000000000000057</v>
      </c>
    </row>
  </sheetData>
  <autoFilter ref="A1:AD225">
    <filterColumn colId="1">
      <filters>
        <filter val="-"/>
      </filters>
    </filterColumn>
    <filterColumn colId="6">
      <filters>
        <filter val="1059"/>
        <filter val="1158"/>
        <filter val="1187"/>
        <filter val="1199"/>
        <filter val="1265"/>
        <filter val="1310"/>
        <filter val="1358"/>
        <filter val="1440"/>
        <filter val="1588"/>
        <filter val="1605"/>
        <filter val="1742"/>
        <filter val="1747"/>
        <filter val="1751"/>
        <filter val="1771"/>
        <filter val="1885"/>
        <filter val="2043"/>
        <filter val="2084"/>
        <filter val="2087"/>
        <filter val="2092"/>
        <filter val="2137"/>
        <filter val="2161"/>
        <filter val="2215"/>
        <filter val="2269"/>
        <filter val="2291"/>
        <filter val="2306"/>
        <filter val="2314"/>
        <filter val="2328"/>
        <filter val="2339"/>
        <filter val="2361"/>
        <filter val="2435"/>
        <filter val="2471"/>
        <filter val="2512"/>
        <filter val="2518"/>
        <filter val="2526"/>
        <filter val="2584"/>
        <filter val="2620"/>
        <filter val="2628"/>
        <filter val="2632"/>
        <filter val="2669"/>
        <filter val="2758"/>
        <filter val="2823"/>
        <filter val="2878"/>
        <filter val="2915"/>
        <filter val="2930"/>
        <filter val="2931"/>
        <filter val="2968"/>
        <filter val="2977"/>
        <filter val="2990"/>
        <filter val="3028"/>
        <filter val="3048"/>
        <filter val="3144"/>
        <filter val="3217"/>
        <filter val="3330"/>
        <filter val="3401"/>
        <filter val="3436"/>
        <filter val="3441"/>
        <filter val="3445"/>
        <filter val="3481"/>
        <filter val="3510"/>
        <filter val="3537"/>
        <filter val="3598"/>
        <filter val="3607"/>
        <filter val="3646"/>
        <filter val="3649"/>
        <filter val="3655"/>
        <filter val="3662"/>
        <filter val="3669"/>
        <filter val="3672"/>
        <filter val="3674"/>
        <filter val="3681"/>
        <filter val="3688"/>
        <filter val="3691"/>
        <filter val="3698"/>
        <filter val="3714"/>
        <filter val="3716"/>
        <filter val="3722"/>
        <filter val="3732"/>
        <filter val="77"/>
      </filters>
    </filterColumn>
  </autoFilter>
  <phoneticPr fontId="18"/>
  <conditionalFormatting sqref="A2:AD225">
    <cfRule type="expression" dxfId="6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261"/>
  <sheetViews>
    <sheetView zoomScale="80" zoomScaleNormal="80" workbookViewId="0">
      <pane ySplit="1" topLeftCell="A200" activePane="bottomLeft" state="frozen"/>
      <selection activeCell="O1" sqref="O1"/>
      <selection pane="bottomLeft" activeCell="G2" sqref="G2:G258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62" si="0">IF(V2&gt;0, "★", "-")</f>
        <v>★</v>
      </c>
      <c r="B2" s="20" t="str">
        <f t="shared" ref="B2:B62" si="1">IF(K2&gt;0, "☆", "-")</f>
        <v>-</v>
      </c>
      <c r="C2" s="23">
        <v>10</v>
      </c>
      <c r="D2" s="1">
        <v>43396.391574074078</v>
      </c>
      <c r="E2">
        <v>5682</v>
      </c>
      <c r="F2" t="s">
        <v>18</v>
      </c>
      <c r="G2">
        <v>2915</v>
      </c>
      <c r="H2">
        <v>947</v>
      </c>
      <c r="I2">
        <v>4</v>
      </c>
      <c r="J2">
        <v>1</v>
      </c>
      <c r="K2"/>
      <c r="L2" s="1">
        <v>43396.422268518516</v>
      </c>
      <c r="M2" s="1">
        <v>43396.425995370373</v>
      </c>
      <c r="N2" t="s">
        <v>19</v>
      </c>
      <c r="O2" t="s">
        <v>20</v>
      </c>
      <c r="P2" t="s">
        <v>21</v>
      </c>
      <c r="Q2" t="s">
        <v>22</v>
      </c>
      <c r="R2" s="1">
        <v>43396.420370370368</v>
      </c>
      <c r="S2" s="1">
        <v>43396.422361111108</v>
      </c>
      <c r="T2" s="1">
        <v>43396.425798611112</v>
      </c>
      <c r="U2" s="1">
        <v>43396.429872685185</v>
      </c>
      <c r="V2" s="1">
        <v>43396.412395833337</v>
      </c>
      <c r="W2" s="24">
        <f t="shared" ref="W2:W62" si="2">IF(V2&gt;0,V2,D2)</f>
        <v>43396.412395833337</v>
      </c>
      <c r="X2" s="25">
        <f t="shared" ref="X2:X65" si="3">M2-L2</f>
        <v>3.7268518572091125E-3</v>
      </c>
      <c r="Y2" s="25">
        <f t="shared" ref="Y2:Y65" si="4">X2*J2</f>
        <v>3.7268518572091125E-3</v>
      </c>
      <c r="Z2" s="26">
        <f>SUM(Y2:Y28)</f>
        <v>0.33259259264013963</v>
      </c>
      <c r="AA2" s="26">
        <f t="shared" ref="AA2:AA65" si="5">IF(IF(A2="☆",K2-R2,L2-R2)&lt;0,0,IF(A2="☆",K2-R2,L2-R2))</f>
        <v>1.898148148029577E-3</v>
      </c>
      <c r="AB2" s="26">
        <f t="shared" ref="AB2:AB65" si="6">IF(IF(B2="☆",(IF(K2&gt;R2,K2-W2,R2-W2)),L2-W2)&lt;0,0,IF(B2="☆",(IF(K2&gt;R2,K2-W2,R2-W2)),L2-W2))</f>
        <v>9.8726851792889647E-3</v>
      </c>
      <c r="AC2" s="26">
        <f>AVERAGE(AB2:AB28)</f>
        <v>4.4285836764309484E-3</v>
      </c>
      <c r="AD2" s="26">
        <f>MEDIAN(AB2:AB28)</f>
        <v>4.5023148122709244E-3</v>
      </c>
    </row>
    <row r="3" spans="1:33" s="7" customFormat="1" x14ac:dyDescent="0.4">
      <c r="A3" s="16" t="str">
        <f t="shared" si="0"/>
        <v>★</v>
      </c>
      <c r="B3" s="16" t="str">
        <f t="shared" si="1"/>
        <v>-</v>
      </c>
      <c r="C3" s="7">
        <v>10</v>
      </c>
      <c r="D3" s="1">
        <v>43396.397210648145</v>
      </c>
      <c r="E3">
        <v>5683</v>
      </c>
      <c r="F3" t="s">
        <v>33</v>
      </c>
      <c r="G3">
        <v>3025</v>
      </c>
      <c r="H3">
        <v>673</v>
      </c>
      <c r="I3">
        <v>5</v>
      </c>
      <c r="J3">
        <v>1</v>
      </c>
      <c r="K3"/>
      <c r="L3" s="1">
        <v>43396.438750000001</v>
      </c>
      <c r="M3" s="1">
        <v>43396.444606481484</v>
      </c>
      <c r="N3" t="s">
        <v>70</v>
      </c>
      <c r="O3" t="s">
        <v>71</v>
      </c>
      <c r="P3" t="s">
        <v>21</v>
      </c>
      <c r="Q3" t="s">
        <v>22</v>
      </c>
      <c r="R3" s="1">
        <v>43396.43886574074</v>
      </c>
      <c r="S3" s="1">
        <v>43396.43886574074</v>
      </c>
      <c r="T3" s="1">
        <v>43396.447106481479</v>
      </c>
      <c r="U3" s="1">
        <v>43396.447106481479</v>
      </c>
      <c r="V3" s="1">
        <v>43396.43886574074</v>
      </c>
      <c r="W3" s="8">
        <f t="shared" si="2"/>
        <v>43396.43886574074</v>
      </c>
      <c r="X3" s="9">
        <f t="shared" si="3"/>
        <v>5.8564814826240763E-3</v>
      </c>
      <c r="Y3" s="9">
        <f t="shared" si="4"/>
        <v>5.8564814826240763E-3</v>
      </c>
      <c r="Z3" s="10"/>
      <c r="AA3" s="10">
        <f t="shared" si="5"/>
        <v>0</v>
      </c>
      <c r="AB3" s="10">
        <f t="shared" si="6"/>
        <v>0</v>
      </c>
      <c r="AC3" s="10"/>
      <c r="AD3" s="10"/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1">
        <v>43396.401516203703</v>
      </c>
      <c r="E4">
        <v>5684</v>
      </c>
      <c r="F4" t="s">
        <v>18</v>
      </c>
      <c r="G4">
        <v>2388</v>
      </c>
      <c r="H4">
        <v>364</v>
      </c>
      <c r="I4">
        <v>10</v>
      </c>
      <c r="J4">
        <v>1</v>
      </c>
      <c r="K4"/>
      <c r="L4" s="1">
        <v>43396.422731481478</v>
      </c>
      <c r="M4" s="1">
        <v>43396.429166666669</v>
      </c>
      <c r="N4" t="s">
        <v>50</v>
      </c>
      <c r="O4" t="s">
        <v>51</v>
      </c>
      <c r="P4" t="s">
        <v>48</v>
      </c>
      <c r="Q4" t="s">
        <v>49</v>
      </c>
      <c r="R4" s="1">
        <v>43396.425370370373</v>
      </c>
      <c r="S4" s="1">
        <v>43396.425370370373</v>
      </c>
      <c r="T4" s="1">
        <v>43396.434594907405</v>
      </c>
      <c r="U4" s="1">
        <v>43396.434594907405</v>
      </c>
      <c r="V4"/>
      <c r="W4" s="8">
        <f t="shared" si="2"/>
        <v>43396.401516203703</v>
      </c>
      <c r="X4" s="9">
        <f t="shared" si="3"/>
        <v>6.4351851906394586E-3</v>
      </c>
      <c r="Y4" s="9">
        <f t="shared" si="4"/>
        <v>6.4351851906394586E-3</v>
      </c>
      <c r="Z4" s="10"/>
      <c r="AA4" s="10">
        <f t="shared" si="5"/>
        <v>0</v>
      </c>
      <c r="AB4" s="10">
        <f>R4-AF4</f>
        <v>8.7037037083064206E-3</v>
      </c>
      <c r="AC4" s="10"/>
      <c r="AD4" s="10"/>
      <c r="AF4" s="8">
        <v>43396.416666666664</v>
      </c>
      <c r="AG4" s="7" t="s">
        <v>98</v>
      </c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1">
        <v>43396.41679398148</v>
      </c>
      <c r="E5">
        <v>5686</v>
      </c>
      <c r="F5" t="s">
        <v>18</v>
      </c>
      <c r="G5">
        <v>3394</v>
      </c>
      <c r="H5">
        <v>581</v>
      </c>
      <c r="I5">
        <v>3</v>
      </c>
      <c r="J5">
        <v>1</v>
      </c>
      <c r="K5"/>
      <c r="L5" s="1">
        <v>43396.427337962959</v>
      </c>
      <c r="M5" s="1">
        <v>43396.438136574077</v>
      </c>
      <c r="N5" t="s">
        <v>55</v>
      </c>
      <c r="O5" t="s">
        <v>56</v>
      </c>
      <c r="P5" t="s">
        <v>25</v>
      </c>
      <c r="Q5" t="s">
        <v>26</v>
      </c>
      <c r="R5" s="1">
        <v>43396.428171296298</v>
      </c>
      <c r="S5" s="1">
        <v>43396.42864583333</v>
      </c>
      <c r="T5" s="1">
        <v>43396.436678240738</v>
      </c>
      <c r="U5" s="1">
        <v>43396.441932870373</v>
      </c>
      <c r="V5"/>
      <c r="W5" s="8">
        <f t="shared" si="2"/>
        <v>43396.41679398148</v>
      </c>
      <c r="X5" s="9">
        <f t="shared" si="3"/>
        <v>1.0798611117934342E-2</v>
      </c>
      <c r="Y5" s="9">
        <f t="shared" si="4"/>
        <v>1.0798611117934342E-2</v>
      </c>
      <c r="Z5" s="10"/>
      <c r="AA5" s="10">
        <f t="shared" si="5"/>
        <v>0</v>
      </c>
      <c r="AB5" s="10">
        <f t="shared" si="6"/>
        <v>1.0543981479713693E-2</v>
      </c>
      <c r="AC5" s="10"/>
      <c r="AD5" s="10"/>
    </row>
    <row r="6" spans="1:33" s="7" customFormat="1" hidden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1">
        <v>43396.418043981481</v>
      </c>
      <c r="E6">
        <v>5687</v>
      </c>
      <c r="F6" t="s">
        <v>94</v>
      </c>
      <c r="G6">
        <v>0</v>
      </c>
      <c r="H6">
        <v>647</v>
      </c>
      <c r="I6">
        <v>5</v>
      </c>
      <c r="J6">
        <v>3</v>
      </c>
      <c r="K6"/>
      <c r="L6" s="1">
        <v>43396.423344907409</v>
      </c>
      <c r="M6" s="1">
        <v>43396.429097222222</v>
      </c>
      <c r="N6" t="s">
        <v>19</v>
      </c>
      <c r="O6" t="s">
        <v>20</v>
      </c>
      <c r="P6" t="s">
        <v>27</v>
      </c>
      <c r="Q6" t="s">
        <v>28</v>
      </c>
      <c r="R6" s="1">
        <v>43396.422638888886</v>
      </c>
      <c r="S6" s="1">
        <v>43396.422638888886</v>
      </c>
      <c r="T6" s="1">
        <v>43396.429502314815</v>
      </c>
      <c r="U6" s="1">
        <v>43396.429502314815</v>
      </c>
      <c r="V6"/>
      <c r="W6" s="8">
        <f t="shared" si="2"/>
        <v>43396.418043981481</v>
      </c>
      <c r="X6" s="9">
        <f t="shared" si="3"/>
        <v>5.7523148134350777E-3</v>
      </c>
      <c r="Y6" s="9">
        <f t="shared" si="4"/>
        <v>1.7256944440305233E-2</v>
      </c>
      <c r="Z6" s="29"/>
      <c r="AA6" s="29">
        <f t="shared" si="5"/>
        <v>7.0601852348772809E-4</v>
      </c>
      <c r="AB6" s="10">
        <f t="shared" si="6"/>
        <v>5.3009259281679988E-3</v>
      </c>
      <c r="AC6" s="10"/>
      <c r="AD6" s="10"/>
    </row>
    <row r="7" spans="1:33" s="7" customFormat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1">
        <v>43396.419120370374</v>
      </c>
      <c r="E7">
        <v>5688</v>
      </c>
      <c r="F7" t="s">
        <v>18</v>
      </c>
      <c r="G7">
        <v>3457</v>
      </c>
      <c r="H7">
        <v>724</v>
      </c>
      <c r="I7">
        <v>4</v>
      </c>
      <c r="J7">
        <v>1</v>
      </c>
      <c r="K7"/>
      <c r="L7" s="1">
        <v>43396.423622685186</v>
      </c>
      <c r="M7" s="1">
        <v>43396.425902777781</v>
      </c>
      <c r="N7" t="s">
        <v>72</v>
      </c>
      <c r="O7" t="s">
        <v>73</v>
      </c>
      <c r="P7" t="s">
        <v>21</v>
      </c>
      <c r="Q7" t="s">
        <v>22</v>
      </c>
      <c r="R7" s="1">
        <v>43396.425416666665</v>
      </c>
      <c r="S7" s="1">
        <v>43396.425416666665</v>
      </c>
      <c r="T7" s="1">
        <v>43396.429525462961</v>
      </c>
      <c r="U7" s="1">
        <v>43396.429525462961</v>
      </c>
      <c r="V7"/>
      <c r="W7" s="8">
        <f t="shared" si="2"/>
        <v>43396.419120370374</v>
      </c>
      <c r="X7" s="9">
        <f t="shared" si="3"/>
        <v>2.2800925944466144E-3</v>
      </c>
      <c r="Y7" s="9">
        <f t="shared" si="4"/>
        <v>2.2800925944466144E-3</v>
      </c>
      <c r="AA7" s="10">
        <f t="shared" si="5"/>
        <v>0</v>
      </c>
      <c r="AB7" s="10">
        <f t="shared" si="6"/>
        <v>4.5023148122709244E-3</v>
      </c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1">
        <v>43396.419293981482</v>
      </c>
      <c r="E8">
        <v>5689</v>
      </c>
      <c r="F8" t="s">
        <v>18</v>
      </c>
      <c r="G8">
        <v>1663</v>
      </c>
      <c r="H8">
        <v>536</v>
      </c>
      <c r="I8">
        <v>9</v>
      </c>
      <c r="J8">
        <v>1</v>
      </c>
      <c r="K8"/>
      <c r="L8" s="1">
        <v>43396.421574074076</v>
      </c>
      <c r="M8" s="1">
        <v>43396.429884259262</v>
      </c>
      <c r="N8" t="s">
        <v>63</v>
      </c>
      <c r="O8" t="s">
        <v>64</v>
      </c>
      <c r="P8" t="s">
        <v>41</v>
      </c>
      <c r="Q8" t="s">
        <v>42</v>
      </c>
      <c r="R8" s="1">
        <v>43396.421863425923</v>
      </c>
      <c r="S8" s="1">
        <v>43396.421863425923</v>
      </c>
      <c r="T8" s="1">
        <v>43396.432534722226</v>
      </c>
      <c r="U8" s="1">
        <v>43396.432534722226</v>
      </c>
      <c r="V8"/>
      <c r="W8" s="8">
        <f t="shared" si="2"/>
        <v>43396.419293981482</v>
      </c>
      <c r="X8" s="9">
        <f t="shared" si="3"/>
        <v>8.3101851851097308E-3</v>
      </c>
      <c r="Y8" s="9">
        <f t="shared" si="4"/>
        <v>8.3101851851097308E-3</v>
      </c>
      <c r="Z8" s="29"/>
      <c r="AA8" s="29">
        <f t="shared" si="5"/>
        <v>0</v>
      </c>
      <c r="AB8" s="10">
        <f t="shared" si="6"/>
        <v>2.2800925944466144E-3</v>
      </c>
      <c r="AC8" s="10"/>
      <c r="AD8" s="10"/>
    </row>
    <row r="9" spans="1:33" s="7" customFormat="1" x14ac:dyDescent="0.4">
      <c r="A9" s="16" t="str">
        <f t="shared" si="0"/>
        <v>★</v>
      </c>
      <c r="B9" s="16" t="str">
        <f t="shared" si="1"/>
        <v>-</v>
      </c>
      <c r="C9" s="7">
        <v>10</v>
      </c>
      <c r="D9" s="1">
        <v>43396.422569444447</v>
      </c>
      <c r="E9">
        <v>5690</v>
      </c>
      <c r="F9" t="s">
        <v>33</v>
      </c>
      <c r="G9">
        <v>1063</v>
      </c>
      <c r="H9">
        <v>462</v>
      </c>
      <c r="I9">
        <v>10</v>
      </c>
      <c r="J9">
        <v>2</v>
      </c>
      <c r="K9"/>
      <c r="L9" s="1">
        <v>43396.439085648148</v>
      </c>
      <c r="M9" s="1">
        <v>43396.449212962965</v>
      </c>
      <c r="N9" t="s">
        <v>37</v>
      </c>
      <c r="O9" t="s">
        <v>38</v>
      </c>
      <c r="P9" t="s">
        <v>27</v>
      </c>
      <c r="Q9" t="s">
        <v>28</v>
      </c>
      <c r="R9" s="1">
        <v>43396.443391203706</v>
      </c>
      <c r="S9" s="1">
        <v>43396.443391203706</v>
      </c>
      <c r="T9" s="1">
        <v>43396.452094907407</v>
      </c>
      <c r="U9" s="1">
        <v>43396.455763888887</v>
      </c>
      <c r="V9" s="1">
        <v>43396.443391203706</v>
      </c>
      <c r="W9" s="8">
        <f t="shared" si="2"/>
        <v>43396.443391203706</v>
      </c>
      <c r="X9" s="9">
        <f t="shared" si="3"/>
        <v>1.0127314817509614E-2</v>
      </c>
      <c r="Y9" s="9">
        <f t="shared" si="4"/>
        <v>2.0254629635019228E-2</v>
      </c>
      <c r="Z9" s="10"/>
      <c r="AA9" s="10">
        <f t="shared" si="5"/>
        <v>0</v>
      </c>
      <c r="AB9" s="10">
        <f t="shared" si="6"/>
        <v>0</v>
      </c>
      <c r="AC9" s="10"/>
      <c r="AD9" s="10"/>
    </row>
    <row r="10" spans="1:33" s="7" customFormat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1">
        <v>43396.423252314817</v>
      </c>
      <c r="E10">
        <v>5691</v>
      </c>
      <c r="F10" t="s">
        <v>33</v>
      </c>
      <c r="G10">
        <v>1666</v>
      </c>
      <c r="H10">
        <v>1215</v>
      </c>
      <c r="I10">
        <v>2</v>
      </c>
      <c r="J10">
        <v>1</v>
      </c>
      <c r="K10"/>
      <c r="L10" s="1">
        <v>43396.427800925929</v>
      </c>
      <c r="M10" s="1">
        <v>43396.435497685183</v>
      </c>
      <c r="N10" t="s">
        <v>63</v>
      </c>
      <c r="O10" t="s">
        <v>64</v>
      </c>
      <c r="P10" t="s">
        <v>27</v>
      </c>
      <c r="Q10" t="s">
        <v>28</v>
      </c>
      <c r="R10" s="1">
        <v>43396.426886574074</v>
      </c>
      <c r="S10" s="1">
        <v>43396.429143518515</v>
      </c>
      <c r="T10" s="1">
        <v>43396.43582175926</v>
      </c>
      <c r="U10" s="1">
        <v>43396.438078703701</v>
      </c>
      <c r="V10"/>
      <c r="W10" s="8">
        <f t="shared" si="2"/>
        <v>43396.423252314817</v>
      </c>
      <c r="X10" s="9">
        <f t="shared" si="3"/>
        <v>7.696759254031349E-3</v>
      </c>
      <c r="Y10" s="9">
        <f t="shared" si="4"/>
        <v>7.696759254031349E-3</v>
      </c>
      <c r="Z10" s="10"/>
      <c r="AA10" s="10">
        <f t="shared" si="5"/>
        <v>9.1435185458976775E-4</v>
      </c>
      <c r="AB10" s="10">
        <f t="shared" si="6"/>
        <v>4.5486111121135764E-3</v>
      </c>
      <c r="AC10" s="10"/>
      <c r="AD10" s="10"/>
    </row>
    <row r="11" spans="1:33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1">
        <v>43396.424641203703</v>
      </c>
      <c r="E11">
        <v>5692</v>
      </c>
      <c r="F11" t="s">
        <v>94</v>
      </c>
      <c r="G11">
        <v>0</v>
      </c>
      <c r="H11">
        <v>572</v>
      </c>
      <c r="I11">
        <v>2</v>
      </c>
      <c r="J11">
        <v>1</v>
      </c>
      <c r="K11"/>
      <c r="L11" s="1">
        <v>43396.427870370368</v>
      </c>
      <c r="M11" s="1">
        <v>43396.458344907405</v>
      </c>
      <c r="N11" t="s">
        <v>63</v>
      </c>
      <c r="O11" t="s">
        <v>64</v>
      </c>
      <c r="P11" t="s">
        <v>70</v>
      </c>
      <c r="Q11" t="s">
        <v>71</v>
      </c>
      <c r="R11" s="1">
        <v>43396.428796296299</v>
      </c>
      <c r="S11" s="1">
        <v>43396.428796296299</v>
      </c>
      <c r="T11" s="1">
        <v>43396.44425925926</v>
      </c>
      <c r="U11" s="1">
        <v>43396.44425925926</v>
      </c>
      <c r="V11"/>
      <c r="W11" s="8">
        <f t="shared" si="2"/>
        <v>43396.424641203703</v>
      </c>
      <c r="X11" s="9">
        <f t="shared" si="3"/>
        <v>3.047453703766223E-2</v>
      </c>
      <c r="Y11" s="9">
        <f t="shared" si="4"/>
        <v>3.047453703766223E-2</v>
      </c>
      <c r="Z11" s="10"/>
      <c r="AA11" s="10">
        <f t="shared" si="5"/>
        <v>0</v>
      </c>
      <c r="AB11" s="10">
        <f t="shared" si="6"/>
        <v>3.2291666648234241E-3</v>
      </c>
      <c r="AC11" s="10"/>
      <c r="AD11" s="10"/>
    </row>
    <row r="12" spans="1:33" s="7" customFormat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1">
        <v>43396.42659722222</v>
      </c>
      <c r="E12">
        <v>5693</v>
      </c>
      <c r="F12" t="s">
        <v>33</v>
      </c>
      <c r="G12">
        <v>3762</v>
      </c>
      <c r="H12">
        <v>809</v>
      </c>
      <c r="I12">
        <v>3</v>
      </c>
      <c r="J12">
        <v>3</v>
      </c>
      <c r="K12"/>
      <c r="L12" s="1">
        <v>43396.430208333331</v>
      </c>
      <c r="M12" s="1">
        <v>43396.432523148149</v>
      </c>
      <c r="N12" t="s">
        <v>39</v>
      </c>
      <c r="O12" t="s">
        <v>40</v>
      </c>
      <c r="P12" t="s">
        <v>45</v>
      </c>
      <c r="Q12" t="s">
        <v>92</v>
      </c>
      <c r="R12" s="1">
        <v>43396.431898148148</v>
      </c>
      <c r="S12" s="1">
        <v>43396.431898148148</v>
      </c>
      <c r="T12" s="1">
        <v>43396.435787037037</v>
      </c>
      <c r="U12" s="1">
        <v>43396.435787037037</v>
      </c>
      <c r="V12"/>
      <c r="W12" s="8">
        <f t="shared" si="2"/>
        <v>43396.42659722222</v>
      </c>
      <c r="X12" s="9">
        <f t="shared" si="3"/>
        <v>2.3148148175096139E-3</v>
      </c>
      <c r="Y12" s="9">
        <f t="shared" si="4"/>
        <v>6.9444444525288418E-3</v>
      </c>
      <c r="Z12" s="10"/>
      <c r="AA12" s="10">
        <f t="shared" si="5"/>
        <v>0</v>
      </c>
      <c r="AB12" s="10">
        <f t="shared" si="6"/>
        <v>3.6111111112404615E-3</v>
      </c>
      <c r="AC12" s="10"/>
      <c r="AD12" s="10"/>
    </row>
    <row r="13" spans="1:33" s="7" customFormat="1" x14ac:dyDescent="0.4">
      <c r="A13" s="16" t="str">
        <f t="shared" si="0"/>
        <v>★</v>
      </c>
      <c r="B13" s="16" t="str">
        <f t="shared" si="1"/>
        <v>-</v>
      </c>
      <c r="C13" s="7">
        <v>10</v>
      </c>
      <c r="D13" s="1">
        <v>43396.430925925924</v>
      </c>
      <c r="E13">
        <v>5694</v>
      </c>
      <c r="F13" t="s">
        <v>18</v>
      </c>
      <c r="G13">
        <v>3764</v>
      </c>
      <c r="H13">
        <v>701</v>
      </c>
      <c r="I13">
        <v>9</v>
      </c>
      <c r="J13">
        <v>1</v>
      </c>
      <c r="K13"/>
      <c r="L13" s="1">
        <v>43396.450543981482</v>
      </c>
      <c r="M13" s="1">
        <v>43396.460312499999</v>
      </c>
      <c r="N13" t="s">
        <v>53</v>
      </c>
      <c r="O13" t="s">
        <v>54</v>
      </c>
      <c r="P13" t="s">
        <v>23</v>
      </c>
      <c r="Q13" t="s">
        <v>24</v>
      </c>
      <c r="R13" s="1">
        <v>43396.451747685183</v>
      </c>
      <c r="S13" s="1">
        <v>43396.451747685183</v>
      </c>
      <c r="T13" s="1">
        <v>43396.462037037039</v>
      </c>
      <c r="U13" s="1">
        <v>43396.462037037039</v>
      </c>
      <c r="V13" s="1">
        <v>43396.451747685183</v>
      </c>
      <c r="W13" s="8">
        <f t="shared" si="2"/>
        <v>43396.451747685183</v>
      </c>
      <c r="X13" s="9">
        <f t="shared" si="3"/>
        <v>9.7685185173759237E-3</v>
      </c>
      <c r="Y13" s="9">
        <f t="shared" si="4"/>
        <v>9.7685185173759237E-3</v>
      </c>
      <c r="Z13" s="10"/>
      <c r="AA13" s="10">
        <f t="shared" si="5"/>
        <v>0</v>
      </c>
      <c r="AB13" s="10">
        <f t="shared" si="6"/>
        <v>0</v>
      </c>
      <c r="AC13" s="10"/>
      <c r="AD13" s="10"/>
    </row>
    <row r="14" spans="1:33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1">
        <v>43396.433032407411</v>
      </c>
      <c r="E14">
        <v>5695</v>
      </c>
      <c r="F14" t="s">
        <v>94</v>
      </c>
      <c r="G14">
        <v>0</v>
      </c>
      <c r="H14">
        <v>861</v>
      </c>
      <c r="I14">
        <v>1</v>
      </c>
      <c r="J14">
        <v>1</v>
      </c>
      <c r="K14"/>
      <c r="L14" s="1">
        <v>43396.435532407406</v>
      </c>
      <c r="M14" s="1">
        <v>43396.443055555559</v>
      </c>
      <c r="N14" t="s">
        <v>63</v>
      </c>
      <c r="O14" t="s">
        <v>64</v>
      </c>
      <c r="P14" t="s">
        <v>41</v>
      </c>
      <c r="Q14" t="s">
        <v>42</v>
      </c>
      <c r="R14" s="1">
        <v>43396.435312499998</v>
      </c>
      <c r="S14" s="1">
        <v>43396.435312499998</v>
      </c>
      <c r="T14" s="1">
        <v>43396.445983796293</v>
      </c>
      <c r="U14" s="1">
        <v>43396.445983796293</v>
      </c>
      <c r="V14"/>
      <c r="W14" s="8">
        <f t="shared" si="2"/>
        <v>43396.433032407411</v>
      </c>
      <c r="X14" s="9">
        <f t="shared" si="3"/>
        <v>7.5231481532682665E-3</v>
      </c>
      <c r="Y14" s="9">
        <f t="shared" si="4"/>
        <v>7.5231481532682665E-3</v>
      </c>
      <c r="Z14" s="10"/>
      <c r="AA14" s="10">
        <f t="shared" si="5"/>
        <v>2.1990740788169205E-4</v>
      </c>
      <c r="AB14" s="10">
        <f t="shared" si="6"/>
        <v>2.4999999950523488E-3</v>
      </c>
      <c r="AC14" s="10"/>
      <c r="AD14" s="10"/>
    </row>
    <row r="15" spans="1:33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1">
        <v>43396.433252314811</v>
      </c>
      <c r="E15">
        <v>5696</v>
      </c>
      <c r="F15" t="s">
        <v>94</v>
      </c>
      <c r="G15">
        <v>0</v>
      </c>
      <c r="H15">
        <v>614</v>
      </c>
      <c r="I15">
        <v>10</v>
      </c>
      <c r="J15">
        <v>2</v>
      </c>
      <c r="K15"/>
      <c r="L15" s="1">
        <v>43396.438136574077</v>
      </c>
      <c r="M15" s="1">
        <v>43396.445729166669</v>
      </c>
      <c r="N15" t="s">
        <v>37</v>
      </c>
      <c r="O15" t="s">
        <v>38</v>
      </c>
      <c r="P15" t="s">
        <v>50</v>
      </c>
      <c r="Q15" t="s">
        <v>51</v>
      </c>
      <c r="R15" s="1">
        <v>43396.438831018517</v>
      </c>
      <c r="S15" s="1">
        <v>43396.438831018517</v>
      </c>
      <c r="T15" s="1">
        <v>43396.451736111114</v>
      </c>
      <c r="U15" s="1">
        <v>43396.451736111114</v>
      </c>
      <c r="V15"/>
      <c r="W15" s="8">
        <f t="shared" si="2"/>
        <v>43396.433252314811</v>
      </c>
      <c r="X15" s="9">
        <f t="shared" si="3"/>
        <v>7.5925925921183079E-3</v>
      </c>
      <c r="Y15" s="9">
        <f t="shared" si="4"/>
        <v>1.5185185184236616E-2</v>
      </c>
      <c r="Z15" s="10"/>
      <c r="AA15" s="10">
        <f t="shared" si="5"/>
        <v>0</v>
      </c>
      <c r="AB15" s="10">
        <f t="shared" si="6"/>
        <v>4.8842592659639195E-3</v>
      </c>
      <c r="AC15" s="10"/>
      <c r="AD15" s="10"/>
    </row>
    <row r="16" spans="1:33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1">
        <v>43396.434351851851</v>
      </c>
      <c r="E16">
        <v>5697</v>
      </c>
      <c r="F16" t="s">
        <v>93</v>
      </c>
      <c r="G16">
        <v>0</v>
      </c>
      <c r="H16">
        <v>1168</v>
      </c>
      <c r="I16">
        <v>4</v>
      </c>
      <c r="J16">
        <v>3</v>
      </c>
      <c r="K16"/>
      <c r="L16" s="1">
        <v>43396.436238425929</v>
      </c>
      <c r="M16" s="1">
        <v>43396.449293981481</v>
      </c>
      <c r="N16" t="s">
        <v>37</v>
      </c>
      <c r="O16" t="s">
        <v>38</v>
      </c>
      <c r="P16" t="s">
        <v>45</v>
      </c>
      <c r="Q16" t="s">
        <v>92</v>
      </c>
      <c r="R16" s="1">
        <v>43396.436180555553</v>
      </c>
      <c r="S16" s="1">
        <v>43396.436180555553</v>
      </c>
      <c r="T16" s="1">
        <v>43396.445671296293</v>
      </c>
      <c r="U16" s="1">
        <v>43396.445671296293</v>
      </c>
      <c r="V16"/>
      <c r="W16" s="8">
        <f t="shared" si="2"/>
        <v>43396.434351851851</v>
      </c>
      <c r="X16" s="9">
        <f t="shared" si="3"/>
        <v>1.3055555551545694E-2</v>
      </c>
      <c r="Y16" s="9">
        <f t="shared" si="4"/>
        <v>3.9166666654637083E-2</v>
      </c>
      <c r="Z16" s="10"/>
      <c r="AA16" s="10">
        <f t="shared" si="5"/>
        <v>5.787037662230432E-5</v>
      </c>
      <c r="AB16" s="10">
        <f t="shared" si="6"/>
        <v>1.8865740785258822E-3</v>
      </c>
      <c r="AC16" s="10"/>
      <c r="AD16" s="10"/>
    </row>
    <row r="17" spans="1:33" s="7" customFormat="1" x14ac:dyDescent="0.4">
      <c r="A17" s="16" t="str">
        <f t="shared" si="0"/>
        <v>-</v>
      </c>
      <c r="B17" s="16" t="str">
        <f t="shared" si="1"/>
        <v>-</v>
      </c>
      <c r="C17" s="7">
        <v>10</v>
      </c>
      <c r="D17" s="1">
        <v>43396.435891203706</v>
      </c>
      <c r="E17">
        <v>5698</v>
      </c>
      <c r="F17" t="s">
        <v>33</v>
      </c>
      <c r="G17">
        <v>2351</v>
      </c>
      <c r="H17">
        <v>355</v>
      </c>
      <c r="I17">
        <v>3</v>
      </c>
      <c r="J17">
        <v>1</v>
      </c>
      <c r="K17"/>
      <c r="L17" s="1">
        <v>43396.440983796296</v>
      </c>
      <c r="M17" s="1">
        <v>43396.446956018517</v>
      </c>
      <c r="N17" t="s">
        <v>53</v>
      </c>
      <c r="O17" t="s">
        <v>54</v>
      </c>
      <c r="P17" t="s">
        <v>48</v>
      </c>
      <c r="Q17" t="s">
        <v>49</v>
      </c>
      <c r="R17" s="1">
        <v>43396.438275462962</v>
      </c>
      <c r="S17" s="1">
        <v>43396.438275462962</v>
      </c>
      <c r="T17" s="1">
        <v>43396.448703703703</v>
      </c>
      <c r="U17" s="1">
        <v>43396.448703703703</v>
      </c>
      <c r="V17"/>
      <c r="W17" s="8">
        <f t="shared" si="2"/>
        <v>43396.435891203706</v>
      </c>
      <c r="X17" s="9">
        <f t="shared" si="3"/>
        <v>5.9722222213167697E-3</v>
      </c>
      <c r="Y17" s="9">
        <f t="shared" si="4"/>
        <v>5.9722222213167697E-3</v>
      </c>
      <c r="Z17" s="10"/>
      <c r="AA17" s="10">
        <f t="shared" si="5"/>
        <v>2.7083333334303461E-3</v>
      </c>
      <c r="AB17" s="10">
        <f t="shared" si="6"/>
        <v>5.0925925897900015E-3</v>
      </c>
      <c r="AC17" s="10"/>
      <c r="AD17" s="10"/>
    </row>
    <row r="18" spans="1:33" s="7" customFormat="1" x14ac:dyDescent="0.4">
      <c r="A18" s="16" t="str">
        <f t="shared" si="0"/>
        <v>-</v>
      </c>
      <c r="B18" s="16" t="str">
        <f t="shared" si="1"/>
        <v>-</v>
      </c>
      <c r="C18" s="7">
        <v>10</v>
      </c>
      <c r="D18" s="1">
        <v>43396.437488425923</v>
      </c>
      <c r="E18">
        <v>5699</v>
      </c>
      <c r="F18" t="s">
        <v>33</v>
      </c>
      <c r="G18">
        <v>3763</v>
      </c>
      <c r="H18">
        <v>904</v>
      </c>
      <c r="I18">
        <v>4</v>
      </c>
      <c r="J18">
        <v>3</v>
      </c>
      <c r="K18"/>
      <c r="L18" s="1">
        <v>43396.443842592591</v>
      </c>
      <c r="M18" s="1">
        <v>43396.452916666669</v>
      </c>
      <c r="N18" t="s">
        <v>27</v>
      </c>
      <c r="O18" t="s">
        <v>28</v>
      </c>
      <c r="P18" t="s">
        <v>80</v>
      </c>
      <c r="Q18" t="s">
        <v>81</v>
      </c>
      <c r="R18" s="1">
        <v>43396.44462962963</v>
      </c>
      <c r="S18" s="1">
        <v>43396.44462962963</v>
      </c>
      <c r="T18" s="1">
        <v>43396.454907407409</v>
      </c>
      <c r="U18" s="1">
        <v>43396.454907407409</v>
      </c>
      <c r="V18"/>
      <c r="W18" s="8">
        <f t="shared" si="2"/>
        <v>43396.437488425923</v>
      </c>
      <c r="X18" s="9">
        <f t="shared" si="3"/>
        <v>9.0740740779438056E-3</v>
      </c>
      <c r="Y18" s="9">
        <f t="shared" si="4"/>
        <v>2.7222222233831417E-2</v>
      </c>
      <c r="Z18" s="10"/>
      <c r="AA18" s="10">
        <f t="shared" si="5"/>
        <v>0</v>
      </c>
      <c r="AB18" s="10">
        <f t="shared" si="6"/>
        <v>6.3541666677338071E-3</v>
      </c>
      <c r="AC18" s="10"/>
      <c r="AD18" s="10"/>
    </row>
    <row r="19" spans="1:33" s="7" customFormat="1" hidden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1">
        <v>43396.439386574071</v>
      </c>
      <c r="E19">
        <v>5700</v>
      </c>
      <c r="F19" t="s">
        <v>94</v>
      </c>
      <c r="G19">
        <v>0</v>
      </c>
      <c r="H19">
        <v>309</v>
      </c>
      <c r="I19">
        <v>7</v>
      </c>
      <c r="J19">
        <v>1</v>
      </c>
      <c r="K19"/>
      <c r="L19" s="1">
        <v>43396.443414351852</v>
      </c>
      <c r="M19" s="1">
        <v>43396.457372685189</v>
      </c>
      <c r="N19" t="s">
        <v>65</v>
      </c>
      <c r="O19" t="s">
        <v>66</v>
      </c>
      <c r="P19" t="s">
        <v>45</v>
      </c>
      <c r="Q19" t="s">
        <v>92</v>
      </c>
      <c r="R19" s="1">
        <v>43396.444560185184</v>
      </c>
      <c r="S19" s="1">
        <v>43396.444560185184</v>
      </c>
      <c r="T19" s="1">
        <v>43396.454201388886</v>
      </c>
      <c r="U19" s="1">
        <v>43396.454201388886</v>
      </c>
      <c r="V19"/>
      <c r="W19" s="8">
        <f t="shared" si="2"/>
        <v>43396.439386574071</v>
      </c>
      <c r="X19" s="9">
        <f t="shared" si="3"/>
        <v>1.3958333336631767E-2</v>
      </c>
      <c r="Y19" s="9">
        <f t="shared" si="4"/>
        <v>1.3958333336631767E-2</v>
      </c>
      <c r="Z19" s="10"/>
      <c r="AA19" s="10">
        <f t="shared" si="5"/>
        <v>0</v>
      </c>
      <c r="AB19" s="10">
        <f t="shared" si="6"/>
        <v>4.0277777807204984E-3</v>
      </c>
      <c r="AC19" s="10"/>
      <c r="AD19" s="10"/>
    </row>
    <row r="20" spans="1:33" s="7" customFormat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1">
        <v>43396.444548611114</v>
      </c>
      <c r="E20">
        <v>5701</v>
      </c>
      <c r="F20" t="s">
        <v>33</v>
      </c>
      <c r="G20">
        <v>2137</v>
      </c>
      <c r="H20">
        <v>583</v>
      </c>
      <c r="I20">
        <v>7</v>
      </c>
      <c r="J20">
        <v>2</v>
      </c>
      <c r="K20"/>
      <c r="L20" s="1">
        <v>43396.447928240741</v>
      </c>
      <c r="M20" s="1">
        <v>43396.453506944446</v>
      </c>
      <c r="N20" t="s">
        <v>48</v>
      </c>
      <c r="O20" t="s">
        <v>49</v>
      </c>
      <c r="P20" t="s">
        <v>27</v>
      </c>
      <c r="Q20" t="s">
        <v>28</v>
      </c>
      <c r="R20" s="1">
        <v>43396.448425925926</v>
      </c>
      <c r="S20" s="1">
        <v>43396.448425925926</v>
      </c>
      <c r="T20" s="1">
        <v>43396.45521990741</v>
      </c>
      <c r="U20" s="1">
        <v>43396.45521990741</v>
      </c>
      <c r="V20"/>
      <c r="W20" s="8">
        <f t="shared" si="2"/>
        <v>43396.444548611114</v>
      </c>
      <c r="X20" s="9">
        <f t="shared" si="3"/>
        <v>5.5787037053960375E-3</v>
      </c>
      <c r="Y20" s="9">
        <f t="shared" si="4"/>
        <v>1.1157407410792075E-2</v>
      </c>
      <c r="Z20" s="10"/>
      <c r="AA20" s="10">
        <f t="shared" si="5"/>
        <v>0</v>
      </c>
      <c r="AB20" s="10">
        <f t="shared" si="6"/>
        <v>3.379629626579117E-3</v>
      </c>
      <c r="AC20" s="10"/>
      <c r="AD20" s="10"/>
    </row>
    <row r="21" spans="1:33" s="7" customFormat="1" hidden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1">
        <v>43396.456597222219</v>
      </c>
      <c r="E21">
        <v>5703</v>
      </c>
      <c r="F21" t="s">
        <v>94</v>
      </c>
      <c r="G21">
        <v>0</v>
      </c>
      <c r="H21">
        <v>1023</v>
      </c>
      <c r="I21">
        <v>7</v>
      </c>
      <c r="J21">
        <v>3</v>
      </c>
      <c r="K21"/>
      <c r="L21" s="1">
        <v>43396.459756944445</v>
      </c>
      <c r="M21" s="1">
        <v>43396.468310185184</v>
      </c>
      <c r="N21" t="s">
        <v>39</v>
      </c>
      <c r="O21" t="s">
        <v>40</v>
      </c>
      <c r="P21" t="s">
        <v>31</v>
      </c>
      <c r="Q21" t="s">
        <v>32</v>
      </c>
      <c r="R21" s="1">
        <v>43396.45957175926</v>
      </c>
      <c r="S21" s="1">
        <v>43396.45957175926</v>
      </c>
      <c r="T21" s="1">
        <v>43396.468819444446</v>
      </c>
      <c r="U21" s="1">
        <v>43396.474374999998</v>
      </c>
      <c r="V21"/>
      <c r="W21" s="8">
        <f t="shared" si="2"/>
        <v>43396.456597222219</v>
      </c>
      <c r="X21" s="9">
        <f t="shared" si="3"/>
        <v>8.55324073927477E-3</v>
      </c>
      <c r="Y21" s="9">
        <f t="shared" si="4"/>
        <v>2.565972221782431E-2</v>
      </c>
      <c r="Z21" s="10"/>
      <c r="AA21" s="10">
        <f t="shared" si="5"/>
        <v>1.8518518481869251E-4</v>
      </c>
      <c r="AB21" s="10">
        <f t="shared" si="6"/>
        <v>3.1597222259733826E-3</v>
      </c>
      <c r="AC21" s="10"/>
      <c r="AD21" s="10"/>
    </row>
    <row r="22" spans="1:33" s="7" customFormat="1" x14ac:dyDescent="0.4">
      <c r="A22" s="16" t="str">
        <f t="shared" si="0"/>
        <v>-</v>
      </c>
      <c r="B22" s="16" t="str">
        <f t="shared" si="1"/>
        <v>-</v>
      </c>
      <c r="C22" s="7">
        <v>10</v>
      </c>
      <c r="D22" s="1">
        <v>43396.456782407404</v>
      </c>
      <c r="E22">
        <v>5704</v>
      </c>
      <c r="F22" t="s">
        <v>33</v>
      </c>
      <c r="G22">
        <v>2171</v>
      </c>
      <c r="H22">
        <v>1195</v>
      </c>
      <c r="I22">
        <v>6</v>
      </c>
      <c r="J22">
        <v>1</v>
      </c>
      <c r="K22"/>
      <c r="L22" s="1">
        <v>43396.45821759259</v>
      </c>
      <c r="M22" s="1">
        <v>43396.46125</v>
      </c>
      <c r="N22" t="s">
        <v>48</v>
      </c>
      <c r="O22" t="s">
        <v>49</v>
      </c>
      <c r="P22" t="s">
        <v>29</v>
      </c>
      <c r="Q22" t="s">
        <v>30</v>
      </c>
      <c r="R22" s="1">
        <v>43396.459108796298</v>
      </c>
      <c r="S22" s="1">
        <v>43396.459108796298</v>
      </c>
      <c r="T22" s="1">
        <v>43396.463460648149</v>
      </c>
      <c r="U22" s="1">
        <v>43396.463460648149</v>
      </c>
      <c r="V22"/>
      <c r="W22" s="8">
        <f t="shared" si="2"/>
        <v>43396.456782407404</v>
      </c>
      <c r="X22" s="9">
        <f t="shared" si="3"/>
        <v>3.0324074105010368E-3</v>
      </c>
      <c r="Y22" s="9">
        <f t="shared" si="4"/>
        <v>3.0324074105010368E-3</v>
      </c>
      <c r="Z22" s="10"/>
      <c r="AA22" s="10">
        <f t="shared" si="5"/>
        <v>0</v>
      </c>
      <c r="AB22" s="10">
        <f t="shared" si="6"/>
        <v>1.4351851859828457E-3</v>
      </c>
      <c r="AC22" s="10"/>
      <c r="AD22" s="10"/>
    </row>
    <row r="23" spans="1:33" s="7" customFormat="1" x14ac:dyDescent="0.4">
      <c r="A23" s="16" t="str">
        <f t="shared" ref="A23:A28" si="7">IF(V23&gt;0, "★", "-")</f>
        <v>-</v>
      </c>
      <c r="B23" s="16" t="str">
        <f t="shared" ref="B23:B28" si="8">IF(K23&gt;0, "☆", "-")</f>
        <v>-</v>
      </c>
      <c r="C23" s="7">
        <v>10</v>
      </c>
      <c r="D23" s="1">
        <v>43396.457013888888</v>
      </c>
      <c r="E23">
        <v>5705</v>
      </c>
      <c r="F23" t="s">
        <v>33</v>
      </c>
      <c r="G23">
        <v>3770</v>
      </c>
      <c r="H23">
        <v>1254</v>
      </c>
      <c r="I23">
        <v>4</v>
      </c>
      <c r="J23">
        <v>3</v>
      </c>
      <c r="K23"/>
      <c r="L23" s="1">
        <v>43396.45989583333</v>
      </c>
      <c r="M23" s="1">
        <v>43396.469004629631</v>
      </c>
      <c r="N23" t="s">
        <v>39</v>
      </c>
      <c r="O23" t="s">
        <v>40</v>
      </c>
      <c r="P23" t="s">
        <v>31</v>
      </c>
      <c r="Q23" t="s">
        <v>32</v>
      </c>
      <c r="R23" s="1">
        <v>43396.459594907406</v>
      </c>
      <c r="S23" s="1">
        <v>43396.460787037038</v>
      </c>
      <c r="T23" s="1">
        <v>43396.468842592592</v>
      </c>
      <c r="U23" s="1">
        <v>43396.471817129626</v>
      </c>
      <c r="V23"/>
      <c r="W23" s="8">
        <f t="shared" ref="W23:W28" si="9">IF(V23&gt;0,V23,D23)</f>
        <v>43396.457013888888</v>
      </c>
      <c r="X23" s="9">
        <f t="shared" si="3"/>
        <v>9.1087963010068052E-3</v>
      </c>
      <c r="Y23" s="9">
        <f t="shared" si="4"/>
        <v>2.7326388903020415E-2</v>
      </c>
      <c r="Z23" s="10"/>
      <c r="AA23" s="10">
        <f t="shared" si="5"/>
        <v>3.0092592351138592E-4</v>
      </c>
      <c r="AB23" s="10">
        <f t="shared" si="6"/>
        <v>2.8819444414693862E-3</v>
      </c>
      <c r="AC23" s="10"/>
      <c r="AD23" s="10"/>
    </row>
    <row r="24" spans="1:33" s="7" customFormat="1" hidden="1" x14ac:dyDescent="0.4">
      <c r="A24" s="16" t="str">
        <f t="shared" si="7"/>
        <v>-</v>
      </c>
      <c r="B24" s="16" t="str">
        <f t="shared" si="8"/>
        <v>-</v>
      </c>
      <c r="C24" s="7">
        <v>10</v>
      </c>
      <c r="D24" s="1">
        <v>43396.457557870373</v>
      </c>
      <c r="E24">
        <v>5706</v>
      </c>
      <c r="F24" t="s">
        <v>94</v>
      </c>
      <c r="G24">
        <v>0</v>
      </c>
      <c r="H24">
        <v>900</v>
      </c>
      <c r="I24">
        <v>7</v>
      </c>
      <c r="J24">
        <v>1</v>
      </c>
      <c r="K24"/>
      <c r="L24" s="1">
        <v>43396.462708333333</v>
      </c>
      <c r="M24" s="1">
        <v>43396.465590277781</v>
      </c>
      <c r="N24" t="s">
        <v>53</v>
      </c>
      <c r="O24" t="s">
        <v>54</v>
      </c>
      <c r="P24" t="s">
        <v>72</v>
      </c>
      <c r="Q24" t="s">
        <v>73</v>
      </c>
      <c r="R24" s="1">
        <v>43396.463831018518</v>
      </c>
      <c r="S24" s="1">
        <v>43396.463831018518</v>
      </c>
      <c r="T24" s="1">
        <v>43396.469826388886</v>
      </c>
      <c r="U24" s="1">
        <v>43396.469826388886</v>
      </c>
      <c r="V24"/>
      <c r="W24" s="8">
        <f t="shared" si="9"/>
        <v>43396.457557870373</v>
      </c>
      <c r="X24" s="9">
        <f t="shared" si="3"/>
        <v>2.8819444487453438E-3</v>
      </c>
      <c r="Y24" s="9">
        <f t="shared" si="4"/>
        <v>2.8819444487453438E-3</v>
      </c>
      <c r="Z24" s="10"/>
      <c r="AA24" s="10">
        <f t="shared" si="5"/>
        <v>0</v>
      </c>
      <c r="AB24" s="10">
        <f t="shared" si="6"/>
        <v>5.1504629591363482E-3</v>
      </c>
      <c r="AC24" s="10"/>
      <c r="AD24" s="10"/>
    </row>
    <row r="25" spans="1:33" s="7" customFormat="1" x14ac:dyDescent="0.4">
      <c r="A25" s="16" t="str">
        <f t="shared" si="7"/>
        <v>-</v>
      </c>
      <c r="B25" s="16" t="str">
        <f t="shared" si="8"/>
        <v>-</v>
      </c>
      <c r="C25" s="7">
        <v>10</v>
      </c>
      <c r="D25" s="1">
        <v>43396.457569444443</v>
      </c>
      <c r="E25">
        <v>5707</v>
      </c>
      <c r="F25" t="s">
        <v>33</v>
      </c>
      <c r="G25">
        <v>2892</v>
      </c>
      <c r="H25">
        <v>323</v>
      </c>
      <c r="I25">
        <v>4</v>
      </c>
      <c r="J25">
        <v>2</v>
      </c>
      <c r="K25"/>
      <c r="L25" s="1">
        <v>43396.462581018517</v>
      </c>
      <c r="M25" s="1">
        <v>43396.474432870367</v>
      </c>
      <c r="N25" t="s">
        <v>45</v>
      </c>
      <c r="O25" t="s">
        <v>92</v>
      </c>
      <c r="P25" t="s">
        <v>59</v>
      </c>
      <c r="Q25" t="s">
        <v>60</v>
      </c>
      <c r="R25" s="1">
        <v>43396.463634259257</v>
      </c>
      <c r="S25" s="1">
        <v>43396.463634259257</v>
      </c>
      <c r="T25" s="1">
        <v>43396.477743055555</v>
      </c>
      <c r="U25" s="1">
        <v>43396.477743055555</v>
      </c>
      <c r="V25"/>
      <c r="W25" s="8">
        <f t="shared" si="9"/>
        <v>43396.457569444443</v>
      </c>
      <c r="X25" s="9">
        <f t="shared" si="3"/>
        <v>1.1851851850224193E-2</v>
      </c>
      <c r="Y25" s="9">
        <f t="shared" si="4"/>
        <v>2.3703703700448386E-2</v>
      </c>
      <c r="Z25" s="10"/>
      <c r="AA25" s="10">
        <f t="shared" si="5"/>
        <v>0</v>
      </c>
      <c r="AB25" s="10">
        <f t="shared" si="6"/>
        <v>5.0115740741603076E-3</v>
      </c>
      <c r="AC25" s="10"/>
      <c r="AD25" s="10"/>
    </row>
    <row r="26" spans="1:33" s="7" customFormat="1" hidden="1" x14ac:dyDescent="0.4">
      <c r="A26" s="16" t="str">
        <f t="shared" si="7"/>
        <v>-</v>
      </c>
      <c r="B26" s="16" t="str">
        <f t="shared" si="8"/>
        <v>☆</v>
      </c>
      <c r="C26" s="7">
        <v>10</v>
      </c>
      <c r="D26" s="1">
        <v>43396.413923611108</v>
      </c>
      <c r="E26">
        <v>5685</v>
      </c>
      <c r="F26" t="s">
        <v>33</v>
      </c>
      <c r="G26">
        <v>2291</v>
      </c>
      <c r="H26">
        <v>839</v>
      </c>
      <c r="I26">
        <v>1</v>
      </c>
      <c r="J26">
        <v>1</v>
      </c>
      <c r="K26" s="1">
        <v>43396.414884259262</v>
      </c>
      <c r="L26"/>
      <c r="M26"/>
      <c r="N26" t="s">
        <v>45</v>
      </c>
      <c r="O26" t="s">
        <v>92</v>
      </c>
      <c r="P26" t="s">
        <v>65</v>
      </c>
      <c r="Q26" t="s">
        <v>66</v>
      </c>
      <c r="R26" s="1">
        <v>43396.424780092595</v>
      </c>
      <c r="S26"/>
      <c r="T26" s="1">
        <v>43396.435266203705</v>
      </c>
      <c r="U26"/>
      <c r="V26"/>
      <c r="W26" s="8">
        <f t="shared" si="9"/>
        <v>43396.413923611108</v>
      </c>
      <c r="X26" s="9">
        <f t="shared" si="3"/>
        <v>0</v>
      </c>
      <c r="Y26" s="9">
        <f t="shared" si="4"/>
        <v>0</v>
      </c>
      <c r="Z26" s="10"/>
      <c r="AA26" s="10">
        <f t="shared" si="5"/>
        <v>0</v>
      </c>
      <c r="AB26" s="10">
        <f>R26-AF26</f>
        <v>8.1134259307873435E-3</v>
      </c>
      <c r="AC26" s="10"/>
      <c r="AD26" s="10"/>
      <c r="AF26" s="8">
        <v>43396.416666666664</v>
      </c>
      <c r="AG26" s="7" t="s">
        <v>98</v>
      </c>
    </row>
    <row r="27" spans="1:33" s="7" customFormat="1" hidden="1" x14ac:dyDescent="0.4">
      <c r="A27" s="16" t="str">
        <f t="shared" si="7"/>
        <v>-</v>
      </c>
      <c r="B27" s="16" t="str">
        <f t="shared" si="8"/>
        <v>☆</v>
      </c>
      <c r="C27" s="7">
        <v>10</v>
      </c>
      <c r="D27" s="1">
        <v>43396.452557870369</v>
      </c>
      <c r="E27">
        <v>5702</v>
      </c>
      <c r="F27" t="s">
        <v>18</v>
      </c>
      <c r="G27">
        <v>3173</v>
      </c>
      <c r="H27">
        <v>1088</v>
      </c>
      <c r="I27">
        <v>7</v>
      </c>
      <c r="J27">
        <v>1</v>
      </c>
      <c r="K27" s="1">
        <v>43396.452731481484</v>
      </c>
      <c r="L27"/>
      <c r="M27"/>
      <c r="N27" t="s">
        <v>50</v>
      </c>
      <c r="O27" t="s">
        <v>51</v>
      </c>
      <c r="P27" t="s">
        <v>43</v>
      </c>
      <c r="Q27" t="s">
        <v>44</v>
      </c>
      <c r="R27" s="1">
        <v>43396.458287037036</v>
      </c>
      <c r="S27"/>
      <c r="T27" s="1">
        <v>43396.464039351849</v>
      </c>
      <c r="U27"/>
      <c r="V27"/>
      <c r="W27" s="8">
        <f t="shared" si="9"/>
        <v>43396.452557870369</v>
      </c>
      <c r="X27" s="9">
        <f t="shared" si="3"/>
        <v>0</v>
      </c>
      <c r="Y27" s="9">
        <f t="shared" si="4"/>
        <v>0</v>
      </c>
      <c r="Z27" s="10"/>
      <c r="AA27" s="10">
        <f t="shared" si="5"/>
        <v>0</v>
      </c>
      <c r="AB27" s="10">
        <f t="shared" si="6"/>
        <v>5.7291666671517305E-3</v>
      </c>
      <c r="AC27" s="10"/>
      <c r="AD27" s="10"/>
    </row>
    <row r="28" spans="1:33" s="7" customFormat="1" hidden="1" x14ac:dyDescent="0.4">
      <c r="A28" s="16" t="str">
        <f t="shared" si="7"/>
        <v>-</v>
      </c>
      <c r="B28" s="16" t="str">
        <f t="shared" si="8"/>
        <v>☆</v>
      </c>
      <c r="C28" s="7">
        <v>10</v>
      </c>
      <c r="D28" s="1">
        <v>43396.458194444444</v>
      </c>
      <c r="E28">
        <v>5708</v>
      </c>
      <c r="F28" t="s">
        <v>94</v>
      </c>
      <c r="G28">
        <v>0</v>
      </c>
      <c r="H28">
        <v>411</v>
      </c>
      <c r="I28">
        <v>2</v>
      </c>
      <c r="J28">
        <v>1</v>
      </c>
      <c r="K28" s="1">
        <v>43396.458611111113</v>
      </c>
      <c r="L28"/>
      <c r="M28"/>
      <c r="N28" t="s">
        <v>43</v>
      </c>
      <c r="O28" t="s">
        <v>44</v>
      </c>
      <c r="P28" t="s">
        <v>76</v>
      </c>
      <c r="Q28" t="s">
        <v>77</v>
      </c>
      <c r="R28" s="1">
        <v>43396.465567129628</v>
      </c>
      <c r="S28"/>
      <c r="T28" s="1">
        <v>43396.475648148145</v>
      </c>
      <c r="U28"/>
      <c r="V28"/>
      <c r="W28" s="8">
        <f t="shared" si="9"/>
        <v>43396.458194444444</v>
      </c>
      <c r="X28" s="9">
        <f t="shared" si="3"/>
        <v>0</v>
      </c>
      <c r="Y28" s="9">
        <f t="shared" si="4"/>
        <v>0</v>
      </c>
      <c r="Z28" s="10"/>
      <c r="AA28" s="10">
        <f t="shared" si="5"/>
        <v>0</v>
      </c>
      <c r="AB28" s="10">
        <f t="shared" si="6"/>
        <v>7.3726851842366159E-3</v>
      </c>
      <c r="AC28" s="10"/>
      <c r="AD28" s="10"/>
    </row>
    <row r="29" spans="1:33" s="23" customFormat="1" hidden="1" x14ac:dyDescent="0.4">
      <c r="A29" s="20" t="str">
        <f t="shared" si="0"/>
        <v>-</v>
      </c>
      <c r="B29" s="20" t="str">
        <f t="shared" si="1"/>
        <v>-</v>
      </c>
      <c r="C29" s="23">
        <v>11</v>
      </c>
      <c r="D29" s="22">
        <v>43396.463414351849</v>
      </c>
      <c r="E29" s="21">
        <v>5710</v>
      </c>
      <c r="F29" s="21" t="s">
        <v>94</v>
      </c>
      <c r="G29" s="21">
        <v>0</v>
      </c>
      <c r="H29" s="21">
        <v>545</v>
      </c>
      <c r="I29" s="21">
        <v>5</v>
      </c>
      <c r="J29" s="21">
        <v>3</v>
      </c>
      <c r="K29" s="21"/>
      <c r="L29" s="22">
        <v>43396.467453703706</v>
      </c>
      <c r="M29" s="22">
        <v>43396.471006944441</v>
      </c>
      <c r="N29" s="21" t="s">
        <v>39</v>
      </c>
      <c r="O29" s="21" t="s">
        <v>40</v>
      </c>
      <c r="P29" s="21" t="s">
        <v>41</v>
      </c>
      <c r="Q29" s="21" t="s">
        <v>42</v>
      </c>
      <c r="R29" s="22">
        <v>43396.468194444446</v>
      </c>
      <c r="S29" s="22">
        <v>43396.468194444446</v>
      </c>
      <c r="T29" s="22">
        <v>43396.474710648145</v>
      </c>
      <c r="U29" s="22">
        <v>43396.474710648145</v>
      </c>
      <c r="V29" s="21"/>
      <c r="W29" s="24">
        <f t="shared" si="2"/>
        <v>43396.463414351849</v>
      </c>
      <c r="X29" s="25">
        <f t="shared" si="3"/>
        <v>3.5532407346181571E-3</v>
      </c>
      <c r="Y29" s="25">
        <f t="shared" si="4"/>
        <v>1.0659722203854471E-2</v>
      </c>
      <c r="Z29" s="26">
        <f>SUM(Y29:Y43)</f>
        <v>0.13166666666802485</v>
      </c>
      <c r="AA29" s="26">
        <f t="shared" si="5"/>
        <v>0</v>
      </c>
      <c r="AB29" s="26">
        <f t="shared" si="6"/>
        <v>4.0393518575001508E-3</v>
      </c>
      <c r="AC29" s="26">
        <f>AVERAGE(AB29:AB43)</f>
        <v>3.855709877097979E-3</v>
      </c>
      <c r="AD29" s="26">
        <f>MEDIAN(AB29:AB43)</f>
        <v>3.749999996216502E-3</v>
      </c>
    </row>
    <row r="30" spans="1:33" s="7" customFormat="1" x14ac:dyDescent="0.4">
      <c r="A30" s="16" t="str">
        <f t="shared" si="0"/>
        <v>-</v>
      </c>
      <c r="B30" s="16" t="str">
        <f t="shared" si="1"/>
        <v>-</v>
      </c>
      <c r="C30" s="7">
        <v>11</v>
      </c>
      <c r="D30" s="2">
        <v>43396.466504629629</v>
      </c>
      <c r="E30" s="3">
        <v>5712</v>
      </c>
      <c r="F30" s="3" t="s">
        <v>33</v>
      </c>
      <c r="G30" s="3">
        <v>3578</v>
      </c>
      <c r="H30" s="3">
        <v>854</v>
      </c>
      <c r="I30" s="3">
        <v>8</v>
      </c>
      <c r="J30" s="3">
        <v>1</v>
      </c>
      <c r="K30" s="3"/>
      <c r="L30" s="2">
        <v>43396.468090277776</v>
      </c>
      <c r="M30" s="2">
        <v>43396.47378472222</v>
      </c>
      <c r="N30" s="3" t="s">
        <v>19</v>
      </c>
      <c r="O30" s="3" t="s">
        <v>20</v>
      </c>
      <c r="P30" s="3" t="s">
        <v>39</v>
      </c>
      <c r="Q30" s="3" t="s">
        <v>40</v>
      </c>
      <c r="R30" s="2">
        <v>43396.467546296299</v>
      </c>
      <c r="S30" s="2">
        <v>43396.467546296299</v>
      </c>
      <c r="T30" s="2">
        <v>43396.475069444445</v>
      </c>
      <c r="U30" s="2">
        <v>43396.475312499999</v>
      </c>
      <c r="V30" s="3"/>
      <c r="W30" s="8">
        <f t="shared" si="2"/>
        <v>43396.466504629629</v>
      </c>
      <c r="X30" s="9">
        <f t="shared" si="3"/>
        <v>5.694444444088731E-3</v>
      </c>
      <c r="Y30" s="9">
        <f t="shared" si="4"/>
        <v>5.694444444088731E-3</v>
      </c>
      <c r="Z30" s="10"/>
      <c r="AA30" s="10">
        <f t="shared" si="5"/>
        <v>5.4398147767642513E-4</v>
      </c>
      <c r="AB30" s="10">
        <f t="shared" si="6"/>
        <v>1.5856481477385387E-3</v>
      </c>
      <c r="AC30" s="10"/>
      <c r="AD30" s="10"/>
    </row>
    <row r="31" spans="1:33" s="7" customFormat="1" hidden="1" x14ac:dyDescent="0.4">
      <c r="A31" s="16" t="str">
        <f t="shared" si="0"/>
        <v>-</v>
      </c>
      <c r="B31" s="16" t="str">
        <f t="shared" si="1"/>
        <v>-</v>
      </c>
      <c r="C31" s="7">
        <v>11</v>
      </c>
      <c r="D31" s="2">
        <v>43396.468206018515</v>
      </c>
      <c r="E31" s="3">
        <v>5713</v>
      </c>
      <c r="F31" s="3" t="s">
        <v>94</v>
      </c>
      <c r="G31" s="3">
        <v>0</v>
      </c>
      <c r="H31" s="3">
        <v>483</v>
      </c>
      <c r="I31" s="3">
        <v>8</v>
      </c>
      <c r="J31" s="3">
        <v>1</v>
      </c>
      <c r="K31" s="3"/>
      <c r="L31" s="2">
        <v>43396.476956018516</v>
      </c>
      <c r="M31" s="2">
        <v>43396.484236111108</v>
      </c>
      <c r="N31" s="3" t="s">
        <v>43</v>
      </c>
      <c r="O31" s="3" t="s">
        <v>44</v>
      </c>
      <c r="P31" s="3" t="s">
        <v>68</v>
      </c>
      <c r="Q31" s="3" t="s">
        <v>69</v>
      </c>
      <c r="R31" s="2">
        <v>43396.475937499999</v>
      </c>
      <c r="S31" s="2">
        <v>43396.475937499999</v>
      </c>
      <c r="T31" s="2">
        <v>43396.483460648145</v>
      </c>
      <c r="U31" s="2">
        <v>43396.48709490741</v>
      </c>
      <c r="V31" s="3"/>
      <c r="W31" s="8">
        <f t="shared" si="2"/>
        <v>43396.468206018515</v>
      </c>
      <c r="X31" s="9">
        <f t="shared" si="3"/>
        <v>7.2800925918272696E-3</v>
      </c>
      <c r="Y31" s="9">
        <f t="shared" si="4"/>
        <v>7.2800925918272696E-3</v>
      </c>
      <c r="Z31" s="10"/>
      <c r="AA31" s="10">
        <f t="shared" si="5"/>
        <v>1.0185185165028088E-3</v>
      </c>
      <c r="AB31" s="10">
        <f t="shared" si="6"/>
        <v>8.7500000008731149E-3</v>
      </c>
      <c r="AC31" s="10"/>
      <c r="AD31" s="10"/>
    </row>
    <row r="32" spans="1:33" s="7" customFormat="1" x14ac:dyDescent="0.4">
      <c r="A32" s="16" t="str">
        <f t="shared" si="0"/>
        <v>-</v>
      </c>
      <c r="B32" s="16" t="str">
        <f t="shared" si="1"/>
        <v>-</v>
      </c>
      <c r="C32" s="7">
        <v>11</v>
      </c>
      <c r="D32" s="2">
        <v>43396.469756944447</v>
      </c>
      <c r="E32" s="3">
        <v>5714</v>
      </c>
      <c r="F32" s="3" t="s">
        <v>33</v>
      </c>
      <c r="G32" s="3">
        <v>1239</v>
      </c>
      <c r="H32" s="3">
        <v>1276</v>
      </c>
      <c r="I32" s="3">
        <v>2</v>
      </c>
      <c r="J32" s="3">
        <v>5</v>
      </c>
      <c r="K32" s="3"/>
      <c r="L32" s="2">
        <v>43396.474247685182</v>
      </c>
      <c r="M32" s="2">
        <v>43396.476087962961</v>
      </c>
      <c r="N32" s="3" t="s">
        <v>25</v>
      </c>
      <c r="O32" s="3" t="s">
        <v>26</v>
      </c>
      <c r="P32" s="3" t="s">
        <v>31</v>
      </c>
      <c r="Q32" s="3" t="s">
        <v>32</v>
      </c>
      <c r="R32" s="2">
        <v>43396.472488425927</v>
      </c>
      <c r="S32" s="2">
        <v>43396.472488425927</v>
      </c>
      <c r="T32" s="2">
        <v>43396.478761574072</v>
      </c>
      <c r="U32" s="2">
        <v>43396.478761574072</v>
      </c>
      <c r="V32" s="3"/>
      <c r="W32" s="8">
        <f t="shared" si="2"/>
        <v>43396.469756944447</v>
      </c>
      <c r="X32" s="9">
        <f t="shared" si="3"/>
        <v>1.8402777786832303E-3</v>
      </c>
      <c r="Y32" s="9">
        <f t="shared" si="4"/>
        <v>9.2013888934161514E-3</v>
      </c>
      <c r="Z32" s="10"/>
      <c r="AA32" s="10">
        <f t="shared" si="5"/>
        <v>1.7592592557775788E-3</v>
      </c>
      <c r="AB32" s="10">
        <f t="shared" si="6"/>
        <v>4.4907407354912721E-3</v>
      </c>
      <c r="AC32" s="10"/>
      <c r="AD32" s="10"/>
    </row>
    <row r="33" spans="1:30" s="7" customFormat="1" x14ac:dyDescent="0.4">
      <c r="A33" s="16" t="str">
        <f t="shared" si="0"/>
        <v>-</v>
      </c>
      <c r="B33" s="16" t="str">
        <f t="shared" si="1"/>
        <v>-</v>
      </c>
      <c r="C33" s="7">
        <v>11</v>
      </c>
      <c r="D33" s="2">
        <v>43396.470532407409</v>
      </c>
      <c r="E33" s="3">
        <v>5715</v>
      </c>
      <c r="F33" s="3" t="s">
        <v>33</v>
      </c>
      <c r="G33" s="3">
        <v>2171</v>
      </c>
      <c r="H33" s="3">
        <v>1181</v>
      </c>
      <c r="I33" s="3">
        <v>4</v>
      </c>
      <c r="J33" s="3">
        <v>1</v>
      </c>
      <c r="K33" s="3"/>
      <c r="L33" s="2">
        <v>43396.47146990741</v>
      </c>
      <c r="M33" s="2">
        <v>43396.4762962963</v>
      </c>
      <c r="N33" s="3" t="s">
        <v>76</v>
      </c>
      <c r="O33" s="3" t="s">
        <v>77</v>
      </c>
      <c r="P33" s="3" t="s">
        <v>19</v>
      </c>
      <c r="Q33" s="3" t="s">
        <v>20</v>
      </c>
      <c r="R33" s="2">
        <v>43396.473194444443</v>
      </c>
      <c r="S33" s="2">
        <v>43396.473194444443</v>
      </c>
      <c r="T33" s="2">
        <v>43396.479641203703</v>
      </c>
      <c r="U33" s="2">
        <v>43396.479641203703</v>
      </c>
      <c r="V33" s="3"/>
      <c r="W33" s="8">
        <f t="shared" si="2"/>
        <v>43396.470532407409</v>
      </c>
      <c r="X33" s="9">
        <f t="shared" si="3"/>
        <v>4.8263888893416151E-3</v>
      </c>
      <c r="Y33" s="9">
        <f t="shared" si="4"/>
        <v>4.8263888893416151E-3</v>
      </c>
      <c r="Z33" s="10"/>
      <c r="AA33" s="10">
        <f t="shared" si="5"/>
        <v>0</v>
      </c>
      <c r="AB33" s="10">
        <f t="shared" si="6"/>
        <v>9.3750000087311491E-4</v>
      </c>
      <c r="AC33" s="10"/>
      <c r="AD33" s="10"/>
    </row>
    <row r="34" spans="1:30" s="7" customFormat="1" hidden="1" x14ac:dyDescent="0.4">
      <c r="A34" s="16" t="str">
        <f t="shared" si="0"/>
        <v>-</v>
      </c>
      <c r="B34" s="16" t="str">
        <f t="shared" si="1"/>
        <v>-</v>
      </c>
      <c r="C34" s="7">
        <v>11</v>
      </c>
      <c r="D34" s="2">
        <v>43396.471817129626</v>
      </c>
      <c r="E34" s="3">
        <v>5716</v>
      </c>
      <c r="F34" s="3" t="s">
        <v>94</v>
      </c>
      <c r="G34" s="3">
        <v>0</v>
      </c>
      <c r="H34" s="3">
        <v>775</v>
      </c>
      <c r="I34" s="3">
        <v>7</v>
      </c>
      <c r="J34" s="3">
        <v>1</v>
      </c>
      <c r="K34" s="3"/>
      <c r="L34" s="2">
        <v>43396.475138888891</v>
      </c>
      <c r="M34" s="2">
        <v>43396.478472222225</v>
      </c>
      <c r="N34" s="3" t="s">
        <v>72</v>
      </c>
      <c r="O34" s="3" t="s">
        <v>73</v>
      </c>
      <c r="P34" s="3" t="s">
        <v>39</v>
      </c>
      <c r="Q34" s="3" t="s">
        <v>40</v>
      </c>
      <c r="R34" s="2">
        <v>43396.475891203707</v>
      </c>
      <c r="S34" s="2">
        <v>43396.475891203707</v>
      </c>
      <c r="T34" s="2">
        <v>43396.482083333336</v>
      </c>
      <c r="U34" s="2">
        <v>43396.482083333336</v>
      </c>
      <c r="V34" s="3"/>
      <c r="W34" s="8">
        <f t="shared" si="2"/>
        <v>43396.471817129626</v>
      </c>
      <c r="X34" s="9">
        <f t="shared" si="3"/>
        <v>3.3333333340124227E-3</v>
      </c>
      <c r="Y34" s="9">
        <f t="shared" si="4"/>
        <v>3.3333333340124227E-3</v>
      </c>
      <c r="Z34" s="10"/>
      <c r="AA34" s="10">
        <f t="shared" si="5"/>
        <v>0</v>
      </c>
      <c r="AB34" s="10">
        <f t="shared" si="6"/>
        <v>3.3217592645087279E-3</v>
      </c>
      <c r="AC34" s="10"/>
      <c r="AD34" s="10"/>
    </row>
    <row r="35" spans="1:30" s="7" customFormat="1" hidden="1" x14ac:dyDescent="0.4">
      <c r="A35" s="16" t="str">
        <f t="shared" si="0"/>
        <v>-</v>
      </c>
      <c r="B35" s="16" t="str">
        <f t="shared" si="1"/>
        <v>-</v>
      </c>
      <c r="C35" s="7">
        <v>11</v>
      </c>
      <c r="D35" s="2">
        <v>43396.471909722219</v>
      </c>
      <c r="E35" s="3">
        <v>5717</v>
      </c>
      <c r="F35" s="3" t="s">
        <v>94</v>
      </c>
      <c r="G35" s="3">
        <v>0</v>
      </c>
      <c r="H35" s="3">
        <v>1119</v>
      </c>
      <c r="I35" s="3">
        <v>8</v>
      </c>
      <c r="J35" s="3">
        <v>2</v>
      </c>
      <c r="K35" s="3"/>
      <c r="L35" s="2">
        <v>43396.47724537037</v>
      </c>
      <c r="M35" s="2">
        <v>43396.480451388888</v>
      </c>
      <c r="N35" s="3" t="s">
        <v>39</v>
      </c>
      <c r="O35" s="3" t="s">
        <v>40</v>
      </c>
      <c r="P35" s="3" t="s">
        <v>45</v>
      </c>
      <c r="Q35" s="3" t="s">
        <v>92</v>
      </c>
      <c r="R35" s="2">
        <v>43396.479097222225</v>
      </c>
      <c r="S35" s="2">
        <v>43396.479097222225</v>
      </c>
      <c r="T35" s="2">
        <v>43396.482291666667</v>
      </c>
      <c r="U35" s="2">
        <v>43396.482291666667</v>
      </c>
      <c r="V35" s="3"/>
      <c r="W35" s="8">
        <f t="shared" si="2"/>
        <v>43396.471909722219</v>
      </c>
      <c r="X35" s="9">
        <f t="shared" si="3"/>
        <v>3.2060185185400769E-3</v>
      </c>
      <c r="Y35" s="9">
        <f t="shared" si="4"/>
        <v>6.4120370370801538E-3</v>
      </c>
      <c r="Z35" s="10"/>
      <c r="AA35" s="10">
        <f t="shared" si="5"/>
        <v>0</v>
      </c>
      <c r="AB35" s="10">
        <f t="shared" si="6"/>
        <v>5.3356481512309983E-3</v>
      </c>
      <c r="AC35" s="10"/>
      <c r="AD35" s="10"/>
    </row>
    <row r="36" spans="1:30" s="7" customFormat="1" x14ac:dyDescent="0.4">
      <c r="A36" s="16" t="str">
        <f t="shared" si="0"/>
        <v>-</v>
      </c>
      <c r="B36" s="16" t="str">
        <f>IF(K36&gt;0, "☆", "-")</f>
        <v>-</v>
      </c>
      <c r="C36" s="7">
        <v>11</v>
      </c>
      <c r="D36" s="2">
        <v>43396.474108796298</v>
      </c>
      <c r="E36" s="3">
        <v>5718</v>
      </c>
      <c r="F36" s="3" t="s">
        <v>33</v>
      </c>
      <c r="G36" s="3">
        <v>2129</v>
      </c>
      <c r="H36" s="3">
        <v>649</v>
      </c>
      <c r="I36" s="3">
        <v>5</v>
      </c>
      <c r="J36" s="3">
        <v>1</v>
      </c>
      <c r="K36" s="3"/>
      <c r="L36" s="2">
        <v>43396.477858796294</v>
      </c>
      <c r="M36" s="2">
        <v>43396.480243055557</v>
      </c>
      <c r="N36" s="3" t="s">
        <v>91</v>
      </c>
      <c r="O36" s="3" t="s">
        <v>36</v>
      </c>
      <c r="P36" s="3" t="s">
        <v>68</v>
      </c>
      <c r="Q36" s="3" t="s">
        <v>69</v>
      </c>
      <c r="R36" s="2">
        <v>43396.47619212963</v>
      </c>
      <c r="S36" s="2">
        <v>43396.47619212963</v>
      </c>
      <c r="T36" s="2">
        <v>43396.479675925926</v>
      </c>
      <c r="U36" s="2">
        <v>43396.479675925926</v>
      </c>
      <c r="V36" s="3"/>
      <c r="W36" s="8">
        <f>IF(V36&gt;0,V36,D36)</f>
        <v>43396.474108796298</v>
      </c>
      <c r="X36" s="9">
        <f t="shared" si="3"/>
        <v>2.384259263635613E-3</v>
      </c>
      <c r="Y36" s="9">
        <f t="shared" si="4"/>
        <v>2.384259263635613E-3</v>
      </c>
      <c r="Z36" s="10"/>
      <c r="AA36" s="10">
        <f t="shared" si="5"/>
        <v>1.6666666633682325E-3</v>
      </c>
      <c r="AB36" s="10">
        <f t="shared" si="6"/>
        <v>3.749999996216502E-3</v>
      </c>
      <c r="AC36" s="10"/>
      <c r="AD36" s="10"/>
    </row>
    <row r="37" spans="1:30" s="7" customFormat="1" x14ac:dyDescent="0.4">
      <c r="A37" s="16" t="str">
        <f t="shared" si="0"/>
        <v>-</v>
      </c>
      <c r="B37" s="16" t="str">
        <f>IF(K37&gt;0, "☆", "-")</f>
        <v>-</v>
      </c>
      <c r="C37" s="7">
        <v>11</v>
      </c>
      <c r="D37" s="2">
        <v>43396.476087962961</v>
      </c>
      <c r="E37" s="3">
        <v>5719</v>
      </c>
      <c r="F37" s="3" t="s">
        <v>33</v>
      </c>
      <c r="G37" s="3">
        <v>1569</v>
      </c>
      <c r="H37" s="3">
        <v>983</v>
      </c>
      <c r="I37" s="3">
        <v>4</v>
      </c>
      <c r="J37" s="3">
        <v>1</v>
      </c>
      <c r="K37" s="3"/>
      <c r="L37" s="2">
        <v>43396.481608796297</v>
      </c>
      <c r="M37" s="2">
        <v>43396.487060185187</v>
      </c>
      <c r="N37" s="3" t="s">
        <v>27</v>
      </c>
      <c r="O37" s="3" t="s">
        <v>28</v>
      </c>
      <c r="P37" s="3" t="s">
        <v>37</v>
      </c>
      <c r="Q37" s="3" t="s">
        <v>38</v>
      </c>
      <c r="R37" s="2">
        <v>43396.481238425928</v>
      </c>
      <c r="S37" s="2">
        <v>43396.481238425928</v>
      </c>
      <c r="T37" s="2">
        <v>43396.48841435185</v>
      </c>
      <c r="U37" s="2">
        <v>43396.48841435185</v>
      </c>
      <c r="V37" s="3"/>
      <c r="W37" s="8">
        <f>IF(V37&gt;0,V37,D37)</f>
        <v>43396.476087962961</v>
      </c>
      <c r="X37" s="9">
        <f t="shared" si="3"/>
        <v>5.4513888899236917E-3</v>
      </c>
      <c r="Y37" s="9">
        <f t="shared" si="4"/>
        <v>5.4513888899236917E-3</v>
      </c>
      <c r="Z37" s="10"/>
      <c r="AA37" s="10">
        <f t="shared" si="5"/>
        <v>3.7037036963738501E-4</v>
      </c>
      <c r="AB37" s="10">
        <f t="shared" si="6"/>
        <v>5.5208333360496908E-3</v>
      </c>
      <c r="AC37" s="10"/>
      <c r="AD37" s="10"/>
    </row>
    <row r="38" spans="1:30" s="7" customFormat="1" x14ac:dyDescent="0.4">
      <c r="A38" s="16" t="str">
        <f t="shared" si="0"/>
        <v>-</v>
      </c>
      <c r="B38" s="16" t="str">
        <f>IF(K38&gt;0, "☆", "-")</f>
        <v>-</v>
      </c>
      <c r="C38" s="7">
        <v>11</v>
      </c>
      <c r="D38" s="2">
        <v>43396.476342592592</v>
      </c>
      <c r="E38" s="3">
        <v>5720</v>
      </c>
      <c r="F38" s="3" t="s">
        <v>33</v>
      </c>
      <c r="G38" s="3">
        <v>3770</v>
      </c>
      <c r="H38" s="3">
        <v>563</v>
      </c>
      <c r="I38" s="3">
        <v>2</v>
      </c>
      <c r="J38" s="3">
        <v>3</v>
      </c>
      <c r="K38" s="3"/>
      <c r="L38" s="2">
        <v>43396.479259259257</v>
      </c>
      <c r="M38" s="2">
        <v>43396.486967592595</v>
      </c>
      <c r="N38" s="3" t="s">
        <v>31</v>
      </c>
      <c r="O38" s="3" t="s">
        <v>32</v>
      </c>
      <c r="P38" s="3" t="s">
        <v>70</v>
      </c>
      <c r="Q38" s="3" t="s">
        <v>71</v>
      </c>
      <c r="R38" s="2">
        <v>43396.477384259262</v>
      </c>
      <c r="S38" s="2">
        <v>43396.477384259262</v>
      </c>
      <c r="T38" s="2">
        <v>43396.485844907409</v>
      </c>
      <c r="U38" s="2">
        <v>43396.487928240742</v>
      </c>
      <c r="V38" s="3"/>
      <c r="W38" s="8">
        <f>IF(V38&gt;0,V38,D38)</f>
        <v>43396.476342592592</v>
      </c>
      <c r="X38" s="9">
        <f t="shared" si="3"/>
        <v>7.708333338086959E-3</v>
      </c>
      <c r="Y38" s="9">
        <f t="shared" si="4"/>
        <v>2.3125000014260877E-2</v>
      </c>
      <c r="Z38" s="10"/>
      <c r="AA38" s="10">
        <f t="shared" si="5"/>
        <v>1.8749999944702722E-3</v>
      </c>
      <c r="AB38" s="10">
        <f t="shared" si="6"/>
        <v>2.9166666645323858E-3</v>
      </c>
      <c r="AC38" s="10"/>
      <c r="AD38" s="10"/>
    </row>
    <row r="39" spans="1:30" s="7" customFormat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43396.476446759261</v>
      </c>
      <c r="E39" s="3">
        <v>5721</v>
      </c>
      <c r="F39" s="3" t="s">
        <v>33</v>
      </c>
      <c r="G39" s="3">
        <v>3772</v>
      </c>
      <c r="H39" s="3">
        <v>464</v>
      </c>
      <c r="I39" s="3">
        <v>2</v>
      </c>
      <c r="J39" s="3">
        <v>3</v>
      </c>
      <c r="K39" s="3"/>
      <c r="L39" s="2">
        <v>43396.479317129626</v>
      </c>
      <c r="M39" s="2">
        <v>43396.486921296295</v>
      </c>
      <c r="N39" s="3" t="s">
        <v>31</v>
      </c>
      <c r="O39" s="3" t="s">
        <v>32</v>
      </c>
      <c r="P39" s="3" t="s">
        <v>70</v>
      </c>
      <c r="Q39" s="3" t="s">
        <v>71</v>
      </c>
      <c r="R39" s="2">
        <v>43396.478425925925</v>
      </c>
      <c r="S39" s="2">
        <v>43396.478425925925</v>
      </c>
      <c r="T39" s="2">
        <v>43396.486886574072</v>
      </c>
      <c r="U39" s="2">
        <v>43396.486886574072</v>
      </c>
      <c r="V39" s="3"/>
      <c r="W39" s="8">
        <f t="shared" si="2"/>
        <v>43396.476446759261</v>
      </c>
      <c r="X39" s="9">
        <f t="shared" si="3"/>
        <v>7.6041666688979603E-3</v>
      </c>
      <c r="Y39" s="9">
        <f t="shared" si="4"/>
        <v>2.2812500006693881E-2</v>
      </c>
      <c r="Z39" s="10"/>
      <c r="AA39" s="10">
        <f t="shared" si="5"/>
        <v>8.9120370103046298E-4</v>
      </c>
      <c r="AB39" s="10">
        <f t="shared" si="6"/>
        <v>2.8703703646897338E-3</v>
      </c>
      <c r="AC39" s="10"/>
      <c r="AD39" s="10"/>
    </row>
    <row r="40" spans="1:30" s="7" customFormat="1" x14ac:dyDescent="0.4">
      <c r="A40" s="16" t="str">
        <f t="shared" si="0"/>
        <v>★</v>
      </c>
      <c r="B40" s="16" t="str">
        <f t="shared" si="1"/>
        <v>-</v>
      </c>
      <c r="C40" s="7">
        <v>11</v>
      </c>
      <c r="D40" s="2">
        <v>43396.487650462965</v>
      </c>
      <c r="E40" s="3">
        <v>5722</v>
      </c>
      <c r="F40" s="3" t="s">
        <v>67</v>
      </c>
      <c r="G40" s="3">
        <v>2161</v>
      </c>
      <c r="H40" s="3">
        <v>746</v>
      </c>
      <c r="I40" s="3">
        <v>8</v>
      </c>
      <c r="J40" s="3">
        <v>1</v>
      </c>
      <c r="K40" s="3"/>
      <c r="L40" s="2">
        <v>43396.52547453704</v>
      </c>
      <c r="M40" s="2">
        <v>43396.537847222222</v>
      </c>
      <c r="N40" s="3" t="s">
        <v>19</v>
      </c>
      <c r="O40" s="3" t="s">
        <v>20</v>
      </c>
      <c r="P40" s="3" t="s">
        <v>41</v>
      </c>
      <c r="Q40" s="3" t="s">
        <v>42</v>
      </c>
      <c r="R40" s="2">
        <v>43396.529317129629</v>
      </c>
      <c r="S40" s="2">
        <v>43396.529317129629</v>
      </c>
      <c r="T40" s="2">
        <v>43396.536203703705</v>
      </c>
      <c r="U40" s="2">
        <v>43396.54283564815</v>
      </c>
      <c r="V40" s="2">
        <v>43396.529317129629</v>
      </c>
      <c r="W40" s="8">
        <f t="shared" si="2"/>
        <v>43396.529317129629</v>
      </c>
      <c r="X40" s="9">
        <f t="shared" si="3"/>
        <v>1.2372685181617271E-2</v>
      </c>
      <c r="Y40" s="9">
        <f t="shared" si="4"/>
        <v>1.2372685181617271E-2</v>
      </c>
      <c r="Z40" s="10"/>
      <c r="AA40" s="10">
        <f t="shared" si="5"/>
        <v>0</v>
      </c>
      <c r="AB40" s="10">
        <f t="shared" si="6"/>
        <v>0</v>
      </c>
      <c r="AC40" s="10"/>
      <c r="AD40" s="10"/>
    </row>
    <row r="41" spans="1:30" s="7" customFormat="1" hidden="1" x14ac:dyDescent="0.4">
      <c r="A41" s="16" t="str">
        <f t="shared" si="0"/>
        <v>-</v>
      </c>
      <c r="B41" s="16" t="str">
        <f t="shared" si="1"/>
        <v>-</v>
      </c>
      <c r="C41" s="7">
        <v>11</v>
      </c>
      <c r="D41" s="2">
        <v>43396.487835648149</v>
      </c>
      <c r="E41" s="3">
        <v>5723</v>
      </c>
      <c r="F41" s="3" t="s">
        <v>93</v>
      </c>
      <c r="G41" s="3">
        <v>0</v>
      </c>
      <c r="H41" s="3">
        <v>590</v>
      </c>
      <c r="I41" s="3">
        <v>3</v>
      </c>
      <c r="J41" s="3">
        <v>3</v>
      </c>
      <c r="K41" s="3"/>
      <c r="L41" s="2">
        <v>43396.493437500001</v>
      </c>
      <c r="M41" s="2">
        <v>43396.498194444444</v>
      </c>
      <c r="N41" s="3" t="s">
        <v>41</v>
      </c>
      <c r="O41" s="3" t="s">
        <v>42</v>
      </c>
      <c r="P41" s="3" t="s">
        <v>46</v>
      </c>
      <c r="Q41" s="3" t="s">
        <v>47</v>
      </c>
      <c r="R41" s="2">
        <v>43396.491759259261</v>
      </c>
      <c r="S41" s="2">
        <v>43396.491759259261</v>
      </c>
      <c r="T41" s="2">
        <v>43396.498657407406</v>
      </c>
      <c r="U41" s="2">
        <v>43396.498657407406</v>
      </c>
      <c r="V41" s="3"/>
      <c r="W41" s="8">
        <f t="shared" si="2"/>
        <v>43396.487835648149</v>
      </c>
      <c r="X41" s="9">
        <f t="shared" si="3"/>
        <v>4.756944443215616E-3</v>
      </c>
      <c r="Y41" s="9">
        <f t="shared" si="4"/>
        <v>1.4270833329646848E-2</v>
      </c>
      <c r="Z41" s="10"/>
      <c r="AA41" s="10">
        <f t="shared" si="5"/>
        <v>1.6782407401478849E-3</v>
      </c>
      <c r="AB41" s="10">
        <f t="shared" si="6"/>
        <v>5.6018518516793847E-3</v>
      </c>
      <c r="AC41" s="10"/>
      <c r="AD41" s="10"/>
    </row>
    <row r="42" spans="1:30" s="7" customFormat="1" x14ac:dyDescent="0.4">
      <c r="A42" s="16" t="str">
        <f t="shared" si="0"/>
        <v>-</v>
      </c>
      <c r="B42" s="16" t="str">
        <f t="shared" si="1"/>
        <v>-</v>
      </c>
      <c r="C42" s="7">
        <v>11</v>
      </c>
      <c r="D42" s="2">
        <v>43396.499768518515</v>
      </c>
      <c r="E42" s="3">
        <v>5724</v>
      </c>
      <c r="F42" s="3" t="s">
        <v>18</v>
      </c>
      <c r="G42" s="3">
        <v>1747</v>
      </c>
      <c r="H42" s="3">
        <v>379</v>
      </c>
      <c r="I42" s="3">
        <v>10</v>
      </c>
      <c r="J42" s="3">
        <v>1</v>
      </c>
      <c r="K42" s="3"/>
      <c r="L42" s="2">
        <v>43396.501909722225</v>
      </c>
      <c r="M42" s="2">
        <v>43396.505752314813</v>
      </c>
      <c r="N42" s="3" t="s">
        <v>31</v>
      </c>
      <c r="O42" s="3" t="s">
        <v>32</v>
      </c>
      <c r="P42" s="3" t="s">
        <v>80</v>
      </c>
      <c r="Q42" s="3" t="s">
        <v>81</v>
      </c>
      <c r="R42" s="2">
        <v>43396.500798611109</v>
      </c>
      <c r="S42" s="2">
        <v>43396.500798611109</v>
      </c>
      <c r="T42" s="2">
        <v>43396.505810185183</v>
      </c>
      <c r="U42" s="2">
        <v>43396.505810185183</v>
      </c>
      <c r="V42" s="3"/>
      <c r="W42" s="8">
        <f t="shared" si="2"/>
        <v>43396.499768518515</v>
      </c>
      <c r="X42" s="9">
        <f t="shared" si="3"/>
        <v>3.8425925886258483E-3</v>
      </c>
      <c r="Y42" s="9">
        <f t="shared" si="4"/>
        <v>3.8425925886258483E-3</v>
      </c>
      <c r="Z42" s="10"/>
      <c r="AA42" s="10">
        <f t="shared" si="5"/>
        <v>1.1111111161881126E-3</v>
      </c>
      <c r="AB42" s="10">
        <f t="shared" si="6"/>
        <v>2.1412037094705738E-3</v>
      </c>
      <c r="AC42" s="10"/>
      <c r="AD42" s="10"/>
    </row>
    <row r="43" spans="1:30" s="12" customFormat="1" hidden="1" x14ac:dyDescent="0.4">
      <c r="A43" s="17" t="str">
        <f>IF(V43&gt;0, "★", "-")</f>
        <v>-</v>
      </c>
      <c r="B43" s="17" t="str">
        <f>IF(K43&gt;0, "☆", "-")</f>
        <v>☆</v>
      </c>
      <c r="C43" s="12">
        <v>11</v>
      </c>
      <c r="D43" s="4">
        <v>43396.463761574072</v>
      </c>
      <c r="E43" s="5">
        <v>5711</v>
      </c>
      <c r="F43" s="5" t="s">
        <v>94</v>
      </c>
      <c r="G43" s="5">
        <v>0</v>
      </c>
      <c r="H43" s="5">
        <v>1027</v>
      </c>
      <c r="I43" s="5">
        <v>7</v>
      </c>
      <c r="J43" s="5">
        <v>1</v>
      </c>
      <c r="K43" s="4">
        <v>43396.464085648149</v>
      </c>
      <c r="L43" s="5"/>
      <c r="M43" s="5"/>
      <c r="N43" s="5" t="s">
        <v>25</v>
      </c>
      <c r="O43" s="5" t="s">
        <v>26</v>
      </c>
      <c r="P43" s="5" t="s">
        <v>55</v>
      </c>
      <c r="Q43" s="5" t="s">
        <v>56</v>
      </c>
      <c r="R43" s="4">
        <v>43396.470335648148</v>
      </c>
      <c r="S43" s="5"/>
      <c r="T43" s="4">
        <v>43396.482222222221</v>
      </c>
      <c r="U43" s="5"/>
      <c r="V43" s="5"/>
      <c r="W43" s="13">
        <f>IF(V43&gt;0,V43,D43)</f>
        <v>43396.463761574072</v>
      </c>
      <c r="X43" s="18">
        <f t="shared" si="3"/>
        <v>0</v>
      </c>
      <c r="Y43" s="18">
        <f t="shared" si="4"/>
        <v>0</v>
      </c>
      <c r="Z43" s="19"/>
      <c r="AA43" s="19">
        <f t="shared" si="5"/>
        <v>0</v>
      </c>
      <c r="AB43" s="19">
        <f t="shared" si="6"/>
        <v>6.5740740756154992E-3</v>
      </c>
      <c r="AC43" s="19"/>
      <c r="AD43" s="19"/>
    </row>
    <row r="44" spans="1:30" s="23" customFormat="1" hidden="1" x14ac:dyDescent="0.4">
      <c r="A44" s="20" t="str">
        <f>IF(V44&gt;0, "★", "-")</f>
        <v>★</v>
      </c>
      <c r="B44" s="20" t="str">
        <f>IF(K44&gt;0, "☆", "-")</f>
        <v>-</v>
      </c>
      <c r="C44" s="23">
        <v>12</v>
      </c>
      <c r="D44" s="22">
        <v>43396.46234953704</v>
      </c>
      <c r="E44" s="21">
        <v>5709</v>
      </c>
      <c r="F44" s="21" t="s">
        <v>93</v>
      </c>
      <c r="G44" s="21">
        <v>0</v>
      </c>
      <c r="H44" s="21">
        <v>1021</v>
      </c>
      <c r="I44" s="21">
        <v>5</v>
      </c>
      <c r="J44" s="21">
        <v>3</v>
      </c>
      <c r="K44" s="21"/>
      <c r="L44" s="22">
        <v>43396.502025462964</v>
      </c>
      <c r="M44" s="22">
        <v>43396.506226851852</v>
      </c>
      <c r="N44" s="21" t="s">
        <v>53</v>
      </c>
      <c r="O44" s="21" t="s">
        <v>54</v>
      </c>
      <c r="P44" s="21" t="s">
        <v>48</v>
      </c>
      <c r="Q44" s="21" t="s">
        <v>49</v>
      </c>
      <c r="R44" s="22">
        <v>43396.503807870373</v>
      </c>
      <c r="S44" s="22">
        <v>43396.503807870373</v>
      </c>
      <c r="T44" s="22">
        <v>43396.512824074074</v>
      </c>
      <c r="U44" s="22">
        <v>43396.519548611112</v>
      </c>
      <c r="V44" s="22">
        <v>43396.503807870373</v>
      </c>
      <c r="W44" s="24">
        <f>IF(V44&gt;0,V44,D44)</f>
        <v>43396.503807870373</v>
      </c>
      <c r="X44" s="25">
        <f t="shared" si="3"/>
        <v>4.2013888887595385E-3</v>
      </c>
      <c r="Y44" s="25">
        <f t="shared" si="4"/>
        <v>1.2604166666278616E-2</v>
      </c>
      <c r="Z44" s="26">
        <f>SUM(Y44:Y61)</f>
        <v>0.1924074074413511</v>
      </c>
      <c r="AA44" s="26">
        <f t="shared" si="5"/>
        <v>0</v>
      </c>
      <c r="AB44" s="26">
        <f t="shared" si="6"/>
        <v>0</v>
      </c>
      <c r="AC44" s="26">
        <f>AVERAGE(AB44:AB61)</f>
        <v>3.2073045262627099E-3</v>
      </c>
      <c r="AD44" s="26">
        <f>MEDIAN(AB44:AB61)</f>
        <v>3.1712962954770774E-3</v>
      </c>
    </row>
    <row r="45" spans="1:30" s="7" customFormat="1" x14ac:dyDescent="0.4">
      <c r="A45" s="16" t="str">
        <f t="shared" si="0"/>
        <v>-</v>
      </c>
      <c r="B45" s="16" t="str">
        <f t="shared" si="1"/>
        <v>-</v>
      </c>
      <c r="C45" s="7">
        <v>12</v>
      </c>
      <c r="D45" s="2">
        <v>43396.503993055558</v>
      </c>
      <c r="E45" s="3">
        <v>5726</v>
      </c>
      <c r="F45" s="3" t="s">
        <v>33</v>
      </c>
      <c r="G45" s="3">
        <v>1239</v>
      </c>
      <c r="H45" s="3">
        <v>389</v>
      </c>
      <c r="I45" s="3">
        <v>5</v>
      </c>
      <c r="J45" s="3">
        <v>1</v>
      </c>
      <c r="K45" s="3"/>
      <c r="L45" s="2">
        <v>43396.509942129633</v>
      </c>
      <c r="M45" s="2">
        <v>43396.513344907406</v>
      </c>
      <c r="N45" s="3" t="s">
        <v>21</v>
      </c>
      <c r="O45" s="3" t="s">
        <v>22</v>
      </c>
      <c r="P45" s="3" t="s">
        <v>65</v>
      </c>
      <c r="Q45" s="3" t="s">
        <v>66</v>
      </c>
      <c r="R45" s="2">
        <v>43396.508009259262</v>
      </c>
      <c r="S45" s="2">
        <v>43396.508009259262</v>
      </c>
      <c r="T45" s="2">
        <v>43396.516412037039</v>
      </c>
      <c r="U45" s="2">
        <v>43396.516412037039</v>
      </c>
      <c r="V45" s="3"/>
      <c r="W45" s="8">
        <f t="shared" si="2"/>
        <v>43396.503993055558</v>
      </c>
      <c r="X45" s="9">
        <f t="shared" si="3"/>
        <v>3.4027777728624642E-3</v>
      </c>
      <c r="Y45" s="9">
        <f t="shared" si="4"/>
        <v>3.4027777728624642E-3</v>
      </c>
      <c r="Z45" s="10"/>
      <c r="AA45" s="10">
        <f t="shared" si="5"/>
        <v>1.9328703710925765E-3</v>
      </c>
      <c r="AB45" s="10">
        <f t="shared" si="6"/>
        <v>5.9490740750334226E-3</v>
      </c>
      <c r="AC45" s="10"/>
      <c r="AD45" s="10"/>
    </row>
    <row r="46" spans="1:30" s="7" customFormat="1" x14ac:dyDescent="0.4">
      <c r="A46" s="16" t="str">
        <f t="shared" si="0"/>
        <v>-</v>
      </c>
      <c r="B46" s="16" t="str">
        <f t="shared" si="1"/>
        <v>-</v>
      </c>
      <c r="C46" s="7">
        <v>12</v>
      </c>
      <c r="D46" s="2">
        <v>43396.507361111115</v>
      </c>
      <c r="E46" s="3">
        <v>5727</v>
      </c>
      <c r="F46" s="3" t="s">
        <v>33</v>
      </c>
      <c r="G46" s="3">
        <v>1771</v>
      </c>
      <c r="H46" s="3">
        <v>1031</v>
      </c>
      <c r="I46" s="3">
        <v>9</v>
      </c>
      <c r="J46" s="3">
        <v>1</v>
      </c>
      <c r="K46" s="3"/>
      <c r="L46" s="2">
        <v>43396.509039351855</v>
      </c>
      <c r="M46" s="2">
        <v>43396.515543981484</v>
      </c>
      <c r="N46" s="3" t="s">
        <v>19</v>
      </c>
      <c r="O46" s="3" t="s">
        <v>20</v>
      </c>
      <c r="P46" s="3" t="s">
        <v>25</v>
      </c>
      <c r="Q46" s="3" t="s">
        <v>26</v>
      </c>
      <c r="R46" s="2">
        <v>43396.508483796293</v>
      </c>
      <c r="S46" s="2">
        <v>43396.508483796293</v>
      </c>
      <c r="T46" s="2">
        <v>43396.513043981482</v>
      </c>
      <c r="U46" s="2">
        <v>43396.513043981482</v>
      </c>
      <c r="V46" s="3"/>
      <c r="W46" s="8">
        <f t="shared" si="2"/>
        <v>43396.507361111115</v>
      </c>
      <c r="X46" s="9">
        <f t="shared" si="3"/>
        <v>6.5046296294895001E-3</v>
      </c>
      <c r="Y46" s="9">
        <f t="shared" si="4"/>
        <v>6.5046296294895001E-3</v>
      </c>
      <c r="Z46" s="10"/>
      <c r="AA46" s="10">
        <f t="shared" si="5"/>
        <v>5.5555556173203513E-4</v>
      </c>
      <c r="AB46" s="10">
        <f t="shared" si="6"/>
        <v>1.6782407401478849E-3</v>
      </c>
      <c r="AC46" s="10"/>
      <c r="AD46" s="10"/>
    </row>
    <row r="47" spans="1:30" s="7" customFormat="1" hidden="1" x14ac:dyDescent="0.4">
      <c r="A47" s="16" t="str">
        <f t="shared" ref="A47:A53" si="10">IF(V47&gt;0, "★", "-")</f>
        <v>-</v>
      </c>
      <c r="B47" s="16" t="str">
        <f t="shared" ref="B47:B53" si="11">IF(K47&gt;0, "☆", "-")</f>
        <v>-</v>
      </c>
      <c r="C47" s="7">
        <v>12</v>
      </c>
      <c r="D47" s="2">
        <v>43396.511296296296</v>
      </c>
      <c r="E47" s="3">
        <v>5728</v>
      </c>
      <c r="F47" s="3" t="s">
        <v>94</v>
      </c>
      <c r="G47" s="3">
        <v>0</v>
      </c>
      <c r="H47" s="3">
        <v>541</v>
      </c>
      <c r="I47" s="3">
        <v>10</v>
      </c>
      <c r="J47" s="3">
        <v>2</v>
      </c>
      <c r="K47" s="3"/>
      <c r="L47" s="2">
        <v>43396.514166666668</v>
      </c>
      <c r="M47" s="2">
        <v>43396.518831018519</v>
      </c>
      <c r="N47" s="3" t="s">
        <v>63</v>
      </c>
      <c r="O47" s="3" t="s">
        <v>64</v>
      </c>
      <c r="P47" s="3" t="s">
        <v>80</v>
      </c>
      <c r="Q47" s="3" t="s">
        <v>81</v>
      </c>
      <c r="R47" s="2">
        <v>43396.515659722223</v>
      </c>
      <c r="S47" s="2">
        <v>43396.515717592592</v>
      </c>
      <c r="T47" s="2">
        <v>43396.526898148149</v>
      </c>
      <c r="U47" s="2">
        <v>43396.526956018519</v>
      </c>
      <c r="V47" s="3"/>
      <c r="W47" s="8">
        <f t="shared" ref="W47:W53" si="12">IF(V47&gt;0,V47,D47)</f>
        <v>43396.511296296296</v>
      </c>
      <c r="X47" s="9">
        <f t="shared" si="3"/>
        <v>4.6643518508062698E-3</v>
      </c>
      <c r="Y47" s="9">
        <f t="shared" si="4"/>
        <v>9.3287037016125396E-3</v>
      </c>
      <c r="Z47" s="10"/>
      <c r="AA47" s="10">
        <f t="shared" si="5"/>
        <v>0</v>
      </c>
      <c r="AB47" s="10">
        <f t="shared" si="6"/>
        <v>2.8703703719656914E-3</v>
      </c>
      <c r="AC47" s="10"/>
      <c r="AD47" s="10"/>
    </row>
    <row r="48" spans="1:30" s="7" customFormat="1" x14ac:dyDescent="0.4">
      <c r="A48" s="16" t="str">
        <f t="shared" si="10"/>
        <v>★</v>
      </c>
      <c r="B48" s="16" t="str">
        <f t="shared" si="11"/>
        <v>-</v>
      </c>
      <c r="C48" s="7">
        <v>12</v>
      </c>
      <c r="D48" s="2">
        <v>43396.513252314813</v>
      </c>
      <c r="E48" s="3">
        <v>5731</v>
      </c>
      <c r="F48" s="3" t="s">
        <v>18</v>
      </c>
      <c r="G48" s="3">
        <v>2960</v>
      </c>
      <c r="H48" s="3">
        <v>1028</v>
      </c>
      <c r="I48" s="3">
        <v>8</v>
      </c>
      <c r="J48" s="3">
        <v>3</v>
      </c>
      <c r="K48" s="3"/>
      <c r="L48" s="2">
        <v>43396.535543981481</v>
      </c>
      <c r="M48" s="2">
        <v>43396.539629629631</v>
      </c>
      <c r="N48" s="3" t="s">
        <v>59</v>
      </c>
      <c r="O48" s="3" t="s">
        <v>60</v>
      </c>
      <c r="P48" s="3" t="s">
        <v>53</v>
      </c>
      <c r="Q48" s="3" t="s">
        <v>54</v>
      </c>
      <c r="R48" s="2">
        <v>43396.534074074072</v>
      </c>
      <c r="S48" s="2">
        <v>43396.534074074072</v>
      </c>
      <c r="T48" s="2">
        <v>43396.545486111114</v>
      </c>
      <c r="U48" s="2">
        <v>43396.545486111114</v>
      </c>
      <c r="V48" s="2">
        <v>43396.534074074072</v>
      </c>
      <c r="W48" s="8">
        <f t="shared" si="12"/>
        <v>43396.534074074072</v>
      </c>
      <c r="X48" s="9">
        <f t="shared" si="3"/>
        <v>4.0856481500668451E-3</v>
      </c>
      <c r="Y48" s="9">
        <f t="shared" si="4"/>
        <v>1.2256944450200535E-2</v>
      </c>
      <c r="Z48" s="10"/>
      <c r="AA48" s="10">
        <f t="shared" si="5"/>
        <v>1.4699074090458453E-3</v>
      </c>
      <c r="AB48" s="10">
        <f t="shared" si="6"/>
        <v>1.4699074090458453E-3</v>
      </c>
      <c r="AC48" s="10"/>
      <c r="AD48" s="10"/>
    </row>
    <row r="49" spans="1:30" s="7" customFormat="1" hidden="1" x14ac:dyDescent="0.4">
      <c r="A49" s="16" t="str">
        <f t="shared" si="10"/>
        <v>-</v>
      </c>
      <c r="B49" s="16" t="str">
        <f t="shared" si="11"/>
        <v>-</v>
      </c>
      <c r="C49" s="7">
        <v>12</v>
      </c>
      <c r="D49" s="2">
        <v>43396.517800925925</v>
      </c>
      <c r="E49" s="3">
        <v>5732</v>
      </c>
      <c r="F49" s="3" t="s">
        <v>94</v>
      </c>
      <c r="G49" s="3">
        <v>0</v>
      </c>
      <c r="H49" s="3">
        <v>840</v>
      </c>
      <c r="I49" s="3">
        <v>2</v>
      </c>
      <c r="J49" s="3">
        <v>1</v>
      </c>
      <c r="K49" s="3"/>
      <c r="L49" s="2">
        <v>43396.518692129626</v>
      </c>
      <c r="M49" s="2">
        <v>43396.521550925929</v>
      </c>
      <c r="N49" s="3" t="s">
        <v>80</v>
      </c>
      <c r="O49" s="3" t="s">
        <v>81</v>
      </c>
      <c r="P49" s="3" t="s">
        <v>50</v>
      </c>
      <c r="Q49" s="3" t="s">
        <v>51</v>
      </c>
      <c r="R49" s="2">
        <v>43396.519259259258</v>
      </c>
      <c r="S49" s="2">
        <v>43396.519259259258</v>
      </c>
      <c r="T49" s="2">
        <v>43396.522743055553</v>
      </c>
      <c r="U49" s="2">
        <v>43396.522743055553</v>
      </c>
      <c r="V49" s="3"/>
      <c r="W49" s="8">
        <f t="shared" si="12"/>
        <v>43396.517800925925</v>
      </c>
      <c r="X49" s="9">
        <f t="shared" si="3"/>
        <v>2.8587963024619967E-3</v>
      </c>
      <c r="Y49" s="9">
        <f t="shared" si="4"/>
        <v>2.8587963024619967E-3</v>
      </c>
      <c r="Z49" s="29"/>
      <c r="AA49" s="29">
        <f t="shared" si="5"/>
        <v>0</v>
      </c>
      <c r="AB49" s="10">
        <f t="shared" si="6"/>
        <v>8.9120370103046298E-4</v>
      </c>
      <c r="AC49" s="10"/>
      <c r="AD49" s="10"/>
    </row>
    <row r="50" spans="1:30" s="7" customFormat="1" hidden="1" x14ac:dyDescent="0.4">
      <c r="A50" s="16" t="str">
        <f t="shared" si="10"/>
        <v>-</v>
      </c>
      <c r="B50" s="16" t="str">
        <f t="shared" si="11"/>
        <v>-</v>
      </c>
      <c r="C50" s="7">
        <v>12</v>
      </c>
      <c r="D50" s="2">
        <v>43396.519618055558</v>
      </c>
      <c r="E50" s="3">
        <v>5733</v>
      </c>
      <c r="F50" s="3" t="s">
        <v>94</v>
      </c>
      <c r="G50" s="3">
        <v>0</v>
      </c>
      <c r="H50" s="3">
        <v>1051</v>
      </c>
      <c r="I50" s="3">
        <v>7</v>
      </c>
      <c r="J50" s="3">
        <v>2</v>
      </c>
      <c r="K50" s="3"/>
      <c r="L50" s="2">
        <v>43396.523055555554</v>
      </c>
      <c r="M50" s="2">
        <v>43396.526053240741</v>
      </c>
      <c r="N50" s="3" t="s">
        <v>31</v>
      </c>
      <c r="O50" s="3" t="s">
        <v>32</v>
      </c>
      <c r="P50" s="3" t="s">
        <v>70</v>
      </c>
      <c r="Q50" s="3" t="s">
        <v>71</v>
      </c>
      <c r="R50" s="2">
        <v>43396.5233912037</v>
      </c>
      <c r="S50" s="2">
        <v>43396.5233912037</v>
      </c>
      <c r="T50" s="2">
        <v>43396.531157407408</v>
      </c>
      <c r="U50" s="2">
        <v>43396.535879629628</v>
      </c>
      <c r="V50" s="3"/>
      <c r="W50" s="8">
        <f t="shared" si="12"/>
        <v>43396.519618055558</v>
      </c>
      <c r="X50" s="9">
        <f t="shared" si="3"/>
        <v>2.9976851874380372E-3</v>
      </c>
      <c r="Y50" s="9">
        <f t="shared" si="4"/>
        <v>5.9953703748760745E-3</v>
      </c>
      <c r="Z50" s="10"/>
      <c r="AA50" s="10">
        <f t="shared" si="5"/>
        <v>0</v>
      </c>
      <c r="AB50" s="10">
        <f t="shared" si="6"/>
        <v>3.4374999959254637E-3</v>
      </c>
      <c r="AC50" s="10"/>
      <c r="AD50" s="10"/>
    </row>
    <row r="51" spans="1:30" s="7" customFormat="1" x14ac:dyDescent="0.4">
      <c r="A51" s="16" t="str">
        <f t="shared" si="10"/>
        <v>-</v>
      </c>
      <c r="B51" s="16" t="str">
        <f t="shared" si="11"/>
        <v>-</v>
      </c>
      <c r="C51" s="7">
        <v>12</v>
      </c>
      <c r="D51" s="2">
        <v>43396.520740740743</v>
      </c>
      <c r="E51" s="3">
        <v>5734</v>
      </c>
      <c r="F51" s="3" t="s">
        <v>33</v>
      </c>
      <c r="G51" s="3">
        <v>2129</v>
      </c>
      <c r="H51" s="3">
        <v>429</v>
      </c>
      <c r="I51" s="3">
        <v>7</v>
      </c>
      <c r="J51" s="3">
        <v>1</v>
      </c>
      <c r="K51" s="3"/>
      <c r="L51" s="2">
        <v>43396.523206018515</v>
      </c>
      <c r="M51" s="2">
        <v>43396.525902777779</v>
      </c>
      <c r="N51" s="3" t="s">
        <v>68</v>
      </c>
      <c r="O51" s="3" t="s">
        <v>69</v>
      </c>
      <c r="P51" s="3" t="s">
        <v>91</v>
      </c>
      <c r="Q51" s="3" t="s">
        <v>36</v>
      </c>
      <c r="R51" s="2">
        <v>43396.527604166666</v>
      </c>
      <c r="S51" s="2">
        <v>43396.527604166666</v>
      </c>
      <c r="T51" s="2">
        <v>43396.531504629631</v>
      </c>
      <c r="U51" s="2">
        <v>43396.531504629631</v>
      </c>
      <c r="V51" s="3"/>
      <c r="W51" s="8">
        <f t="shared" si="12"/>
        <v>43396.520740740743</v>
      </c>
      <c r="X51" s="9">
        <f t="shared" si="3"/>
        <v>2.6967592639266513E-3</v>
      </c>
      <c r="Y51" s="9">
        <f t="shared" si="4"/>
        <v>2.6967592639266513E-3</v>
      </c>
      <c r="Z51" s="10"/>
      <c r="AA51" s="10">
        <f t="shared" si="5"/>
        <v>0</v>
      </c>
      <c r="AB51" s="10">
        <f t="shared" si="6"/>
        <v>2.4652777719893493E-3</v>
      </c>
      <c r="AC51" s="10"/>
      <c r="AD51" s="10"/>
    </row>
    <row r="52" spans="1:30" s="7" customFormat="1" hidden="1" x14ac:dyDescent="0.4">
      <c r="A52" s="16" t="str">
        <f t="shared" si="10"/>
        <v>-</v>
      </c>
      <c r="B52" s="16" t="str">
        <f t="shared" si="11"/>
        <v>-</v>
      </c>
      <c r="C52" s="7">
        <v>12</v>
      </c>
      <c r="D52" s="2">
        <v>43396.523495370369</v>
      </c>
      <c r="E52" s="3">
        <v>5735</v>
      </c>
      <c r="F52" s="3" t="s">
        <v>94</v>
      </c>
      <c r="G52" s="3">
        <v>0</v>
      </c>
      <c r="H52" s="3">
        <v>1209</v>
      </c>
      <c r="I52" s="3">
        <v>3</v>
      </c>
      <c r="J52" s="3">
        <v>2</v>
      </c>
      <c r="K52" s="3"/>
      <c r="L52" s="2">
        <v>43396.52648148148</v>
      </c>
      <c r="M52" s="2">
        <v>43396.537175925929</v>
      </c>
      <c r="N52" s="3" t="s">
        <v>57</v>
      </c>
      <c r="O52" s="3" t="s">
        <v>58</v>
      </c>
      <c r="P52" s="3" t="s">
        <v>65</v>
      </c>
      <c r="Q52" s="3" t="s">
        <v>66</v>
      </c>
      <c r="R52" s="2">
        <v>43396.525150462963</v>
      </c>
      <c r="S52" s="2">
        <v>43396.525150462963</v>
      </c>
      <c r="T52" s="2">
        <v>43396.535046296296</v>
      </c>
      <c r="U52" s="2">
        <v>43396.538368055553</v>
      </c>
      <c r="V52" s="3"/>
      <c r="W52" s="8">
        <f t="shared" si="12"/>
        <v>43396.523495370369</v>
      </c>
      <c r="X52" s="9">
        <f t="shared" si="3"/>
        <v>1.0694444448745344E-2</v>
      </c>
      <c r="Y52" s="9">
        <f t="shared" si="4"/>
        <v>2.1388888897490688E-2</v>
      </c>
      <c r="Z52" s="10"/>
      <c r="AA52" s="10">
        <f t="shared" si="5"/>
        <v>1.3310185167938471E-3</v>
      </c>
      <c r="AB52" s="10">
        <f t="shared" si="6"/>
        <v>2.9861111106583849E-3</v>
      </c>
      <c r="AC52" s="10"/>
      <c r="AD52" s="10"/>
    </row>
    <row r="53" spans="1:30" s="7" customFormat="1" x14ac:dyDescent="0.4">
      <c r="A53" s="16" t="str">
        <f t="shared" si="10"/>
        <v>-</v>
      </c>
      <c r="B53" s="16" t="str">
        <f t="shared" si="11"/>
        <v>-</v>
      </c>
      <c r="C53" s="7">
        <v>12</v>
      </c>
      <c r="D53" s="2">
        <v>43396.523912037039</v>
      </c>
      <c r="E53" s="3">
        <v>5736</v>
      </c>
      <c r="F53" s="3" t="s">
        <v>18</v>
      </c>
      <c r="G53" s="3">
        <v>1396</v>
      </c>
      <c r="H53" s="3">
        <v>1245</v>
      </c>
      <c r="I53" s="3">
        <v>1</v>
      </c>
      <c r="J53" s="3">
        <v>2</v>
      </c>
      <c r="K53" s="3"/>
      <c r="L53" s="2">
        <v>43396.525706018518</v>
      </c>
      <c r="M53" s="2">
        <v>43396.533877314818</v>
      </c>
      <c r="N53" s="3" t="s">
        <v>19</v>
      </c>
      <c r="O53" s="3" t="s">
        <v>20</v>
      </c>
      <c r="P53" s="3" t="s">
        <v>45</v>
      </c>
      <c r="Q53" s="3" t="s">
        <v>92</v>
      </c>
      <c r="R53" s="2">
        <v>43396.524988425925</v>
      </c>
      <c r="S53" s="2">
        <v>43396.524988425925</v>
      </c>
      <c r="T53" s="2">
        <v>43396.53230324074</v>
      </c>
      <c r="U53" s="2">
        <v>43396.535624999997</v>
      </c>
      <c r="V53" s="3"/>
      <c r="W53" s="8">
        <f t="shared" si="12"/>
        <v>43396.523912037039</v>
      </c>
      <c r="X53" s="9">
        <f t="shared" si="3"/>
        <v>8.1712963001336902E-3</v>
      </c>
      <c r="Y53" s="9">
        <f t="shared" si="4"/>
        <v>1.634259260026738E-2</v>
      </c>
      <c r="Z53" s="10"/>
      <c r="AA53" s="10">
        <f t="shared" si="5"/>
        <v>7.1759259299142286E-4</v>
      </c>
      <c r="AB53" s="10">
        <f t="shared" si="6"/>
        <v>1.7939814788405783E-3</v>
      </c>
      <c r="AC53" s="10"/>
      <c r="AD53" s="10"/>
    </row>
    <row r="54" spans="1:30" s="7" customFormat="1" x14ac:dyDescent="0.4">
      <c r="A54" s="16" t="str">
        <f t="shared" si="0"/>
        <v>-</v>
      </c>
      <c r="B54" s="16" t="str">
        <f t="shared" si="1"/>
        <v>-</v>
      </c>
      <c r="C54" s="7">
        <v>12</v>
      </c>
      <c r="D54" s="2">
        <v>43396.524502314816</v>
      </c>
      <c r="E54" s="3">
        <v>5737</v>
      </c>
      <c r="F54" s="3" t="s">
        <v>18</v>
      </c>
      <c r="G54" s="3">
        <v>3781</v>
      </c>
      <c r="H54" s="3">
        <v>1017</v>
      </c>
      <c r="I54" s="3">
        <v>9</v>
      </c>
      <c r="J54" s="3">
        <v>3</v>
      </c>
      <c r="K54" s="3"/>
      <c r="L54" s="2">
        <v>43396.527858796297</v>
      </c>
      <c r="M54" s="2">
        <v>43396.533159722225</v>
      </c>
      <c r="N54" s="3" t="s">
        <v>19</v>
      </c>
      <c r="O54" s="3" t="s">
        <v>20</v>
      </c>
      <c r="P54" s="3" t="s">
        <v>45</v>
      </c>
      <c r="Q54" s="3" t="s">
        <v>92</v>
      </c>
      <c r="R54" s="2">
        <v>43396.52621527778</v>
      </c>
      <c r="S54" s="2">
        <v>43396.52621527778</v>
      </c>
      <c r="T54" s="2">
        <v>43396.534224537034</v>
      </c>
      <c r="U54" s="2">
        <v>43396.534224537034</v>
      </c>
      <c r="V54" s="3"/>
      <c r="W54" s="8">
        <f t="shared" si="2"/>
        <v>43396.524502314816</v>
      </c>
      <c r="X54" s="9">
        <f t="shared" si="3"/>
        <v>5.3009259281679988E-3</v>
      </c>
      <c r="Y54" s="9">
        <f t="shared" si="4"/>
        <v>1.5902777784503996E-2</v>
      </c>
      <c r="Z54" s="10"/>
      <c r="AA54" s="10">
        <f t="shared" si="5"/>
        <v>1.6435185170848854E-3</v>
      </c>
      <c r="AB54" s="10">
        <f t="shared" si="6"/>
        <v>3.3564814802957699E-3</v>
      </c>
      <c r="AC54" s="10"/>
      <c r="AD54" s="10"/>
    </row>
    <row r="55" spans="1:30" s="7" customFormat="1" hidden="1" x14ac:dyDescent="0.4">
      <c r="A55" s="16" t="str">
        <f t="shared" si="0"/>
        <v>-</v>
      </c>
      <c r="B55" s="16" t="str">
        <f t="shared" si="1"/>
        <v>-</v>
      </c>
      <c r="C55" s="7">
        <v>12</v>
      </c>
      <c r="D55" s="2">
        <v>43396.525636574072</v>
      </c>
      <c r="E55" s="3">
        <v>5738</v>
      </c>
      <c r="F55" s="3" t="s">
        <v>94</v>
      </c>
      <c r="G55" s="3">
        <v>0</v>
      </c>
      <c r="H55" s="3">
        <v>389</v>
      </c>
      <c r="I55" s="3">
        <v>1</v>
      </c>
      <c r="J55" s="3">
        <v>1</v>
      </c>
      <c r="K55" s="3"/>
      <c r="L55" s="2">
        <v>43396.532337962963</v>
      </c>
      <c r="M55" s="2">
        <v>43396.539699074077</v>
      </c>
      <c r="N55" s="3" t="s">
        <v>80</v>
      </c>
      <c r="O55" s="3" t="s">
        <v>81</v>
      </c>
      <c r="P55" s="3" t="s">
        <v>27</v>
      </c>
      <c r="Q55" s="3" t="s">
        <v>28</v>
      </c>
      <c r="R55" s="2">
        <v>43396.533402777779</v>
      </c>
      <c r="S55" s="2">
        <v>43396.533402777779</v>
      </c>
      <c r="T55" s="2">
        <v>43396.541516203702</v>
      </c>
      <c r="U55" s="2">
        <v>43396.541516203702</v>
      </c>
      <c r="V55" s="3"/>
      <c r="W55" s="8">
        <f t="shared" si="2"/>
        <v>43396.525636574072</v>
      </c>
      <c r="X55" s="9">
        <f t="shared" si="3"/>
        <v>7.3611111147329211E-3</v>
      </c>
      <c r="Y55" s="9">
        <f t="shared" si="4"/>
        <v>7.3611111147329211E-3</v>
      </c>
      <c r="Z55" s="10"/>
      <c r="AA55" s="10">
        <f t="shared" si="5"/>
        <v>0</v>
      </c>
      <c r="AB55" s="10">
        <f t="shared" si="6"/>
        <v>6.701388891087845E-3</v>
      </c>
      <c r="AC55" s="10"/>
      <c r="AD55" s="10"/>
    </row>
    <row r="56" spans="1:30" s="7" customFormat="1" ht="18" hidden="1" customHeight="1" x14ac:dyDescent="0.4">
      <c r="A56" s="16" t="str">
        <f t="shared" si="0"/>
        <v>-</v>
      </c>
      <c r="B56" s="16" t="str">
        <f t="shared" si="1"/>
        <v>-</v>
      </c>
      <c r="C56" s="7">
        <v>12</v>
      </c>
      <c r="D56" s="2">
        <v>43396.526805555557</v>
      </c>
      <c r="E56" s="3">
        <v>5739</v>
      </c>
      <c r="F56" s="3" t="s">
        <v>93</v>
      </c>
      <c r="G56" s="3">
        <v>0</v>
      </c>
      <c r="H56" s="3">
        <v>789</v>
      </c>
      <c r="I56" s="3">
        <v>3</v>
      </c>
      <c r="J56" s="3">
        <v>2</v>
      </c>
      <c r="K56" s="3"/>
      <c r="L56" s="2">
        <v>43396.531064814815</v>
      </c>
      <c r="M56" s="2">
        <v>43396.543692129628</v>
      </c>
      <c r="N56" s="3" t="s">
        <v>34</v>
      </c>
      <c r="O56" s="3" t="s">
        <v>35</v>
      </c>
      <c r="P56" s="3" t="s">
        <v>45</v>
      </c>
      <c r="Q56" s="3" t="s">
        <v>92</v>
      </c>
      <c r="R56" s="2">
        <v>43396.532407407409</v>
      </c>
      <c r="S56" s="2">
        <v>43396.532407407409</v>
      </c>
      <c r="T56" s="2">
        <v>43396.548009259262</v>
      </c>
      <c r="U56" s="2">
        <v>43396.548009259262</v>
      </c>
      <c r="V56" s="3"/>
      <c r="W56" s="8">
        <f t="shared" si="2"/>
        <v>43396.526805555557</v>
      </c>
      <c r="X56" s="9">
        <f t="shared" si="3"/>
        <v>1.2627314812561963E-2</v>
      </c>
      <c r="Y56" s="9">
        <f t="shared" si="4"/>
        <v>2.5254629625123926E-2</v>
      </c>
      <c r="Z56" s="10"/>
      <c r="AA56" s="10">
        <f t="shared" si="5"/>
        <v>0</v>
      </c>
      <c r="AB56" s="10">
        <f t="shared" si="6"/>
        <v>4.2592592581058852E-3</v>
      </c>
      <c r="AC56" s="10"/>
      <c r="AD56" s="10"/>
    </row>
    <row r="57" spans="1:30" s="7" customFormat="1" hidden="1" x14ac:dyDescent="0.4">
      <c r="A57" s="16" t="str">
        <f t="shared" si="0"/>
        <v>-</v>
      </c>
      <c r="B57" s="16" t="str">
        <f t="shared" si="1"/>
        <v>-</v>
      </c>
      <c r="C57" s="7">
        <v>12</v>
      </c>
      <c r="D57" s="2">
        <v>43396.527199074073</v>
      </c>
      <c r="E57" s="3">
        <v>5740</v>
      </c>
      <c r="F57" s="3" t="s">
        <v>94</v>
      </c>
      <c r="G57" s="3">
        <v>0</v>
      </c>
      <c r="H57" s="3">
        <v>902</v>
      </c>
      <c r="I57" s="3">
        <v>7</v>
      </c>
      <c r="J57" s="3">
        <v>1</v>
      </c>
      <c r="K57" s="3"/>
      <c r="L57" s="2">
        <v>43396.528773148151</v>
      </c>
      <c r="M57" s="2">
        <v>43396.536099537036</v>
      </c>
      <c r="N57" s="3" t="s">
        <v>50</v>
      </c>
      <c r="O57" s="3" t="s">
        <v>51</v>
      </c>
      <c r="P57" s="3" t="s">
        <v>37</v>
      </c>
      <c r="Q57" s="3" t="s">
        <v>38</v>
      </c>
      <c r="R57" s="2">
        <v>43396.528784722221</v>
      </c>
      <c r="S57" s="2">
        <v>43396.528784722221</v>
      </c>
      <c r="T57" s="2">
        <v>43396.538530092592</v>
      </c>
      <c r="U57" s="2">
        <v>43396.538530092592</v>
      </c>
      <c r="V57" s="3"/>
      <c r="W57" s="8">
        <f t="shared" si="2"/>
        <v>43396.527199074073</v>
      </c>
      <c r="X57" s="9">
        <f t="shared" si="3"/>
        <v>7.326388884393964E-3</v>
      </c>
      <c r="Y57" s="9">
        <f t="shared" si="4"/>
        <v>7.326388884393964E-3</v>
      </c>
      <c r="Z57" s="10"/>
      <c r="AA57" s="10">
        <f t="shared" si="5"/>
        <v>0</v>
      </c>
      <c r="AB57" s="10">
        <f t="shared" si="6"/>
        <v>1.5740740782348439E-3</v>
      </c>
      <c r="AC57" s="10"/>
      <c r="AD57" s="10"/>
    </row>
    <row r="58" spans="1:30" s="7" customFormat="1" x14ac:dyDescent="0.4">
      <c r="A58" s="16" t="str">
        <f t="shared" si="0"/>
        <v>-</v>
      </c>
      <c r="B58" s="16" t="str">
        <f t="shared" si="1"/>
        <v>-</v>
      </c>
      <c r="C58" s="7">
        <v>12</v>
      </c>
      <c r="D58" s="2">
        <v>43396.530370370368</v>
      </c>
      <c r="E58" s="3">
        <v>5741</v>
      </c>
      <c r="F58" s="3" t="s">
        <v>33</v>
      </c>
      <c r="G58" s="3">
        <v>2129</v>
      </c>
      <c r="H58" s="3">
        <v>687</v>
      </c>
      <c r="I58" s="3">
        <v>9</v>
      </c>
      <c r="J58" s="3">
        <v>1</v>
      </c>
      <c r="K58" s="3"/>
      <c r="L58" s="2">
        <v>43396.537129629629</v>
      </c>
      <c r="M58" s="2">
        <v>43396.541342592594</v>
      </c>
      <c r="N58" s="3" t="s">
        <v>68</v>
      </c>
      <c r="O58" s="3" t="s">
        <v>69</v>
      </c>
      <c r="P58" s="3" t="s">
        <v>91</v>
      </c>
      <c r="Q58" s="3" t="s">
        <v>36</v>
      </c>
      <c r="R58" s="2">
        <v>43396.534004629626</v>
      </c>
      <c r="S58" s="2">
        <v>43396.534004629626</v>
      </c>
      <c r="T58" s="2">
        <v>43396.542719907404</v>
      </c>
      <c r="U58" s="2">
        <v>43396.542719907404</v>
      </c>
      <c r="V58" s="3"/>
      <c r="W58" s="8">
        <f t="shared" si="2"/>
        <v>43396.530370370368</v>
      </c>
      <c r="X58" s="9">
        <f t="shared" si="3"/>
        <v>4.2129629655391909E-3</v>
      </c>
      <c r="Y58" s="9">
        <f t="shared" si="4"/>
        <v>4.2129629655391909E-3</v>
      </c>
      <c r="Z58" s="10"/>
      <c r="AA58" s="10">
        <f t="shared" si="5"/>
        <v>3.125000002910383E-3</v>
      </c>
      <c r="AB58" s="10">
        <f t="shared" si="6"/>
        <v>6.7592592604341917E-3</v>
      </c>
      <c r="AC58" s="10"/>
      <c r="AD58" s="10"/>
    </row>
    <row r="59" spans="1:30" s="7" customFormat="1" x14ac:dyDescent="0.4">
      <c r="A59" s="16" t="str">
        <f t="shared" si="0"/>
        <v>-</v>
      </c>
      <c r="B59" s="16" t="str">
        <f t="shared" si="1"/>
        <v>-</v>
      </c>
      <c r="C59" s="7">
        <v>12</v>
      </c>
      <c r="D59" s="2">
        <v>43396.532673611109</v>
      </c>
      <c r="E59" s="3">
        <v>5742</v>
      </c>
      <c r="F59" s="3" t="s">
        <v>33</v>
      </c>
      <c r="G59" s="3">
        <v>3783</v>
      </c>
      <c r="H59" s="3">
        <v>926</v>
      </c>
      <c r="I59" s="3">
        <v>2</v>
      </c>
      <c r="J59" s="3">
        <v>1</v>
      </c>
      <c r="K59" s="3"/>
      <c r="L59" s="2">
        <v>43396.536134259259</v>
      </c>
      <c r="M59" s="2">
        <v>43396.545543981483</v>
      </c>
      <c r="N59" s="3" t="s">
        <v>31</v>
      </c>
      <c r="O59" s="3" t="s">
        <v>32</v>
      </c>
      <c r="P59" s="3" t="s">
        <v>19</v>
      </c>
      <c r="Q59" s="3" t="s">
        <v>20</v>
      </c>
      <c r="R59" s="2">
        <v>43396.537916666668</v>
      </c>
      <c r="S59" s="2">
        <v>43396.537916666668</v>
      </c>
      <c r="T59" s="2">
        <v>43396.543877314813</v>
      </c>
      <c r="U59" s="2">
        <v>43396.545497685183</v>
      </c>
      <c r="V59" s="3"/>
      <c r="W59" s="8">
        <f t="shared" si="2"/>
        <v>43396.532673611109</v>
      </c>
      <c r="X59" s="9">
        <f t="shared" si="3"/>
        <v>9.4097222245181911E-3</v>
      </c>
      <c r="Y59" s="9">
        <f t="shared" si="4"/>
        <v>9.4097222245181911E-3</v>
      </c>
      <c r="Z59" s="10"/>
      <c r="AA59" s="10">
        <f t="shared" si="5"/>
        <v>0</v>
      </c>
      <c r="AB59" s="10">
        <f t="shared" si="6"/>
        <v>3.4606481494847685E-3</v>
      </c>
      <c r="AC59" s="10"/>
      <c r="AD59" s="10"/>
    </row>
    <row r="60" spans="1:30" s="7" customFormat="1" hidden="1" x14ac:dyDescent="0.4">
      <c r="A60" s="16" t="str">
        <f t="shared" si="0"/>
        <v>-</v>
      </c>
      <c r="B60" s="16" t="str">
        <f t="shared" si="1"/>
        <v>-</v>
      </c>
      <c r="C60" s="7">
        <v>12</v>
      </c>
      <c r="D60" s="2">
        <v>43396.538321759261</v>
      </c>
      <c r="E60" s="3">
        <v>5743</v>
      </c>
      <c r="F60" s="3" t="s">
        <v>94</v>
      </c>
      <c r="G60" s="3">
        <v>0</v>
      </c>
      <c r="H60" s="3">
        <v>493</v>
      </c>
      <c r="I60" s="3">
        <v>2</v>
      </c>
      <c r="J60" s="3">
        <v>2</v>
      </c>
      <c r="K60" s="3"/>
      <c r="L60" s="2">
        <v>43396.542928240742</v>
      </c>
      <c r="M60" s="2">
        <v>43396.557708333334</v>
      </c>
      <c r="N60" s="3" t="s">
        <v>59</v>
      </c>
      <c r="O60" s="3" t="s">
        <v>60</v>
      </c>
      <c r="P60" s="3" t="s">
        <v>68</v>
      </c>
      <c r="Q60" s="3" t="s">
        <v>69</v>
      </c>
      <c r="R60" s="2">
        <v>43396.542581018519</v>
      </c>
      <c r="S60" s="2">
        <v>43396.542581018519</v>
      </c>
      <c r="T60" s="2">
        <v>43396.548414351855</v>
      </c>
      <c r="U60" s="2">
        <v>43396.548414351855</v>
      </c>
      <c r="V60" s="3"/>
      <c r="W60" s="8">
        <f t="shared" si="2"/>
        <v>43396.538321759261</v>
      </c>
      <c r="X60" s="9">
        <f t="shared" si="3"/>
        <v>1.4780092591536231E-2</v>
      </c>
      <c r="Y60" s="9">
        <f t="shared" si="4"/>
        <v>2.9560185183072463E-2</v>
      </c>
      <c r="Z60" s="10"/>
      <c r="AA60" s="10">
        <f t="shared" si="5"/>
        <v>3.4722222335403785E-4</v>
      </c>
      <c r="AB60" s="10">
        <f t="shared" si="6"/>
        <v>4.6064814814599231E-3</v>
      </c>
      <c r="AC60" s="10"/>
      <c r="AD60" s="10"/>
    </row>
    <row r="61" spans="1:30" s="12" customFormat="1" hidden="1" x14ac:dyDescent="0.4">
      <c r="A61" s="17" t="str">
        <f>IF(V61&gt;0, "★", "-")</f>
        <v>-</v>
      </c>
      <c r="B61" s="17" t="str">
        <f>IF(K61&gt;0, "☆", "-")</f>
        <v>☆</v>
      </c>
      <c r="C61" s="12">
        <v>12</v>
      </c>
      <c r="D61" s="4">
        <v>43396.501469907409</v>
      </c>
      <c r="E61" s="5">
        <v>5725</v>
      </c>
      <c r="F61" s="5" t="s">
        <v>33</v>
      </c>
      <c r="G61" s="5">
        <v>1239</v>
      </c>
      <c r="H61" s="5">
        <v>772</v>
      </c>
      <c r="I61" s="5">
        <v>9</v>
      </c>
      <c r="J61" s="5">
        <v>1</v>
      </c>
      <c r="K61" s="4">
        <v>43396.503831018519</v>
      </c>
      <c r="L61" s="5"/>
      <c r="M61" s="5"/>
      <c r="N61" s="5" t="s">
        <v>21</v>
      </c>
      <c r="O61" s="5" t="s">
        <v>22</v>
      </c>
      <c r="P61" s="5" t="s">
        <v>65</v>
      </c>
      <c r="Q61" s="5" t="s">
        <v>66</v>
      </c>
      <c r="R61" s="4">
        <v>43396.504942129628</v>
      </c>
      <c r="S61" s="5"/>
      <c r="T61" s="4">
        <v>43396.513344907406</v>
      </c>
      <c r="U61" s="5"/>
      <c r="V61" s="5"/>
      <c r="W61" s="13">
        <f>IF(V61&gt;0,V61,D61)</f>
        <v>43396.501469907409</v>
      </c>
      <c r="X61" s="18">
        <f t="shared" si="3"/>
        <v>0</v>
      </c>
      <c r="Y61" s="18">
        <f t="shared" si="4"/>
        <v>0</v>
      </c>
      <c r="AA61" s="19">
        <f t="shared" si="5"/>
        <v>0</v>
      </c>
      <c r="AB61" s="19">
        <f t="shared" si="6"/>
        <v>3.4722222189884633E-3</v>
      </c>
    </row>
    <row r="62" spans="1:30" s="23" customFormat="1" x14ac:dyDescent="0.4">
      <c r="A62" s="20" t="str">
        <f t="shared" si="0"/>
        <v>-</v>
      </c>
      <c r="B62" s="20" t="str">
        <f t="shared" si="1"/>
        <v>-</v>
      </c>
      <c r="C62" s="23">
        <v>13</v>
      </c>
      <c r="D62" s="22">
        <v>43396.546064814815</v>
      </c>
      <c r="E62" s="21">
        <v>5744</v>
      </c>
      <c r="F62" s="21" t="s">
        <v>33</v>
      </c>
      <c r="G62" s="21">
        <v>3429</v>
      </c>
      <c r="H62" s="21">
        <v>555</v>
      </c>
      <c r="I62" s="21">
        <v>9</v>
      </c>
      <c r="J62" s="21">
        <v>1</v>
      </c>
      <c r="K62" s="21"/>
      <c r="L62" s="22">
        <v>43396.549027777779</v>
      </c>
      <c r="M62" s="22">
        <v>43396.557025462964</v>
      </c>
      <c r="N62" s="21" t="s">
        <v>29</v>
      </c>
      <c r="O62" s="21" t="s">
        <v>30</v>
      </c>
      <c r="P62" s="21" t="s">
        <v>45</v>
      </c>
      <c r="Q62" s="21" t="s">
        <v>92</v>
      </c>
      <c r="R62" s="22">
        <v>43396.549108796295</v>
      </c>
      <c r="S62" s="22">
        <v>43396.549108796295</v>
      </c>
      <c r="T62" s="22">
        <v>43396.55809027778</v>
      </c>
      <c r="U62" s="22">
        <v>43396.55809027778</v>
      </c>
      <c r="V62" s="21"/>
      <c r="W62" s="24">
        <f t="shared" si="2"/>
        <v>43396.546064814815</v>
      </c>
      <c r="X62" s="25">
        <f t="shared" si="3"/>
        <v>7.9976851848186925E-3</v>
      </c>
      <c r="Y62" s="25">
        <f t="shared" si="4"/>
        <v>7.9976851848186925E-3</v>
      </c>
      <c r="Z62" s="26">
        <f>SUM(Y62:Y85)</f>
        <v>0.16222222222131677</v>
      </c>
      <c r="AA62" s="26">
        <f t="shared" si="5"/>
        <v>0</v>
      </c>
      <c r="AB62" s="26">
        <f t="shared" si="6"/>
        <v>2.9629629643750377E-3</v>
      </c>
      <c r="AC62" s="26">
        <f>AVERAGE(AB62:AB85)</f>
        <v>4.8032407406329485E-3</v>
      </c>
      <c r="AD62" s="26">
        <f>MEDIAN(AB62:AB85)</f>
        <v>3.6631944458349608E-3</v>
      </c>
    </row>
    <row r="63" spans="1:30" s="7" customFormat="1" x14ac:dyDescent="0.4">
      <c r="A63" s="16" t="str">
        <f>IF(V63&gt;0, "★", "-")</f>
        <v>-</v>
      </c>
      <c r="B63" s="16" t="str">
        <f>IF(K63&gt;0, "☆", "-")</f>
        <v>-</v>
      </c>
      <c r="C63" s="7">
        <v>13</v>
      </c>
      <c r="D63" s="2">
        <v>43396.556585648148</v>
      </c>
      <c r="E63" s="3">
        <v>5747</v>
      </c>
      <c r="F63" s="3" t="s">
        <v>18</v>
      </c>
      <c r="G63" s="3">
        <v>3774</v>
      </c>
      <c r="H63" s="3">
        <v>882</v>
      </c>
      <c r="I63" s="3">
        <v>1</v>
      </c>
      <c r="J63" s="3">
        <v>2</v>
      </c>
      <c r="K63" s="3"/>
      <c r="L63" s="2">
        <v>43396.560358796298</v>
      </c>
      <c r="M63" s="2">
        <v>43396.575555555559</v>
      </c>
      <c r="N63" s="3" t="s">
        <v>78</v>
      </c>
      <c r="O63" s="3" t="s">
        <v>79</v>
      </c>
      <c r="P63" s="3" t="s">
        <v>21</v>
      </c>
      <c r="Q63" s="3" t="s">
        <v>22</v>
      </c>
      <c r="R63" s="2">
        <v>43396.557627314818</v>
      </c>
      <c r="S63" s="2">
        <v>43396.560289351852</v>
      </c>
      <c r="T63" s="2">
        <v>43396.566087962965</v>
      </c>
      <c r="U63" s="2">
        <v>43396.572754629633</v>
      </c>
      <c r="V63" s="3"/>
      <c r="W63" s="8">
        <f>IF(V63&gt;0,V63,D63)</f>
        <v>43396.556585648148</v>
      </c>
      <c r="X63" s="9">
        <f t="shared" si="3"/>
        <v>1.5196759261016268E-2</v>
      </c>
      <c r="Y63" s="9">
        <f t="shared" si="4"/>
        <v>3.0393518522032537E-2</v>
      </c>
      <c r="Z63" s="10"/>
      <c r="AA63" s="10">
        <f t="shared" si="5"/>
        <v>2.7314814797136933E-3</v>
      </c>
      <c r="AB63" s="10">
        <f t="shared" si="6"/>
        <v>3.7731481497758068E-3</v>
      </c>
      <c r="AC63" s="10"/>
      <c r="AD63" s="10"/>
    </row>
    <row r="64" spans="1:30" s="7" customFormat="1" hidden="1" x14ac:dyDescent="0.4">
      <c r="A64" s="16" t="str">
        <f>IF(V64&gt;0, "★", "-")</f>
        <v>★</v>
      </c>
      <c r="B64" s="16" t="str">
        <f>IF(K64&gt;0, "☆", "-")</f>
        <v>-</v>
      </c>
      <c r="C64" s="7">
        <v>13</v>
      </c>
      <c r="D64" s="2">
        <v>43396.558206018519</v>
      </c>
      <c r="E64" s="3">
        <v>5749</v>
      </c>
      <c r="F64" s="3" t="s">
        <v>94</v>
      </c>
      <c r="G64" s="3">
        <v>0</v>
      </c>
      <c r="H64" s="3">
        <v>941</v>
      </c>
      <c r="I64" s="3">
        <v>3</v>
      </c>
      <c r="J64" s="3">
        <v>1</v>
      </c>
      <c r="K64" s="3"/>
      <c r="L64" s="2">
        <v>43396.577141203707</v>
      </c>
      <c r="M64" s="2">
        <v>43396.590196759258</v>
      </c>
      <c r="N64" s="3" t="s">
        <v>41</v>
      </c>
      <c r="O64" s="3" t="s">
        <v>42</v>
      </c>
      <c r="P64" s="3" t="s">
        <v>48</v>
      </c>
      <c r="Q64" s="3" t="s">
        <v>49</v>
      </c>
      <c r="R64" s="2">
        <v>43396.578877314816</v>
      </c>
      <c r="S64" s="2">
        <v>43396.578877314816</v>
      </c>
      <c r="T64" s="2">
        <v>43396.591898148145</v>
      </c>
      <c r="U64" s="2">
        <v>43396.59207175926</v>
      </c>
      <c r="V64" s="2">
        <v>43396.578877314816</v>
      </c>
      <c r="W64" s="8">
        <f>IF(V64&gt;0,V64,D64)</f>
        <v>43396.578877314816</v>
      </c>
      <c r="X64" s="9">
        <f t="shared" si="3"/>
        <v>1.3055555551545694E-2</v>
      </c>
      <c r="Y64" s="9">
        <f t="shared" si="4"/>
        <v>1.3055555551545694E-2</v>
      </c>
      <c r="Z64" s="10"/>
      <c r="AA64" s="10">
        <f t="shared" si="5"/>
        <v>0</v>
      </c>
      <c r="AB64" s="10">
        <f t="shared" si="6"/>
        <v>0</v>
      </c>
      <c r="AC64" s="10"/>
      <c r="AD64" s="10"/>
    </row>
    <row r="65" spans="1:30" s="7" customFormat="1" hidden="1" x14ac:dyDescent="0.4">
      <c r="A65" s="16" t="str">
        <f t="shared" ref="A65:A76" si="13">IF(V65&gt;0, "★", "-")</f>
        <v>-</v>
      </c>
      <c r="B65" s="16" t="str">
        <f t="shared" ref="B65:B130" si="14">IF(K65&gt;0, "☆", "-")</f>
        <v>-</v>
      </c>
      <c r="C65" s="7">
        <v>13</v>
      </c>
      <c r="D65" s="2">
        <v>43396.558599537035</v>
      </c>
      <c r="E65" s="3">
        <v>5750</v>
      </c>
      <c r="F65" s="3" t="s">
        <v>93</v>
      </c>
      <c r="G65" s="3">
        <v>0</v>
      </c>
      <c r="H65" s="3">
        <v>1106</v>
      </c>
      <c r="I65" s="3">
        <v>1</v>
      </c>
      <c r="J65" s="3">
        <v>1</v>
      </c>
      <c r="K65" s="3"/>
      <c r="L65" s="2">
        <v>43396.566365740742</v>
      </c>
      <c r="M65" s="2">
        <v>43396.579652777778</v>
      </c>
      <c r="N65" s="3" t="s">
        <v>55</v>
      </c>
      <c r="O65" s="3" t="s">
        <v>56</v>
      </c>
      <c r="P65" s="3" t="s">
        <v>19</v>
      </c>
      <c r="Q65" s="3" t="s">
        <v>20</v>
      </c>
      <c r="R65" s="2">
        <v>43396.563344907408</v>
      </c>
      <c r="S65" s="2">
        <v>43396.563344907408</v>
      </c>
      <c r="T65" s="2">
        <v>43396.57885416667</v>
      </c>
      <c r="U65" s="2">
        <v>43396.57885416667</v>
      </c>
      <c r="V65" s="3"/>
      <c r="W65" s="8">
        <f t="shared" ref="W65:W128" si="15">IF(V65&gt;0,V65,D65)</f>
        <v>43396.558599537035</v>
      </c>
      <c r="X65" s="9">
        <f t="shared" si="3"/>
        <v>1.3287037036207039E-2</v>
      </c>
      <c r="Y65" s="9">
        <f t="shared" si="4"/>
        <v>1.3287037036207039E-2</v>
      </c>
      <c r="Z65" s="10"/>
      <c r="AA65" s="10">
        <f t="shared" si="5"/>
        <v>3.0208333337213844E-3</v>
      </c>
      <c r="AB65" s="10">
        <f t="shared" si="6"/>
        <v>7.7662037074333057E-3</v>
      </c>
      <c r="AC65" s="10"/>
      <c r="AD65" s="10"/>
    </row>
    <row r="66" spans="1:30" s="7" customFormat="1" x14ac:dyDescent="0.4">
      <c r="A66" s="16" t="str">
        <f t="shared" si="13"/>
        <v>-</v>
      </c>
      <c r="B66" s="16" t="str">
        <f t="shared" si="14"/>
        <v>-</v>
      </c>
      <c r="C66" s="7">
        <v>13</v>
      </c>
      <c r="D66" s="2">
        <v>43396.564305555556</v>
      </c>
      <c r="E66" s="3">
        <v>5752</v>
      </c>
      <c r="F66" s="3" t="s">
        <v>18</v>
      </c>
      <c r="G66" s="3">
        <v>1339</v>
      </c>
      <c r="H66" s="3">
        <v>912</v>
      </c>
      <c r="I66" s="3">
        <v>6</v>
      </c>
      <c r="J66" s="3">
        <v>1</v>
      </c>
      <c r="K66" s="3"/>
      <c r="L66" s="2">
        <v>43396.567199074074</v>
      </c>
      <c r="M66" s="2">
        <v>43396.57439814815</v>
      </c>
      <c r="N66" s="3" t="s">
        <v>65</v>
      </c>
      <c r="O66" s="3" t="s">
        <v>66</v>
      </c>
      <c r="P66" s="3" t="s">
        <v>27</v>
      </c>
      <c r="Q66" s="3" t="s">
        <v>28</v>
      </c>
      <c r="R66" s="2">
        <v>43396.56658564815</v>
      </c>
      <c r="S66" s="2">
        <v>43396.567511574074</v>
      </c>
      <c r="T66" s="2">
        <v>43396.574780092589</v>
      </c>
      <c r="U66" s="2">
        <v>43396.57707175926</v>
      </c>
      <c r="V66" s="3"/>
      <c r="W66" s="8">
        <f t="shared" si="15"/>
        <v>43396.564305555556</v>
      </c>
      <c r="X66" s="9">
        <f t="shared" ref="X66:X129" si="16">M66-L66</f>
        <v>7.1990740761975758E-3</v>
      </c>
      <c r="Y66" s="9">
        <f t="shared" ref="Y66:Y129" si="17">X66*J66</f>
        <v>7.1990740761975758E-3</v>
      </c>
      <c r="Z66" s="10"/>
      <c r="AA66" s="10">
        <f t="shared" ref="AA66:AA129" si="18">IF(IF(A66="☆",K66-R66,L66-R66)&lt;0,0,IF(A66="☆",K66-R66,L66-R66))</f>
        <v>6.1342592380242422E-4</v>
      </c>
      <c r="AB66" s="10">
        <f t="shared" ref="AB66:AB129" si="19">IF(IF(B66="☆",(IF(K66&gt;R66,K66-W66,R66-W66)),L66-W66)&lt;0,0,IF(B66="☆",(IF(K66&gt;R66,K66-W66,R66-W66)),L66-W66))</f>
        <v>2.8935185182490386E-3</v>
      </c>
      <c r="AC66" s="10"/>
      <c r="AD66" s="10"/>
    </row>
    <row r="67" spans="1:30" s="7" customFormat="1" x14ac:dyDescent="0.4">
      <c r="A67" s="16" t="str">
        <f>IF(V67&gt;0, "★", "-")</f>
        <v>-</v>
      </c>
      <c r="B67" s="16" t="str">
        <f t="shared" si="14"/>
        <v>-</v>
      </c>
      <c r="C67" s="7">
        <v>13</v>
      </c>
      <c r="D67" s="2">
        <v>43396.565486111111</v>
      </c>
      <c r="E67" s="3">
        <v>5753</v>
      </c>
      <c r="F67" s="3" t="s">
        <v>18</v>
      </c>
      <c r="G67" s="3">
        <v>2160</v>
      </c>
      <c r="H67" s="3">
        <v>366</v>
      </c>
      <c r="I67" s="3">
        <v>6</v>
      </c>
      <c r="J67" s="3">
        <v>1</v>
      </c>
      <c r="K67" s="3"/>
      <c r="L67" s="2">
        <v>43396.570509259262</v>
      </c>
      <c r="M67" s="2">
        <v>43396.580787037034</v>
      </c>
      <c r="N67" s="3" t="s">
        <v>19</v>
      </c>
      <c r="O67" s="3" t="s">
        <v>20</v>
      </c>
      <c r="P67" s="3" t="s">
        <v>41</v>
      </c>
      <c r="Q67" s="3" t="s">
        <v>42</v>
      </c>
      <c r="R67" s="2">
        <v>43396.571597222224</v>
      </c>
      <c r="S67" s="2">
        <v>43396.571597222224</v>
      </c>
      <c r="T67" s="2">
        <v>43396.583865740744</v>
      </c>
      <c r="U67" s="2">
        <v>43396.583865740744</v>
      </c>
      <c r="V67" s="3"/>
      <c r="W67" s="8">
        <f t="shared" si="15"/>
        <v>43396.565486111111</v>
      </c>
      <c r="X67" s="9">
        <f t="shared" si="16"/>
        <v>1.0277777771989349E-2</v>
      </c>
      <c r="Y67" s="9">
        <f t="shared" si="17"/>
        <v>1.0277777771989349E-2</v>
      </c>
      <c r="Z67" s="10"/>
      <c r="AA67" s="10">
        <f t="shared" si="18"/>
        <v>0</v>
      </c>
      <c r="AB67" s="10">
        <f t="shared" si="19"/>
        <v>5.02314815093996E-3</v>
      </c>
      <c r="AC67" s="10"/>
      <c r="AD67" s="10"/>
    </row>
    <row r="68" spans="1:30" s="7" customFormat="1" x14ac:dyDescent="0.4">
      <c r="A68" s="16" t="str">
        <f>IF(V68&gt;0, "★", "-")</f>
        <v>-</v>
      </c>
      <c r="B68" s="16" t="str">
        <f t="shared" si="14"/>
        <v>-</v>
      </c>
      <c r="C68" s="7">
        <v>13</v>
      </c>
      <c r="D68" s="2">
        <v>43396.565671296295</v>
      </c>
      <c r="E68" s="3">
        <v>5754</v>
      </c>
      <c r="F68" s="3" t="s">
        <v>18</v>
      </c>
      <c r="G68" s="3">
        <v>1747</v>
      </c>
      <c r="H68" s="3">
        <v>1005</v>
      </c>
      <c r="I68" s="3">
        <v>4</v>
      </c>
      <c r="J68" s="3">
        <v>1</v>
      </c>
      <c r="K68" s="3"/>
      <c r="L68" s="2">
        <v>43396.569224537037</v>
      </c>
      <c r="M68" s="2">
        <v>43396.575486111113</v>
      </c>
      <c r="N68" s="3" t="s">
        <v>80</v>
      </c>
      <c r="O68" s="3" t="s">
        <v>81</v>
      </c>
      <c r="P68" s="3" t="s">
        <v>31</v>
      </c>
      <c r="Q68" s="3" t="s">
        <v>32</v>
      </c>
      <c r="R68" s="2">
        <v>43396.567129629628</v>
      </c>
      <c r="S68" s="2">
        <v>43396.567129629628</v>
      </c>
      <c r="T68" s="2">
        <v>43396.573530092595</v>
      </c>
      <c r="U68" s="2">
        <v>43396.573530092595</v>
      </c>
      <c r="V68" s="3"/>
      <c r="W68" s="8">
        <f t="shared" si="15"/>
        <v>43396.565671296295</v>
      </c>
      <c r="X68" s="9">
        <f t="shared" si="16"/>
        <v>6.2615740753244609E-3</v>
      </c>
      <c r="Y68" s="9">
        <f t="shared" si="17"/>
        <v>6.2615740753244609E-3</v>
      </c>
      <c r="Z68" s="10"/>
      <c r="AA68" s="10">
        <f t="shared" si="18"/>
        <v>2.0949074096279219E-3</v>
      </c>
      <c r="AB68" s="10">
        <f t="shared" si="19"/>
        <v>3.5532407418941148E-3</v>
      </c>
      <c r="AC68" s="10"/>
      <c r="AD68" s="10"/>
    </row>
    <row r="69" spans="1:30" s="7" customFormat="1" hidden="1" x14ac:dyDescent="0.4">
      <c r="A69" s="16" t="str">
        <f>IF(V69&gt;0, "★", "-")</f>
        <v>-</v>
      </c>
      <c r="B69" s="16" t="str">
        <f>IF(K69&gt;0, "☆", "-")</f>
        <v>-</v>
      </c>
      <c r="C69" s="7">
        <v>13</v>
      </c>
      <c r="D69" s="2">
        <v>43396.56759259259</v>
      </c>
      <c r="E69" s="3">
        <v>5755</v>
      </c>
      <c r="F69" s="3" t="s">
        <v>94</v>
      </c>
      <c r="G69" s="3">
        <v>0</v>
      </c>
      <c r="H69" s="3">
        <v>1118</v>
      </c>
      <c r="I69" s="3">
        <v>2</v>
      </c>
      <c r="J69" s="3">
        <v>1</v>
      </c>
      <c r="K69" s="3"/>
      <c r="L69" s="2">
        <v>43396.570648148147</v>
      </c>
      <c r="M69" s="2">
        <v>43396.574525462966</v>
      </c>
      <c r="N69" s="3" t="s">
        <v>37</v>
      </c>
      <c r="O69" s="3" t="s">
        <v>38</v>
      </c>
      <c r="P69" s="3" t="s">
        <v>63</v>
      </c>
      <c r="Q69" s="3" t="s">
        <v>64</v>
      </c>
      <c r="R69" s="2">
        <v>43396.572337962964</v>
      </c>
      <c r="S69" s="2">
        <v>43396.572337962964</v>
      </c>
      <c r="T69" s="2">
        <v>43396.5784375</v>
      </c>
      <c r="U69" s="2">
        <v>43396.5784375</v>
      </c>
      <c r="V69" s="3"/>
      <c r="W69" s="8">
        <f>IF(V69&gt;0,V69,D69)</f>
        <v>43396.56759259259</v>
      </c>
      <c r="X69" s="9">
        <f t="shared" si="16"/>
        <v>3.8773148189648055E-3</v>
      </c>
      <c r="Y69" s="9">
        <f t="shared" si="17"/>
        <v>3.8773148189648055E-3</v>
      </c>
      <c r="Z69" s="10"/>
      <c r="AA69" s="10">
        <f t="shared" si="18"/>
        <v>0</v>
      </c>
      <c r="AB69" s="10">
        <f t="shared" si="19"/>
        <v>3.055555556784384E-3</v>
      </c>
      <c r="AC69" s="10"/>
      <c r="AD69" s="10"/>
    </row>
    <row r="70" spans="1:30" s="7" customFormat="1" x14ac:dyDescent="0.4">
      <c r="A70" s="16" t="str">
        <f t="shared" si="13"/>
        <v>-</v>
      </c>
      <c r="B70" s="16" t="str">
        <f t="shared" si="14"/>
        <v>-</v>
      </c>
      <c r="C70" s="7">
        <v>13</v>
      </c>
      <c r="D70" s="2">
        <v>43396.575231481482</v>
      </c>
      <c r="E70" s="3">
        <v>5758</v>
      </c>
      <c r="F70" s="3" t="s">
        <v>33</v>
      </c>
      <c r="G70" s="3">
        <v>2137</v>
      </c>
      <c r="H70" s="3">
        <v>1212</v>
      </c>
      <c r="I70" s="3">
        <v>8</v>
      </c>
      <c r="J70" s="3">
        <v>1</v>
      </c>
      <c r="K70" s="3"/>
      <c r="L70" s="2">
        <v>43396.579872685186</v>
      </c>
      <c r="M70" s="2">
        <v>43396.584502314814</v>
      </c>
      <c r="N70" s="3" t="s">
        <v>27</v>
      </c>
      <c r="O70" s="3" t="s">
        <v>28</v>
      </c>
      <c r="P70" s="3" t="s">
        <v>70</v>
      </c>
      <c r="Q70" s="3" t="s">
        <v>71</v>
      </c>
      <c r="R70" s="2">
        <v>43396.579965277779</v>
      </c>
      <c r="S70" s="2">
        <v>43396.579965277779</v>
      </c>
      <c r="T70" s="2">
        <v>43396.586493055554</v>
      </c>
      <c r="U70" s="2">
        <v>43396.586493055554</v>
      </c>
      <c r="V70" s="3"/>
      <c r="W70" s="8">
        <f t="shared" si="15"/>
        <v>43396.575231481482</v>
      </c>
      <c r="X70" s="9">
        <f t="shared" si="16"/>
        <v>4.6296296277432702E-3</v>
      </c>
      <c r="Y70" s="9">
        <f t="shared" si="17"/>
        <v>4.6296296277432702E-3</v>
      </c>
      <c r="Z70" s="10"/>
      <c r="AA70" s="10">
        <f t="shared" si="18"/>
        <v>0</v>
      </c>
      <c r="AB70" s="10">
        <f t="shared" si="19"/>
        <v>4.6412037045229226E-3</v>
      </c>
      <c r="AC70" s="10"/>
      <c r="AD70" s="10"/>
    </row>
    <row r="71" spans="1:30" s="7" customFormat="1" x14ac:dyDescent="0.4">
      <c r="A71" s="16" t="str">
        <f t="shared" si="13"/>
        <v>-</v>
      </c>
      <c r="B71" s="16" t="str">
        <f t="shared" si="14"/>
        <v>-</v>
      </c>
      <c r="C71" s="7">
        <v>13</v>
      </c>
      <c r="D71" s="2">
        <v>43396.575243055559</v>
      </c>
      <c r="E71" s="3">
        <v>5759</v>
      </c>
      <c r="F71" s="3" t="s">
        <v>18</v>
      </c>
      <c r="G71" s="3">
        <v>3800</v>
      </c>
      <c r="H71" s="3">
        <v>494</v>
      </c>
      <c r="I71" s="3">
        <v>3</v>
      </c>
      <c r="J71" s="3">
        <v>2</v>
      </c>
      <c r="K71" s="3"/>
      <c r="L71" s="2">
        <v>43396.581886574073</v>
      </c>
      <c r="M71" s="2">
        <v>43396.593472222223</v>
      </c>
      <c r="N71" s="3" t="s">
        <v>45</v>
      </c>
      <c r="O71" s="3" t="s">
        <v>92</v>
      </c>
      <c r="P71" s="3" t="s">
        <v>63</v>
      </c>
      <c r="Q71" s="3" t="s">
        <v>64</v>
      </c>
      <c r="R71" s="2">
        <v>43396.583078703705</v>
      </c>
      <c r="S71" s="2">
        <v>43396.583078703705</v>
      </c>
      <c r="T71" s="2">
        <v>43396.597349537034</v>
      </c>
      <c r="U71" s="2">
        <v>43396.601446759261</v>
      </c>
      <c r="V71" s="3"/>
      <c r="W71" s="8">
        <f t="shared" si="15"/>
        <v>43396.575243055559</v>
      </c>
      <c r="X71" s="9">
        <f t="shared" si="16"/>
        <v>1.1585648149775807E-2</v>
      </c>
      <c r="Y71" s="9">
        <f t="shared" si="17"/>
        <v>2.3171296299551614E-2</v>
      </c>
      <c r="Z71" s="10"/>
      <c r="AA71" s="10">
        <f t="shared" si="18"/>
        <v>0</v>
      </c>
      <c r="AB71" s="10">
        <f t="shared" si="19"/>
        <v>6.6435185144655406E-3</v>
      </c>
      <c r="AC71" s="10"/>
      <c r="AD71" s="10"/>
    </row>
    <row r="72" spans="1:30" s="7" customFormat="1" x14ac:dyDescent="0.4">
      <c r="A72" s="16" t="str">
        <f t="shared" si="13"/>
        <v>-</v>
      </c>
      <c r="B72" s="16" t="str">
        <f t="shared" si="14"/>
        <v>-</v>
      </c>
      <c r="C72" s="7">
        <v>13</v>
      </c>
      <c r="D72" s="2">
        <v>43396.575289351851</v>
      </c>
      <c r="E72" s="3">
        <v>5760</v>
      </c>
      <c r="F72" s="3" t="s">
        <v>67</v>
      </c>
      <c r="G72" s="3">
        <v>3793</v>
      </c>
      <c r="H72" s="3">
        <v>778</v>
      </c>
      <c r="I72" s="3">
        <v>6</v>
      </c>
      <c r="J72" s="3">
        <v>1</v>
      </c>
      <c r="K72" s="3"/>
      <c r="L72" s="2">
        <v>43396.581944444442</v>
      </c>
      <c r="M72" s="2">
        <v>43396.587858796294</v>
      </c>
      <c r="N72" s="3" t="s">
        <v>41</v>
      </c>
      <c r="O72" s="3" t="s">
        <v>42</v>
      </c>
      <c r="P72" s="3" t="s">
        <v>31</v>
      </c>
      <c r="Q72" s="3" t="s">
        <v>32</v>
      </c>
      <c r="R72" s="2">
        <v>43396.581805555557</v>
      </c>
      <c r="S72" s="2">
        <v>43396.58189814815</v>
      </c>
      <c r="T72" s="2">
        <v>43396.588229166664</v>
      </c>
      <c r="U72" s="2">
        <v>43396.590590277781</v>
      </c>
      <c r="V72" s="3"/>
      <c r="W72" s="8">
        <f t="shared" si="15"/>
        <v>43396.575289351851</v>
      </c>
      <c r="X72" s="9">
        <f t="shared" si="16"/>
        <v>5.914351851970423E-3</v>
      </c>
      <c r="Y72" s="9">
        <f t="shared" si="17"/>
        <v>5.914351851970423E-3</v>
      </c>
      <c r="Z72" s="10"/>
      <c r="AA72" s="10">
        <f t="shared" si="18"/>
        <v>1.3888888497604057E-4</v>
      </c>
      <c r="AB72" s="10">
        <f t="shared" si="19"/>
        <v>6.655092591245193E-3</v>
      </c>
      <c r="AC72" s="10"/>
      <c r="AD72" s="10"/>
    </row>
    <row r="73" spans="1:30" s="7" customFormat="1" x14ac:dyDescent="0.4">
      <c r="A73" s="16" t="str">
        <f t="shared" si="13"/>
        <v>-</v>
      </c>
      <c r="B73" s="16" t="str">
        <f t="shared" si="14"/>
        <v>-</v>
      </c>
      <c r="C73" s="7">
        <v>13</v>
      </c>
      <c r="D73" s="2">
        <v>43396.576898148145</v>
      </c>
      <c r="E73" s="3">
        <v>5762</v>
      </c>
      <c r="F73" s="3" t="s">
        <v>67</v>
      </c>
      <c r="G73" s="3">
        <v>3794</v>
      </c>
      <c r="H73" s="3">
        <v>1250</v>
      </c>
      <c r="I73" s="3">
        <v>6</v>
      </c>
      <c r="J73" s="3">
        <v>1</v>
      </c>
      <c r="K73" s="3"/>
      <c r="L73" s="2">
        <v>43396.581909722219</v>
      </c>
      <c r="M73" s="2">
        <v>43396.587824074071</v>
      </c>
      <c r="N73" s="3" t="s">
        <v>41</v>
      </c>
      <c r="O73" s="3" t="s">
        <v>42</v>
      </c>
      <c r="P73" s="3" t="s">
        <v>31</v>
      </c>
      <c r="Q73" s="3" t="s">
        <v>32</v>
      </c>
      <c r="R73" s="2">
        <v>43396.581550925926</v>
      </c>
      <c r="S73" s="2">
        <v>43396.581550925926</v>
      </c>
      <c r="T73" s="2">
        <v>43396.588321759256</v>
      </c>
      <c r="U73" s="2">
        <v>43396.590243055558</v>
      </c>
      <c r="V73" s="3"/>
      <c r="W73" s="8">
        <f t="shared" si="15"/>
        <v>43396.576898148145</v>
      </c>
      <c r="X73" s="9">
        <f t="shared" si="16"/>
        <v>5.914351851970423E-3</v>
      </c>
      <c r="Y73" s="9">
        <f t="shared" si="17"/>
        <v>5.914351851970423E-3</v>
      </c>
      <c r="Z73" s="10"/>
      <c r="AA73" s="10">
        <f t="shared" si="18"/>
        <v>3.5879629285773262E-4</v>
      </c>
      <c r="AB73" s="10">
        <f t="shared" si="19"/>
        <v>5.0115740741603076E-3</v>
      </c>
      <c r="AC73" s="10"/>
      <c r="AD73" s="10"/>
    </row>
    <row r="74" spans="1:30" s="7" customFormat="1" hidden="1" x14ac:dyDescent="0.4">
      <c r="A74" s="16" t="str">
        <f t="shared" si="13"/>
        <v>-</v>
      </c>
      <c r="B74" s="16" t="str">
        <f t="shared" si="14"/>
        <v>-</v>
      </c>
      <c r="C74" s="7">
        <v>13</v>
      </c>
      <c r="D74" s="2">
        <v>43396.579675925925</v>
      </c>
      <c r="E74" s="3">
        <v>5763</v>
      </c>
      <c r="F74" s="3" t="s">
        <v>94</v>
      </c>
      <c r="G74" s="3">
        <v>0</v>
      </c>
      <c r="H74" s="3">
        <v>1177</v>
      </c>
      <c r="I74" s="3">
        <v>7</v>
      </c>
      <c r="J74" s="3">
        <v>1</v>
      </c>
      <c r="K74" s="3"/>
      <c r="L74" s="2">
        <v>43396.582118055558</v>
      </c>
      <c r="M74" s="2">
        <v>43396.591643518521</v>
      </c>
      <c r="N74" s="3" t="s">
        <v>63</v>
      </c>
      <c r="O74" s="3" t="s">
        <v>64</v>
      </c>
      <c r="P74" s="3" t="s">
        <v>70</v>
      </c>
      <c r="Q74" s="3" t="s">
        <v>71</v>
      </c>
      <c r="R74" s="2">
        <v>43396.582037037035</v>
      </c>
      <c r="S74" s="2">
        <v>43396.582037037035</v>
      </c>
      <c r="T74" s="2">
        <v>43396.593668981484</v>
      </c>
      <c r="U74" s="2">
        <v>43396.593668981484</v>
      </c>
      <c r="V74" s="3"/>
      <c r="W74" s="8">
        <f t="shared" si="15"/>
        <v>43396.579675925925</v>
      </c>
      <c r="X74" s="9">
        <f t="shared" si="16"/>
        <v>9.5254629632108845E-3</v>
      </c>
      <c r="Y74" s="9">
        <f t="shared" si="17"/>
        <v>9.5254629632108845E-3</v>
      </c>
      <c r="Z74" s="10"/>
      <c r="AA74" s="10">
        <f t="shared" si="18"/>
        <v>8.101852290565148E-5</v>
      </c>
      <c r="AB74" s="10">
        <f t="shared" si="19"/>
        <v>2.4421296329819597E-3</v>
      </c>
      <c r="AC74" s="10"/>
      <c r="AD74" s="10"/>
    </row>
    <row r="75" spans="1:30" s="7" customFormat="1" x14ac:dyDescent="0.4">
      <c r="A75" s="16" t="str">
        <f t="shared" si="13"/>
        <v>-</v>
      </c>
      <c r="B75" s="16" t="str">
        <f t="shared" si="14"/>
        <v>-</v>
      </c>
      <c r="C75" s="7">
        <v>13</v>
      </c>
      <c r="D75" s="2">
        <v>43396.58016203704</v>
      </c>
      <c r="E75" s="3">
        <v>5764</v>
      </c>
      <c r="F75" s="3" t="s">
        <v>33</v>
      </c>
      <c r="G75" s="3">
        <v>3429</v>
      </c>
      <c r="H75" s="3">
        <v>380</v>
      </c>
      <c r="I75" s="3">
        <v>3</v>
      </c>
      <c r="J75" s="3">
        <v>1</v>
      </c>
      <c r="K75" s="3"/>
      <c r="L75" s="2">
        <v>43396.582025462965</v>
      </c>
      <c r="M75" s="2">
        <v>43396.588043981479</v>
      </c>
      <c r="N75" s="3" t="s">
        <v>45</v>
      </c>
      <c r="O75" s="3" t="s">
        <v>92</v>
      </c>
      <c r="P75" s="3" t="s">
        <v>29</v>
      </c>
      <c r="Q75" s="3" t="s">
        <v>30</v>
      </c>
      <c r="R75" s="2">
        <v>43396.581620370373</v>
      </c>
      <c r="S75" s="2">
        <v>43396.581620370373</v>
      </c>
      <c r="T75" s="2">
        <v>43396.592581018522</v>
      </c>
      <c r="U75" s="2">
        <v>43396.592581018522</v>
      </c>
      <c r="V75" s="3"/>
      <c r="W75" s="8">
        <f t="shared" si="15"/>
        <v>43396.58016203704</v>
      </c>
      <c r="X75" s="9">
        <f t="shared" si="16"/>
        <v>6.018518513883464E-3</v>
      </c>
      <c r="Y75" s="9">
        <f t="shared" si="17"/>
        <v>6.018518513883464E-3</v>
      </c>
      <c r="Z75" s="10"/>
      <c r="AA75" s="10">
        <f t="shared" si="18"/>
        <v>4.0509259270038456E-4</v>
      </c>
      <c r="AB75" s="10">
        <f t="shared" si="19"/>
        <v>1.8634259249665774E-3</v>
      </c>
      <c r="AC75" s="10"/>
      <c r="AD75" s="10"/>
    </row>
    <row r="76" spans="1:30" s="7" customFormat="1" x14ac:dyDescent="0.4">
      <c r="A76" s="16" t="str">
        <f t="shared" si="13"/>
        <v>-</v>
      </c>
      <c r="B76" s="16" t="str">
        <f t="shared" si="14"/>
        <v>-</v>
      </c>
      <c r="C76" s="7">
        <v>13</v>
      </c>
      <c r="D76" s="2">
        <v>43396.581759259258</v>
      </c>
      <c r="E76" s="3">
        <v>5766</v>
      </c>
      <c r="F76" s="3" t="s">
        <v>18</v>
      </c>
      <c r="G76" s="3">
        <v>3774</v>
      </c>
      <c r="H76" s="3">
        <v>396</v>
      </c>
      <c r="I76" s="3">
        <v>6</v>
      </c>
      <c r="J76" s="3">
        <v>2</v>
      </c>
      <c r="K76" s="3"/>
      <c r="L76" s="2">
        <v>43396.587291666663</v>
      </c>
      <c r="M76" s="2">
        <v>43396.594641203701</v>
      </c>
      <c r="N76" s="3" t="s">
        <v>21</v>
      </c>
      <c r="O76" s="3" t="s">
        <v>22</v>
      </c>
      <c r="P76" s="3" t="s">
        <v>19</v>
      </c>
      <c r="Q76" s="3" t="s">
        <v>20</v>
      </c>
      <c r="R76" s="2">
        <v>43396.588113425925</v>
      </c>
      <c r="S76" s="2">
        <v>43396.588113425925</v>
      </c>
      <c r="T76" s="2">
        <v>43396.596550925926</v>
      </c>
      <c r="U76" s="2">
        <v>43396.596550925926</v>
      </c>
      <c r="V76" s="3"/>
      <c r="W76" s="8">
        <f t="shared" si="15"/>
        <v>43396.581759259258</v>
      </c>
      <c r="X76" s="9">
        <f t="shared" si="16"/>
        <v>7.3495370379532687E-3</v>
      </c>
      <c r="Y76" s="9">
        <f t="shared" si="17"/>
        <v>1.4699074075906537E-2</v>
      </c>
      <c r="Z76" s="10"/>
      <c r="AA76" s="10">
        <f t="shared" si="18"/>
        <v>0</v>
      </c>
      <c r="AB76" s="10">
        <f t="shared" si="19"/>
        <v>5.5324074055533856E-3</v>
      </c>
      <c r="AC76" s="10"/>
      <c r="AD76" s="10"/>
    </row>
    <row r="77" spans="1:30" s="7" customFormat="1" hidden="1" x14ac:dyDescent="0.4">
      <c r="A77" s="16" t="str">
        <f t="shared" ref="A77:A91" si="20">IF(V77&gt;0, "★", "-")</f>
        <v>★</v>
      </c>
      <c r="B77" s="16" t="str">
        <f t="shared" ref="B77:B85" si="21">IF(K77&gt;0, "☆", "-")</f>
        <v>☆</v>
      </c>
      <c r="C77" s="7">
        <v>13</v>
      </c>
      <c r="D77" s="2">
        <v>43396.512349537035</v>
      </c>
      <c r="E77" s="3">
        <v>5729</v>
      </c>
      <c r="F77" s="3" t="s">
        <v>93</v>
      </c>
      <c r="G77" s="3">
        <v>0</v>
      </c>
      <c r="H77" s="3">
        <v>351</v>
      </c>
      <c r="I77" s="3">
        <v>5</v>
      </c>
      <c r="J77" s="3">
        <v>1</v>
      </c>
      <c r="K77" s="2">
        <v>43396.512777777774</v>
      </c>
      <c r="L77" s="3"/>
      <c r="M77" s="3"/>
      <c r="N77" s="3" t="s">
        <v>34</v>
      </c>
      <c r="O77" s="3" t="s">
        <v>35</v>
      </c>
      <c r="P77" s="3" t="s">
        <v>72</v>
      </c>
      <c r="Q77" s="3" t="s">
        <v>73</v>
      </c>
      <c r="R77" s="2">
        <v>43396.553842592592</v>
      </c>
      <c r="S77" s="3"/>
      <c r="T77" s="2">
        <v>43396.557997685188</v>
      </c>
      <c r="U77" s="3"/>
      <c r="V77" s="2">
        <v>43396.553842592592</v>
      </c>
      <c r="W77" s="8">
        <f t="shared" ref="W77:W85" si="22">IF(V77&gt;0,V77,D77)</f>
        <v>43396.553842592592</v>
      </c>
      <c r="X77" s="9">
        <f t="shared" si="16"/>
        <v>0</v>
      </c>
      <c r="Y77" s="9">
        <f t="shared" si="17"/>
        <v>0</v>
      </c>
      <c r="Z77" s="10"/>
      <c r="AA77" s="10">
        <f t="shared" si="18"/>
        <v>0</v>
      </c>
      <c r="AB77" s="10">
        <f t="shared" si="19"/>
        <v>0</v>
      </c>
      <c r="AC77" s="10"/>
      <c r="AD77" s="10"/>
    </row>
    <row r="78" spans="1:30" s="7" customFormat="1" hidden="1" x14ac:dyDescent="0.4">
      <c r="A78" s="16" t="str">
        <f t="shared" si="20"/>
        <v>★</v>
      </c>
      <c r="B78" s="16" t="str">
        <f t="shared" si="21"/>
        <v>☆</v>
      </c>
      <c r="C78" s="7">
        <v>13</v>
      </c>
      <c r="D78" s="2">
        <v>43396.51290509259</v>
      </c>
      <c r="E78" s="3">
        <v>5730</v>
      </c>
      <c r="F78" s="3" t="s">
        <v>18</v>
      </c>
      <c r="G78" s="3">
        <v>3776</v>
      </c>
      <c r="H78" s="3">
        <v>383</v>
      </c>
      <c r="I78" s="3">
        <v>10</v>
      </c>
      <c r="J78" s="3">
        <v>1</v>
      </c>
      <c r="K78" s="2">
        <v>43396.550358796296</v>
      </c>
      <c r="L78" s="3"/>
      <c r="M78" s="3"/>
      <c r="N78" s="3" t="s">
        <v>45</v>
      </c>
      <c r="O78" s="3" t="s">
        <v>92</v>
      </c>
      <c r="P78" s="3" t="s">
        <v>25</v>
      </c>
      <c r="Q78" s="3" t="s">
        <v>26</v>
      </c>
      <c r="R78" s="2">
        <v>43396.554479166669</v>
      </c>
      <c r="S78" s="3"/>
      <c r="T78" s="2">
        <v>43396.560972222222</v>
      </c>
      <c r="U78" s="3"/>
      <c r="V78" s="2">
        <v>43396.554479166669</v>
      </c>
      <c r="W78" s="8">
        <f t="shared" si="22"/>
        <v>43396.554479166669</v>
      </c>
      <c r="X78" s="9">
        <f t="shared" si="16"/>
        <v>0</v>
      </c>
      <c r="Y78" s="9">
        <f t="shared" si="17"/>
        <v>0</v>
      </c>
      <c r="Z78" s="29"/>
      <c r="AA78" s="29">
        <f t="shared" si="18"/>
        <v>0</v>
      </c>
      <c r="AB78" s="10">
        <f t="shared" si="19"/>
        <v>0</v>
      </c>
      <c r="AC78" s="10"/>
      <c r="AD78" s="10"/>
    </row>
    <row r="79" spans="1:30" s="7" customFormat="1" hidden="1" x14ac:dyDescent="0.4">
      <c r="A79" s="16" t="str">
        <f t="shared" si="20"/>
        <v>★</v>
      </c>
      <c r="B79" s="16" t="str">
        <f t="shared" si="21"/>
        <v>☆</v>
      </c>
      <c r="C79" s="7">
        <v>13</v>
      </c>
      <c r="D79" s="2">
        <v>43396.551180555558</v>
      </c>
      <c r="E79" s="3">
        <v>5745</v>
      </c>
      <c r="F79" s="3" t="s">
        <v>18</v>
      </c>
      <c r="G79" s="3">
        <v>3793</v>
      </c>
      <c r="H79" s="3">
        <v>1065</v>
      </c>
      <c r="I79" s="3">
        <v>3</v>
      </c>
      <c r="J79" s="3">
        <v>1</v>
      </c>
      <c r="K79" s="2">
        <v>43396.57435185185</v>
      </c>
      <c r="L79" s="2">
        <v>43396.570439814815</v>
      </c>
      <c r="M79" s="3"/>
      <c r="N79" s="3" t="s">
        <v>41</v>
      </c>
      <c r="O79" s="3" t="s">
        <v>42</v>
      </c>
      <c r="P79" s="3" t="s">
        <v>31</v>
      </c>
      <c r="Q79" s="3" t="s">
        <v>32</v>
      </c>
      <c r="R79" s="2">
        <v>43396.572002314817</v>
      </c>
      <c r="S79" s="2">
        <v>43396.572002314817</v>
      </c>
      <c r="T79" s="2">
        <v>43396.578425925924</v>
      </c>
      <c r="U79" s="3"/>
      <c r="V79" s="2">
        <v>43396.572002314817</v>
      </c>
      <c r="W79" s="8">
        <f t="shared" si="22"/>
        <v>43396.572002314817</v>
      </c>
      <c r="X79" s="9"/>
      <c r="Y79" s="9"/>
      <c r="Z79" s="10"/>
      <c r="AA79" s="10">
        <f t="shared" si="18"/>
        <v>0</v>
      </c>
      <c r="AB79" s="10">
        <f t="shared" si="19"/>
        <v>2.3495370332966559E-3</v>
      </c>
      <c r="AC79" s="10"/>
      <c r="AD79" s="10"/>
    </row>
    <row r="80" spans="1:30" s="7" customFormat="1" hidden="1" x14ac:dyDescent="0.4">
      <c r="A80" s="16" t="str">
        <f t="shared" si="20"/>
        <v>-</v>
      </c>
      <c r="B80" s="16" t="str">
        <f t="shared" si="21"/>
        <v>☆</v>
      </c>
      <c r="C80" s="7">
        <v>13</v>
      </c>
      <c r="D80" s="2">
        <v>43396.552685185183</v>
      </c>
      <c r="E80" s="3">
        <v>5746</v>
      </c>
      <c r="F80" s="3" t="s">
        <v>33</v>
      </c>
      <c r="G80" s="3">
        <v>3237</v>
      </c>
      <c r="H80" s="3">
        <v>417</v>
      </c>
      <c r="I80" s="3">
        <v>6</v>
      </c>
      <c r="J80" s="3">
        <v>1</v>
      </c>
      <c r="K80" s="2">
        <v>43396.552881944444</v>
      </c>
      <c r="L80" s="3"/>
      <c r="M80" s="3"/>
      <c r="N80" s="3" t="s">
        <v>27</v>
      </c>
      <c r="O80" s="3" t="s">
        <v>28</v>
      </c>
      <c r="P80" s="3" t="s">
        <v>78</v>
      </c>
      <c r="Q80" s="3" t="s">
        <v>79</v>
      </c>
      <c r="R80" s="2">
        <v>43396.555486111109</v>
      </c>
      <c r="S80" s="3"/>
      <c r="T80" s="2">
        <v>43396.563078703701</v>
      </c>
      <c r="U80" s="3"/>
      <c r="V80" s="3"/>
      <c r="W80" s="8">
        <f t="shared" si="22"/>
        <v>43396.552685185183</v>
      </c>
      <c r="X80" s="9">
        <f t="shared" si="16"/>
        <v>0</v>
      </c>
      <c r="Y80" s="9">
        <f t="shared" si="17"/>
        <v>0</v>
      </c>
      <c r="Z80" s="10"/>
      <c r="AA80" s="10">
        <f t="shared" si="18"/>
        <v>0</v>
      </c>
      <c r="AB80" s="10">
        <f t="shared" si="19"/>
        <v>2.8009259258396924E-3</v>
      </c>
      <c r="AC80" s="10"/>
      <c r="AD80" s="10"/>
    </row>
    <row r="81" spans="1:30" s="7" customFormat="1" hidden="1" x14ac:dyDescent="0.4">
      <c r="A81" s="16" t="str">
        <f t="shared" si="20"/>
        <v>-</v>
      </c>
      <c r="B81" s="16" t="str">
        <f t="shared" si="21"/>
        <v>☆</v>
      </c>
      <c r="C81" s="7">
        <v>13</v>
      </c>
      <c r="D81" s="2">
        <v>43396.562685185185</v>
      </c>
      <c r="E81" s="3">
        <v>5751</v>
      </c>
      <c r="F81" s="3" t="s">
        <v>18</v>
      </c>
      <c r="G81" s="3">
        <v>1339</v>
      </c>
      <c r="H81" s="3">
        <v>613</v>
      </c>
      <c r="I81" s="3">
        <v>6</v>
      </c>
      <c r="J81" s="3">
        <v>1</v>
      </c>
      <c r="K81" s="2">
        <v>43396.562962962962</v>
      </c>
      <c r="L81" s="3"/>
      <c r="M81" s="3"/>
      <c r="N81" s="3" t="s">
        <v>65</v>
      </c>
      <c r="O81" s="3" t="s">
        <v>66</v>
      </c>
      <c r="P81" s="3" t="s">
        <v>27</v>
      </c>
      <c r="Q81" s="3" t="s">
        <v>28</v>
      </c>
      <c r="R81" s="2">
        <v>43396.564803240741</v>
      </c>
      <c r="S81" s="3"/>
      <c r="T81" s="2">
        <v>43396.572997685187</v>
      </c>
      <c r="U81" s="3"/>
      <c r="V81" s="3"/>
      <c r="W81" s="8">
        <f t="shared" si="22"/>
        <v>43396.562685185185</v>
      </c>
      <c r="X81" s="9">
        <f t="shared" si="16"/>
        <v>0</v>
      </c>
      <c r="Y81" s="9">
        <f t="shared" si="17"/>
        <v>0</v>
      </c>
      <c r="Z81" s="10"/>
      <c r="AA81" s="10">
        <f t="shared" si="18"/>
        <v>0</v>
      </c>
      <c r="AB81" s="10">
        <f t="shared" si="19"/>
        <v>2.118055555911269E-3</v>
      </c>
      <c r="AC81" s="10"/>
      <c r="AD81" s="10"/>
    </row>
    <row r="82" spans="1:30" s="7" customFormat="1" hidden="1" x14ac:dyDescent="0.4">
      <c r="A82" s="16" t="str">
        <f t="shared" si="20"/>
        <v>-</v>
      </c>
      <c r="B82" s="16" t="str">
        <f t="shared" si="21"/>
        <v>☆</v>
      </c>
      <c r="C82" s="7">
        <v>13</v>
      </c>
      <c r="D82" s="2">
        <v>43396.569756944446</v>
      </c>
      <c r="E82" s="3">
        <v>5756</v>
      </c>
      <c r="F82" s="3" t="s">
        <v>94</v>
      </c>
      <c r="G82" s="3">
        <v>0</v>
      </c>
      <c r="H82" s="3">
        <v>500</v>
      </c>
      <c r="I82" s="3">
        <v>5</v>
      </c>
      <c r="J82" s="3">
        <v>3</v>
      </c>
      <c r="K82" s="2">
        <v>43396.591747685183</v>
      </c>
      <c r="L82" s="2">
        <v>43396.572881944441</v>
      </c>
      <c r="M82" s="3"/>
      <c r="N82" s="3" t="s">
        <v>39</v>
      </c>
      <c r="O82" s="3" t="s">
        <v>40</v>
      </c>
      <c r="P82" s="3" t="s">
        <v>21</v>
      </c>
      <c r="Q82" s="3" t="s">
        <v>22</v>
      </c>
      <c r="R82" s="2">
        <v>43396.57402777778</v>
      </c>
      <c r="S82" s="2">
        <v>43396.57402777778</v>
      </c>
      <c r="T82" s="2">
        <v>43396.583182870374</v>
      </c>
      <c r="U82" s="3"/>
      <c r="V82" s="3"/>
      <c r="W82" s="8">
        <f t="shared" si="22"/>
        <v>43396.569756944446</v>
      </c>
      <c r="X82" s="9"/>
      <c r="Y82" s="9"/>
      <c r="Z82" s="10"/>
      <c r="AA82" s="10">
        <f t="shared" si="18"/>
        <v>0</v>
      </c>
      <c r="AB82" s="10">
        <f t="shared" si="19"/>
        <v>2.1990740737237502E-2</v>
      </c>
      <c r="AC82" s="10"/>
      <c r="AD82" s="10"/>
    </row>
    <row r="83" spans="1:30" s="7" customFormat="1" hidden="1" x14ac:dyDescent="0.4">
      <c r="A83" s="16" t="str">
        <f t="shared" si="20"/>
        <v>-</v>
      </c>
      <c r="B83" s="16" t="str">
        <f t="shared" si="21"/>
        <v>☆</v>
      </c>
      <c r="C83" s="7">
        <v>13</v>
      </c>
      <c r="D83" s="2">
        <v>43396.572314814817</v>
      </c>
      <c r="E83" s="3">
        <v>5757</v>
      </c>
      <c r="F83" s="3" t="s">
        <v>67</v>
      </c>
      <c r="G83" s="3">
        <v>3794</v>
      </c>
      <c r="H83" s="3">
        <v>1181</v>
      </c>
      <c r="I83" s="3">
        <v>5</v>
      </c>
      <c r="J83" s="3">
        <v>1</v>
      </c>
      <c r="K83" s="2">
        <v>43396.576562499999</v>
      </c>
      <c r="L83" s="2">
        <v>43396.57303240741</v>
      </c>
      <c r="M83" s="3"/>
      <c r="N83" s="3" t="s">
        <v>41</v>
      </c>
      <c r="O83" s="3" t="s">
        <v>42</v>
      </c>
      <c r="P83" s="3" t="s">
        <v>31</v>
      </c>
      <c r="Q83" s="3" t="s">
        <v>32</v>
      </c>
      <c r="R83" s="2">
        <v>43396.579594907409</v>
      </c>
      <c r="S83" s="2">
        <v>43396.579594907409</v>
      </c>
      <c r="T83" s="2">
        <v>43396.586018518516</v>
      </c>
      <c r="U83" s="3"/>
      <c r="V83" s="3"/>
      <c r="W83" s="8">
        <f t="shared" si="22"/>
        <v>43396.572314814817</v>
      </c>
      <c r="X83" s="9"/>
      <c r="Y83" s="9"/>
      <c r="AA83" s="10">
        <f t="shared" si="18"/>
        <v>0</v>
      </c>
      <c r="AB83" s="10">
        <f t="shared" si="19"/>
        <v>7.2800925918272696E-3</v>
      </c>
    </row>
    <row r="84" spans="1:30" s="7" customFormat="1" hidden="1" x14ac:dyDescent="0.4">
      <c r="A84" s="16" t="str">
        <f t="shared" si="20"/>
        <v>-</v>
      </c>
      <c r="B84" s="16" t="str">
        <f t="shared" si="21"/>
        <v>☆</v>
      </c>
      <c r="C84" s="7">
        <v>13</v>
      </c>
      <c r="D84" s="2">
        <v>43396.575810185182</v>
      </c>
      <c r="E84" s="3">
        <v>5761</v>
      </c>
      <c r="F84" s="3" t="s">
        <v>93</v>
      </c>
      <c r="G84" s="3">
        <v>0</v>
      </c>
      <c r="H84" s="3">
        <v>709</v>
      </c>
      <c r="I84" s="3">
        <v>4</v>
      </c>
      <c r="J84" s="3">
        <v>2</v>
      </c>
      <c r="K84" s="2">
        <v>43396.586701388886</v>
      </c>
      <c r="L84" s="3"/>
      <c r="M84" s="3"/>
      <c r="N84" s="3" t="s">
        <v>39</v>
      </c>
      <c r="O84" s="3" t="s">
        <v>40</v>
      </c>
      <c r="P84" s="3" t="s">
        <v>31</v>
      </c>
      <c r="Q84" s="3" t="s">
        <v>32</v>
      </c>
      <c r="R84" s="2">
        <v>43396.581793981481</v>
      </c>
      <c r="S84" s="3"/>
      <c r="T84" s="2">
        <v>43396.59034722222</v>
      </c>
      <c r="U84" s="3"/>
      <c r="V84" s="3"/>
      <c r="W84" s="8">
        <f t="shared" si="22"/>
        <v>43396.575810185182</v>
      </c>
      <c r="X84" s="9">
        <f t="shared" si="16"/>
        <v>0</v>
      </c>
      <c r="Y84" s="9">
        <f t="shared" si="17"/>
        <v>0</v>
      </c>
      <c r="Z84" s="10"/>
      <c r="AA84" s="10">
        <f t="shared" si="18"/>
        <v>0</v>
      </c>
      <c r="AB84" s="10">
        <f t="shared" si="19"/>
        <v>1.0891203703067731E-2</v>
      </c>
      <c r="AC84" s="10"/>
      <c r="AD84" s="10"/>
    </row>
    <row r="85" spans="1:30" s="12" customFormat="1" hidden="1" x14ac:dyDescent="0.4">
      <c r="A85" s="17" t="str">
        <f t="shared" si="20"/>
        <v>-</v>
      </c>
      <c r="B85" s="17" t="str">
        <f t="shared" si="21"/>
        <v>☆</v>
      </c>
      <c r="C85" s="12">
        <v>13</v>
      </c>
      <c r="D85" s="4">
        <v>43396.581550925926</v>
      </c>
      <c r="E85" s="5">
        <v>5765</v>
      </c>
      <c r="F85" s="5" t="s">
        <v>93</v>
      </c>
      <c r="G85" s="5">
        <v>0</v>
      </c>
      <c r="H85" s="5">
        <v>1202</v>
      </c>
      <c r="I85" s="5">
        <v>5</v>
      </c>
      <c r="J85" s="5">
        <v>1</v>
      </c>
      <c r="K85" s="4">
        <v>43396.582499999997</v>
      </c>
      <c r="L85" s="5"/>
      <c r="M85" s="5"/>
      <c r="N85" s="5" t="s">
        <v>29</v>
      </c>
      <c r="O85" s="5" t="s">
        <v>30</v>
      </c>
      <c r="P85" s="5" t="s">
        <v>63</v>
      </c>
      <c r="Q85" s="5" t="s">
        <v>64</v>
      </c>
      <c r="R85" s="4">
        <v>43396.587581018517</v>
      </c>
      <c r="S85" s="5"/>
      <c r="T85" s="4">
        <v>43396.593645833331</v>
      </c>
      <c r="U85" s="5"/>
      <c r="V85" s="5"/>
      <c r="W85" s="13">
        <f t="shared" si="22"/>
        <v>43396.581550925926</v>
      </c>
      <c r="X85" s="18">
        <f t="shared" si="16"/>
        <v>0</v>
      </c>
      <c r="Y85" s="18">
        <f t="shared" si="17"/>
        <v>0</v>
      </c>
      <c r="Z85" s="19"/>
      <c r="AA85" s="19">
        <f t="shared" si="18"/>
        <v>0</v>
      </c>
      <c r="AB85" s="19">
        <f t="shared" si="19"/>
        <v>6.0300925906631164E-3</v>
      </c>
      <c r="AC85" s="19"/>
      <c r="AD85" s="19"/>
    </row>
    <row r="86" spans="1:30" s="23" customFormat="1" hidden="1" x14ac:dyDescent="0.4">
      <c r="A86" s="20" t="str">
        <f t="shared" si="20"/>
        <v>-</v>
      </c>
      <c r="B86" s="20" t="str">
        <f t="shared" si="14"/>
        <v>-</v>
      </c>
      <c r="C86" s="23">
        <v>14</v>
      </c>
      <c r="D86" s="22">
        <v>43396.585613425923</v>
      </c>
      <c r="E86" s="21">
        <v>5767</v>
      </c>
      <c r="F86" s="21" t="s">
        <v>93</v>
      </c>
      <c r="G86" s="21">
        <v>0</v>
      </c>
      <c r="H86" s="21">
        <v>449</v>
      </c>
      <c r="I86" s="21">
        <v>1</v>
      </c>
      <c r="J86" s="21">
        <v>2</v>
      </c>
      <c r="K86" s="21"/>
      <c r="L86" s="22">
        <v>43396.591597222221</v>
      </c>
      <c r="M86" s="22">
        <v>43396.594513888886</v>
      </c>
      <c r="N86" s="21" t="s">
        <v>63</v>
      </c>
      <c r="O86" s="21" t="s">
        <v>64</v>
      </c>
      <c r="P86" s="21" t="s">
        <v>37</v>
      </c>
      <c r="Q86" s="21" t="s">
        <v>38</v>
      </c>
      <c r="R86" s="22">
        <v>43396.589953703704</v>
      </c>
      <c r="S86" s="22">
        <v>43396.589953703704</v>
      </c>
      <c r="T86" s="22">
        <v>43396.596238425926</v>
      </c>
      <c r="U86" s="22">
        <v>43396.596238425926</v>
      </c>
      <c r="V86" s="21"/>
      <c r="W86" s="24">
        <f t="shared" si="15"/>
        <v>43396.585613425923</v>
      </c>
      <c r="X86" s="25">
        <f t="shared" si="16"/>
        <v>2.9166666645323858E-3</v>
      </c>
      <c r="Y86" s="25">
        <f t="shared" si="17"/>
        <v>5.8333333290647715E-3</v>
      </c>
      <c r="Z86" s="26">
        <f>SUM(Y86:Y113)</f>
        <v>0.31390046295564389</v>
      </c>
      <c r="AA86" s="26">
        <f t="shared" si="18"/>
        <v>1.6435185170848854E-3</v>
      </c>
      <c r="AB86" s="26">
        <f t="shared" si="19"/>
        <v>5.9837962980964221E-3</v>
      </c>
      <c r="AC86" s="26">
        <f>AVERAGE(AB86:AB113)</f>
        <v>3.8277116403021083E-3</v>
      </c>
      <c r="AD86" s="26">
        <f>MEDIAN(AB86:AB113)</f>
        <v>3.7094907420396339E-3</v>
      </c>
    </row>
    <row r="87" spans="1:30" s="7" customFormat="1" x14ac:dyDescent="0.4">
      <c r="A87" s="16" t="str">
        <f t="shared" si="20"/>
        <v>-</v>
      </c>
      <c r="B87" s="16" t="str">
        <f t="shared" si="14"/>
        <v>-</v>
      </c>
      <c r="C87" s="7">
        <v>14</v>
      </c>
      <c r="D87" s="2">
        <v>43396.587175925924</v>
      </c>
      <c r="E87" s="3">
        <v>5768</v>
      </c>
      <c r="F87" s="3" t="s">
        <v>67</v>
      </c>
      <c r="G87" s="3">
        <v>1396</v>
      </c>
      <c r="H87" s="3">
        <v>1227</v>
      </c>
      <c r="I87" s="3">
        <v>7</v>
      </c>
      <c r="J87" s="3">
        <v>2</v>
      </c>
      <c r="K87" s="3"/>
      <c r="L87" s="2">
        <v>43396.590289351851</v>
      </c>
      <c r="M87" s="2">
        <v>43396.59746527778</v>
      </c>
      <c r="N87" s="3" t="s">
        <v>45</v>
      </c>
      <c r="O87" s="3" t="s">
        <v>92</v>
      </c>
      <c r="P87" s="3" t="s">
        <v>31</v>
      </c>
      <c r="Q87" s="3" t="s">
        <v>32</v>
      </c>
      <c r="R87" s="2">
        <v>43396.589618055557</v>
      </c>
      <c r="S87" s="2">
        <v>43396.589618055557</v>
      </c>
      <c r="T87" s="2">
        <v>43396.600254629629</v>
      </c>
      <c r="U87" s="2">
        <v>43396.600254629629</v>
      </c>
      <c r="V87" s="3"/>
      <c r="W87" s="8">
        <f t="shared" si="15"/>
        <v>43396.587175925924</v>
      </c>
      <c r="X87" s="9">
        <f t="shared" si="16"/>
        <v>7.1759259299142286E-3</v>
      </c>
      <c r="Y87" s="9">
        <f t="shared" si="17"/>
        <v>1.4351851859828457E-2</v>
      </c>
      <c r="Z87" s="10"/>
      <c r="AA87" s="10">
        <f t="shared" si="18"/>
        <v>6.7129629314877093E-4</v>
      </c>
      <c r="AB87" s="10">
        <f t="shared" si="19"/>
        <v>3.1134259261307307E-3</v>
      </c>
      <c r="AC87" s="10"/>
      <c r="AD87" s="10"/>
    </row>
    <row r="88" spans="1:30" s="7" customFormat="1" hidden="1" x14ac:dyDescent="0.4">
      <c r="A88" s="16" t="str">
        <f t="shared" si="20"/>
        <v>-</v>
      </c>
      <c r="B88" s="16" t="str">
        <f t="shared" si="14"/>
        <v>-</v>
      </c>
      <c r="C88" s="7">
        <v>14</v>
      </c>
      <c r="D88" s="2">
        <v>43396.58766203704</v>
      </c>
      <c r="E88" s="3">
        <v>5769</v>
      </c>
      <c r="F88" s="3" t="s">
        <v>93</v>
      </c>
      <c r="G88" s="3">
        <v>0</v>
      </c>
      <c r="H88" s="3">
        <v>1242</v>
      </c>
      <c r="I88" s="3">
        <v>6</v>
      </c>
      <c r="J88" s="3">
        <v>1</v>
      </c>
      <c r="K88" s="3"/>
      <c r="L88" s="2">
        <v>43396.590081018519</v>
      </c>
      <c r="M88" s="2">
        <v>43396.594618055555</v>
      </c>
      <c r="N88" s="3" t="s">
        <v>21</v>
      </c>
      <c r="O88" s="3" t="s">
        <v>22</v>
      </c>
      <c r="P88" s="3" t="s">
        <v>19</v>
      </c>
      <c r="Q88" s="3" t="s">
        <v>20</v>
      </c>
      <c r="R88" s="2">
        <v>43396.590370370373</v>
      </c>
      <c r="S88" s="2">
        <v>43396.590370370373</v>
      </c>
      <c r="T88" s="2">
        <v>43396.596817129626</v>
      </c>
      <c r="U88" s="2">
        <v>43396.596817129626</v>
      </c>
      <c r="V88" s="3"/>
      <c r="W88" s="8">
        <f t="shared" si="15"/>
        <v>43396.58766203704</v>
      </c>
      <c r="X88" s="9">
        <f t="shared" si="16"/>
        <v>4.537037035333924E-3</v>
      </c>
      <c r="Y88" s="9">
        <f t="shared" si="17"/>
        <v>4.537037035333924E-3</v>
      </c>
      <c r="Z88" s="10"/>
      <c r="AA88" s="10">
        <f t="shared" si="18"/>
        <v>0</v>
      </c>
      <c r="AB88" s="10">
        <f t="shared" si="19"/>
        <v>2.418981479422655E-3</v>
      </c>
      <c r="AC88" s="10"/>
      <c r="AD88" s="10"/>
    </row>
    <row r="89" spans="1:30" s="7" customFormat="1" x14ac:dyDescent="0.4">
      <c r="A89" s="16" t="str">
        <f t="shared" si="20"/>
        <v>-</v>
      </c>
      <c r="B89" s="16" t="str">
        <f t="shared" si="14"/>
        <v>-</v>
      </c>
      <c r="C89" s="7">
        <v>14</v>
      </c>
      <c r="D89" s="2">
        <v>43396.589629629627</v>
      </c>
      <c r="E89" s="3">
        <v>5770</v>
      </c>
      <c r="F89" s="3" t="s">
        <v>18</v>
      </c>
      <c r="G89" s="3">
        <v>1328</v>
      </c>
      <c r="H89" s="3">
        <v>903</v>
      </c>
      <c r="I89" s="3">
        <v>3</v>
      </c>
      <c r="J89" s="3">
        <v>1</v>
      </c>
      <c r="K89" s="3"/>
      <c r="L89" s="2">
        <v>43396.593622685185</v>
      </c>
      <c r="M89" s="2">
        <v>43396.612673611111</v>
      </c>
      <c r="N89" s="3" t="s">
        <v>63</v>
      </c>
      <c r="O89" s="3" t="s">
        <v>64</v>
      </c>
      <c r="P89" s="3" t="s">
        <v>70</v>
      </c>
      <c r="Q89" s="3" t="s">
        <v>71</v>
      </c>
      <c r="R89" s="2">
        <v>43396.595416666663</v>
      </c>
      <c r="S89" s="2">
        <v>43396.596597222226</v>
      </c>
      <c r="T89" s="2">
        <v>43396.607048611113</v>
      </c>
      <c r="U89" s="2">
        <v>43396.617650462962</v>
      </c>
      <c r="V89" s="3"/>
      <c r="W89" s="8">
        <f t="shared" si="15"/>
        <v>43396.589629629627</v>
      </c>
      <c r="X89" s="9">
        <f t="shared" si="16"/>
        <v>1.9050925926421769E-2</v>
      </c>
      <c r="Y89" s="9">
        <f t="shared" si="17"/>
        <v>1.9050925926421769E-2</v>
      </c>
      <c r="Z89" s="10"/>
      <c r="AA89" s="10">
        <f t="shared" si="18"/>
        <v>0</v>
      </c>
      <c r="AB89" s="10">
        <f t="shared" si="19"/>
        <v>3.9930555576574989E-3</v>
      </c>
      <c r="AC89" s="10"/>
      <c r="AD89" s="10"/>
    </row>
    <row r="90" spans="1:30" s="7" customFormat="1" hidden="1" x14ac:dyDescent="0.4">
      <c r="A90" s="16" t="str">
        <f t="shared" si="20"/>
        <v>-</v>
      </c>
      <c r="B90" s="16" t="str">
        <f t="shared" si="14"/>
        <v>-</v>
      </c>
      <c r="C90" s="7">
        <v>14</v>
      </c>
      <c r="D90" s="2">
        <v>43396.589803240742</v>
      </c>
      <c r="E90" s="3">
        <v>5771</v>
      </c>
      <c r="F90" s="3" t="s">
        <v>93</v>
      </c>
      <c r="G90" s="3">
        <v>0</v>
      </c>
      <c r="H90" s="3">
        <v>762</v>
      </c>
      <c r="I90" s="3">
        <v>2</v>
      </c>
      <c r="J90" s="3">
        <v>1</v>
      </c>
      <c r="K90" s="3"/>
      <c r="L90" s="2">
        <v>43396.590717592589</v>
      </c>
      <c r="M90" s="2">
        <v>43396.594537037039</v>
      </c>
      <c r="N90" s="3" t="s">
        <v>29</v>
      </c>
      <c r="O90" s="3" t="s">
        <v>30</v>
      </c>
      <c r="P90" s="3" t="s">
        <v>63</v>
      </c>
      <c r="Q90" s="3" t="s">
        <v>64</v>
      </c>
      <c r="R90" s="2">
        <v>43396.591111111113</v>
      </c>
      <c r="S90" s="2">
        <v>43396.591111111113</v>
      </c>
      <c r="T90" s="2">
        <v>43396.597175925926</v>
      </c>
      <c r="U90" s="2">
        <v>43396.597175925926</v>
      </c>
      <c r="V90" s="3"/>
      <c r="W90" s="8">
        <f t="shared" si="15"/>
        <v>43396.589803240742</v>
      </c>
      <c r="X90" s="9">
        <f t="shared" si="16"/>
        <v>3.8194444496184587E-3</v>
      </c>
      <c r="Y90" s="9">
        <f t="shared" si="17"/>
        <v>3.8194444496184587E-3</v>
      </c>
      <c r="Z90" s="10"/>
      <c r="AA90" s="10">
        <f t="shared" si="18"/>
        <v>0</v>
      </c>
      <c r="AB90" s="10">
        <f t="shared" si="19"/>
        <v>9.1435184731381014E-4</v>
      </c>
      <c r="AC90" s="10"/>
      <c r="AD90" s="10"/>
    </row>
    <row r="91" spans="1:30" s="7" customFormat="1" x14ac:dyDescent="0.4">
      <c r="A91" s="16" t="str">
        <f t="shared" si="20"/>
        <v>-</v>
      </c>
      <c r="B91" s="16" t="str">
        <f t="shared" si="14"/>
        <v>-</v>
      </c>
      <c r="C91" s="7">
        <v>14</v>
      </c>
      <c r="D91" s="2">
        <v>43396.589861111112</v>
      </c>
      <c r="E91" s="3">
        <v>5772</v>
      </c>
      <c r="F91" s="3" t="s">
        <v>18</v>
      </c>
      <c r="G91" s="3">
        <v>3162</v>
      </c>
      <c r="H91" s="3">
        <v>606</v>
      </c>
      <c r="I91" s="3">
        <v>3</v>
      </c>
      <c r="J91" s="3">
        <v>1</v>
      </c>
      <c r="K91" s="3"/>
      <c r="L91" s="2">
        <v>43396.593680555554</v>
      </c>
      <c r="M91" s="2">
        <v>43396.604837962965</v>
      </c>
      <c r="N91" s="3" t="s">
        <v>63</v>
      </c>
      <c r="O91" s="3" t="s">
        <v>64</v>
      </c>
      <c r="P91" s="3" t="s">
        <v>41</v>
      </c>
      <c r="Q91" s="3" t="s">
        <v>42</v>
      </c>
      <c r="R91" s="2">
        <v>43396.595532407409</v>
      </c>
      <c r="S91" s="2">
        <v>43396.596250000002</v>
      </c>
      <c r="T91" s="2">
        <v>43396.606550925928</v>
      </c>
      <c r="U91" s="2">
        <v>43396.612326388888</v>
      </c>
      <c r="V91" s="3"/>
      <c r="W91" s="8">
        <f t="shared" si="15"/>
        <v>43396.589861111112</v>
      </c>
      <c r="X91" s="9">
        <f t="shared" si="16"/>
        <v>1.1157407410792075E-2</v>
      </c>
      <c r="Y91" s="9">
        <f t="shared" si="17"/>
        <v>1.1157407410792075E-2</v>
      </c>
      <c r="Z91" s="10"/>
      <c r="AA91" s="10">
        <f t="shared" si="18"/>
        <v>0</v>
      </c>
      <c r="AB91" s="10">
        <f t="shared" si="19"/>
        <v>3.8194444423425011E-3</v>
      </c>
      <c r="AC91" s="10"/>
      <c r="AD91" s="10"/>
    </row>
    <row r="92" spans="1:30" s="7" customFormat="1" x14ac:dyDescent="0.4">
      <c r="A92" s="16" t="str">
        <f t="shared" ref="A92:A97" si="23">IF(V92&gt;0, "★", "-")</f>
        <v>-</v>
      </c>
      <c r="B92" s="16" t="str">
        <f t="shared" ref="B92:B97" si="24">IF(K92&gt;0, "☆", "-")</f>
        <v>-</v>
      </c>
      <c r="C92" s="7">
        <v>14</v>
      </c>
      <c r="D92" s="2">
        <v>43396.590127314812</v>
      </c>
      <c r="E92" s="3">
        <v>5773</v>
      </c>
      <c r="F92" s="3" t="s">
        <v>18</v>
      </c>
      <c r="G92" s="3">
        <v>1742</v>
      </c>
      <c r="H92" s="3">
        <v>612</v>
      </c>
      <c r="I92" s="3">
        <v>3</v>
      </c>
      <c r="J92" s="3">
        <v>1</v>
      </c>
      <c r="K92" s="3"/>
      <c r="L92" s="2">
        <v>43396.593726851854</v>
      </c>
      <c r="M92" s="2">
        <v>43396.598935185182</v>
      </c>
      <c r="N92" s="3" t="s">
        <v>63</v>
      </c>
      <c r="O92" s="3" t="s">
        <v>64</v>
      </c>
      <c r="P92" s="3" t="s">
        <v>27</v>
      </c>
      <c r="Q92" s="3" t="s">
        <v>28</v>
      </c>
      <c r="R92" s="2">
        <v>43396.595902777779</v>
      </c>
      <c r="S92" s="2">
        <v>43396.595902777779</v>
      </c>
      <c r="T92" s="2">
        <v>43396.605532407404</v>
      </c>
      <c r="U92" s="2">
        <v>43396.605532407404</v>
      </c>
      <c r="V92" s="3"/>
      <c r="W92" s="8">
        <f t="shared" ref="W92:W97" si="25">IF(V92&gt;0,V92,D92)</f>
        <v>43396.590127314812</v>
      </c>
      <c r="X92" s="9">
        <f t="shared" si="16"/>
        <v>5.2083333284826949E-3</v>
      </c>
      <c r="Y92" s="9">
        <f t="shared" si="17"/>
        <v>5.2083333284826949E-3</v>
      </c>
      <c r="Z92" s="10"/>
      <c r="AA92" s="10">
        <f t="shared" si="18"/>
        <v>0</v>
      </c>
      <c r="AB92" s="10">
        <f t="shared" si="19"/>
        <v>3.5995370417367667E-3</v>
      </c>
      <c r="AC92" s="10"/>
      <c r="AD92" s="10"/>
    </row>
    <row r="93" spans="1:30" s="7" customFormat="1" hidden="1" x14ac:dyDescent="0.4">
      <c r="A93" s="16" t="str">
        <f t="shared" si="23"/>
        <v>-</v>
      </c>
      <c r="B93" s="16" t="str">
        <f t="shared" si="24"/>
        <v>-</v>
      </c>
      <c r="C93" s="7">
        <v>14</v>
      </c>
      <c r="D93" s="2">
        <v>43396.593101851853</v>
      </c>
      <c r="E93" s="3">
        <v>5774</v>
      </c>
      <c r="F93" s="3" t="s">
        <v>94</v>
      </c>
      <c r="G93" s="3">
        <v>0</v>
      </c>
      <c r="H93" s="3">
        <v>1182</v>
      </c>
      <c r="I93" s="3">
        <v>10</v>
      </c>
      <c r="J93" s="3">
        <v>3</v>
      </c>
      <c r="K93" s="3"/>
      <c r="L93" s="2">
        <v>43396.594756944447</v>
      </c>
      <c r="M93" s="2">
        <v>43396.597986111112</v>
      </c>
      <c r="N93" s="3" t="s">
        <v>46</v>
      </c>
      <c r="O93" s="3" t="s">
        <v>47</v>
      </c>
      <c r="P93" s="3" t="s">
        <v>48</v>
      </c>
      <c r="Q93" s="3" t="s">
        <v>49</v>
      </c>
      <c r="R93" s="2">
        <v>43396.594421296293</v>
      </c>
      <c r="S93" s="2">
        <v>43396.594421296293</v>
      </c>
      <c r="T93" s="2">
        <v>43396.601956018516</v>
      </c>
      <c r="U93" s="2">
        <v>43396.601956018516</v>
      </c>
      <c r="V93" s="3"/>
      <c r="W93" s="8">
        <f t="shared" si="25"/>
        <v>43396.593101851853</v>
      </c>
      <c r="X93" s="9">
        <f t="shared" si="16"/>
        <v>3.2291666648234241E-3</v>
      </c>
      <c r="Y93" s="9">
        <f t="shared" si="17"/>
        <v>9.6874999944702722E-3</v>
      </c>
      <c r="Z93" s="10"/>
      <c r="AA93" s="10">
        <f t="shared" si="18"/>
        <v>3.3564815385034308E-4</v>
      </c>
      <c r="AB93" s="10">
        <f t="shared" si="19"/>
        <v>1.6550925938645378E-3</v>
      </c>
      <c r="AC93" s="10"/>
      <c r="AD93" s="10"/>
    </row>
    <row r="94" spans="1:30" s="7" customFormat="1" x14ac:dyDescent="0.4">
      <c r="A94" s="16" t="str">
        <f t="shared" si="23"/>
        <v>-</v>
      </c>
      <c r="B94" s="16" t="str">
        <f t="shared" si="24"/>
        <v>-</v>
      </c>
      <c r="C94" s="7">
        <v>14</v>
      </c>
      <c r="D94" s="2">
        <v>43396.59746527778</v>
      </c>
      <c r="E94" s="3">
        <v>5775</v>
      </c>
      <c r="F94" s="3" t="s">
        <v>33</v>
      </c>
      <c r="G94" s="3">
        <v>3775</v>
      </c>
      <c r="H94" s="3">
        <v>988</v>
      </c>
      <c r="I94" s="3">
        <v>5</v>
      </c>
      <c r="J94" s="3">
        <v>3</v>
      </c>
      <c r="K94" s="3"/>
      <c r="L94" s="2">
        <v>43396.602233796293</v>
      </c>
      <c r="M94" s="2">
        <v>43396.604629629626</v>
      </c>
      <c r="N94" s="3" t="s">
        <v>45</v>
      </c>
      <c r="O94" s="3" t="s">
        <v>92</v>
      </c>
      <c r="P94" s="3" t="s">
        <v>55</v>
      </c>
      <c r="Q94" s="3" t="s">
        <v>56</v>
      </c>
      <c r="R94" s="2">
        <v>43396.602569444447</v>
      </c>
      <c r="S94" s="2">
        <v>43396.602569444447</v>
      </c>
      <c r="T94" s="2">
        <v>43396.606898148151</v>
      </c>
      <c r="U94" s="2">
        <v>43396.606898148151</v>
      </c>
      <c r="V94" s="3"/>
      <c r="W94" s="8">
        <f t="shared" si="25"/>
        <v>43396.59746527778</v>
      </c>
      <c r="X94" s="9">
        <f t="shared" si="16"/>
        <v>2.3958333331393078E-3</v>
      </c>
      <c r="Y94" s="9">
        <f t="shared" si="17"/>
        <v>7.1874999994179234E-3</v>
      </c>
      <c r="Z94" s="10"/>
      <c r="AA94" s="10">
        <f t="shared" si="18"/>
        <v>0</v>
      </c>
      <c r="AB94" s="10">
        <f t="shared" si="19"/>
        <v>4.7685185127193108E-3</v>
      </c>
      <c r="AC94" s="10"/>
      <c r="AD94" s="10"/>
    </row>
    <row r="95" spans="1:30" s="7" customFormat="1" x14ac:dyDescent="0.4">
      <c r="A95" s="16" t="str">
        <f t="shared" si="23"/>
        <v>-</v>
      </c>
      <c r="B95" s="16" t="str">
        <f t="shared" si="24"/>
        <v>-</v>
      </c>
      <c r="C95" s="7">
        <v>14</v>
      </c>
      <c r="D95" s="2">
        <v>43396.599768518521</v>
      </c>
      <c r="E95" s="3">
        <v>5777</v>
      </c>
      <c r="F95" s="3" t="s">
        <v>33</v>
      </c>
      <c r="G95" s="3">
        <v>1339</v>
      </c>
      <c r="H95" s="3">
        <v>1116</v>
      </c>
      <c r="I95" s="3">
        <v>8</v>
      </c>
      <c r="J95" s="3">
        <v>1</v>
      </c>
      <c r="K95" s="3"/>
      <c r="L95" s="2">
        <v>43396.604363425926</v>
      </c>
      <c r="M95" s="2">
        <v>43396.611932870372</v>
      </c>
      <c r="N95" s="3" t="s">
        <v>27</v>
      </c>
      <c r="O95" s="3" t="s">
        <v>28</v>
      </c>
      <c r="P95" s="3" t="s">
        <v>65</v>
      </c>
      <c r="Q95" s="3" t="s">
        <v>66</v>
      </c>
      <c r="R95" s="2">
        <v>43396.605115740742</v>
      </c>
      <c r="S95" s="2">
        <v>43396.605115740742</v>
      </c>
      <c r="T95" s="2">
        <v>43396.613599537035</v>
      </c>
      <c r="U95" s="2">
        <v>43396.613599537035</v>
      </c>
      <c r="V95" s="3"/>
      <c r="W95" s="8">
        <f t="shared" si="25"/>
        <v>43396.599768518521</v>
      </c>
      <c r="X95" s="9">
        <f t="shared" si="16"/>
        <v>7.5694444458349608E-3</v>
      </c>
      <c r="Y95" s="9">
        <f t="shared" si="17"/>
        <v>7.5694444458349608E-3</v>
      </c>
      <c r="Z95" s="10"/>
      <c r="AA95" s="10">
        <f t="shared" si="18"/>
        <v>0</v>
      </c>
      <c r="AB95" s="10">
        <f t="shared" si="19"/>
        <v>4.5949074046802707E-3</v>
      </c>
      <c r="AC95" s="10"/>
      <c r="AD95" s="10"/>
    </row>
    <row r="96" spans="1:30" s="7" customFormat="1" x14ac:dyDescent="0.4">
      <c r="A96" s="16" t="str">
        <f t="shared" si="23"/>
        <v>-</v>
      </c>
      <c r="B96" s="16" t="str">
        <f t="shared" si="24"/>
        <v>-</v>
      </c>
      <c r="C96" s="7">
        <v>14</v>
      </c>
      <c r="D96" s="2">
        <v>43396.600821759261</v>
      </c>
      <c r="E96" s="3">
        <v>5778</v>
      </c>
      <c r="F96" s="3" t="s">
        <v>18</v>
      </c>
      <c r="G96" s="3">
        <v>2051</v>
      </c>
      <c r="H96" s="3">
        <v>1194</v>
      </c>
      <c r="I96" s="3">
        <v>6</v>
      </c>
      <c r="J96" s="3">
        <v>1</v>
      </c>
      <c r="K96" s="3"/>
      <c r="L96" s="2">
        <v>43396.604143518518</v>
      </c>
      <c r="M96" s="2">
        <v>43396.615046296298</v>
      </c>
      <c r="N96" s="3" t="s">
        <v>39</v>
      </c>
      <c r="O96" s="3" t="s">
        <v>40</v>
      </c>
      <c r="P96" s="3" t="s">
        <v>37</v>
      </c>
      <c r="Q96" s="3" t="s">
        <v>38</v>
      </c>
      <c r="R96" s="2">
        <v>43396.606342592589</v>
      </c>
      <c r="S96" s="2">
        <v>43396.606342592589</v>
      </c>
      <c r="T96" s="2">
        <v>43396.617615740739</v>
      </c>
      <c r="U96" s="2">
        <v>43396.617615740739</v>
      </c>
      <c r="V96" s="3"/>
      <c r="W96" s="8">
        <f t="shared" si="25"/>
        <v>43396.600821759261</v>
      </c>
      <c r="X96" s="9">
        <f t="shared" si="16"/>
        <v>1.0902777779847383E-2</v>
      </c>
      <c r="Y96" s="9">
        <f t="shared" si="17"/>
        <v>1.0902777779847383E-2</v>
      </c>
      <c r="Z96" s="10"/>
      <c r="AA96" s="10">
        <f t="shared" si="18"/>
        <v>0</v>
      </c>
      <c r="AB96" s="10">
        <f t="shared" si="19"/>
        <v>3.3217592572327703E-3</v>
      </c>
      <c r="AC96" s="10"/>
      <c r="AD96" s="10"/>
    </row>
    <row r="97" spans="1:30" s="7" customFormat="1" x14ac:dyDescent="0.4">
      <c r="A97" s="16" t="str">
        <f t="shared" si="23"/>
        <v>-</v>
      </c>
      <c r="B97" s="16" t="str">
        <f t="shared" si="24"/>
        <v>-</v>
      </c>
      <c r="C97" s="7">
        <v>14</v>
      </c>
      <c r="D97" s="2">
        <v>43396.60328703704</v>
      </c>
      <c r="E97" s="3">
        <v>5779</v>
      </c>
      <c r="F97" s="3" t="s">
        <v>33</v>
      </c>
      <c r="G97" s="3">
        <v>3744</v>
      </c>
      <c r="H97" s="3">
        <v>1262</v>
      </c>
      <c r="I97" s="3">
        <v>4</v>
      </c>
      <c r="J97" s="3">
        <v>1</v>
      </c>
      <c r="K97" s="3"/>
      <c r="L97" s="2">
        <v>43396.605486111112</v>
      </c>
      <c r="M97" s="2">
        <v>43396.612129629626</v>
      </c>
      <c r="N97" s="3" t="s">
        <v>63</v>
      </c>
      <c r="O97" s="3" t="s">
        <v>64</v>
      </c>
      <c r="P97" s="3" t="s">
        <v>41</v>
      </c>
      <c r="Q97" s="3" t="s">
        <v>42</v>
      </c>
      <c r="R97" s="2">
        <v>43396.605914351851</v>
      </c>
      <c r="S97" s="2">
        <v>43396.605914351851</v>
      </c>
      <c r="T97" s="2">
        <v>43396.616585648146</v>
      </c>
      <c r="U97" s="2">
        <v>43396.616585648146</v>
      </c>
      <c r="V97" s="3"/>
      <c r="W97" s="8">
        <f t="shared" si="25"/>
        <v>43396.60328703704</v>
      </c>
      <c r="X97" s="9">
        <f t="shared" si="16"/>
        <v>6.6435185144655406E-3</v>
      </c>
      <c r="Y97" s="9">
        <f t="shared" si="17"/>
        <v>6.6435185144655406E-3</v>
      </c>
      <c r="Z97" s="10"/>
      <c r="AA97" s="10">
        <f t="shared" si="18"/>
        <v>0</v>
      </c>
      <c r="AB97" s="10">
        <f t="shared" si="19"/>
        <v>2.1990740715409629E-3</v>
      </c>
      <c r="AC97" s="10"/>
      <c r="AD97" s="10"/>
    </row>
    <row r="98" spans="1:30" s="7" customFormat="1" x14ac:dyDescent="0.4">
      <c r="A98" s="16" t="str">
        <f t="shared" ref="A98:A117" si="26">IF(V98&gt;0, "★", "-")</f>
        <v>-</v>
      </c>
      <c r="B98" s="16" t="str">
        <f t="shared" si="14"/>
        <v>-</v>
      </c>
      <c r="C98" s="7">
        <v>14</v>
      </c>
      <c r="D98" s="2">
        <v>43396.605671296296</v>
      </c>
      <c r="E98" s="3">
        <v>5782</v>
      </c>
      <c r="F98" s="3" t="s">
        <v>18</v>
      </c>
      <c r="G98" s="3">
        <v>1663</v>
      </c>
      <c r="H98" s="3">
        <v>377</v>
      </c>
      <c r="I98" s="3">
        <v>6</v>
      </c>
      <c r="J98" s="3">
        <v>1</v>
      </c>
      <c r="K98" s="3"/>
      <c r="L98" s="2">
        <v>43396.607488425929</v>
      </c>
      <c r="M98" s="2">
        <v>43396.612615740742</v>
      </c>
      <c r="N98" s="3" t="s">
        <v>41</v>
      </c>
      <c r="O98" s="3" t="s">
        <v>42</v>
      </c>
      <c r="P98" s="3" t="s">
        <v>19</v>
      </c>
      <c r="Q98" s="3" t="s">
        <v>20</v>
      </c>
      <c r="R98" s="2">
        <v>43396.609733796293</v>
      </c>
      <c r="S98" s="2">
        <v>43396.609733796293</v>
      </c>
      <c r="T98" s="2">
        <v>43396.616979166669</v>
      </c>
      <c r="U98" s="2">
        <v>43396.616979166669</v>
      </c>
      <c r="V98" s="3"/>
      <c r="W98" s="8">
        <f t="shared" si="15"/>
        <v>43396.605671296296</v>
      </c>
      <c r="X98" s="9">
        <f t="shared" si="16"/>
        <v>5.1273148128530011E-3</v>
      </c>
      <c r="Y98" s="9">
        <f t="shared" si="17"/>
        <v>5.1273148128530011E-3</v>
      </c>
      <c r="AA98" s="10">
        <f t="shared" si="18"/>
        <v>0</v>
      </c>
      <c r="AB98" s="10">
        <f t="shared" si="19"/>
        <v>1.8171296323998831E-3</v>
      </c>
    </row>
    <row r="99" spans="1:30" s="7" customFormat="1" x14ac:dyDescent="0.4">
      <c r="A99" s="16" t="str">
        <f t="shared" si="26"/>
        <v>-</v>
      </c>
      <c r="B99" s="16" t="str">
        <f t="shared" si="14"/>
        <v>-</v>
      </c>
      <c r="C99" s="7">
        <v>14</v>
      </c>
      <c r="D99" s="2">
        <v>43396.605740740742</v>
      </c>
      <c r="E99" s="3">
        <v>5783</v>
      </c>
      <c r="F99" s="3" t="s">
        <v>18</v>
      </c>
      <c r="G99" s="3">
        <v>3782</v>
      </c>
      <c r="H99" s="3">
        <v>469</v>
      </c>
      <c r="I99" s="3">
        <v>3</v>
      </c>
      <c r="J99" s="3">
        <v>2</v>
      </c>
      <c r="K99" s="3"/>
      <c r="L99" s="2">
        <v>43396.608287037037</v>
      </c>
      <c r="M99" s="2">
        <v>43396.616956018515</v>
      </c>
      <c r="N99" s="3" t="s">
        <v>45</v>
      </c>
      <c r="O99" s="3" t="s">
        <v>92</v>
      </c>
      <c r="P99" s="3" t="s">
        <v>31</v>
      </c>
      <c r="Q99" s="3" t="s">
        <v>32</v>
      </c>
      <c r="R99" s="2">
        <v>43396.608194444445</v>
      </c>
      <c r="S99" s="2">
        <v>43396.608194444445</v>
      </c>
      <c r="T99" s="2">
        <v>43396.618831018517</v>
      </c>
      <c r="U99" s="2">
        <v>43396.618831018517</v>
      </c>
      <c r="V99" s="3"/>
      <c r="W99" s="8">
        <f t="shared" si="15"/>
        <v>43396.605740740742</v>
      </c>
      <c r="X99" s="9">
        <f t="shared" si="16"/>
        <v>8.6689814779674634E-3</v>
      </c>
      <c r="Y99" s="9">
        <f t="shared" si="17"/>
        <v>1.7337962955934927E-2</v>
      </c>
      <c r="Z99" s="10"/>
      <c r="AA99" s="10">
        <f t="shared" si="18"/>
        <v>9.2592592409346253E-5</v>
      </c>
      <c r="AB99" s="10">
        <f t="shared" si="19"/>
        <v>2.5462962948950008E-3</v>
      </c>
      <c r="AC99" s="10"/>
      <c r="AD99" s="10"/>
    </row>
    <row r="100" spans="1:30" s="7" customFormat="1" hidden="1" x14ac:dyDescent="0.4">
      <c r="A100" s="16" t="str">
        <f t="shared" si="26"/>
        <v>-</v>
      </c>
      <c r="B100" s="16" t="str">
        <f t="shared" si="14"/>
        <v>-</v>
      </c>
      <c r="C100" s="7">
        <v>14</v>
      </c>
      <c r="D100" s="2">
        <v>43396.6090625</v>
      </c>
      <c r="E100" s="3">
        <v>5784</v>
      </c>
      <c r="F100" s="3" t="s">
        <v>94</v>
      </c>
      <c r="G100" s="3">
        <v>0</v>
      </c>
      <c r="H100" s="3">
        <v>380</v>
      </c>
      <c r="I100" s="3">
        <v>8</v>
      </c>
      <c r="J100" s="3">
        <v>2</v>
      </c>
      <c r="K100" s="3"/>
      <c r="L100" s="2">
        <v>43396.612187500003</v>
      </c>
      <c r="M100" s="2">
        <v>43396.621493055558</v>
      </c>
      <c r="N100" s="3" t="s">
        <v>65</v>
      </c>
      <c r="O100" s="3" t="s">
        <v>66</v>
      </c>
      <c r="P100" s="3" t="s">
        <v>23</v>
      </c>
      <c r="Q100" s="3" t="s">
        <v>24</v>
      </c>
      <c r="R100" s="2">
        <v>43396.614004629628</v>
      </c>
      <c r="S100" s="2">
        <v>43396.614004629628</v>
      </c>
      <c r="T100" s="2">
        <v>43396.618715277778</v>
      </c>
      <c r="U100" s="2">
        <v>43396.623217592591</v>
      </c>
      <c r="V100" s="3"/>
      <c r="W100" s="8">
        <f t="shared" si="15"/>
        <v>43396.6090625</v>
      </c>
      <c r="X100" s="9">
        <f t="shared" si="16"/>
        <v>9.3055555553291924E-3</v>
      </c>
      <c r="Y100" s="9">
        <f t="shared" si="17"/>
        <v>1.8611111110658385E-2</v>
      </c>
      <c r="Z100" s="10"/>
      <c r="AA100" s="10">
        <f t="shared" si="18"/>
        <v>0</v>
      </c>
      <c r="AB100" s="10">
        <f t="shared" si="19"/>
        <v>3.125000002910383E-3</v>
      </c>
      <c r="AC100" s="10"/>
      <c r="AD100" s="10"/>
    </row>
    <row r="101" spans="1:30" s="7" customFormat="1" x14ac:dyDescent="0.4">
      <c r="A101" s="16" t="str">
        <f t="shared" si="26"/>
        <v>-</v>
      </c>
      <c r="B101" s="16" t="str">
        <f t="shared" si="14"/>
        <v>-</v>
      </c>
      <c r="C101" s="7">
        <v>14</v>
      </c>
      <c r="D101" s="2">
        <v>43396.610555555555</v>
      </c>
      <c r="E101" s="3">
        <v>5785</v>
      </c>
      <c r="F101" s="3" t="s">
        <v>18</v>
      </c>
      <c r="G101" s="3">
        <v>1751</v>
      </c>
      <c r="H101" s="3">
        <v>1249</v>
      </c>
      <c r="I101" s="3">
        <v>7</v>
      </c>
      <c r="J101" s="3">
        <v>1</v>
      </c>
      <c r="K101" s="3"/>
      <c r="L101" s="2">
        <v>43396.612754629627</v>
      </c>
      <c r="M101" s="2">
        <v>43396.620798611111</v>
      </c>
      <c r="N101" s="3" t="s">
        <v>63</v>
      </c>
      <c r="O101" s="3" t="s">
        <v>64</v>
      </c>
      <c r="P101" s="3" t="s">
        <v>72</v>
      </c>
      <c r="Q101" s="3" t="s">
        <v>73</v>
      </c>
      <c r="R101" s="2">
        <v>43396.613275462965</v>
      </c>
      <c r="S101" s="2">
        <v>43396.613611111112</v>
      </c>
      <c r="T101" s="2">
        <v>43396.619074074071</v>
      </c>
      <c r="U101" s="2">
        <v>43396.622175925928</v>
      </c>
      <c r="V101" s="3"/>
      <c r="W101" s="8">
        <f t="shared" si="15"/>
        <v>43396.610555555555</v>
      </c>
      <c r="X101" s="9">
        <f t="shared" si="16"/>
        <v>8.0439814846613444E-3</v>
      </c>
      <c r="Y101" s="9">
        <f t="shared" si="17"/>
        <v>8.0439814846613444E-3</v>
      </c>
      <c r="Z101" s="10"/>
      <c r="AA101" s="10">
        <f t="shared" si="18"/>
        <v>0</v>
      </c>
      <c r="AB101" s="10">
        <f t="shared" si="19"/>
        <v>2.1990740715409629E-3</v>
      </c>
      <c r="AC101" s="10"/>
      <c r="AD101" s="10"/>
    </row>
    <row r="102" spans="1:30" s="7" customFormat="1" x14ac:dyDescent="0.4">
      <c r="A102" s="16" t="str">
        <f t="shared" si="26"/>
        <v>-</v>
      </c>
      <c r="B102" s="16" t="str">
        <f t="shared" si="14"/>
        <v>-</v>
      </c>
      <c r="C102" s="7">
        <v>14</v>
      </c>
      <c r="D102" s="2">
        <v>43396.610833333332</v>
      </c>
      <c r="E102" s="3">
        <v>5786</v>
      </c>
      <c r="F102" s="3" t="s">
        <v>33</v>
      </c>
      <c r="G102" s="3">
        <v>2424</v>
      </c>
      <c r="H102" s="3">
        <v>977</v>
      </c>
      <c r="I102" s="3">
        <v>8</v>
      </c>
      <c r="J102" s="3">
        <v>1</v>
      </c>
      <c r="K102" s="3"/>
      <c r="L102" s="2">
        <v>43396.620763888888</v>
      </c>
      <c r="M102" s="2">
        <v>43396.625162037039</v>
      </c>
      <c r="N102" s="3" t="s">
        <v>63</v>
      </c>
      <c r="O102" s="3" t="s">
        <v>64</v>
      </c>
      <c r="P102" s="3" t="s">
        <v>23</v>
      </c>
      <c r="Q102" s="3" t="s">
        <v>24</v>
      </c>
      <c r="R102" s="2">
        <v>43396.618078703701</v>
      </c>
      <c r="S102" s="2">
        <v>43396.618078703701</v>
      </c>
      <c r="T102" s="2">
        <v>43396.622523148151</v>
      </c>
      <c r="U102" s="2">
        <v>43396.622523148151</v>
      </c>
      <c r="V102" s="3"/>
      <c r="W102" s="8">
        <f t="shared" si="15"/>
        <v>43396.610833333332</v>
      </c>
      <c r="X102" s="9">
        <f t="shared" si="16"/>
        <v>4.3981481503578834E-3</v>
      </c>
      <c r="Y102" s="9">
        <f t="shared" si="17"/>
        <v>4.3981481503578834E-3</v>
      </c>
      <c r="Z102" s="10"/>
      <c r="AA102" s="10">
        <f t="shared" si="18"/>
        <v>2.6851851871469989E-3</v>
      </c>
      <c r="AB102" s="10">
        <f t="shared" si="19"/>
        <v>9.930555555911269E-3</v>
      </c>
      <c r="AC102" s="10"/>
      <c r="AD102" s="10"/>
    </row>
    <row r="103" spans="1:30" s="7" customFormat="1" hidden="1" x14ac:dyDescent="0.4">
      <c r="A103" s="16" t="str">
        <f t="shared" si="26"/>
        <v>-</v>
      </c>
      <c r="B103" s="16" t="str">
        <f t="shared" si="14"/>
        <v>-</v>
      </c>
      <c r="C103" s="7">
        <v>14</v>
      </c>
      <c r="D103" s="2">
        <v>43396.610879629632</v>
      </c>
      <c r="E103" s="3">
        <v>5787</v>
      </c>
      <c r="F103" s="3" t="s">
        <v>94</v>
      </c>
      <c r="G103" s="3">
        <v>0</v>
      </c>
      <c r="H103" s="3">
        <v>1119</v>
      </c>
      <c r="I103" s="3">
        <v>7</v>
      </c>
      <c r="J103" s="3">
        <v>1</v>
      </c>
      <c r="K103" s="3"/>
      <c r="L103" s="2">
        <v>43396.61650462963</v>
      </c>
      <c r="M103" s="2">
        <v>43396.625891203701</v>
      </c>
      <c r="N103" s="3" t="s">
        <v>34</v>
      </c>
      <c r="O103" s="3" t="s">
        <v>35</v>
      </c>
      <c r="P103" s="3" t="s">
        <v>50</v>
      </c>
      <c r="Q103" s="3" t="s">
        <v>51</v>
      </c>
      <c r="R103" s="2">
        <v>43396.618020833332</v>
      </c>
      <c r="S103" s="2">
        <v>43396.618020833332</v>
      </c>
      <c r="T103" s="2">
        <v>43396.62667824074</v>
      </c>
      <c r="U103" s="2">
        <v>43396.627083333333</v>
      </c>
      <c r="V103" s="3"/>
      <c r="W103" s="8">
        <f t="shared" si="15"/>
        <v>43396.610879629632</v>
      </c>
      <c r="X103" s="9">
        <f t="shared" si="16"/>
        <v>9.3865740709588863E-3</v>
      </c>
      <c r="Y103" s="9">
        <f t="shared" si="17"/>
        <v>9.3865740709588863E-3</v>
      </c>
      <c r="Z103" s="10"/>
      <c r="AA103" s="10">
        <f t="shared" si="18"/>
        <v>0</v>
      </c>
      <c r="AB103" s="10">
        <f t="shared" si="19"/>
        <v>5.6249999979627319E-3</v>
      </c>
      <c r="AC103" s="10"/>
      <c r="AD103" s="10"/>
    </row>
    <row r="104" spans="1:30" s="7" customFormat="1" hidden="1" x14ac:dyDescent="0.4">
      <c r="A104" s="16" t="str">
        <f t="shared" si="26"/>
        <v>-</v>
      </c>
      <c r="B104" s="16" t="str">
        <f t="shared" si="14"/>
        <v>-</v>
      </c>
      <c r="C104" s="7">
        <v>14</v>
      </c>
      <c r="D104" s="2">
        <v>43396.616840277777</v>
      </c>
      <c r="E104" s="3">
        <v>5788</v>
      </c>
      <c r="F104" s="3" t="s">
        <v>94</v>
      </c>
      <c r="G104" s="3">
        <v>0</v>
      </c>
      <c r="H104" s="3">
        <v>1031</v>
      </c>
      <c r="I104" s="3">
        <v>4</v>
      </c>
      <c r="J104" s="3">
        <v>1</v>
      </c>
      <c r="K104" s="3"/>
      <c r="L104" s="2">
        <v>43396.620173611111</v>
      </c>
      <c r="M104" s="2">
        <v>43396.627083333333</v>
      </c>
      <c r="N104" s="3" t="s">
        <v>43</v>
      </c>
      <c r="O104" s="3" t="s">
        <v>44</v>
      </c>
      <c r="P104" s="3" t="s">
        <v>74</v>
      </c>
      <c r="Q104" s="3" t="s">
        <v>75</v>
      </c>
      <c r="R104" s="2">
        <v>43396.619189814817</v>
      </c>
      <c r="S104" s="2">
        <v>43396.619189814817</v>
      </c>
      <c r="T104" s="2">
        <v>43396.627071759256</v>
      </c>
      <c r="U104" s="2">
        <v>43396.627071759256</v>
      </c>
      <c r="V104" s="3"/>
      <c r="W104" s="8">
        <f t="shared" si="15"/>
        <v>43396.616840277777</v>
      </c>
      <c r="X104" s="9">
        <f t="shared" si="16"/>
        <v>6.9097222221898846E-3</v>
      </c>
      <c r="Y104" s="9">
        <f t="shared" si="17"/>
        <v>6.9097222221898846E-3</v>
      </c>
      <c r="Z104" s="10"/>
      <c r="AA104" s="10">
        <f t="shared" si="18"/>
        <v>9.8379629343980923E-4</v>
      </c>
      <c r="AB104" s="10">
        <f t="shared" si="19"/>
        <v>3.3333333340124227E-3</v>
      </c>
      <c r="AC104" s="10"/>
      <c r="AD104" s="10"/>
    </row>
    <row r="105" spans="1:30" s="7" customFormat="1" x14ac:dyDescent="0.4">
      <c r="A105" s="16" t="str">
        <f t="shared" si="26"/>
        <v>-</v>
      </c>
      <c r="B105" s="16" t="str">
        <f t="shared" si="14"/>
        <v>-</v>
      </c>
      <c r="C105" s="7">
        <v>14</v>
      </c>
      <c r="D105" s="2">
        <v>43396.618032407408</v>
      </c>
      <c r="E105" s="3">
        <v>5789</v>
      </c>
      <c r="F105" s="3" t="s">
        <v>18</v>
      </c>
      <c r="G105" s="3">
        <v>3781</v>
      </c>
      <c r="H105" s="3">
        <v>628</v>
      </c>
      <c r="I105" s="3">
        <v>7</v>
      </c>
      <c r="J105" s="3">
        <v>3</v>
      </c>
      <c r="K105" s="3"/>
      <c r="L105" s="2">
        <v>43396.626157407409</v>
      </c>
      <c r="M105" s="2">
        <v>43396.638229166667</v>
      </c>
      <c r="N105" s="3" t="s">
        <v>50</v>
      </c>
      <c r="O105" s="3" t="s">
        <v>51</v>
      </c>
      <c r="P105" s="3" t="s">
        <v>63</v>
      </c>
      <c r="Q105" s="3" t="s">
        <v>64</v>
      </c>
      <c r="R105" s="2">
        <v>43396.625694444447</v>
      </c>
      <c r="S105" s="2">
        <v>43396.625694444447</v>
      </c>
      <c r="T105" s="2">
        <v>43396.639548611114</v>
      </c>
      <c r="U105" s="2">
        <v>43396.639548611114</v>
      </c>
      <c r="V105" s="3"/>
      <c r="W105" s="8">
        <f t="shared" si="15"/>
        <v>43396.618032407408</v>
      </c>
      <c r="X105" s="9">
        <f t="shared" si="16"/>
        <v>1.2071759258105885E-2</v>
      </c>
      <c r="Y105" s="9">
        <f t="shared" si="17"/>
        <v>3.6215277774317656E-2</v>
      </c>
      <c r="Z105" s="10"/>
      <c r="AA105" s="10">
        <f t="shared" si="18"/>
        <v>4.6296296204673126E-4</v>
      </c>
      <c r="AB105" s="10">
        <f t="shared" si="19"/>
        <v>8.1250000002910383E-3</v>
      </c>
      <c r="AC105" s="10"/>
      <c r="AD105" s="10"/>
    </row>
    <row r="106" spans="1:30" s="7" customFormat="1" x14ac:dyDescent="0.4">
      <c r="A106" s="16" t="str">
        <f t="shared" si="26"/>
        <v>-</v>
      </c>
      <c r="B106" s="16" t="str">
        <f t="shared" si="14"/>
        <v>-</v>
      </c>
      <c r="C106" s="7">
        <v>14</v>
      </c>
      <c r="D106" s="2">
        <v>43396.618981481479</v>
      </c>
      <c r="E106" s="3">
        <v>5790</v>
      </c>
      <c r="F106" s="3" t="s">
        <v>67</v>
      </c>
      <c r="G106" s="3">
        <v>1396</v>
      </c>
      <c r="H106" s="3">
        <v>361</v>
      </c>
      <c r="I106" s="3">
        <v>10</v>
      </c>
      <c r="J106" s="3">
        <v>2</v>
      </c>
      <c r="K106" s="3"/>
      <c r="L106" s="2">
        <v>43396.61996527778</v>
      </c>
      <c r="M106" s="2">
        <v>43396.62840277778</v>
      </c>
      <c r="N106" s="3" t="s">
        <v>31</v>
      </c>
      <c r="O106" s="3" t="s">
        <v>32</v>
      </c>
      <c r="P106" s="3" t="s">
        <v>27</v>
      </c>
      <c r="Q106" s="3" t="s">
        <v>28</v>
      </c>
      <c r="R106" s="2">
        <v>43396.620023148149</v>
      </c>
      <c r="S106" s="2">
        <v>43396.620023148149</v>
      </c>
      <c r="T106" s="2">
        <v>43396.62771990741</v>
      </c>
      <c r="U106" s="2">
        <v>43396.62771990741</v>
      </c>
      <c r="V106" s="3"/>
      <c r="W106" s="8">
        <f t="shared" si="15"/>
        <v>43396.618981481479</v>
      </c>
      <c r="X106" s="9">
        <f t="shared" si="16"/>
        <v>8.4375000005820766E-3</v>
      </c>
      <c r="Y106" s="9">
        <f t="shared" si="17"/>
        <v>1.6875000001164153E-2</v>
      </c>
      <c r="Z106" s="10"/>
      <c r="AA106" s="10">
        <f t="shared" si="18"/>
        <v>0</v>
      </c>
      <c r="AB106" s="10">
        <f t="shared" si="19"/>
        <v>9.8379630071576685E-4</v>
      </c>
      <c r="AC106" s="10"/>
      <c r="AD106" s="10"/>
    </row>
    <row r="107" spans="1:30" s="7" customFormat="1" hidden="1" x14ac:dyDescent="0.4">
      <c r="A107" s="16" t="str">
        <f t="shared" si="26"/>
        <v>-</v>
      </c>
      <c r="B107" s="16" t="str">
        <f t="shared" si="14"/>
        <v>-</v>
      </c>
      <c r="C107" s="7">
        <v>14</v>
      </c>
      <c r="D107" s="2">
        <v>43396.619745370372</v>
      </c>
      <c r="E107" s="3">
        <v>5791</v>
      </c>
      <c r="F107" s="3" t="s">
        <v>94</v>
      </c>
      <c r="G107" s="3">
        <v>0</v>
      </c>
      <c r="H107" s="3">
        <v>778</v>
      </c>
      <c r="I107" s="3">
        <v>6</v>
      </c>
      <c r="J107" s="3">
        <v>5</v>
      </c>
      <c r="K107" s="3"/>
      <c r="L107" s="2">
        <v>43396.623773148145</v>
      </c>
      <c r="M107" s="2">
        <v>43396.632395833331</v>
      </c>
      <c r="N107" s="3" t="s">
        <v>53</v>
      </c>
      <c r="O107" s="3" t="s">
        <v>54</v>
      </c>
      <c r="P107" s="3" t="s">
        <v>27</v>
      </c>
      <c r="Q107" s="3" t="s">
        <v>28</v>
      </c>
      <c r="R107" s="2">
        <v>43396.623333333337</v>
      </c>
      <c r="S107" s="2">
        <v>43396.623333333337</v>
      </c>
      <c r="T107" s="2">
        <v>43396.631782407407</v>
      </c>
      <c r="U107" s="2">
        <v>43396.63863425926</v>
      </c>
      <c r="V107" s="3"/>
      <c r="W107" s="8">
        <f t="shared" si="15"/>
        <v>43396.619745370372</v>
      </c>
      <c r="X107" s="9">
        <f t="shared" si="16"/>
        <v>8.6226851854007691E-3</v>
      </c>
      <c r="Y107" s="9">
        <f t="shared" si="17"/>
        <v>4.3113425927003846E-2</v>
      </c>
      <c r="Z107" s="10"/>
      <c r="AA107" s="10">
        <f t="shared" si="18"/>
        <v>4.3981480848742649E-4</v>
      </c>
      <c r="AB107" s="10">
        <f t="shared" si="19"/>
        <v>4.0277777734445408E-3</v>
      </c>
      <c r="AC107" s="10"/>
      <c r="AD107" s="10"/>
    </row>
    <row r="108" spans="1:30" s="7" customFormat="1" x14ac:dyDescent="0.4">
      <c r="A108" s="16" t="str">
        <f t="shared" si="26"/>
        <v>-</v>
      </c>
      <c r="B108" s="16" t="str">
        <f t="shared" si="14"/>
        <v>-</v>
      </c>
      <c r="C108" s="7">
        <v>14</v>
      </c>
      <c r="D108" s="2">
        <v>43396.622488425928</v>
      </c>
      <c r="E108" s="3">
        <v>5792</v>
      </c>
      <c r="F108" s="3" t="s">
        <v>18</v>
      </c>
      <c r="G108" s="3">
        <v>3797</v>
      </c>
      <c r="H108" s="3">
        <v>403</v>
      </c>
      <c r="I108" s="3">
        <v>10</v>
      </c>
      <c r="J108" s="3">
        <v>2</v>
      </c>
      <c r="K108" s="3"/>
      <c r="L108" s="2">
        <v>43396.626585648148</v>
      </c>
      <c r="M108" s="2">
        <v>43396.633657407408</v>
      </c>
      <c r="N108" s="3" t="s">
        <v>50</v>
      </c>
      <c r="O108" s="3" t="s">
        <v>51</v>
      </c>
      <c r="P108" s="3" t="s">
        <v>59</v>
      </c>
      <c r="Q108" s="3" t="s">
        <v>60</v>
      </c>
      <c r="R108" s="2">
        <v>43396.625208333331</v>
      </c>
      <c r="S108" s="2">
        <v>43396.625208333331</v>
      </c>
      <c r="T108" s="2">
        <v>43396.635787037034</v>
      </c>
      <c r="U108" s="2">
        <v>43396.635787037034</v>
      </c>
      <c r="V108" s="3"/>
      <c r="W108" s="8">
        <f t="shared" si="15"/>
        <v>43396.622488425928</v>
      </c>
      <c r="X108" s="9">
        <f t="shared" si="16"/>
        <v>7.07175926072523E-3</v>
      </c>
      <c r="Y108" s="9">
        <f t="shared" si="17"/>
        <v>1.414351852145046E-2</v>
      </c>
      <c r="Z108" s="10"/>
      <c r="AA108" s="10">
        <f t="shared" si="18"/>
        <v>1.377314816636499E-3</v>
      </c>
      <c r="AB108" s="10">
        <f t="shared" si="19"/>
        <v>4.0972222195705399E-3</v>
      </c>
      <c r="AC108" s="10"/>
      <c r="AD108" s="10"/>
    </row>
    <row r="109" spans="1:30" s="7" customFormat="1" hidden="1" x14ac:dyDescent="0.4">
      <c r="A109" s="16" t="str">
        <f t="shared" si="26"/>
        <v>-</v>
      </c>
      <c r="B109" s="16" t="str">
        <f t="shared" si="14"/>
        <v>-</v>
      </c>
      <c r="C109" s="7">
        <v>14</v>
      </c>
      <c r="D109" s="2">
        <v>43396.624155092592</v>
      </c>
      <c r="E109" s="3">
        <v>5793</v>
      </c>
      <c r="F109" s="3" t="s">
        <v>94</v>
      </c>
      <c r="G109" s="3">
        <v>0</v>
      </c>
      <c r="H109" s="3">
        <v>1209</v>
      </c>
      <c r="I109" s="3">
        <v>6</v>
      </c>
      <c r="J109" s="3">
        <v>1</v>
      </c>
      <c r="K109" s="3"/>
      <c r="L109" s="2">
        <v>43396.628321759257</v>
      </c>
      <c r="M109" s="2">
        <v>43396.637523148151</v>
      </c>
      <c r="N109" s="3" t="s">
        <v>34</v>
      </c>
      <c r="O109" s="3" t="s">
        <v>35</v>
      </c>
      <c r="P109" s="3" t="s">
        <v>55</v>
      </c>
      <c r="Q109" s="3" t="s">
        <v>56</v>
      </c>
      <c r="R109" s="2">
        <v>43396.631377314814</v>
      </c>
      <c r="S109" s="2">
        <v>43396.631377314814</v>
      </c>
      <c r="T109" s="2">
        <v>43396.645752314813</v>
      </c>
      <c r="U109" s="2">
        <v>43396.645752314813</v>
      </c>
      <c r="V109" s="3"/>
      <c r="W109" s="8">
        <f t="shared" si="15"/>
        <v>43396.624155092592</v>
      </c>
      <c r="X109" s="9">
        <f t="shared" si="16"/>
        <v>9.2013888934161514E-3</v>
      </c>
      <c r="Y109" s="9">
        <f t="shared" si="17"/>
        <v>9.2013888934161514E-3</v>
      </c>
      <c r="Z109" s="10"/>
      <c r="AA109" s="10">
        <f t="shared" si="18"/>
        <v>0</v>
      </c>
      <c r="AB109" s="10">
        <f t="shared" si="19"/>
        <v>4.166666665696539E-3</v>
      </c>
      <c r="AC109" s="10"/>
      <c r="AD109" s="10"/>
    </row>
    <row r="110" spans="1:30" s="7" customFormat="1" hidden="1" x14ac:dyDescent="0.4">
      <c r="A110" s="16" t="str">
        <f t="shared" si="26"/>
        <v>-</v>
      </c>
      <c r="B110" s="16" t="str">
        <f t="shared" si="14"/>
        <v>-</v>
      </c>
      <c r="C110" s="7">
        <v>14</v>
      </c>
      <c r="D110" s="2">
        <v>43396.624456018515</v>
      </c>
      <c r="E110" s="3">
        <v>5794</v>
      </c>
      <c r="F110" s="3" t="s">
        <v>94</v>
      </c>
      <c r="G110" s="3">
        <v>0</v>
      </c>
      <c r="H110" s="3">
        <v>530</v>
      </c>
      <c r="I110" s="3">
        <v>8</v>
      </c>
      <c r="J110" s="3">
        <v>1</v>
      </c>
      <c r="K110" s="3"/>
      <c r="L110" s="2">
        <v>43396.630300925928</v>
      </c>
      <c r="M110" s="2">
        <v>43396.648888888885</v>
      </c>
      <c r="N110" s="3" t="s">
        <v>65</v>
      </c>
      <c r="O110" s="3" t="s">
        <v>66</v>
      </c>
      <c r="P110" s="3" t="s">
        <v>55</v>
      </c>
      <c r="Q110" s="3" t="s">
        <v>56</v>
      </c>
      <c r="R110" s="2">
        <v>43396.62908564815</v>
      </c>
      <c r="S110" s="2">
        <v>43396.629328703704</v>
      </c>
      <c r="T110" s="2">
        <v>43396.640949074077</v>
      </c>
      <c r="U110" s="2">
        <v>43396.646597222221</v>
      </c>
      <c r="V110" s="3"/>
      <c r="W110" s="8">
        <f t="shared" si="15"/>
        <v>43396.624456018515</v>
      </c>
      <c r="X110" s="9">
        <f t="shared" si="16"/>
        <v>1.858796295709908E-2</v>
      </c>
      <c r="Y110" s="9">
        <f t="shared" si="17"/>
        <v>1.858796295709908E-2</v>
      </c>
      <c r="Z110" s="10"/>
      <c r="AA110" s="10">
        <f t="shared" si="18"/>
        <v>1.2152777781011537E-3</v>
      </c>
      <c r="AB110" s="10">
        <f t="shared" si="19"/>
        <v>5.8449074131203815E-3</v>
      </c>
      <c r="AC110" s="10"/>
      <c r="AD110" s="10"/>
    </row>
    <row r="111" spans="1:30" s="7" customFormat="1" hidden="1" x14ac:dyDescent="0.4">
      <c r="A111" s="16" t="str">
        <f t="shared" si="26"/>
        <v>★</v>
      </c>
      <c r="B111" s="16" t="str">
        <f>IF(K111&gt;0, "☆", "-")</f>
        <v>☆</v>
      </c>
      <c r="C111" s="7">
        <v>14</v>
      </c>
      <c r="D111" s="2">
        <v>43396.557037037041</v>
      </c>
      <c r="E111" s="3">
        <v>5748</v>
      </c>
      <c r="F111" s="3" t="s">
        <v>18</v>
      </c>
      <c r="G111" s="3">
        <v>3765</v>
      </c>
      <c r="H111" s="3">
        <v>993</v>
      </c>
      <c r="I111" s="3">
        <v>9</v>
      </c>
      <c r="J111" s="3">
        <v>1</v>
      </c>
      <c r="K111" s="2">
        <v>43396.55736111111</v>
      </c>
      <c r="L111" s="3"/>
      <c r="M111" s="3"/>
      <c r="N111" s="3" t="s">
        <v>55</v>
      </c>
      <c r="O111" s="3" t="s">
        <v>56</v>
      </c>
      <c r="P111" s="3" t="s">
        <v>34</v>
      </c>
      <c r="Q111" s="3" t="s">
        <v>35</v>
      </c>
      <c r="R111" s="2">
        <v>43396.598692129628</v>
      </c>
      <c r="S111" s="3"/>
      <c r="T111" s="2">
        <v>43396.608298611114</v>
      </c>
      <c r="U111" s="3"/>
      <c r="V111" s="2">
        <v>43396.598692129628</v>
      </c>
      <c r="W111" s="8">
        <f>IF(V111&gt;0,V111,D111)</f>
        <v>43396.598692129628</v>
      </c>
      <c r="X111" s="9">
        <f t="shared" si="16"/>
        <v>0</v>
      </c>
      <c r="Y111" s="9">
        <f t="shared" si="17"/>
        <v>0</v>
      </c>
      <c r="Z111" s="10"/>
      <c r="AA111" s="10">
        <f t="shared" si="18"/>
        <v>0</v>
      </c>
      <c r="AB111" s="10">
        <f t="shared" si="19"/>
        <v>0</v>
      </c>
      <c r="AC111" s="10"/>
      <c r="AD111" s="10"/>
    </row>
    <row r="112" spans="1:30" s="7" customFormat="1" hidden="1" x14ac:dyDescent="0.4">
      <c r="A112" s="16" t="str">
        <f t="shared" si="26"/>
        <v>-</v>
      </c>
      <c r="B112" s="16" t="str">
        <f>IF(K112&gt;0, "☆", "-")</f>
        <v>☆</v>
      </c>
      <c r="C112" s="7">
        <v>14</v>
      </c>
      <c r="D112" s="2">
        <v>43396.599432870367</v>
      </c>
      <c r="E112" s="3">
        <v>5776</v>
      </c>
      <c r="F112" s="3" t="s">
        <v>18</v>
      </c>
      <c r="G112" s="3">
        <v>3762</v>
      </c>
      <c r="H112" s="3">
        <v>790</v>
      </c>
      <c r="I112" s="3">
        <v>6</v>
      </c>
      <c r="J112" s="3">
        <v>3</v>
      </c>
      <c r="K112" s="2">
        <v>43396.603738425925</v>
      </c>
      <c r="L112" s="3"/>
      <c r="M112" s="3"/>
      <c r="N112" s="3" t="s">
        <v>39</v>
      </c>
      <c r="O112" s="3" t="s">
        <v>40</v>
      </c>
      <c r="P112" s="3" t="s">
        <v>31</v>
      </c>
      <c r="Q112" s="3" t="s">
        <v>32</v>
      </c>
      <c r="R112" s="2">
        <v>43396.606585648151</v>
      </c>
      <c r="S112" s="3"/>
      <c r="T112" s="2">
        <v>43396.615833333337</v>
      </c>
      <c r="U112" s="3"/>
      <c r="V112" s="3"/>
      <c r="W112" s="8">
        <f>IF(V112&gt;0,V112,D112)</f>
        <v>43396.599432870367</v>
      </c>
      <c r="X112" s="9">
        <f t="shared" si="16"/>
        <v>0</v>
      </c>
      <c r="Y112" s="9">
        <f t="shared" si="17"/>
        <v>0</v>
      </c>
      <c r="Z112" s="10"/>
      <c r="AA112" s="10">
        <f t="shared" si="18"/>
        <v>0</v>
      </c>
      <c r="AB112" s="10">
        <f t="shared" si="19"/>
        <v>7.1527777836308815E-3</v>
      </c>
      <c r="AC112" s="10"/>
      <c r="AD112" s="10"/>
    </row>
    <row r="113" spans="1:30" s="12" customFormat="1" hidden="1" x14ac:dyDescent="0.4">
      <c r="A113" s="17" t="str">
        <f t="shared" si="26"/>
        <v>-</v>
      </c>
      <c r="B113" s="17" t="str">
        <f>IF(K113&gt;0, "☆", "-")</f>
        <v>☆</v>
      </c>
      <c r="C113" s="12">
        <v>14</v>
      </c>
      <c r="D113" s="4">
        <v>43396.605381944442</v>
      </c>
      <c r="E113" s="5">
        <v>5780</v>
      </c>
      <c r="F113" s="5" t="s">
        <v>18</v>
      </c>
      <c r="G113" s="5">
        <v>3782</v>
      </c>
      <c r="H113" s="5">
        <v>770</v>
      </c>
      <c r="I113" s="5">
        <v>6</v>
      </c>
      <c r="J113" s="5">
        <v>1</v>
      </c>
      <c r="K113" s="4">
        <v>43396.605520833335</v>
      </c>
      <c r="L113" s="5"/>
      <c r="M113" s="5"/>
      <c r="N113" s="5" t="s">
        <v>45</v>
      </c>
      <c r="O113" s="5" t="s">
        <v>92</v>
      </c>
      <c r="P113" s="5" t="s">
        <v>31</v>
      </c>
      <c r="Q113" s="5" t="s">
        <v>32</v>
      </c>
      <c r="R113" s="4">
        <v>43396.609201388892</v>
      </c>
      <c r="S113" s="5"/>
      <c r="T113" s="4">
        <v>43396.621921296297</v>
      </c>
      <c r="U113" s="5"/>
      <c r="V113" s="5"/>
      <c r="W113" s="13">
        <f>IF(V113&gt;0,V113,D113)</f>
        <v>43396.605381944442</v>
      </c>
      <c r="X113" s="18">
        <f t="shared" si="16"/>
        <v>0</v>
      </c>
      <c r="Y113" s="18">
        <f t="shared" si="17"/>
        <v>0</v>
      </c>
      <c r="Z113" s="19"/>
      <c r="AA113" s="19">
        <f t="shared" si="18"/>
        <v>0</v>
      </c>
      <c r="AB113" s="19">
        <f t="shared" si="19"/>
        <v>3.8194444496184587E-3</v>
      </c>
      <c r="AC113" s="19"/>
      <c r="AD113" s="19"/>
    </row>
    <row r="114" spans="1:30" s="23" customFormat="1" x14ac:dyDescent="0.4">
      <c r="A114" s="20" t="str">
        <f t="shared" si="26"/>
        <v>-</v>
      </c>
      <c r="B114" s="20" t="str">
        <f t="shared" si="14"/>
        <v>-</v>
      </c>
      <c r="C114" s="23">
        <v>15</v>
      </c>
      <c r="D114" s="22">
        <v>43396.62773148148</v>
      </c>
      <c r="E114" s="21">
        <v>5796</v>
      </c>
      <c r="F114" s="21" t="s">
        <v>18</v>
      </c>
      <c r="G114" s="21">
        <v>1663</v>
      </c>
      <c r="H114" s="21">
        <v>904</v>
      </c>
      <c r="I114" s="21">
        <v>8</v>
      </c>
      <c r="J114" s="21">
        <v>1</v>
      </c>
      <c r="K114" s="21"/>
      <c r="L114" s="22">
        <v>43396.635289351849</v>
      </c>
      <c r="M114" s="22">
        <v>43396.640335648146</v>
      </c>
      <c r="N114" s="21" t="s">
        <v>19</v>
      </c>
      <c r="O114" s="21" t="s">
        <v>20</v>
      </c>
      <c r="P114" s="21" t="s">
        <v>41</v>
      </c>
      <c r="Q114" s="21" t="s">
        <v>42</v>
      </c>
      <c r="R114" s="22">
        <v>43396.633414351854</v>
      </c>
      <c r="S114" s="22">
        <v>43396.633414351854</v>
      </c>
      <c r="T114" s="22">
        <v>43396.640300925923</v>
      </c>
      <c r="U114" s="22">
        <v>43396.640300925923</v>
      </c>
      <c r="V114" s="21"/>
      <c r="W114" s="24">
        <f t="shared" si="15"/>
        <v>43396.62773148148</v>
      </c>
      <c r="X114" s="25">
        <f t="shared" si="16"/>
        <v>5.0462962972233072E-3</v>
      </c>
      <c r="Y114" s="25">
        <f t="shared" si="17"/>
        <v>5.0462962972233072E-3</v>
      </c>
      <c r="Z114" s="26">
        <f>SUM(Y114:Y138)</f>
        <v>0.16546296295564389</v>
      </c>
      <c r="AA114" s="26">
        <f t="shared" si="18"/>
        <v>1.8749999944702722E-3</v>
      </c>
      <c r="AB114" s="26">
        <f t="shared" si="19"/>
        <v>7.5578703690553084E-3</v>
      </c>
      <c r="AC114" s="26">
        <f>AVERAGE(AB114:AB138)</f>
        <v>4.6657407406019043E-3</v>
      </c>
      <c r="AD114" s="26">
        <f>MEDIAN(AB114:AB138)</f>
        <v>4.0856481427908875E-3</v>
      </c>
    </row>
    <row r="115" spans="1:30" s="7" customFormat="1" x14ac:dyDescent="0.4">
      <c r="A115" s="16" t="str">
        <f t="shared" si="26"/>
        <v>-</v>
      </c>
      <c r="B115" s="16" t="str">
        <f t="shared" si="14"/>
        <v>-</v>
      </c>
      <c r="C115" s="7">
        <v>15</v>
      </c>
      <c r="D115" s="2">
        <v>43396.627812500003</v>
      </c>
      <c r="E115" s="3">
        <v>5797</v>
      </c>
      <c r="F115" s="3" t="s">
        <v>33</v>
      </c>
      <c r="G115" s="3">
        <v>1751</v>
      </c>
      <c r="H115" s="3">
        <v>1275</v>
      </c>
      <c r="I115" s="3">
        <v>9</v>
      </c>
      <c r="J115" s="3">
        <v>1</v>
      </c>
      <c r="K115" s="3"/>
      <c r="L115" s="2">
        <v>43396.631018518521</v>
      </c>
      <c r="M115" s="2">
        <v>43396.633564814816</v>
      </c>
      <c r="N115" s="3" t="s">
        <v>72</v>
      </c>
      <c r="O115" s="3" t="s">
        <v>73</v>
      </c>
      <c r="P115" s="3" t="s">
        <v>45</v>
      </c>
      <c r="Q115" s="3" t="s">
        <v>92</v>
      </c>
      <c r="R115" s="2">
        <v>43396.630393518521</v>
      </c>
      <c r="S115" s="2">
        <v>43396.631921296299</v>
      </c>
      <c r="T115" s="2">
        <v>43396.635682870372</v>
      </c>
      <c r="U115" s="2">
        <v>43396.637777777774</v>
      </c>
      <c r="V115" s="3"/>
      <c r="W115" s="8">
        <f t="shared" si="15"/>
        <v>43396.627812500003</v>
      </c>
      <c r="X115" s="9">
        <f t="shared" si="16"/>
        <v>2.5462962948950008E-3</v>
      </c>
      <c r="Y115" s="9">
        <f t="shared" si="17"/>
        <v>2.5462962948950008E-3</v>
      </c>
      <c r="Z115" s="10"/>
      <c r="AA115" s="10">
        <f t="shared" si="18"/>
        <v>6.2500000058207661E-4</v>
      </c>
      <c r="AB115" s="10">
        <f t="shared" si="19"/>
        <v>3.2060185185400769E-3</v>
      </c>
      <c r="AC115" s="10"/>
      <c r="AD115" s="10"/>
    </row>
    <row r="116" spans="1:30" s="7" customFormat="1" hidden="1" x14ac:dyDescent="0.4">
      <c r="A116" s="16" t="str">
        <f t="shared" si="26"/>
        <v>-</v>
      </c>
      <c r="B116" s="16" t="str">
        <f t="shared" si="14"/>
        <v>-</v>
      </c>
      <c r="C116" s="7">
        <v>15</v>
      </c>
      <c r="D116" s="2">
        <v>43396.62940972222</v>
      </c>
      <c r="E116" s="3">
        <v>5798</v>
      </c>
      <c r="F116" s="3" t="s">
        <v>94</v>
      </c>
      <c r="G116" s="3">
        <v>0</v>
      </c>
      <c r="H116" s="3">
        <v>937</v>
      </c>
      <c r="I116" s="3">
        <v>5</v>
      </c>
      <c r="J116" s="3">
        <v>1</v>
      </c>
      <c r="K116" s="3"/>
      <c r="L116" s="2">
        <v>43396.63082175926</v>
      </c>
      <c r="M116" s="2">
        <v>43396.638124999998</v>
      </c>
      <c r="N116" s="3" t="s">
        <v>41</v>
      </c>
      <c r="O116" s="3" t="s">
        <v>42</v>
      </c>
      <c r="P116" s="3" t="s">
        <v>29</v>
      </c>
      <c r="Q116" s="3" t="s">
        <v>30</v>
      </c>
      <c r="R116" s="2">
        <v>43396.63045138889</v>
      </c>
      <c r="S116" s="2">
        <v>43396.63045138889</v>
      </c>
      <c r="T116" s="2">
        <v>43396.638888888891</v>
      </c>
      <c r="U116" s="2">
        <v>43396.638888888891</v>
      </c>
      <c r="V116" s="3"/>
      <c r="W116" s="8">
        <f t="shared" si="15"/>
        <v>43396.62940972222</v>
      </c>
      <c r="X116" s="9">
        <f t="shared" si="16"/>
        <v>7.3032407381106168E-3</v>
      </c>
      <c r="Y116" s="9">
        <f t="shared" si="17"/>
        <v>7.3032407381106168E-3</v>
      </c>
      <c r="Z116" s="10"/>
      <c r="AA116" s="10">
        <f t="shared" si="18"/>
        <v>3.7037036963738501E-4</v>
      </c>
      <c r="AB116" s="10">
        <f t="shared" si="19"/>
        <v>1.4120370396994986E-3</v>
      </c>
      <c r="AC116" s="10"/>
      <c r="AD116" s="10"/>
    </row>
    <row r="117" spans="1:30" s="7" customFormat="1" x14ac:dyDescent="0.4">
      <c r="A117" s="16" t="str">
        <f t="shared" si="26"/>
        <v>-</v>
      </c>
      <c r="B117" s="16" t="str">
        <f t="shared" si="14"/>
        <v>-</v>
      </c>
      <c r="C117" s="7">
        <v>15</v>
      </c>
      <c r="D117" s="2">
        <v>43396.629606481481</v>
      </c>
      <c r="E117" s="3">
        <v>5799</v>
      </c>
      <c r="F117" s="3" t="s">
        <v>33</v>
      </c>
      <c r="G117" s="3">
        <v>1949</v>
      </c>
      <c r="H117" s="3">
        <v>1208</v>
      </c>
      <c r="I117" s="3">
        <v>9</v>
      </c>
      <c r="J117" s="3">
        <v>1</v>
      </c>
      <c r="K117" s="3"/>
      <c r="L117" s="2">
        <v>43396.635335648149</v>
      </c>
      <c r="M117" s="2">
        <v>43396.643125000002</v>
      </c>
      <c r="N117" s="3" t="s">
        <v>57</v>
      </c>
      <c r="O117" s="3" t="s">
        <v>58</v>
      </c>
      <c r="P117" s="3" t="s">
        <v>23</v>
      </c>
      <c r="Q117" s="3" t="s">
        <v>24</v>
      </c>
      <c r="R117" s="2">
        <v>43396.635428240741</v>
      </c>
      <c r="S117" s="2">
        <v>43396.635428240741</v>
      </c>
      <c r="T117" s="2">
        <v>43396.648738425924</v>
      </c>
      <c r="U117" s="2">
        <v>43396.648738425924</v>
      </c>
      <c r="V117" s="3"/>
      <c r="W117" s="8">
        <f t="shared" si="15"/>
        <v>43396.629606481481</v>
      </c>
      <c r="X117" s="9">
        <f t="shared" si="16"/>
        <v>7.7893518537166528E-3</v>
      </c>
      <c r="Y117" s="9">
        <f t="shared" si="17"/>
        <v>7.7893518537166528E-3</v>
      </c>
      <c r="Z117" s="10"/>
      <c r="AA117" s="10">
        <f t="shared" si="18"/>
        <v>0</v>
      </c>
      <c r="AB117" s="10">
        <f t="shared" si="19"/>
        <v>5.7291666671517305E-3</v>
      </c>
      <c r="AC117" s="10"/>
      <c r="AD117" s="10"/>
    </row>
    <row r="118" spans="1:30" s="7" customFormat="1" x14ac:dyDescent="0.4">
      <c r="A118" s="16" t="str">
        <f t="shared" ref="A118:A124" si="27">IF(V118&gt;0, "★", "-")</f>
        <v>-</v>
      </c>
      <c r="B118" s="16" t="str">
        <f t="shared" ref="B118:B124" si="28">IF(K118&gt;0, "☆", "-")</f>
        <v>-</v>
      </c>
      <c r="C118" s="7">
        <v>15</v>
      </c>
      <c r="D118" s="2">
        <v>43396.630694444444</v>
      </c>
      <c r="E118" s="3">
        <v>5800</v>
      </c>
      <c r="F118" s="3" t="s">
        <v>33</v>
      </c>
      <c r="G118" s="3">
        <v>2424</v>
      </c>
      <c r="H118" s="3">
        <v>350</v>
      </c>
      <c r="I118" s="3">
        <v>7</v>
      </c>
      <c r="J118" s="3">
        <v>1</v>
      </c>
      <c r="K118" s="3"/>
      <c r="L118" s="2">
        <v>43396.634652777779</v>
      </c>
      <c r="M118" s="2">
        <v>43396.639768518522</v>
      </c>
      <c r="N118" s="3" t="s">
        <v>23</v>
      </c>
      <c r="O118" s="3" t="s">
        <v>24</v>
      </c>
      <c r="P118" s="3" t="s">
        <v>65</v>
      </c>
      <c r="Q118" s="3" t="s">
        <v>66</v>
      </c>
      <c r="R118" s="2">
        <v>43396.63653935185</v>
      </c>
      <c r="S118" s="2">
        <v>43396.63653935185</v>
      </c>
      <c r="T118" s="2">
        <v>43396.644050925926</v>
      </c>
      <c r="U118" s="2">
        <v>43396.644050925926</v>
      </c>
      <c r="V118" s="3"/>
      <c r="W118" s="8">
        <f t="shared" ref="W118:W124" si="29">IF(V118&gt;0,V118,D118)</f>
        <v>43396.630694444444</v>
      </c>
      <c r="X118" s="9">
        <f t="shared" si="16"/>
        <v>5.1157407433493063E-3</v>
      </c>
      <c r="Y118" s="9">
        <f t="shared" si="17"/>
        <v>5.1157407433493063E-3</v>
      </c>
      <c r="Z118" s="10"/>
      <c r="AA118" s="10">
        <f t="shared" si="18"/>
        <v>0</v>
      </c>
      <c r="AB118" s="10">
        <f t="shared" si="19"/>
        <v>3.9583333345944993E-3</v>
      </c>
      <c r="AC118" s="10"/>
      <c r="AD118" s="10"/>
    </row>
    <row r="119" spans="1:30" s="7" customFormat="1" x14ac:dyDescent="0.4">
      <c r="A119" s="16" t="str">
        <f t="shared" si="27"/>
        <v>-</v>
      </c>
      <c r="B119" s="16" t="str">
        <f t="shared" si="28"/>
        <v>-</v>
      </c>
      <c r="C119" s="7">
        <v>15</v>
      </c>
      <c r="D119" s="2">
        <v>43396.63076388889</v>
      </c>
      <c r="E119" s="3">
        <v>5801</v>
      </c>
      <c r="F119" s="3" t="s">
        <v>33</v>
      </c>
      <c r="G119" s="3">
        <v>2051</v>
      </c>
      <c r="H119" s="3">
        <v>1018</v>
      </c>
      <c r="I119" s="3">
        <v>10</v>
      </c>
      <c r="J119" s="3">
        <v>1</v>
      </c>
      <c r="K119" s="3"/>
      <c r="L119" s="2">
        <v>43396.635000000002</v>
      </c>
      <c r="M119" s="2">
        <v>43396.649583333332</v>
      </c>
      <c r="N119" s="3" t="s">
        <v>37</v>
      </c>
      <c r="O119" s="3" t="s">
        <v>38</v>
      </c>
      <c r="P119" s="3" t="s">
        <v>70</v>
      </c>
      <c r="Q119" s="3" t="s">
        <v>71</v>
      </c>
      <c r="R119" s="2">
        <v>43396.635636574072</v>
      </c>
      <c r="S119" s="2">
        <v>43396.635636574072</v>
      </c>
      <c r="T119" s="2">
        <v>43396.644976851851</v>
      </c>
      <c r="U119" s="2">
        <v>43396.644976851851</v>
      </c>
      <c r="V119" s="3"/>
      <c r="W119" s="8">
        <f t="shared" si="29"/>
        <v>43396.63076388889</v>
      </c>
      <c r="X119" s="9">
        <f t="shared" si="16"/>
        <v>1.4583333329937886E-2</v>
      </c>
      <c r="Y119" s="9">
        <f t="shared" si="17"/>
        <v>1.4583333329937886E-2</v>
      </c>
      <c r="Z119" s="10"/>
      <c r="AA119" s="10">
        <f t="shared" si="18"/>
        <v>0</v>
      </c>
      <c r="AB119" s="10">
        <f t="shared" si="19"/>
        <v>4.2361111118225381E-3</v>
      </c>
      <c r="AC119" s="10"/>
      <c r="AD119" s="10"/>
    </row>
    <row r="120" spans="1:30" s="7" customFormat="1" x14ac:dyDescent="0.4">
      <c r="A120" s="16" t="str">
        <f t="shared" si="27"/>
        <v>-</v>
      </c>
      <c r="B120" s="16" t="str">
        <f t="shared" si="28"/>
        <v>-</v>
      </c>
      <c r="C120" s="7">
        <v>15</v>
      </c>
      <c r="D120" s="2">
        <v>43396.631006944444</v>
      </c>
      <c r="E120" s="3">
        <v>5802</v>
      </c>
      <c r="F120" s="3" t="s">
        <v>18</v>
      </c>
      <c r="G120" s="3">
        <v>3782</v>
      </c>
      <c r="H120" s="3">
        <v>345</v>
      </c>
      <c r="I120" s="3">
        <v>2</v>
      </c>
      <c r="J120" s="3">
        <v>2</v>
      </c>
      <c r="K120" s="3"/>
      <c r="L120" s="2">
        <v>43396.632141203707</v>
      </c>
      <c r="M120" s="2">
        <v>43396.638472222221</v>
      </c>
      <c r="N120" s="3" t="s">
        <v>21</v>
      </c>
      <c r="O120" s="3" t="s">
        <v>22</v>
      </c>
      <c r="P120" s="3" t="s">
        <v>45</v>
      </c>
      <c r="Q120" s="3" t="s">
        <v>92</v>
      </c>
      <c r="R120" s="2">
        <v>43396.633055555554</v>
      </c>
      <c r="S120" s="2">
        <v>43396.633055555554</v>
      </c>
      <c r="T120" s="2">
        <v>43396.640150462961</v>
      </c>
      <c r="U120" s="2">
        <v>43396.640150462961</v>
      </c>
      <c r="V120" s="3"/>
      <c r="W120" s="8">
        <f t="shared" si="29"/>
        <v>43396.631006944444</v>
      </c>
      <c r="X120" s="9">
        <f t="shared" si="16"/>
        <v>6.3310185141745023E-3</v>
      </c>
      <c r="Y120" s="9">
        <f t="shared" si="17"/>
        <v>1.2662037028349005E-2</v>
      </c>
      <c r="Z120" s="10"/>
      <c r="AA120" s="10">
        <f t="shared" si="18"/>
        <v>0</v>
      </c>
      <c r="AB120" s="10">
        <f t="shared" si="19"/>
        <v>1.1342592624714598E-3</v>
      </c>
      <c r="AC120" s="10"/>
      <c r="AD120" s="10"/>
    </row>
    <row r="121" spans="1:30" s="7" customFormat="1" hidden="1" x14ac:dyDescent="0.4">
      <c r="A121" s="16" t="str">
        <f t="shared" si="27"/>
        <v>★</v>
      </c>
      <c r="B121" s="16" t="str">
        <f t="shared" si="28"/>
        <v>-</v>
      </c>
      <c r="C121" s="7">
        <v>15</v>
      </c>
      <c r="D121" s="2">
        <v>43396.633912037039</v>
      </c>
      <c r="E121" s="3">
        <v>5803</v>
      </c>
      <c r="F121" s="3" t="s">
        <v>93</v>
      </c>
      <c r="G121" s="3">
        <v>0</v>
      </c>
      <c r="H121" s="3">
        <v>1246</v>
      </c>
      <c r="I121" s="3">
        <v>2</v>
      </c>
      <c r="J121" s="3">
        <v>3</v>
      </c>
      <c r="K121" s="3"/>
      <c r="L121" s="2">
        <v>43396.650648148148</v>
      </c>
      <c r="M121" s="2">
        <v>43396.656608796293</v>
      </c>
      <c r="N121" s="3" t="s">
        <v>41</v>
      </c>
      <c r="O121" s="3" t="s">
        <v>42</v>
      </c>
      <c r="P121" s="3" t="s">
        <v>21</v>
      </c>
      <c r="Q121" s="3" t="s">
        <v>22</v>
      </c>
      <c r="R121" s="2">
        <v>43396.654432870368</v>
      </c>
      <c r="S121" s="2">
        <v>43396.654432870368</v>
      </c>
      <c r="T121" s="2">
        <v>43396.662152777775</v>
      </c>
      <c r="U121" s="2">
        <v>43396.662152777775</v>
      </c>
      <c r="V121" s="2">
        <v>43396.654432870368</v>
      </c>
      <c r="W121" s="8">
        <f t="shared" si="29"/>
        <v>43396.654432870368</v>
      </c>
      <c r="X121" s="9">
        <f t="shared" si="16"/>
        <v>5.9606481445371173E-3</v>
      </c>
      <c r="Y121" s="9">
        <f t="shared" si="17"/>
        <v>1.7881944433611352E-2</v>
      </c>
      <c r="Z121" s="10"/>
      <c r="AA121" s="10">
        <f t="shared" si="18"/>
        <v>0</v>
      </c>
      <c r="AB121" s="10">
        <f t="shared" si="19"/>
        <v>0</v>
      </c>
      <c r="AC121" s="10"/>
      <c r="AD121" s="10"/>
    </row>
    <row r="122" spans="1:30" s="7" customFormat="1" hidden="1" x14ac:dyDescent="0.4">
      <c r="A122" s="16" t="str">
        <f t="shared" si="27"/>
        <v>-</v>
      </c>
      <c r="B122" s="16" t="str">
        <f t="shared" si="28"/>
        <v>-</v>
      </c>
      <c r="C122" s="7">
        <v>15</v>
      </c>
      <c r="D122" s="2">
        <v>43396.636493055557</v>
      </c>
      <c r="E122" s="3">
        <v>5806</v>
      </c>
      <c r="F122" s="3" t="s">
        <v>94</v>
      </c>
      <c r="G122" s="3">
        <v>0</v>
      </c>
      <c r="H122" s="3">
        <v>1071</v>
      </c>
      <c r="I122" s="3">
        <v>1</v>
      </c>
      <c r="J122" s="3">
        <v>1</v>
      </c>
      <c r="K122" s="3"/>
      <c r="L122" s="2">
        <v>43396.651238425926</v>
      </c>
      <c r="M122" s="2">
        <v>43396.651319444441</v>
      </c>
      <c r="N122" s="3" t="s">
        <v>68</v>
      </c>
      <c r="O122" s="3" t="s">
        <v>69</v>
      </c>
      <c r="P122" s="3" t="s">
        <v>37</v>
      </c>
      <c r="Q122" s="3" t="s">
        <v>38</v>
      </c>
      <c r="R122" s="2">
        <v>43396.639814814815</v>
      </c>
      <c r="S122" s="2">
        <v>43396.639814814815</v>
      </c>
      <c r="T122" s="2">
        <v>43396.645775462966</v>
      </c>
      <c r="U122" s="2">
        <v>43396.645775462966</v>
      </c>
      <c r="V122" s="3"/>
      <c r="W122" s="8">
        <f t="shared" si="29"/>
        <v>43396.636493055557</v>
      </c>
      <c r="X122" s="9">
        <f t="shared" si="16"/>
        <v>8.1018515629693866E-5</v>
      </c>
      <c r="Y122" s="9">
        <f t="shared" si="17"/>
        <v>8.1018515629693866E-5</v>
      </c>
      <c r="Z122" s="10"/>
      <c r="AA122" s="10">
        <f t="shared" si="18"/>
        <v>1.1423611111240461E-2</v>
      </c>
      <c r="AB122" s="10">
        <f t="shared" si="19"/>
        <v>1.4745370368473232E-2</v>
      </c>
      <c r="AC122" s="10"/>
      <c r="AD122" s="10"/>
    </row>
    <row r="123" spans="1:30" s="7" customFormat="1" x14ac:dyDescent="0.4">
      <c r="A123" s="16" t="str">
        <f t="shared" si="27"/>
        <v>-</v>
      </c>
      <c r="B123" s="16" t="str">
        <f t="shared" si="28"/>
        <v>-</v>
      </c>
      <c r="C123" s="7">
        <v>15</v>
      </c>
      <c r="D123" s="2">
        <v>43396.636655092596</v>
      </c>
      <c r="E123" s="3">
        <v>5807</v>
      </c>
      <c r="F123" s="3" t="s">
        <v>18</v>
      </c>
      <c r="G123" s="3">
        <v>2160</v>
      </c>
      <c r="H123" s="3">
        <v>694</v>
      </c>
      <c r="I123" s="3">
        <v>8</v>
      </c>
      <c r="J123" s="3">
        <v>1</v>
      </c>
      <c r="K123" s="3"/>
      <c r="L123" s="2">
        <v>43396.640740740739</v>
      </c>
      <c r="M123" s="2">
        <v>43396.644942129627</v>
      </c>
      <c r="N123" s="3" t="s">
        <v>41</v>
      </c>
      <c r="O123" s="3" t="s">
        <v>42</v>
      </c>
      <c r="P123" s="3" t="s">
        <v>43</v>
      </c>
      <c r="Q123" s="3" t="s">
        <v>44</v>
      </c>
      <c r="R123" s="2">
        <v>43396.641921296294</v>
      </c>
      <c r="S123" s="2">
        <v>43396.641921296294</v>
      </c>
      <c r="T123" s="2">
        <v>43396.647222222222</v>
      </c>
      <c r="U123" s="2">
        <v>43396.647222222222</v>
      </c>
      <c r="V123" s="3"/>
      <c r="W123" s="8">
        <f t="shared" si="29"/>
        <v>43396.636655092596</v>
      </c>
      <c r="X123" s="9">
        <f t="shared" si="16"/>
        <v>4.2013888887595385E-3</v>
      </c>
      <c r="Y123" s="9">
        <f t="shared" si="17"/>
        <v>4.2013888887595385E-3</v>
      </c>
      <c r="Z123" s="10"/>
      <c r="AA123" s="10">
        <f t="shared" si="18"/>
        <v>0</v>
      </c>
      <c r="AB123" s="10">
        <f t="shared" si="19"/>
        <v>4.0856481427908875E-3</v>
      </c>
      <c r="AC123" s="10"/>
      <c r="AD123" s="10"/>
    </row>
    <row r="124" spans="1:30" s="7" customFormat="1" x14ac:dyDescent="0.4">
      <c r="A124" s="16" t="str">
        <f t="shared" si="27"/>
        <v>-</v>
      </c>
      <c r="B124" s="16" t="str">
        <f t="shared" si="28"/>
        <v>-</v>
      </c>
      <c r="C124" s="7">
        <v>15</v>
      </c>
      <c r="D124" s="2">
        <v>43396.636956018519</v>
      </c>
      <c r="E124" s="3">
        <v>5808</v>
      </c>
      <c r="F124" s="3" t="s">
        <v>67</v>
      </c>
      <c r="G124" s="3">
        <v>3814</v>
      </c>
      <c r="H124" s="3">
        <v>449</v>
      </c>
      <c r="I124" s="3">
        <v>10</v>
      </c>
      <c r="J124" s="3">
        <v>1</v>
      </c>
      <c r="K124" s="3"/>
      <c r="L124" s="2">
        <v>43396.642893518518</v>
      </c>
      <c r="M124" s="2">
        <v>43396.648078703707</v>
      </c>
      <c r="N124" s="3" t="s">
        <v>19</v>
      </c>
      <c r="O124" s="3" t="s">
        <v>20</v>
      </c>
      <c r="P124" s="3" t="s">
        <v>45</v>
      </c>
      <c r="Q124" s="3" t="s">
        <v>92</v>
      </c>
      <c r="R124" s="2">
        <v>43396.642766203702</v>
      </c>
      <c r="S124" s="2">
        <v>43396.642766203702</v>
      </c>
      <c r="T124" s="2">
        <v>43396.649386574078</v>
      </c>
      <c r="U124" s="2">
        <v>43396.649386574078</v>
      </c>
      <c r="V124" s="3"/>
      <c r="W124" s="8">
        <f t="shared" si="29"/>
        <v>43396.636956018519</v>
      </c>
      <c r="X124" s="9">
        <f t="shared" si="16"/>
        <v>5.1851851894753054E-3</v>
      </c>
      <c r="Y124" s="9">
        <f t="shared" si="17"/>
        <v>5.1851851894753054E-3</v>
      </c>
      <c r="Z124" s="10"/>
      <c r="AA124" s="10">
        <f t="shared" si="18"/>
        <v>1.273148154723458E-4</v>
      </c>
      <c r="AB124" s="10">
        <f t="shared" si="19"/>
        <v>5.9374999982537702E-3</v>
      </c>
      <c r="AC124" s="10"/>
      <c r="AD124" s="10"/>
    </row>
    <row r="125" spans="1:30" s="7" customFormat="1" x14ac:dyDescent="0.4">
      <c r="A125" s="16" t="str">
        <f t="shared" ref="A125:A131" si="30">IF(V125&gt;0, "★", "-")</f>
        <v>-</v>
      </c>
      <c r="B125" s="16" t="str">
        <f t="shared" si="14"/>
        <v>-</v>
      </c>
      <c r="C125" s="7">
        <v>15</v>
      </c>
      <c r="D125" s="2">
        <v>43396.641863425924</v>
      </c>
      <c r="E125" s="3">
        <v>5809</v>
      </c>
      <c r="F125" s="3" t="s">
        <v>18</v>
      </c>
      <c r="G125" s="3">
        <v>3394</v>
      </c>
      <c r="H125" s="3">
        <v>1269</v>
      </c>
      <c r="I125" s="3">
        <v>3</v>
      </c>
      <c r="J125" s="3">
        <v>1</v>
      </c>
      <c r="K125" s="3"/>
      <c r="L125" s="2">
        <v>43396.643958333334</v>
      </c>
      <c r="M125" s="2">
        <v>43396.649618055555</v>
      </c>
      <c r="N125" s="3" t="s">
        <v>25</v>
      </c>
      <c r="O125" s="3" t="s">
        <v>26</v>
      </c>
      <c r="P125" s="3" t="s">
        <v>55</v>
      </c>
      <c r="Q125" s="3" t="s">
        <v>56</v>
      </c>
      <c r="R125" s="2">
        <v>43396.643425925926</v>
      </c>
      <c r="S125" s="2">
        <v>43396.643425925926</v>
      </c>
      <c r="T125" s="2">
        <v>43396.653344907405</v>
      </c>
      <c r="U125" s="2">
        <v>43396.653344907405</v>
      </c>
      <c r="V125" s="3"/>
      <c r="W125" s="8">
        <f t="shared" si="15"/>
        <v>43396.641863425924</v>
      </c>
      <c r="X125" s="9">
        <f t="shared" si="16"/>
        <v>5.6597222210257314E-3</v>
      </c>
      <c r="Y125" s="9">
        <f t="shared" si="17"/>
        <v>5.6597222210257314E-3</v>
      </c>
      <c r="Z125" s="10"/>
      <c r="AA125" s="10">
        <f t="shared" si="18"/>
        <v>5.3240740817273036E-4</v>
      </c>
      <c r="AB125" s="10">
        <f t="shared" si="19"/>
        <v>2.0949074096279219E-3</v>
      </c>
      <c r="AC125" s="10"/>
      <c r="AD125" s="10"/>
    </row>
    <row r="126" spans="1:30" s="7" customFormat="1" x14ac:dyDescent="0.4">
      <c r="A126" s="16" t="str">
        <f t="shared" si="30"/>
        <v>-</v>
      </c>
      <c r="B126" s="16" t="str">
        <f t="shared" si="14"/>
        <v>-</v>
      </c>
      <c r="C126" s="7">
        <v>15</v>
      </c>
      <c r="D126" s="2">
        <v>43396.648263888892</v>
      </c>
      <c r="E126" s="3">
        <v>5811</v>
      </c>
      <c r="F126" s="3" t="s">
        <v>33</v>
      </c>
      <c r="G126" s="3">
        <v>2478</v>
      </c>
      <c r="H126" s="3">
        <v>784</v>
      </c>
      <c r="I126" s="3">
        <v>4</v>
      </c>
      <c r="J126" s="3">
        <v>3</v>
      </c>
      <c r="K126" s="3"/>
      <c r="L126" s="2">
        <v>43396.651585648149</v>
      </c>
      <c r="M126" s="2">
        <v>43396.658252314817</v>
      </c>
      <c r="N126" s="3" t="s">
        <v>68</v>
      </c>
      <c r="O126" s="3" t="s">
        <v>69</v>
      </c>
      <c r="P126" s="3" t="s">
        <v>55</v>
      </c>
      <c r="Q126" s="3" t="s">
        <v>56</v>
      </c>
      <c r="R126" s="2">
        <v>43396.65148148148</v>
      </c>
      <c r="S126" s="2">
        <v>43396.65148148148</v>
      </c>
      <c r="T126" s="2">
        <v>43396.659872685188</v>
      </c>
      <c r="U126" s="2">
        <v>43396.659317129626</v>
      </c>
      <c r="V126" s="3"/>
      <c r="W126" s="8">
        <f t="shared" si="15"/>
        <v>43396.648263888892</v>
      </c>
      <c r="X126" s="9">
        <f t="shared" si="16"/>
        <v>6.6666666680248454E-3</v>
      </c>
      <c r="Y126" s="9">
        <f t="shared" si="17"/>
        <v>2.0000000004074536E-2</v>
      </c>
      <c r="Z126" s="10"/>
      <c r="AA126" s="10">
        <f t="shared" si="18"/>
        <v>1.0416666918899864E-4</v>
      </c>
      <c r="AB126" s="10">
        <f t="shared" si="19"/>
        <v>3.3217592572327703E-3</v>
      </c>
      <c r="AC126" s="10"/>
      <c r="AD126" s="10"/>
    </row>
    <row r="127" spans="1:30" s="7" customFormat="1" hidden="1" x14ac:dyDescent="0.4">
      <c r="A127" s="16" t="str">
        <f t="shared" si="30"/>
        <v>-</v>
      </c>
      <c r="B127" s="16" t="str">
        <f t="shared" si="14"/>
        <v>-</v>
      </c>
      <c r="C127" s="7">
        <v>15</v>
      </c>
      <c r="D127" s="2">
        <v>43396.651446759257</v>
      </c>
      <c r="E127" s="3">
        <v>5812</v>
      </c>
      <c r="F127" s="3" t="s">
        <v>93</v>
      </c>
      <c r="G127" s="3">
        <v>0</v>
      </c>
      <c r="H127" s="3">
        <v>1280</v>
      </c>
      <c r="I127" s="3">
        <v>9</v>
      </c>
      <c r="J127" s="3">
        <v>2</v>
      </c>
      <c r="K127" s="3"/>
      <c r="L127" s="2">
        <v>43396.657766203702</v>
      </c>
      <c r="M127" s="2">
        <v>43396.661354166667</v>
      </c>
      <c r="N127" s="3" t="s">
        <v>19</v>
      </c>
      <c r="O127" s="3" t="s">
        <v>20</v>
      </c>
      <c r="P127" s="3" t="s">
        <v>57</v>
      </c>
      <c r="Q127" s="3" t="s">
        <v>58</v>
      </c>
      <c r="R127" s="2">
        <v>43396.656817129631</v>
      </c>
      <c r="S127" s="2">
        <v>43396.656817129631</v>
      </c>
      <c r="T127" s="2">
        <v>43396.662685185183</v>
      </c>
      <c r="U127" s="2">
        <v>43396.662685185183</v>
      </c>
      <c r="V127" s="3"/>
      <c r="W127" s="8">
        <f t="shared" si="15"/>
        <v>43396.651446759257</v>
      </c>
      <c r="X127" s="9">
        <f t="shared" si="16"/>
        <v>3.5879629649571143E-3</v>
      </c>
      <c r="Y127" s="9">
        <f t="shared" si="17"/>
        <v>7.1759259299142286E-3</v>
      </c>
      <c r="Z127" s="10"/>
      <c r="AA127" s="10">
        <f t="shared" si="18"/>
        <v>9.4907407037680969E-4</v>
      </c>
      <c r="AB127" s="10">
        <f t="shared" si="19"/>
        <v>6.3194444446708076E-3</v>
      </c>
      <c r="AC127" s="10"/>
      <c r="AD127" s="10"/>
    </row>
    <row r="128" spans="1:30" s="7" customFormat="1" hidden="1" x14ac:dyDescent="0.4">
      <c r="A128" s="16" t="str">
        <f t="shared" si="30"/>
        <v>-</v>
      </c>
      <c r="B128" s="16" t="str">
        <f t="shared" si="14"/>
        <v>-</v>
      </c>
      <c r="C128" s="7">
        <v>15</v>
      </c>
      <c r="D128" s="2">
        <v>43396.651921296296</v>
      </c>
      <c r="E128" s="3">
        <v>5813</v>
      </c>
      <c r="F128" s="3" t="s">
        <v>94</v>
      </c>
      <c r="G128" s="3">
        <v>0</v>
      </c>
      <c r="H128" s="3">
        <v>956</v>
      </c>
      <c r="I128" s="3">
        <v>4</v>
      </c>
      <c r="J128" s="3">
        <v>1</v>
      </c>
      <c r="K128" s="3"/>
      <c r="L128" s="2">
        <v>43396.658368055556</v>
      </c>
      <c r="M128" s="2">
        <v>43396.666875000003</v>
      </c>
      <c r="N128" s="3" t="s">
        <v>55</v>
      </c>
      <c r="O128" s="3" t="s">
        <v>56</v>
      </c>
      <c r="P128" s="3" t="s">
        <v>65</v>
      </c>
      <c r="Q128" s="3" t="s">
        <v>66</v>
      </c>
      <c r="R128" s="2">
        <v>43396.659317129626</v>
      </c>
      <c r="S128" s="2">
        <v>43396.659317129626</v>
      </c>
      <c r="T128" s="2">
        <v>43396.671817129631</v>
      </c>
      <c r="U128" s="2">
        <v>43396.671817129631</v>
      </c>
      <c r="V128" s="3"/>
      <c r="W128" s="8">
        <f t="shared" si="15"/>
        <v>43396.651921296296</v>
      </c>
      <c r="X128" s="9">
        <f t="shared" si="16"/>
        <v>8.5069444467080757E-3</v>
      </c>
      <c r="Y128" s="9">
        <f t="shared" si="17"/>
        <v>8.5069444467080757E-3</v>
      </c>
      <c r="Z128" s="10"/>
      <c r="AA128" s="10">
        <f t="shared" si="18"/>
        <v>0</v>
      </c>
      <c r="AB128" s="10">
        <f t="shared" si="19"/>
        <v>6.4467592601431534E-3</v>
      </c>
      <c r="AC128" s="10"/>
      <c r="AD128" s="10"/>
    </row>
    <row r="129" spans="1:30" s="7" customFormat="1" x14ac:dyDescent="0.4">
      <c r="A129" s="16" t="str">
        <f t="shared" si="30"/>
        <v>-</v>
      </c>
      <c r="B129" s="16" t="str">
        <f t="shared" si="14"/>
        <v>-</v>
      </c>
      <c r="C129" s="7">
        <v>15</v>
      </c>
      <c r="D129" s="2">
        <v>43396.651967592596</v>
      </c>
      <c r="E129" s="3">
        <v>5814</v>
      </c>
      <c r="F129" s="3" t="s">
        <v>18</v>
      </c>
      <c r="G129" s="3">
        <v>3819</v>
      </c>
      <c r="H129" s="3">
        <v>326</v>
      </c>
      <c r="I129" s="3">
        <v>7</v>
      </c>
      <c r="J129" s="3">
        <v>2</v>
      </c>
      <c r="K129" s="3"/>
      <c r="L129" s="2">
        <v>43396.653807870367</v>
      </c>
      <c r="M129" s="2">
        <v>43396.657488425924</v>
      </c>
      <c r="N129" s="3" t="s">
        <v>65</v>
      </c>
      <c r="O129" s="3" t="s">
        <v>66</v>
      </c>
      <c r="P129" s="3" t="s">
        <v>25</v>
      </c>
      <c r="Q129" s="3" t="s">
        <v>26</v>
      </c>
      <c r="R129" s="2">
        <v>43396.653819444444</v>
      </c>
      <c r="S129" s="2">
        <v>43396.653819444444</v>
      </c>
      <c r="T129" s="2">
        <v>43396.661631944444</v>
      </c>
      <c r="U129" s="2">
        <v>43396.661631944444</v>
      </c>
      <c r="V129" s="3"/>
      <c r="W129" s="8">
        <f t="shared" ref="W129:W184" si="31">IF(V129&gt;0,V129,D129)</f>
        <v>43396.651967592596</v>
      </c>
      <c r="X129" s="9">
        <f t="shared" si="16"/>
        <v>3.6805555573664606E-3</v>
      </c>
      <c r="Y129" s="9">
        <f t="shared" si="17"/>
        <v>7.3611111147329211E-3</v>
      </c>
      <c r="Z129" s="10"/>
      <c r="AA129" s="10">
        <f t="shared" si="18"/>
        <v>0</v>
      </c>
      <c r="AB129" s="10">
        <f t="shared" si="19"/>
        <v>1.8402777714072727E-3</v>
      </c>
      <c r="AC129" s="10"/>
      <c r="AD129" s="10"/>
    </row>
    <row r="130" spans="1:30" s="7" customFormat="1" hidden="1" x14ac:dyDescent="0.4">
      <c r="A130" s="16" t="str">
        <f t="shared" si="30"/>
        <v>-</v>
      </c>
      <c r="B130" s="16" t="str">
        <f t="shared" si="14"/>
        <v>-</v>
      </c>
      <c r="C130" s="7">
        <v>15</v>
      </c>
      <c r="D130" s="2">
        <v>43396.65347222222</v>
      </c>
      <c r="E130" s="3">
        <v>5815</v>
      </c>
      <c r="F130" s="3" t="s">
        <v>94</v>
      </c>
      <c r="G130" s="3">
        <v>0</v>
      </c>
      <c r="H130" s="3">
        <v>639</v>
      </c>
      <c r="I130" s="3">
        <v>8</v>
      </c>
      <c r="J130" s="3">
        <v>1</v>
      </c>
      <c r="K130" s="3"/>
      <c r="L130" s="2">
        <v>43396.657847222225</v>
      </c>
      <c r="M130" s="2">
        <v>43396.662905092591</v>
      </c>
      <c r="N130" s="3" t="s">
        <v>48</v>
      </c>
      <c r="O130" s="3" t="s">
        <v>49</v>
      </c>
      <c r="P130" s="3" t="s">
        <v>57</v>
      </c>
      <c r="Q130" s="3" t="s">
        <v>58</v>
      </c>
      <c r="R130" s="2">
        <v>43396.659039351849</v>
      </c>
      <c r="S130" s="2">
        <v>43396.659039351849</v>
      </c>
      <c r="T130" s="2">
        <v>43396.665150462963</v>
      </c>
      <c r="U130" s="2">
        <v>43396.665150462963</v>
      </c>
      <c r="V130" s="3"/>
      <c r="W130" s="8">
        <f t="shared" si="31"/>
        <v>43396.65347222222</v>
      </c>
      <c r="X130" s="9">
        <f t="shared" ref="X130:X193" si="32">M130-L130</f>
        <v>5.057870366727002E-3</v>
      </c>
      <c r="Y130" s="9">
        <f t="shared" ref="Y130:Y193" si="33">X130*J130</f>
        <v>5.057870366727002E-3</v>
      </c>
      <c r="Z130" s="10"/>
      <c r="AA130" s="10">
        <f t="shared" ref="AA130:AA193" si="34">IF(IF(A130="☆",K130-R130,L130-R130)&lt;0,0,IF(A130="☆",K130-R130,L130-R130))</f>
        <v>0</v>
      </c>
      <c r="AB130" s="10">
        <f t="shared" ref="AB130:AB193" si="35">IF(IF(B130="☆",(IF(K130&gt;R130,K130-W130,R130-W130)),L130-W130)&lt;0,0,IF(B130="☆",(IF(K130&gt;R130,K130-W130,R130-W130)),L130-W130))</f>
        <v>4.3750000040745363E-3</v>
      </c>
      <c r="AC130" s="10"/>
      <c r="AD130" s="10"/>
    </row>
    <row r="131" spans="1:30" s="7" customFormat="1" hidden="1" x14ac:dyDescent="0.4">
      <c r="A131" s="16" t="str">
        <f t="shared" si="30"/>
        <v>-</v>
      </c>
      <c r="B131" s="16" t="str">
        <f t="shared" ref="B131:B184" si="36">IF(K131&gt;0, "☆", "-")</f>
        <v>-</v>
      </c>
      <c r="C131" s="7">
        <v>15</v>
      </c>
      <c r="D131" s="2">
        <v>43396.653819444444</v>
      </c>
      <c r="E131" s="3">
        <v>5816</v>
      </c>
      <c r="F131" s="3" t="s">
        <v>94</v>
      </c>
      <c r="G131" s="3">
        <v>0</v>
      </c>
      <c r="H131" s="3">
        <v>404</v>
      </c>
      <c r="I131" s="3">
        <v>1</v>
      </c>
      <c r="J131" s="3">
        <v>4</v>
      </c>
      <c r="K131" s="3"/>
      <c r="L131" s="2">
        <v>43396.66028935185</v>
      </c>
      <c r="M131" s="2">
        <v>43396.664131944446</v>
      </c>
      <c r="N131" s="3" t="s">
        <v>63</v>
      </c>
      <c r="O131" s="3" t="s">
        <v>64</v>
      </c>
      <c r="P131" s="3" t="s">
        <v>37</v>
      </c>
      <c r="Q131" s="3" t="s">
        <v>38</v>
      </c>
      <c r="R131" s="2">
        <v>43396.662951388891</v>
      </c>
      <c r="S131" s="2">
        <v>43396.662951388891</v>
      </c>
      <c r="T131" s="2">
        <v>43396.670624999999</v>
      </c>
      <c r="U131" s="2">
        <v>43396.670624999999</v>
      </c>
      <c r="V131" s="3"/>
      <c r="W131" s="8">
        <f t="shared" si="31"/>
        <v>43396.653819444444</v>
      </c>
      <c r="X131" s="9">
        <f t="shared" si="32"/>
        <v>3.8425925959018059E-3</v>
      </c>
      <c r="Y131" s="9">
        <f t="shared" si="33"/>
        <v>1.5370370383607224E-2</v>
      </c>
      <c r="Z131" s="10"/>
      <c r="AA131" s="10">
        <f t="shared" si="34"/>
        <v>0</v>
      </c>
      <c r="AB131" s="10">
        <f t="shared" si="35"/>
        <v>6.4699074064265005E-3</v>
      </c>
      <c r="AC131" s="10"/>
      <c r="AD131" s="10"/>
    </row>
    <row r="132" spans="1:30" s="7" customFormat="1" hidden="1" x14ac:dyDescent="0.4">
      <c r="A132" s="16" t="str">
        <f t="shared" ref="A132:A190" si="37">IF(V132&gt;0, "★", "-")</f>
        <v>-</v>
      </c>
      <c r="B132" s="16" t="str">
        <f t="shared" si="36"/>
        <v>-</v>
      </c>
      <c r="C132" s="7">
        <v>15</v>
      </c>
      <c r="D132" s="2">
        <v>43396.654293981483</v>
      </c>
      <c r="E132" s="3">
        <v>5817</v>
      </c>
      <c r="F132" s="3" t="s">
        <v>93</v>
      </c>
      <c r="G132" s="3">
        <v>0</v>
      </c>
      <c r="H132" s="3">
        <v>343</v>
      </c>
      <c r="I132" s="3">
        <v>3</v>
      </c>
      <c r="J132" s="3">
        <v>2</v>
      </c>
      <c r="K132" s="3"/>
      <c r="L132" s="2">
        <v>43396.657349537039</v>
      </c>
      <c r="M132" s="2">
        <v>43396.660624999997</v>
      </c>
      <c r="N132" s="3" t="s">
        <v>57</v>
      </c>
      <c r="O132" s="3" t="s">
        <v>58</v>
      </c>
      <c r="P132" s="3" t="s">
        <v>19</v>
      </c>
      <c r="Q132" s="3" t="s">
        <v>20</v>
      </c>
      <c r="R132" s="2">
        <v>43396.656643518516</v>
      </c>
      <c r="S132" s="2">
        <v>43396.656643518516</v>
      </c>
      <c r="T132" s="2">
        <v>43396.662962962961</v>
      </c>
      <c r="U132" s="2">
        <v>43396.662962962961</v>
      </c>
      <c r="V132" s="3"/>
      <c r="W132" s="8">
        <f t="shared" si="31"/>
        <v>43396.654293981483</v>
      </c>
      <c r="X132" s="9">
        <f t="shared" si="32"/>
        <v>3.2754629573901184E-3</v>
      </c>
      <c r="Y132" s="9">
        <f t="shared" si="33"/>
        <v>6.5509259147802368E-3</v>
      </c>
      <c r="Z132" s="10"/>
      <c r="AA132" s="10">
        <f t="shared" si="34"/>
        <v>7.0601852348772809E-4</v>
      </c>
      <c r="AB132" s="10">
        <f t="shared" si="35"/>
        <v>3.055555556784384E-3</v>
      </c>
      <c r="AC132" s="10"/>
      <c r="AD132" s="10"/>
    </row>
    <row r="133" spans="1:30" s="7" customFormat="1" x14ac:dyDescent="0.4">
      <c r="A133" s="16" t="str">
        <f t="shared" si="37"/>
        <v>-</v>
      </c>
      <c r="B133" s="16" t="str">
        <f t="shared" si="36"/>
        <v>-</v>
      </c>
      <c r="C133" s="7">
        <v>15</v>
      </c>
      <c r="D133" s="2">
        <v>43396.661469907405</v>
      </c>
      <c r="E133" s="3">
        <v>5818</v>
      </c>
      <c r="F133" s="3" t="s">
        <v>18</v>
      </c>
      <c r="G133" s="3">
        <v>2530</v>
      </c>
      <c r="H133" s="3">
        <v>869</v>
      </c>
      <c r="I133" s="3">
        <v>10</v>
      </c>
      <c r="J133" s="3">
        <v>1</v>
      </c>
      <c r="K133" s="3"/>
      <c r="L133" s="2">
        <v>43396.666678240741</v>
      </c>
      <c r="M133" s="2">
        <v>43396.670266203706</v>
      </c>
      <c r="N133" s="3" t="s">
        <v>23</v>
      </c>
      <c r="O133" s="3" t="s">
        <v>24</v>
      </c>
      <c r="P133" s="3" t="s">
        <v>21</v>
      </c>
      <c r="Q133" s="3" t="s">
        <v>22</v>
      </c>
      <c r="R133" s="2">
        <v>43396.667233796295</v>
      </c>
      <c r="S133" s="2">
        <v>43396.667233796295</v>
      </c>
      <c r="T133" s="2">
        <v>43396.673402777778</v>
      </c>
      <c r="U133" s="2">
        <v>43396.673402777778</v>
      </c>
      <c r="V133" s="3"/>
      <c r="W133" s="8">
        <f t="shared" si="31"/>
        <v>43396.661469907405</v>
      </c>
      <c r="X133" s="9">
        <f t="shared" si="32"/>
        <v>3.5879629649571143E-3</v>
      </c>
      <c r="Y133" s="9">
        <f t="shared" si="33"/>
        <v>3.5879629649571143E-3</v>
      </c>
      <c r="Z133" s="10"/>
      <c r="AA133" s="10">
        <f t="shared" si="34"/>
        <v>0</v>
      </c>
      <c r="AB133" s="10">
        <f t="shared" si="35"/>
        <v>5.2083333357586525E-3</v>
      </c>
      <c r="AC133" s="10"/>
      <c r="AD133" s="10"/>
    </row>
    <row r="134" spans="1:30" s="7" customFormat="1" x14ac:dyDescent="0.4">
      <c r="A134" s="16" t="str">
        <f t="shared" si="37"/>
        <v>-</v>
      </c>
      <c r="B134" s="16" t="str">
        <f t="shared" si="36"/>
        <v>-</v>
      </c>
      <c r="C134" s="7">
        <v>15</v>
      </c>
      <c r="D134" s="2">
        <v>43396.665752314817</v>
      </c>
      <c r="E134" s="3">
        <v>5819</v>
      </c>
      <c r="F134" s="3" t="s">
        <v>33</v>
      </c>
      <c r="G134" s="3">
        <v>2424</v>
      </c>
      <c r="H134" s="3">
        <v>1069</v>
      </c>
      <c r="I134" s="3">
        <v>4</v>
      </c>
      <c r="J134" s="3">
        <v>1</v>
      </c>
      <c r="K134" s="3"/>
      <c r="L134" s="2">
        <v>43396.667430555557</v>
      </c>
      <c r="M134" s="2">
        <v>43396.671226851853</v>
      </c>
      <c r="N134" s="3" t="s">
        <v>65</v>
      </c>
      <c r="O134" s="3" t="s">
        <v>66</v>
      </c>
      <c r="P134" s="3" t="s">
        <v>25</v>
      </c>
      <c r="Q134" s="3" t="s">
        <v>26</v>
      </c>
      <c r="R134" s="2">
        <v>43396.668263888889</v>
      </c>
      <c r="S134" s="2">
        <v>43396.668263888889</v>
      </c>
      <c r="T134" s="2">
        <v>43396.675381944442</v>
      </c>
      <c r="U134" s="2">
        <v>43396.672118055554</v>
      </c>
      <c r="V134" s="3"/>
      <c r="W134" s="8">
        <f t="shared" si="31"/>
        <v>43396.665752314817</v>
      </c>
      <c r="X134" s="9">
        <f t="shared" si="32"/>
        <v>3.796296296059154E-3</v>
      </c>
      <c r="Y134" s="9">
        <f t="shared" si="33"/>
        <v>3.796296296059154E-3</v>
      </c>
      <c r="Z134" s="10"/>
      <c r="AA134" s="10">
        <f t="shared" si="34"/>
        <v>0</v>
      </c>
      <c r="AB134" s="10">
        <f t="shared" si="35"/>
        <v>1.6782407401478849E-3</v>
      </c>
      <c r="AC134" s="10"/>
      <c r="AD134" s="10"/>
    </row>
    <row r="135" spans="1:30" s="7" customFormat="1" hidden="1" x14ac:dyDescent="0.4">
      <c r="A135" s="16" t="str">
        <f>IF(V135&gt;0, "★", "-")</f>
        <v>★</v>
      </c>
      <c r="B135" s="16" t="str">
        <f>IF(K135&gt;0, "☆", "-")</f>
        <v>☆</v>
      </c>
      <c r="C135" s="7">
        <v>15</v>
      </c>
      <c r="D135" s="2">
        <v>43396.605578703704</v>
      </c>
      <c r="E135" s="3">
        <v>5781</v>
      </c>
      <c r="F135" s="3" t="s">
        <v>33</v>
      </c>
      <c r="G135" s="3">
        <v>1265</v>
      </c>
      <c r="H135" s="3">
        <v>833</v>
      </c>
      <c r="I135" s="3">
        <v>8</v>
      </c>
      <c r="J135" s="3">
        <v>1</v>
      </c>
      <c r="K135" s="2">
        <v>43396.605821759258</v>
      </c>
      <c r="L135" s="3"/>
      <c r="M135" s="3"/>
      <c r="N135" s="3" t="s">
        <v>65</v>
      </c>
      <c r="O135" s="3" t="s">
        <v>66</v>
      </c>
      <c r="P135" s="3" t="s">
        <v>34</v>
      </c>
      <c r="Q135" s="3" t="s">
        <v>35</v>
      </c>
      <c r="R135" s="2">
        <v>43396.626388888886</v>
      </c>
      <c r="S135" s="3"/>
      <c r="T135" s="2">
        <v>43396.63040509259</v>
      </c>
      <c r="U135" s="3"/>
      <c r="V135" s="2">
        <v>43396.626388888886</v>
      </c>
      <c r="W135" s="8">
        <f>IF(V135&gt;0,V135,D135)</f>
        <v>43396.626388888886</v>
      </c>
      <c r="X135" s="9">
        <f t="shared" si="32"/>
        <v>0</v>
      </c>
      <c r="Y135" s="9">
        <f t="shared" si="33"/>
        <v>0</v>
      </c>
      <c r="Z135" s="10"/>
      <c r="AA135" s="10">
        <f t="shared" si="34"/>
        <v>0</v>
      </c>
      <c r="AB135" s="10">
        <f t="shared" si="35"/>
        <v>0</v>
      </c>
      <c r="AC135" s="10"/>
      <c r="AD135" s="10"/>
    </row>
    <row r="136" spans="1:30" s="7" customFormat="1" hidden="1" x14ac:dyDescent="0.4">
      <c r="A136" s="16" t="str">
        <f>IF(V136&gt;0, "★", "-")</f>
        <v>-</v>
      </c>
      <c r="B136" s="16" t="str">
        <f>IF(K136&gt;0, "☆", "-")</f>
        <v>☆</v>
      </c>
      <c r="C136" s="7">
        <v>15</v>
      </c>
      <c r="D136" s="2">
        <v>43396.627511574072</v>
      </c>
      <c r="E136" s="3">
        <v>5795</v>
      </c>
      <c r="F136" s="3" t="s">
        <v>33</v>
      </c>
      <c r="G136" s="3">
        <v>2424</v>
      </c>
      <c r="H136" s="3">
        <v>990</v>
      </c>
      <c r="I136" s="3">
        <v>8</v>
      </c>
      <c r="J136" s="3">
        <v>1</v>
      </c>
      <c r="K136" s="2">
        <v>43396.627627314818</v>
      </c>
      <c r="L136" s="3"/>
      <c r="M136" s="3"/>
      <c r="N136" s="3" t="s">
        <v>23</v>
      </c>
      <c r="O136" s="3" t="s">
        <v>24</v>
      </c>
      <c r="P136" s="3" t="s">
        <v>65</v>
      </c>
      <c r="Q136" s="3" t="s">
        <v>66</v>
      </c>
      <c r="R136" s="2">
        <v>43396.632905092592</v>
      </c>
      <c r="S136" s="3"/>
      <c r="T136" s="2">
        <v>43396.637060185189</v>
      </c>
      <c r="U136" s="3"/>
      <c r="V136" s="3"/>
      <c r="W136" s="8">
        <f>IF(V136&gt;0,V136,D136)</f>
        <v>43396.627511574072</v>
      </c>
      <c r="X136" s="9">
        <f t="shared" si="32"/>
        <v>0</v>
      </c>
      <c r="Y136" s="9">
        <f t="shared" si="33"/>
        <v>0</v>
      </c>
      <c r="Z136" s="10"/>
      <c r="AA136" s="10">
        <f t="shared" si="34"/>
        <v>0</v>
      </c>
      <c r="AB136" s="10">
        <f t="shared" si="35"/>
        <v>5.393518520577345E-3</v>
      </c>
      <c r="AC136" s="10"/>
      <c r="AD136" s="10"/>
    </row>
    <row r="137" spans="1:30" s="7" customFormat="1" hidden="1" x14ac:dyDescent="0.4">
      <c r="A137" s="16" t="str">
        <f>IF(V137&gt;0, "★", "-")</f>
        <v>-</v>
      </c>
      <c r="B137" s="16" t="str">
        <f>IF(K137&gt;0, "☆", "-")</f>
        <v>☆</v>
      </c>
      <c r="C137" s="7">
        <v>15</v>
      </c>
      <c r="D137" s="2">
        <v>43396.636250000003</v>
      </c>
      <c r="E137" s="3">
        <v>5805</v>
      </c>
      <c r="F137" s="3" t="s">
        <v>33</v>
      </c>
      <c r="G137" s="3">
        <v>2400</v>
      </c>
      <c r="H137" s="3">
        <v>771</v>
      </c>
      <c r="I137" s="3">
        <v>9</v>
      </c>
      <c r="J137" s="3">
        <v>1</v>
      </c>
      <c r="K137" s="2">
        <v>43396.652812499997</v>
      </c>
      <c r="L137" s="3"/>
      <c r="M137" s="3"/>
      <c r="N137" s="3" t="s">
        <v>46</v>
      </c>
      <c r="O137" s="3" t="s">
        <v>47</v>
      </c>
      <c r="P137" s="3" t="s">
        <v>19</v>
      </c>
      <c r="Q137" s="3" t="s">
        <v>20</v>
      </c>
      <c r="R137" s="2">
        <v>43396.640208333331</v>
      </c>
      <c r="S137" s="3"/>
      <c r="T137" s="2">
        <v>43396.645543981482</v>
      </c>
      <c r="U137" s="3"/>
      <c r="V137" s="3"/>
      <c r="W137" s="8">
        <f>IF(V137&gt;0,V137,D137)</f>
        <v>43396.636250000003</v>
      </c>
      <c r="X137" s="9">
        <f t="shared" si="32"/>
        <v>0</v>
      </c>
      <c r="Y137" s="9">
        <f t="shared" si="33"/>
        <v>0</v>
      </c>
      <c r="Z137" s="10"/>
      <c r="AA137" s="10">
        <f t="shared" si="34"/>
        <v>0</v>
      </c>
      <c r="AB137" s="10">
        <f t="shared" si="35"/>
        <v>1.6562499993597157E-2</v>
      </c>
      <c r="AC137" s="10"/>
      <c r="AD137" s="10"/>
    </row>
    <row r="138" spans="1:30" s="12" customFormat="1" hidden="1" x14ac:dyDescent="0.4">
      <c r="A138" s="17" t="str">
        <f>IF(V138&gt;0, "★", "-")</f>
        <v>-</v>
      </c>
      <c r="B138" s="17" t="str">
        <f>IF(K138&gt;0, "☆", "-")</f>
        <v>☆</v>
      </c>
      <c r="C138" s="12">
        <v>15</v>
      </c>
      <c r="D138" s="4">
        <v>43396.643854166665</v>
      </c>
      <c r="E138" s="5">
        <v>5810</v>
      </c>
      <c r="F138" s="5" t="s">
        <v>33</v>
      </c>
      <c r="G138" s="5">
        <v>2424</v>
      </c>
      <c r="H138" s="5">
        <v>1080</v>
      </c>
      <c r="I138" s="5">
        <v>7</v>
      </c>
      <c r="J138" s="5">
        <v>1</v>
      </c>
      <c r="K138" s="4">
        <v>43396.643993055557</v>
      </c>
      <c r="L138" s="5"/>
      <c r="M138" s="5"/>
      <c r="N138" s="5" t="s">
        <v>65</v>
      </c>
      <c r="O138" s="5" t="s">
        <v>66</v>
      </c>
      <c r="P138" s="5" t="s">
        <v>25</v>
      </c>
      <c r="Q138" s="5" t="s">
        <v>26</v>
      </c>
      <c r="R138" s="4">
        <v>43396.645729166667</v>
      </c>
      <c r="S138" s="5"/>
      <c r="T138" s="4">
        <v>43396.65284722222</v>
      </c>
      <c r="U138" s="5"/>
      <c r="V138" s="5"/>
      <c r="W138" s="13">
        <f>IF(V138&gt;0,V138,D138)</f>
        <v>43396.643854166665</v>
      </c>
      <c r="X138" s="18">
        <f t="shared" si="32"/>
        <v>0</v>
      </c>
      <c r="Y138" s="18">
        <f t="shared" si="33"/>
        <v>0</v>
      </c>
      <c r="Z138" s="19"/>
      <c r="AA138" s="19">
        <f t="shared" si="34"/>
        <v>0</v>
      </c>
      <c r="AB138" s="19">
        <f t="shared" si="35"/>
        <v>1.8750000017462298E-3</v>
      </c>
      <c r="AC138" s="19"/>
      <c r="AD138" s="19"/>
    </row>
    <row r="139" spans="1:30" s="23" customFormat="1" hidden="1" x14ac:dyDescent="0.4">
      <c r="A139" s="20" t="str">
        <f t="shared" si="37"/>
        <v>-</v>
      </c>
      <c r="B139" s="20" t="str">
        <f t="shared" si="36"/>
        <v>-</v>
      </c>
      <c r="C139" s="23">
        <v>16</v>
      </c>
      <c r="D139" s="22">
        <v>43396.667025462964</v>
      </c>
      <c r="E139" s="21">
        <v>5820</v>
      </c>
      <c r="F139" s="21" t="s">
        <v>94</v>
      </c>
      <c r="G139" s="21">
        <v>0</v>
      </c>
      <c r="H139" s="21">
        <v>375</v>
      </c>
      <c r="I139" s="21">
        <v>8</v>
      </c>
      <c r="J139" s="21">
        <v>1</v>
      </c>
      <c r="K139" s="21"/>
      <c r="L139" s="22">
        <v>43396.669432870367</v>
      </c>
      <c r="M139" s="22">
        <v>43396.676249999997</v>
      </c>
      <c r="N139" s="21" t="s">
        <v>34</v>
      </c>
      <c r="O139" s="21" t="s">
        <v>35</v>
      </c>
      <c r="P139" s="21" t="s">
        <v>53</v>
      </c>
      <c r="Q139" s="21" t="s">
        <v>54</v>
      </c>
      <c r="R139" s="22">
        <v>43396.668067129627</v>
      </c>
      <c r="S139" s="22">
        <v>43396.668067129627</v>
      </c>
      <c r="T139" s="22">
        <v>43396.675717592596</v>
      </c>
      <c r="U139" s="22">
        <v>43396.675717592596</v>
      </c>
      <c r="V139" s="21"/>
      <c r="W139" s="24">
        <f t="shared" si="31"/>
        <v>43396.667025462964</v>
      </c>
      <c r="X139" s="25">
        <f t="shared" si="32"/>
        <v>6.8171296297805384E-3</v>
      </c>
      <c r="Y139" s="25">
        <f t="shared" si="33"/>
        <v>6.8171296297805384E-3</v>
      </c>
      <c r="Z139" s="26">
        <f>SUM(Y139:Y164)</f>
        <v>0.23619212961784797</v>
      </c>
      <c r="AA139" s="26">
        <f t="shared" si="34"/>
        <v>1.3657407398568466E-3</v>
      </c>
      <c r="AB139" s="26">
        <f t="shared" si="35"/>
        <v>2.4074074026430026E-3</v>
      </c>
      <c r="AC139" s="26">
        <f>AVERAGE(AB139:AB164)</f>
        <v>2.6384437316245078E-3</v>
      </c>
      <c r="AD139" s="26">
        <f>MEDIAN(AB139:AB164)</f>
        <v>2.4710648140171543E-3</v>
      </c>
    </row>
    <row r="140" spans="1:30" s="7" customFormat="1" hidden="1" x14ac:dyDescent="0.4">
      <c r="A140" s="16" t="str">
        <f t="shared" si="37"/>
        <v>-</v>
      </c>
      <c r="B140" s="16" t="str">
        <f t="shared" si="36"/>
        <v>-</v>
      </c>
      <c r="C140" s="7">
        <v>16</v>
      </c>
      <c r="D140" s="2">
        <v>43396.667905092596</v>
      </c>
      <c r="E140" s="3">
        <v>5821</v>
      </c>
      <c r="F140" s="3" t="s">
        <v>94</v>
      </c>
      <c r="G140" s="3">
        <v>0</v>
      </c>
      <c r="H140" s="3">
        <v>403</v>
      </c>
      <c r="I140" s="3">
        <v>6</v>
      </c>
      <c r="J140" s="3">
        <v>1</v>
      </c>
      <c r="K140" s="3"/>
      <c r="L140" s="2">
        <v>43396.670787037037</v>
      </c>
      <c r="M140" s="2">
        <v>43396.674131944441</v>
      </c>
      <c r="N140" s="3" t="s">
        <v>57</v>
      </c>
      <c r="O140" s="3" t="s">
        <v>58</v>
      </c>
      <c r="P140" s="3" t="s">
        <v>19</v>
      </c>
      <c r="Q140" s="3" t="s">
        <v>20</v>
      </c>
      <c r="R140" s="2">
        <v>43396.671655092592</v>
      </c>
      <c r="S140" s="2">
        <v>43396.671655092592</v>
      </c>
      <c r="T140" s="2">
        <v>43396.67728009259</v>
      </c>
      <c r="U140" s="2">
        <v>43396.67728009259</v>
      </c>
      <c r="V140" s="3"/>
      <c r="W140" s="8">
        <f t="shared" si="31"/>
        <v>43396.667905092596</v>
      </c>
      <c r="X140" s="9">
        <f t="shared" si="32"/>
        <v>3.3449074035161175E-3</v>
      </c>
      <c r="Y140" s="9">
        <f t="shared" si="33"/>
        <v>3.3449074035161175E-3</v>
      </c>
      <c r="Z140" s="10"/>
      <c r="AA140" s="10">
        <f t="shared" si="34"/>
        <v>0</v>
      </c>
      <c r="AB140" s="10">
        <f t="shared" si="35"/>
        <v>2.8819444414693862E-3</v>
      </c>
      <c r="AC140" s="10"/>
      <c r="AD140" s="10"/>
    </row>
    <row r="141" spans="1:30" s="7" customFormat="1" x14ac:dyDescent="0.4">
      <c r="A141" s="16" t="str">
        <f t="shared" si="37"/>
        <v>-</v>
      </c>
      <c r="B141" s="16" t="str">
        <f>IF(K141&gt;0, "☆", "-")</f>
        <v>-</v>
      </c>
      <c r="C141" s="7">
        <v>16</v>
      </c>
      <c r="D141" s="2">
        <v>43396.669166666667</v>
      </c>
      <c r="E141" s="3">
        <v>5822</v>
      </c>
      <c r="F141" s="3" t="s">
        <v>18</v>
      </c>
      <c r="G141" s="3">
        <v>3819</v>
      </c>
      <c r="H141" s="3">
        <v>969</v>
      </c>
      <c r="I141" s="3">
        <v>4</v>
      </c>
      <c r="J141" s="3">
        <v>2</v>
      </c>
      <c r="K141" s="3"/>
      <c r="L141" s="2">
        <v>43396.674699074072</v>
      </c>
      <c r="M141" s="2">
        <v>43396.678576388891</v>
      </c>
      <c r="N141" s="3" t="s">
        <v>25</v>
      </c>
      <c r="O141" s="3" t="s">
        <v>26</v>
      </c>
      <c r="P141" s="3" t="s">
        <v>65</v>
      </c>
      <c r="Q141" s="3" t="s">
        <v>66</v>
      </c>
      <c r="R141" s="2">
        <v>43396.672118055554</v>
      </c>
      <c r="S141" s="2">
        <v>43396.672118055554</v>
      </c>
      <c r="T141" s="2">
        <v>43396.679201388892</v>
      </c>
      <c r="U141" s="2">
        <v>43396.679201388892</v>
      </c>
      <c r="V141" s="3"/>
      <c r="W141" s="8">
        <f>IF(V141&gt;0,V141,D141)</f>
        <v>43396.669166666667</v>
      </c>
      <c r="X141" s="9">
        <f t="shared" si="32"/>
        <v>3.8773148189648055E-3</v>
      </c>
      <c r="Y141" s="9">
        <f t="shared" si="33"/>
        <v>7.7546296379296109E-3</v>
      </c>
      <c r="AA141" s="10">
        <f t="shared" si="34"/>
        <v>2.5810185179580003E-3</v>
      </c>
      <c r="AB141" s="10">
        <f t="shared" si="35"/>
        <v>5.5324074055533856E-3</v>
      </c>
    </row>
    <row r="142" spans="1:30" s="7" customFormat="1" x14ac:dyDescent="0.4">
      <c r="A142" s="16" t="str">
        <f t="shared" si="37"/>
        <v>-</v>
      </c>
      <c r="B142" s="16" t="str">
        <f t="shared" si="36"/>
        <v>-</v>
      </c>
      <c r="C142" s="7">
        <v>16</v>
      </c>
      <c r="D142" s="2">
        <v>43396.676249999997</v>
      </c>
      <c r="E142" s="3">
        <v>5823</v>
      </c>
      <c r="F142" s="3" t="s">
        <v>33</v>
      </c>
      <c r="G142" s="3">
        <v>1569</v>
      </c>
      <c r="H142" s="3">
        <v>374</v>
      </c>
      <c r="I142" s="3">
        <v>9</v>
      </c>
      <c r="J142" s="3">
        <v>1</v>
      </c>
      <c r="K142" s="3"/>
      <c r="L142" s="2">
        <v>43396.678124999999</v>
      </c>
      <c r="M142" s="2">
        <v>43396.684374999997</v>
      </c>
      <c r="N142" s="3" t="s">
        <v>19</v>
      </c>
      <c r="O142" s="3" t="s">
        <v>20</v>
      </c>
      <c r="P142" s="3" t="s">
        <v>25</v>
      </c>
      <c r="Q142" s="3" t="s">
        <v>26</v>
      </c>
      <c r="R142" s="2">
        <v>43396.678101851852</v>
      </c>
      <c r="S142" s="2">
        <v>43396.678101851852</v>
      </c>
      <c r="T142" s="2">
        <v>43396.682662037034</v>
      </c>
      <c r="U142" s="2">
        <v>43396.682662037034</v>
      </c>
      <c r="V142" s="3"/>
      <c r="W142" s="8">
        <f t="shared" si="31"/>
        <v>43396.676249999997</v>
      </c>
      <c r="X142" s="9">
        <f t="shared" si="32"/>
        <v>6.2499999985448085E-3</v>
      </c>
      <c r="Y142" s="9">
        <f t="shared" si="33"/>
        <v>6.2499999985448085E-3</v>
      </c>
      <c r="Z142" s="10"/>
      <c r="AA142" s="10">
        <f t="shared" si="34"/>
        <v>2.314814628334716E-5</v>
      </c>
      <c r="AB142" s="10">
        <f t="shared" si="35"/>
        <v>1.8750000017462298E-3</v>
      </c>
      <c r="AC142" s="10"/>
      <c r="AD142" s="10"/>
    </row>
    <row r="143" spans="1:30" s="7" customFormat="1" x14ac:dyDescent="0.4">
      <c r="A143" s="16" t="str">
        <f t="shared" si="37"/>
        <v>-</v>
      </c>
      <c r="B143" s="16" t="str">
        <f t="shared" si="36"/>
        <v>-</v>
      </c>
      <c r="C143" s="7">
        <v>16</v>
      </c>
      <c r="D143" s="2">
        <v>43396.678900462961</v>
      </c>
      <c r="E143" s="3">
        <v>5824</v>
      </c>
      <c r="F143" s="3" t="s">
        <v>18</v>
      </c>
      <c r="G143" s="3">
        <v>3821</v>
      </c>
      <c r="H143" s="3">
        <v>531</v>
      </c>
      <c r="I143" s="3">
        <v>4</v>
      </c>
      <c r="J143" s="3">
        <v>4</v>
      </c>
      <c r="K143" s="3"/>
      <c r="L143" s="2">
        <v>43396.681747685187</v>
      </c>
      <c r="M143" s="2">
        <v>43396.692395833335</v>
      </c>
      <c r="N143" s="3" t="s">
        <v>63</v>
      </c>
      <c r="O143" s="3" t="s">
        <v>64</v>
      </c>
      <c r="P143" s="3" t="s">
        <v>70</v>
      </c>
      <c r="Q143" s="3" t="s">
        <v>71</v>
      </c>
      <c r="R143" s="2">
        <v>43396.681377314817</v>
      </c>
      <c r="S143" s="2">
        <v>43396.681377314817</v>
      </c>
      <c r="T143" s="2">
        <v>43396.695092592592</v>
      </c>
      <c r="U143" s="2">
        <v>43396.695092592592</v>
      </c>
      <c r="V143" s="3"/>
      <c r="W143" s="8">
        <f t="shared" si="31"/>
        <v>43396.678900462961</v>
      </c>
      <c r="X143" s="9">
        <f t="shared" si="32"/>
        <v>1.0648148148902692E-2</v>
      </c>
      <c r="Y143" s="9">
        <f t="shared" si="33"/>
        <v>4.2592592595610768E-2</v>
      </c>
      <c r="Z143" s="10"/>
      <c r="AA143" s="10">
        <f t="shared" si="34"/>
        <v>3.7037036963738501E-4</v>
      </c>
      <c r="AB143" s="10">
        <f t="shared" si="35"/>
        <v>2.8472222256823443E-3</v>
      </c>
      <c r="AC143" s="10"/>
      <c r="AD143" s="10"/>
    </row>
    <row r="144" spans="1:30" s="7" customFormat="1" x14ac:dyDescent="0.4">
      <c r="A144" s="16" t="str">
        <f t="shared" si="37"/>
        <v>-</v>
      </c>
      <c r="B144" s="16" t="str">
        <f t="shared" si="36"/>
        <v>-</v>
      </c>
      <c r="C144" s="7">
        <v>16</v>
      </c>
      <c r="D144" s="2">
        <v>43396.679386574076</v>
      </c>
      <c r="E144" s="3">
        <v>5825</v>
      </c>
      <c r="F144" s="3" t="s">
        <v>33</v>
      </c>
      <c r="G144" s="3">
        <v>1584</v>
      </c>
      <c r="H144" s="3">
        <v>1193</v>
      </c>
      <c r="I144" s="3">
        <v>1</v>
      </c>
      <c r="J144" s="3">
        <v>1</v>
      </c>
      <c r="K144" s="3"/>
      <c r="L144" s="2">
        <v>43396.68204861111</v>
      </c>
      <c r="M144" s="2">
        <v>43396.685671296298</v>
      </c>
      <c r="N144" s="3" t="s">
        <v>59</v>
      </c>
      <c r="O144" s="3" t="s">
        <v>60</v>
      </c>
      <c r="P144" s="3" t="s">
        <v>25</v>
      </c>
      <c r="Q144" s="3" t="s">
        <v>26</v>
      </c>
      <c r="R144" s="2">
        <v>43396.681331018517</v>
      </c>
      <c r="S144" s="2">
        <v>43396.681331018517</v>
      </c>
      <c r="T144" s="2">
        <v>43396.686863425923</v>
      </c>
      <c r="U144" s="2">
        <v>43396.686863425923</v>
      </c>
      <c r="V144" s="3"/>
      <c r="W144" s="8">
        <f t="shared" si="31"/>
        <v>43396.679386574076</v>
      </c>
      <c r="X144" s="9">
        <f t="shared" si="32"/>
        <v>3.6226851880201139E-3</v>
      </c>
      <c r="Y144" s="9">
        <f t="shared" si="33"/>
        <v>3.6226851880201139E-3</v>
      </c>
      <c r="Z144" s="10"/>
      <c r="AA144" s="10">
        <f t="shared" si="34"/>
        <v>7.1759259299142286E-4</v>
      </c>
      <c r="AB144" s="10">
        <f t="shared" si="35"/>
        <v>2.6620370335876942E-3</v>
      </c>
      <c r="AC144" s="10"/>
      <c r="AD144" s="10"/>
    </row>
    <row r="145" spans="1:30" s="7" customFormat="1" hidden="1" x14ac:dyDescent="0.4">
      <c r="A145" s="16" t="str">
        <f>IF(V145&gt;0, "★", "-")</f>
        <v>-</v>
      </c>
      <c r="B145" s="16" t="str">
        <f>IF(K145&gt;0, "☆", "-")</f>
        <v>-</v>
      </c>
      <c r="C145" s="7">
        <v>16</v>
      </c>
      <c r="D145" s="2">
        <v>43396.681875000002</v>
      </c>
      <c r="E145" s="3">
        <v>5826</v>
      </c>
      <c r="F145" s="3" t="s">
        <v>94</v>
      </c>
      <c r="G145" s="3">
        <v>0</v>
      </c>
      <c r="H145" s="3">
        <v>1185</v>
      </c>
      <c r="I145" s="3">
        <v>5</v>
      </c>
      <c r="J145" s="3">
        <v>1</v>
      </c>
      <c r="K145" s="3"/>
      <c r="L145" s="2">
        <v>43396.683761574073</v>
      </c>
      <c r="M145" s="2">
        <v>43396.690474537034</v>
      </c>
      <c r="N145" s="3" t="s">
        <v>53</v>
      </c>
      <c r="O145" s="3" t="s">
        <v>54</v>
      </c>
      <c r="P145" s="3" t="s">
        <v>19</v>
      </c>
      <c r="Q145" s="3" t="s">
        <v>20</v>
      </c>
      <c r="R145" s="2">
        <v>43396.684745370374</v>
      </c>
      <c r="S145" s="2">
        <v>43396.684745370374</v>
      </c>
      <c r="T145" s="2">
        <v>43396.690625000003</v>
      </c>
      <c r="U145" s="2">
        <v>43396.6955787037</v>
      </c>
      <c r="V145" s="3"/>
      <c r="W145" s="8">
        <f>IF(V145&gt;0,V145,D145)</f>
        <v>43396.681875000002</v>
      </c>
      <c r="X145" s="9">
        <f t="shared" si="32"/>
        <v>6.7129629605915397E-3</v>
      </c>
      <c r="Y145" s="9">
        <f t="shared" si="33"/>
        <v>6.7129629605915397E-3</v>
      </c>
      <c r="Z145" s="10"/>
      <c r="AA145" s="10">
        <f t="shared" si="34"/>
        <v>0</v>
      </c>
      <c r="AB145" s="10">
        <f t="shared" si="35"/>
        <v>1.8865740712499246E-3</v>
      </c>
      <c r="AC145" s="10"/>
      <c r="AD145" s="10"/>
    </row>
    <row r="146" spans="1:30" s="7" customFormat="1" x14ac:dyDescent="0.4">
      <c r="A146" s="16" t="str">
        <f t="shared" si="37"/>
        <v>-</v>
      </c>
      <c r="B146" s="16" t="str">
        <f t="shared" si="36"/>
        <v>-</v>
      </c>
      <c r="C146" s="7">
        <v>16</v>
      </c>
      <c r="D146" s="2">
        <v>43396.684039351851</v>
      </c>
      <c r="E146" s="3">
        <v>5827</v>
      </c>
      <c r="F146" s="3" t="s">
        <v>18</v>
      </c>
      <c r="G146" s="3">
        <v>1663</v>
      </c>
      <c r="H146" s="3">
        <v>708</v>
      </c>
      <c r="I146" s="3">
        <v>5</v>
      </c>
      <c r="J146" s="3">
        <v>1</v>
      </c>
      <c r="K146" s="3"/>
      <c r="L146" s="2">
        <v>43396.686192129629</v>
      </c>
      <c r="M146" s="2">
        <v>43396.692824074074</v>
      </c>
      <c r="N146" s="3" t="s">
        <v>41</v>
      </c>
      <c r="O146" s="3" t="s">
        <v>42</v>
      </c>
      <c r="P146" s="3" t="s">
        <v>37</v>
      </c>
      <c r="Q146" s="3" t="s">
        <v>38</v>
      </c>
      <c r="R146" s="2">
        <v>43396.688333333332</v>
      </c>
      <c r="S146" s="2">
        <v>43396.688333333332</v>
      </c>
      <c r="T146" s="2">
        <v>43396.699861111112</v>
      </c>
      <c r="U146" s="2">
        <v>43396.699861111112</v>
      </c>
      <c r="V146" s="3"/>
      <c r="W146" s="8">
        <f t="shared" si="31"/>
        <v>43396.684039351851</v>
      </c>
      <c r="X146" s="9">
        <f t="shared" si="32"/>
        <v>6.6319444449618459E-3</v>
      </c>
      <c r="Y146" s="9">
        <f t="shared" si="33"/>
        <v>6.6319444449618459E-3</v>
      </c>
      <c r="Z146" s="10"/>
      <c r="AA146" s="10">
        <f t="shared" si="34"/>
        <v>0</v>
      </c>
      <c r="AB146" s="10">
        <f t="shared" si="35"/>
        <v>2.1527777789742686E-3</v>
      </c>
      <c r="AC146" s="10"/>
      <c r="AD146" s="10"/>
    </row>
    <row r="147" spans="1:30" s="7" customFormat="1" x14ac:dyDescent="0.4">
      <c r="A147" s="16" t="str">
        <f t="shared" si="37"/>
        <v>-</v>
      </c>
      <c r="B147" s="16" t="str">
        <f t="shared" si="36"/>
        <v>-</v>
      </c>
      <c r="C147" s="7">
        <v>16</v>
      </c>
      <c r="D147" s="2">
        <v>43396.685763888891</v>
      </c>
      <c r="E147" s="3">
        <v>5828</v>
      </c>
      <c r="F147" s="3" t="s">
        <v>18</v>
      </c>
      <c r="G147" s="3">
        <v>2306</v>
      </c>
      <c r="H147" s="3">
        <v>746</v>
      </c>
      <c r="I147" s="3">
        <v>3</v>
      </c>
      <c r="J147" s="3">
        <v>1</v>
      </c>
      <c r="K147" s="3"/>
      <c r="L147" s="2">
        <v>43396.689432870371</v>
      </c>
      <c r="M147" s="2">
        <v>43396.692407407405</v>
      </c>
      <c r="N147" s="3" t="s">
        <v>63</v>
      </c>
      <c r="O147" s="3" t="s">
        <v>64</v>
      </c>
      <c r="P147" s="3" t="s">
        <v>37</v>
      </c>
      <c r="Q147" s="3" t="s">
        <v>38</v>
      </c>
      <c r="R147" s="2">
        <v>43396.691168981481</v>
      </c>
      <c r="S147" s="2">
        <v>43396.691770833335</v>
      </c>
      <c r="T147" s="2">
        <v>43396.696759259263</v>
      </c>
      <c r="U147" s="2">
        <v>43396.69736111111</v>
      </c>
      <c r="V147" s="3"/>
      <c r="W147" s="8">
        <f t="shared" si="31"/>
        <v>43396.685763888891</v>
      </c>
      <c r="X147" s="9">
        <f t="shared" si="32"/>
        <v>2.9745370338787325E-3</v>
      </c>
      <c r="Y147" s="9">
        <f t="shared" si="33"/>
        <v>2.9745370338787325E-3</v>
      </c>
      <c r="Z147" s="10"/>
      <c r="AA147" s="10">
        <f t="shared" si="34"/>
        <v>0</v>
      </c>
      <c r="AB147" s="10">
        <f t="shared" si="35"/>
        <v>3.6689814805868082E-3</v>
      </c>
      <c r="AC147" s="10"/>
      <c r="AD147" s="10"/>
    </row>
    <row r="148" spans="1:30" s="7" customFormat="1" x14ac:dyDescent="0.4">
      <c r="A148" s="16" t="str">
        <f t="shared" si="37"/>
        <v>-</v>
      </c>
      <c r="B148" s="16" t="str">
        <f t="shared" si="36"/>
        <v>-</v>
      </c>
      <c r="C148" s="7">
        <v>16</v>
      </c>
      <c r="D148" s="2">
        <v>43396.687592592592</v>
      </c>
      <c r="E148" s="3">
        <v>5830</v>
      </c>
      <c r="F148" s="3" t="s">
        <v>18</v>
      </c>
      <c r="G148" s="3">
        <v>2160</v>
      </c>
      <c r="H148" s="3">
        <v>626</v>
      </c>
      <c r="I148" s="3">
        <v>4</v>
      </c>
      <c r="J148" s="3">
        <v>1</v>
      </c>
      <c r="K148" s="3"/>
      <c r="L148" s="2">
        <v>43396.690740740742</v>
      </c>
      <c r="M148" s="2">
        <v>43396.699606481481</v>
      </c>
      <c r="N148" s="3" t="s">
        <v>55</v>
      </c>
      <c r="O148" s="3" t="s">
        <v>56</v>
      </c>
      <c r="P148" s="3" t="s">
        <v>19</v>
      </c>
      <c r="Q148" s="3" t="s">
        <v>20</v>
      </c>
      <c r="R148" s="2">
        <v>43396.689895833333</v>
      </c>
      <c r="S148" s="2">
        <v>43396.689895833333</v>
      </c>
      <c r="T148" s="2">
        <v>43396.700706018521</v>
      </c>
      <c r="U148" s="2">
        <v>43396.700706018521</v>
      </c>
      <c r="V148" s="3"/>
      <c r="W148" s="8">
        <f t="shared" si="31"/>
        <v>43396.687592592592</v>
      </c>
      <c r="X148" s="9">
        <f t="shared" si="32"/>
        <v>8.8657407395658083E-3</v>
      </c>
      <c r="Y148" s="9">
        <f t="shared" si="33"/>
        <v>8.8657407395658083E-3</v>
      </c>
      <c r="Z148" s="10"/>
      <c r="AA148" s="10">
        <f t="shared" si="34"/>
        <v>8.4490740846376866E-4</v>
      </c>
      <c r="AB148" s="10">
        <f t="shared" si="35"/>
        <v>3.1481481491937302E-3</v>
      </c>
      <c r="AC148" s="10"/>
      <c r="AD148" s="10"/>
    </row>
    <row r="149" spans="1:30" s="7" customFormat="1" x14ac:dyDescent="0.4">
      <c r="A149" s="16" t="str">
        <f t="shared" si="37"/>
        <v>★</v>
      </c>
      <c r="B149" s="16" t="str">
        <f t="shared" si="36"/>
        <v>-</v>
      </c>
      <c r="C149" s="7">
        <v>16</v>
      </c>
      <c r="D149" s="2">
        <v>43396.688101851854</v>
      </c>
      <c r="E149" s="3">
        <v>5831</v>
      </c>
      <c r="F149" s="3" t="s">
        <v>18</v>
      </c>
      <c r="G149" s="3">
        <v>3325</v>
      </c>
      <c r="H149" s="3">
        <v>1057</v>
      </c>
      <c r="I149" s="3">
        <v>3</v>
      </c>
      <c r="J149" s="3">
        <v>3</v>
      </c>
      <c r="K149" s="3"/>
      <c r="L149" s="2">
        <v>43396.726817129631</v>
      </c>
      <c r="M149" s="2">
        <v>43396.731226851851</v>
      </c>
      <c r="N149" s="3" t="s">
        <v>65</v>
      </c>
      <c r="O149" s="3" t="s">
        <v>66</v>
      </c>
      <c r="P149" s="3" t="s">
        <v>34</v>
      </c>
      <c r="Q149" s="3" t="s">
        <v>35</v>
      </c>
      <c r="R149" s="2">
        <v>43396.729768518519</v>
      </c>
      <c r="S149" s="2">
        <v>43396.729768518519</v>
      </c>
      <c r="T149" s="2">
        <v>43396.735173611109</v>
      </c>
      <c r="U149" s="2">
        <v>43396.735173611109</v>
      </c>
      <c r="V149" s="2">
        <v>43396.729768518519</v>
      </c>
      <c r="W149" s="8">
        <f t="shared" si="31"/>
        <v>43396.729768518519</v>
      </c>
      <c r="X149" s="9">
        <f t="shared" si="32"/>
        <v>4.4097222198615782E-3</v>
      </c>
      <c r="Y149" s="9">
        <f t="shared" si="33"/>
        <v>1.3229166659584735E-2</v>
      </c>
      <c r="Z149" s="10"/>
      <c r="AA149" s="10">
        <f t="shared" si="34"/>
        <v>0</v>
      </c>
      <c r="AB149" s="10">
        <f t="shared" si="35"/>
        <v>0</v>
      </c>
      <c r="AC149" s="10"/>
      <c r="AD149" s="10"/>
    </row>
    <row r="150" spans="1:30" s="7" customFormat="1" x14ac:dyDescent="0.4">
      <c r="A150" s="16" t="str">
        <f t="shared" si="37"/>
        <v>-</v>
      </c>
      <c r="B150" s="16" t="str">
        <f t="shared" si="36"/>
        <v>-</v>
      </c>
      <c r="C150" s="7">
        <v>16</v>
      </c>
      <c r="D150" s="2">
        <v>43396.689988425926</v>
      </c>
      <c r="E150" s="3">
        <v>5832</v>
      </c>
      <c r="F150" s="3" t="s">
        <v>33</v>
      </c>
      <c r="G150" s="3">
        <v>1666</v>
      </c>
      <c r="H150" s="3">
        <v>773</v>
      </c>
      <c r="I150" s="3">
        <v>6</v>
      </c>
      <c r="J150" s="3">
        <v>1</v>
      </c>
      <c r="K150" s="3"/>
      <c r="L150" s="2">
        <v>43396.693287037036</v>
      </c>
      <c r="M150" s="2">
        <v>43396.698680555557</v>
      </c>
      <c r="N150" s="3" t="s">
        <v>27</v>
      </c>
      <c r="O150" s="3" t="s">
        <v>28</v>
      </c>
      <c r="P150" s="3" t="s">
        <v>37</v>
      </c>
      <c r="Q150" s="3" t="s">
        <v>38</v>
      </c>
      <c r="R150" s="2">
        <v>43396.693240740744</v>
      </c>
      <c r="S150" s="2">
        <v>43396.693240740744</v>
      </c>
      <c r="T150" s="2">
        <v>43396.700416666667</v>
      </c>
      <c r="U150" s="2">
        <v>43396.700416666667</v>
      </c>
      <c r="V150" s="3"/>
      <c r="W150" s="8">
        <f t="shared" si="31"/>
        <v>43396.689988425926</v>
      </c>
      <c r="X150" s="9">
        <f t="shared" si="32"/>
        <v>5.393518520577345E-3</v>
      </c>
      <c r="Y150" s="9">
        <f t="shared" si="33"/>
        <v>5.393518520577345E-3</v>
      </c>
      <c r="Z150" s="10"/>
      <c r="AA150" s="10">
        <f t="shared" si="34"/>
        <v>4.6296292566694319E-5</v>
      </c>
      <c r="AB150" s="10">
        <f t="shared" si="35"/>
        <v>3.2986111109494232E-3</v>
      </c>
      <c r="AC150" s="10"/>
      <c r="AD150" s="10"/>
    </row>
    <row r="151" spans="1:30" s="7" customFormat="1" x14ac:dyDescent="0.4">
      <c r="A151" s="16" t="str">
        <f t="shared" si="37"/>
        <v>-</v>
      </c>
      <c r="B151" s="16" t="str">
        <f t="shared" si="36"/>
        <v>-</v>
      </c>
      <c r="C151" s="7">
        <v>16</v>
      </c>
      <c r="D151" s="2">
        <v>43396.691840277781</v>
      </c>
      <c r="E151" s="3">
        <v>5833</v>
      </c>
      <c r="F151" s="3" t="s">
        <v>33</v>
      </c>
      <c r="G151" s="3">
        <v>2051</v>
      </c>
      <c r="H151" s="3">
        <v>311</v>
      </c>
      <c r="I151" s="3">
        <v>4</v>
      </c>
      <c r="J151" s="3">
        <v>1</v>
      </c>
      <c r="K151" s="3"/>
      <c r="L151" s="2">
        <v>43396.692719907405</v>
      </c>
      <c r="M151" s="2">
        <v>43396.702314814815</v>
      </c>
      <c r="N151" s="3" t="s">
        <v>70</v>
      </c>
      <c r="O151" s="3" t="s">
        <v>71</v>
      </c>
      <c r="P151" s="3" t="s">
        <v>37</v>
      </c>
      <c r="Q151" s="3" t="s">
        <v>38</v>
      </c>
      <c r="R151" s="2">
        <v>43396.693541666667</v>
      </c>
      <c r="S151" s="2">
        <v>43396.693541666667</v>
      </c>
      <c r="T151" s="2">
        <v>43396.705925925926</v>
      </c>
      <c r="U151" s="2">
        <v>43396.705925925926</v>
      </c>
      <c r="V151" s="3"/>
      <c r="W151" s="8">
        <f t="shared" si="31"/>
        <v>43396.691840277781</v>
      </c>
      <c r="X151" s="9">
        <f t="shared" si="32"/>
        <v>9.5949074093368836E-3</v>
      </c>
      <c r="Y151" s="9">
        <f t="shared" si="33"/>
        <v>9.5949074093368836E-3</v>
      </c>
      <c r="Z151" s="10"/>
      <c r="AA151" s="10">
        <f t="shared" si="34"/>
        <v>0</v>
      </c>
      <c r="AB151" s="10">
        <f t="shared" si="35"/>
        <v>8.7962962425081059E-4</v>
      </c>
      <c r="AC151" s="10"/>
      <c r="AD151" s="10"/>
    </row>
    <row r="152" spans="1:30" s="7" customFormat="1" x14ac:dyDescent="0.4">
      <c r="A152" s="16" t="str">
        <f t="shared" si="37"/>
        <v>-</v>
      </c>
      <c r="B152" s="16" t="str">
        <f t="shared" si="36"/>
        <v>-</v>
      </c>
      <c r="C152" s="7">
        <v>16</v>
      </c>
      <c r="D152" s="2">
        <v>43396.692488425928</v>
      </c>
      <c r="E152" s="3">
        <v>5834</v>
      </c>
      <c r="F152" s="3" t="s">
        <v>18</v>
      </c>
      <c r="G152" s="3">
        <v>3823</v>
      </c>
      <c r="H152" s="3">
        <v>719</v>
      </c>
      <c r="I152" s="3">
        <v>7</v>
      </c>
      <c r="J152" s="3">
        <v>3</v>
      </c>
      <c r="K152" s="3"/>
      <c r="L152" s="2">
        <v>43396.697372685187</v>
      </c>
      <c r="M152" s="2">
        <v>43396.701412037037</v>
      </c>
      <c r="N152" s="3" t="s">
        <v>21</v>
      </c>
      <c r="O152" s="3" t="s">
        <v>22</v>
      </c>
      <c r="P152" s="3" t="s">
        <v>19</v>
      </c>
      <c r="Q152" s="3" t="s">
        <v>20</v>
      </c>
      <c r="R152" s="2">
        <v>43396.69458333333</v>
      </c>
      <c r="S152" s="2">
        <v>43396.698576388888</v>
      </c>
      <c r="T152" s="2">
        <v>43396.702418981484</v>
      </c>
      <c r="U152" s="2">
        <v>43396.706412037034</v>
      </c>
      <c r="V152" s="3"/>
      <c r="W152" s="8">
        <f t="shared" si="31"/>
        <v>43396.692488425928</v>
      </c>
      <c r="X152" s="9">
        <f t="shared" si="32"/>
        <v>4.0393518502241932E-3</v>
      </c>
      <c r="Y152" s="9">
        <f t="shared" si="33"/>
        <v>1.211805555067258E-2</v>
      </c>
      <c r="Z152" s="10"/>
      <c r="AA152" s="10">
        <f t="shared" si="34"/>
        <v>2.7893518563359976E-3</v>
      </c>
      <c r="AB152" s="10">
        <f t="shared" si="35"/>
        <v>4.8842592586879618E-3</v>
      </c>
      <c r="AC152" s="10"/>
      <c r="AD152" s="10"/>
    </row>
    <row r="153" spans="1:30" s="7" customFormat="1" x14ac:dyDescent="0.4">
      <c r="A153" s="16" t="str">
        <f t="shared" si="37"/>
        <v>★</v>
      </c>
      <c r="B153" s="16" t="str">
        <f t="shared" si="36"/>
        <v>-</v>
      </c>
      <c r="C153" s="7">
        <v>16</v>
      </c>
      <c r="D153" s="2">
        <v>43396.693148148152</v>
      </c>
      <c r="E153" s="3">
        <v>5835</v>
      </c>
      <c r="F153" s="3" t="s">
        <v>33</v>
      </c>
      <c r="G153" s="3">
        <v>2554</v>
      </c>
      <c r="H153" s="3">
        <v>1031</v>
      </c>
      <c r="I153" s="3">
        <v>5</v>
      </c>
      <c r="J153" s="3">
        <v>1</v>
      </c>
      <c r="K153" s="3"/>
      <c r="L153" s="2">
        <v>43396.735590277778</v>
      </c>
      <c r="M153" s="2">
        <v>43396.747094907405</v>
      </c>
      <c r="N153" s="3" t="s">
        <v>29</v>
      </c>
      <c r="O153" s="3" t="s">
        <v>30</v>
      </c>
      <c r="P153" s="3" t="s">
        <v>45</v>
      </c>
      <c r="Q153" s="3" t="s">
        <v>92</v>
      </c>
      <c r="R153" s="2">
        <v>43396.734814814816</v>
      </c>
      <c r="S153" s="2">
        <v>43396.734814814816</v>
      </c>
      <c r="T153" s="2">
        <v>43396.743796296294</v>
      </c>
      <c r="U153" s="2">
        <v>43396.743796296294</v>
      </c>
      <c r="V153" s="2">
        <v>43396.734814814816</v>
      </c>
      <c r="W153" s="8">
        <f t="shared" si="31"/>
        <v>43396.734814814816</v>
      </c>
      <c r="X153" s="9">
        <f t="shared" si="32"/>
        <v>1.1504629626870155E-2</v>
      </c>
      <c r="Y153" s="9">
        <f t="shared" si="33"/>
        <v>1.1504629626870155E-2</v>
      </c>
      <c r="Z153" s="10"/>
      <c r="AA153" s="10">
        <f t="shared" si="34"/>
        <v>7.7546296233776957E-4</v>
      </c>
      <c r="AB153" s="10">
        <f t="shared" si="35"/>
        <v>7.7546296233776957E-4</v>
      </c>
      <c r="AC153" s="10"/>
      <c r="AD153" s="10"/>
    </row>
    <row r="154" spans="1:30" s="7" customFormat="1" hidden="1" x14ac:dyDescent="0.4">
      <c r="A154" s="16" t="str">
        <f>IF(V154&gt;0, "★", "-")</f>
        <v>-</v>
      </c>
      <c r="B154" s="16" t="str">
        <f>IF(K154&gt;0, "☆", "-")</f>
        <v>-</v>
      </c>
      <c r="C154" s="7">
        <v>16</v>
      </c>
      <c r="D154" s="2">
        <v>43396.693437499998</v>
      </c>
      <c r="E154" s="3">
        <v>5837</v>
      </c>
      <c r="F154" s="3" t="s">
        <v>94</v>
      </c>
      <c r="G154" s="3">
        <v>0</v>
      </c>
      <c r="H154" s="3">
        <v>671</v>
      </c>
      <c r="I154" s="3">
        <v>1</v>
      </c>
      <c r="J154" s="3">
        <v>1</v>
      </c>
      <c r="K154" s="3"/>
      <c r="L154" s="2">
        <v>43396.697083333333</v>
      </c>
      <c r="M154" s="2">
        <v>43396.702592592592</v>
      </c>
      <c r="N154" s="3" t="s">
        <v>61</v>
      </c>
      <c r="O154" s="3" t="s">
        <v>62</v>
      </c>
      <c r="P154" s="3" t="s">
        <v>25</v>
      </c>
      <c r="Q154" s="3" t="s">
        <v>26</v>
      </c>
      <c r="R154" s="2">
        <v>43396.698460648149</v>
      </c>
      <c r="S154" s="2">
        <v>43396.698460648149</v>
      </c>
      <c r="T154" s="2">
        <v>43396.705474537041</v>
      </c>
      <c r="U154" s="2">
        <v>43396.705474537041</v>
      </c>
      <c r="V154" s="3"/>
      <c r="W154" s="8">
        <f>IF(V154&gt;0,V154,D154)</f>
        <v>43396.693437499998</v>
      </c>
      <c r="X154" s="9">
        <f t="shared" si="32"/>
        <v>5.5092592592700385E-3</v>
      </c>
      <c r="Y154" s="9">
        <f t="shared" si="33"/>
        <v>5.5092592592700385E-3</v>
      </c>
      <c r="Z154" s="10"/>
      <c r="AA154" s="10">
        <f t="shared" si="34"/>
        <v>0</v>
      </c>
      <c r="AB154" s="10">
        <f t="shared" si="35"/>
        <v>3.645833334303461E-3</v>
      </c>
      <c r="AC154" s="10"/>
      <c r="AD154" s="10"/>
    </row>
    <row r="155" spans="1:30" s="7" customFormat="1" hidden="1" x14ac:dyDescent="0.4">
      <c r="A155" s="16" t="str">
        <f>IF(V155&gt;0, "★", "-")</f>
        <v>-</v>
      </c>
      <c r="B155" s="16" t="str">
        <f>IF(K155&gt;0, "☆", "-")</f>
        <v>-</v>
      </c>
      <c r="C155" s="7">
        <v>16</v>
      </c>
      <c r="D155" s="2">
        <v>43396.694768518515</v>
      </c>
      <c r="E155" s="3">
        <v>5838</v>
      </c>
      <c r="F155" s="3" t="s">
        <v>94</v>
      </c>
      <c r="G155" s="3">
        <v>0</v>
      </c>
      <c r="H155" s="3">
        <v>928</v>
      </c>
      <c r="I155" s="3">
        <v>7</v>
      </c>
      <c r="J155" s="3">
        <v>1</v>
      </c>
      <c r="K155" s="3"/>
      <c r="L155" s="2">
        <v>43396.696666666663</v>
      </c>
      <c r="M155" s="2">
        <v>43396.703113425923</v>
      </c>
      <c r="N155" s="3" t="s">
        <v>46</v>
      </c>
      <c r="O155" s="3" t="s">
        <v>47</v>
      </c>
      <c r="P155" s="3" t="s">
        <v>34</v>
      </c>
      <c r="Q155" s="3" t="s">
        <v>35</v>
      </c>
      <c r="R155" s="2">
        <v>43396.69740740741</v>
      </c>
      <c r="S155" s="2">
        <v>43396.69740740741</v>
      </c>
      <c r="T155" s="2">
        <v>43396.708460648151</v>
      </c>
      <c r="U155" s="2">
        <v>43396.708460648151</v>
      </c>
      <c r="V155" s="3"/>
      <c r="W155" s="8">
        <f>IF(V155&gt;0,V155,D155)</f>
        <v>43396.694768518515</v>
      </c>
      <c r="X155" s="9">
        <f t="shared" si="32"/>
        <v>6.4467592601431534E-3</v>
      </c>
      <c r="Y155" s="9">
        <f t="shared" si="33"/>
        <v>6.4467592601431534E-3</v>
      </c>
      <c r="Z155" s="10"/>
      <c r="AA155" s="10">
        <f t="shared" si="34"/>
        <v>0</v>
      </c>
      <c r="AB155" s="10">
        <f t="shared" si="35"/>
        <v>1.898148148029577E-3</v>
      </c>
      <c r="AC155" s="10"/>
      <c r="AD155" s="10"/>
    </row>
    <row r="156" spans="1:30" s="7" customFormat="1" hidden="1" x14ac:dyDescent="0.4">
      <c r="A156" s="16" t="str">
        <f>IF(V156&gt;0, "★", "-")</f>
        <v>-</v>
      </c>
      <c r="B156" s="16" t="str">
        <f>IF(K156&gt;0, "☆", "-")</f>
        <v>-</v>
      </c>
      <c r="C156" s="7">
        <v>16</v>
      </c>
      <c r="D156" s="2">
        <v>43396.699270833335</v>
      </c>
      <c r="E156" s="3">
        <v>5839</v>
      </c>
      <c r="F156" s="3" t="s">
        <v>94</v>
      </c>
      <c r="G156" s="3">
        <v>0</v>
      </c>
      <c r="H156" s="3">
        <v>1035</v>
      </c>
      <c r="I156" s="3">
        <v>1</v>
      </c>
      <c r="J156" s="3">
        <v>1</v>
      </c>
      <c r="K156" s="3"/>
      <c r="L156" s="2">
        <v>43396.704479166663</v>
      </c>
      <c r="M156" s="2">
        <v>43396.706030092595</v>
      </c>
      <c r="N156" s="3" t="s">
        <v>46</v>
      </c>
      <c r="O156" s="3" t="s">
        <v>47</v>
      </c>
      <c r="P156" s="3" t="s">
        <v>31</v>
      </c>
      <c r="Q156" s="3" t="s">
        <v>32</v>
      </c>
      <c r="R156" s="2">
        <v>43396.705636574072</v>
      </c>
      <c r="S156" s="2">
        <v>43396.705636574072</v>
      </c>
      <c r="T156" s="2">
        <v>43396.707638888889</v>
      </c>
      <c r="U156" s="2">
        <v>43396.707638888889</v>
      </c>
      <c r="V156" s="3"/>
      <c r="W156" s="8">
        <f>IF(V156&gt;0,V156,D156)</f>
        <v>43396.699270833335</v>
      </c>
      <c r="X156" s="9">
        <f t="shared" si="32"/>
        <v>1.5509259319514968E-3</v>
      </c>
      <c r="Y156" s="9">
        <f t="shared" si="33"/>
        <v>1.5509259319514968E-3</v>
      </c>
      <c r="Z156" s="10"/>
      <c r="AA156" s="10">
        <f t="shared" si="34"/>
        <v>0</v>
      </c>
      <c r="AB156" s="10">
        <f t="shared" si="35"/>
        <v>5.2083333284826949E-3</v>
      </c>
      <c r="AC156" s="10"/>
      <c r="AD156" s="10"/>
    </row>
    <row r="157" spans="1:30" s="7" customFormat="1" hidden="1" x14ac:dyDescent="0.4">
      <c r="A157" s="16" t="str">
        <f>IF(V157&gt;0, "★", "-")</f>
        <v>-</v>
      </c>
      <c r="B157" s="16" t="str">
        <f>IF(K157&gt;0, "☆", "-")</f>
        <v>-</v>
      </c>
      <c r="C157" s="7">
        <v>16</v>
      </c>
      <c r="D157" s="2">
        <v>43396.700706018521</v>
      </c>
      <c r="E157" s="3">
        <v>5840</v>
      </c>
      <c r="F157" s="3" t="s">
        <v>93</v>
      </c>
      <c r="G157" s="3">
        <v>0</v>
      </c>
      <c r="H157" s="3">
        <v>1247</v>
      </c>
      <c r="I157" s="3">
        <v>4</v>
      </c>
      <c r="J157" s="3">
        <v>3</v>
      </c>
      <c r="K157" s="3"/>
      <c r="L157" s="2">
        <v>43396.702488425923</v>
      </c>
      <c r="M157" s="2">
        <v>43396.710590277777</v>
      </c>
      <c r="N157" s="3" t="s">
        <v>37</v>
      </c>
      <c r="O157" s="3" t="s">
        <v>38</v>
      </c>
      <c r="P157" s="3" t="s">
        <v>27</v>
      </c>
      <c r="Q157" s="3" t="s">
        <v>28</v>
      </c>
      <c r="R157" s="2">
        <v>43396.703101851854</v>
      </c>
      <c r="S157" s="2">
        <v>43396.703101851854</v>
      </c>
      <c r="T157" s="2">
        <v>43396.712500000001</v>
      </c>
      <c r="U157" s="2">
        <v>43396.712500000001</v>
      </c>
      <c r="V157" s="3"/>
      <c r="W157" s="8">
        <f>IF(V157&gt;0,V157,D157)</f>
        <v>43396.700706018521</v>
      </c>
      <c r="X157" s="9">
        <f t="shared" si="32"/>
        <v>8.1018518540076911E-3</v>
      </c>
      <c r="Y157" s="9">
        <f t="shared" si="33"/>
        <v>2.4305555562023073E-2</v>
      </c>
      <c r="Z157" s="10"/>
      <c r="AA157" s="10">
        <f t="shared" si="34"/>
        <v>0</v>
      </c>
      <c r="AB157" s="10">
        <f t="shared" si="35"/>
        <v>1.782407402060926E-3</v>
      </c>
      <c r="AC157" s="10"/>
      <c r="AD157" s="10"/>
    </row>
    <row r="158" spans="1:30" s="7" customFormat="1" x14ac:dyDescent="0.4">
      <c r="A158" s="16" t="str">
        <f>IF(V158&gt;0, "★", "-")</f>
        <v>-</v>
      </c>
      <c r="B158" s="16" t="str">
        <f>IF(K158&gt;0, "☆", "-")</f>
        <v>-</v>
      </c>
      <c r="C158" s="7">
        <v>16</v>
      </c>
      <c r="D158" s="2">
        <v>43396.703530092593</v>
      </c>
      <c r="E158" s="3">
        <v>5841</v>
      </c>
      <c r="F158" s="3" t="s">
        <v>33</v>
      </c>
      <c r="G158" s="3">
        <v>3217</v>
      </c>
      <c r="H158" s="3">
        <v>871</v>
      </c>
      <c r="I158" s="3">
        <v>2</v>
      </c>
      <c r="J158" s="3">
        <v>1</v>
      </c>
      <c r="K158" s="3"/>
      <c r="L158" s="2">
        <v>43396.706064814818</v>
      </c>
      <c r="M158" s="2">
        <v>43396.713229166664</v>
      </c>
      <c r="N158" s="3" t="s">
        <v>65</v>
      </c>
      <c r="O158" s="3" t="s">
        <v>66</v>
      </c>
      <c r="P158" s="3" t="s">
        <v>80</v>
      </c>
      <c r="Q158" s="3" t="s">
        <v>81</v>
      </c>
      <c r="R158" s="2">
        <v>43396.706018518518</v>
      </c>
      <c r="S158" s="2">
        <v>43396.706018518518</v>
      </c>
      <c r="T158" s="2">
        <v>43396.715821759259</v>
      </c>
      <c r="U158" s="2">
        <v>43396.715821759259</v>
      </c>
      <c r="V158" s="3"/>
      <c r="W158" s="8">
        <f>IF(V158&gt;0,V158,D158)</f>
        <v>43396.703530092593</v>
      </c>
      <c r="X158" s="9">
        <f t="shared" si="32"/>
        <v>7.1643518458586186E-3</v>
      </c>
      <c r="Y158" s="9">
        <f t="shared" si="33"/>
        <v>7.1643518458586186E-3</v>
      </c>
      <c r="Z158" s="10"/>
      <c r="AA158" s="10">
        <f t="shared" si="34"/>
        <v>4.6296299842651933E-5</v>
      </c>
      <c r="AB158" s="10">
        <f t="shared" si="35"/>
        <v>2.534722225391306E-3</v>
      </c>
      <c r="AC158" s="10"/>
      <c r="AD158" s="10"/>
    </row>
    <row r="159" spans="1:30" s="7" customFormat="1" hidden="1" x14ac:dyDescent="0.4">
      <c r="A159" s="16" t="str">
        <f t="shared" si="37"/>
        <v>-</v>
      </c>
      <c r="B159" s="16" t="str">
        <f t="shared" si="36"/>
        <v>-</v>
      </c>
      <c r="C159" s="7">
        <v>16</v>
      </c>
      <c r="D159" s="2">
        <v>43396.706400462965</v>
      </c>
      <c r="E159" s="3">
        <v>5842</v>
      </c>
      <c r="F159" s="3" t="s">
        <v>93</v>
      </c>
      <c r="G159" s="3">
        <v>0</v>
      </c>
      <c r="H159" s="3">
        <v>971</v>
      </c>
      <c r="I159" s="3">
        <v>3</v>
      </c>
      <c r="J159" s="3">
        <v>2</v>
      </c>
      <c r="K159" s="3"/>
      <c r="L159" s="2">
        <v>43396.711493055554</v>
      </c>
      <c r="M159" s="2">
        <v>43396.714236111111</v>
      </c>
      <c r="N159" s="3" t="s">
        <v>37</v>
      </c>
      <c r="O159" s="3" t="s">
        <v>38</v>
      </c>
      <c r="P159" s="3" t="s">
        <v>63</v>
      </c>
      <c r="Q159" s="3" t="s">
        <v>64</v>
      </c>
      <c r="R159" s="2">
        <v>43396.713831018518</v>
      </c>
      <c r="S159" s="2">
        <v>43396.713831018518</v>
      </c>
      <c r="T159" s="2">
        <v>43396.720625000002</v>
      </c>
      <c r="U159" s="2">
        <v>43396.720625000002</v>
      </c>
      <c r="V159" s="3"/>
      <c r="W159" s="8">
        <f t="shared" si="31"/>
        <v>43396.706400462965</v>
      </c>
      <c r="X159" s="9">
        <f t="shared" si="32"/>
        <v>2.7430555564933456E-3</v>
      </c>
      <c r="Y159" s="9">
        <f t="shared" si="33"/>
        <v>5.4861111129866913E-3</v>
      </c>
      <c r="Z159" s="10"/>
      <c r="AA159" s="10">
        <f t="shared" si="34"/>
        <v>0</v>
      </c>
      <c r="AB159" s="10">
        <f t="shared" si="35"/>
        <v>5.0925925897900015E-3</v>
      </c>
      <c r="AC159" s="10"/>
      <c r="AD159" s="10"/>
    </row>
    <row r="160" spans="1:30" s="7" customFormat="1" x14ac:dyDescent="0.4">
      <c r="A160" s="16" t="str">
        <f t="shared" si="37"/>
        <v>★</v>
      </c>
      <c r="B160" s="16" t="str">
        <f t="shared" si="36"/>
        <v>-</v>
      </c>
      <c r="C160" s="7">
        <v>16</v>
      </c>
      <c r="D160" s="2">
        <v>43396.706435185188</v>
      </c>
      <c r="E160" s="3">
        <v>5843</v>
      </c>
      <c r="F160" s="3" t="s">
        <v>18</v>
      </c>
      <c r="G160" s="3">
        <v>3766</v>
      </c>
      <c r="H160" s="3">
        <v>601</v>
      </c>
      <c r="I160" s="3">
        <v>8</v>
      </c>
      <c r="J160" s="3">
        <v>5</v>
      </c>
      <c r="K160" s="3"/>
      <c r="L160" s="2">
        <v>43396.725891203707</v>
      </c>
      <c r="M160" s="2">
        <v>43396.73300925926</v>
      </c>
      <c r="N160" s="3" t="s">
        <v>59</v>
      </c>
      <c r="O160" s="3" t="s">
        <v>60</v>
      </c>
      <c r="P160" s="3" t="s">
        <v>45</v>
      </c>
      <c r="Q160" s="3" t="s">
        <v>92</v>
      </c>
      <c r="R160" s="2">
        <v>43396.727083333331</v>
      </c>
      <c r="S160" s="2">
        <v>43396.727083333331</v>
      </c>
      <c r="T160" s="2">
        <v>43396.737650462965</v>
      </c>
      <c r="U160" s="2">
        <v>43396.737650462965</v>
      </c>
      <c r="V160" s="2">
        <v>43396.727083333331</v>
      </c>
      <c r="W160" s="8">
        <f t="shared" si="31"/>
        <v>43396.727083333331</v>
      </c>
      <c r="X160" s="9">
        <f t="shared" si="32"/>
        <v>7.1180555532919243E-3</v>
      </c>
      <c r="Y160" s="9">
        <f t="shared" si="33"/>
        <v>3.5590277766459621E-2</v>
      </c>
      <c r="Z160" s="10"/>
      <c r="AA160" s="10">
        <f t="shared" si="34"/>
        <v>0</v>
      </c>
      <c r="AB160" s="10">
        <f t="shared" si="35"/>
        <v>0</v>
      </c>
      <c r="AC160" s="10"/>
      <c r="AD160" s="10"/>
    </row>
    <row r="161" spans="1:30" s="7" customFormat="1" hidden="1" x14ac:dyDescent="0.4">
      <c r="A161" s="16" t="str">
        <f t="shared" si="37"/>
        <v>-</v>
      </c>
      <c r="B161" s="16" t="str">
        <f t="shared" si="36"/>
        <v>-</v>
      </c>
      <c r="C161" s="7">
        <v>16</v>
      </c>
      <c r="D161" s="2">
        <v>43396.706701388888</v>
      </c>
      <c r="E161" s="3">
        <v>5844</v>
      </c>
      <c r="F161" s="3" t="s">
        <v>94</v>
      </c>
      <c r="G161" s="3">
        <v>0</v>
      </c>
      <c r="H161" s="3">
        <v>975</v>
      </c>
      <c r="I161" s="3">
        <v>6</v>
      </c>
      <c r="J161" s="3">
        <v>1</v>
      </c>
      <c r="K161" s="3"/>
      <c r="L161" s="2">
        <v>43396.707696759258</v>
      </c>
      <c r="M161" s="2">
        <v>43396.710428240738</v>
      </c>
      <c r="N161" s="3" t="s">
        <v>57</v>
      </c>
      <c r="O161" s="3" t="s">
        <v>58</v>
      </c>
      <c r="P161" s="3" t="s">
        <v>25</v>
      </c>
      <c r="Q161" s="3" t="s">
        <v>26</v>
      </c>
      <c r="R161" s="2">
        <v>43396.707974537036</v>
      </c>
      <c r="S161" s="2">
        <v>43396.707974537036</v>
      </c>
      <c r="T161" s="2">
        <v>43396.713182870371</v>
      </c>
      <c r="U161" s="2">
        <v>43396.713182870371</v>
      </c>
      <c r="V161" s="3"/>
      <c r="W161" s="8">
        <f t="shared" si="31"/>
        <v>43396.706701388888</v>
      </c>
      <c r="X161" s="9">
        <f t="shared" si="32"/>
        <v>2.7314814797136933E-3</v>
      </c>
      <c r="Y161" s="9">
        <f t="shared" si="33"/>
        <v>2.7314814797136933E-3</v>
      </c>
      <c r="Z161" s="10"/>
      <c r="AA161" s="10">
        <f t="shared" si="34"/>
        <v>0</v>
      </c>
      <c r="AB161" s="10">
        <f t="shared" si="35"/>
        <v>9.9537037021946162E-4</v>
      </c>
      <c r="AC161" s="10"/>
      <c r="AD161" s="10"/>
    </row>
    <row r="162" spans="1:30" s="7" customFormat="1" hidden="1" x14ac:dyDescent="0.4">
      <c r="A162" s="16" t="str">
        <f>IF(V162&gt;0, "★", "-")</f>
        <v>★</v>
      </c>
      <c r="B162" s="16" t="str">
        <f>IF(K162&gt;0, "☆", "-")</f>
        <v>☆</v>
      </c>
      <c r="C162" s="7">
        <v>16</v>
      </c>
      <c r="D162" s="2">
        <v>43396.634004629632</v>
      </c>
      <c r="E162" s="3">
        <v>5804</v>
      </c>
      <c r="F162" s="3" t="s">
        <v>67</v>
      </c>
      <c r="G162" s="3">
        <v>3814</v>
      </c>
      <c r="H162" s="3">
        <v>1108</v>
      </c>
      <c r="I162" s="3">
        <v>7</v>
      </c>
      <c r="J162" s="3">
        <v>1</v>
      </c>
      <c r="K162" s="2">
        <v>43396.636388888888</v>
      </c>
      <c r="L162" s="3"/>
      <c r="M162" s="3"/>
      <c r="N162" s="3" t="s">
        <v>19</v>
      </c>
      <c r="O162" s="3" t="s">
        <v>20</v>
      </c>
      <c r="P162" s="3" t="s">
        <v>45</v>
      </c>
      <c r="Q162" s="3" t="s">
        <v>92</v>
      </c>
      <c r="R162" s="2">
        <v>43396.680821759262</v>
      </c>
      <c r="S162" s="3"/>
      <c r="T162" s="2">
        <v>43396.687442129631</v>
      </c>
      <c r="U162" s="3"/>
      <c r="V162" s="2">
        <v>43396.675659722219</v>
      </c>
      <c r="W162" s="8">
        <f>IF(V162&gt;0,V162,D162)</f>
        <v>43396.675659722219</v>
      </c>
      <c r="X162" s="9">
        <f t="shared" si="32"/>
        <v>0</v>
      </c>
      <c r="Y162" s="9">
        <f t="shared" si="33"/>
        <v>0</v>
      </c>
      <c r="Z162" s="10"/>
      <c r="AA162" s="10">
        <f t="shared" si="34"/>
        <v>0</v>
      </c>
      <c r="AB162" s="10">
        <f t="shared" si="35"/>
        <v>5.1620370431919582E-3</v>
      </c>
      <c r="AC162" s="10"/>
      <c r="AD162" s="10"/>
    </row>
    <row r="163" spans="1:30" s="7" customFormat="1" hidden="1" x14ac:dyDescent="0.4">
      <c r="A163" s="16" t="str">
        <f>IF(V163&gt;0, "★", "-")</f>
        <v>★</v>
      </c>
      <c r="B163" s="16" t="str">
        <f>IF(K163&gt;0, "☆", "-")</f>
        <v>☆</v>
      </c>
      <c r="C163" s="7">
        <v>16</v>
      </c>
      <c r="D163" s="2">
        <v>43396.686979166669</v>
      </c>
      <c r="E163" s="3">
        <v>5829</v>
      </c>
      <c r="F163" s="3" t="s">
        <v>18</v>
      </c>
      <c r="G163" s="3">
        <v>3823</v>
      </c>
      <c r="H163" s="3">
        <v>860</v>
      </c>
      <c r="I163" s="3">
        <v>10</v>
      </c>
      <c r="J163" s="3">
        <v>3</v>
      </c>
      <c r="K163" s="2">
        <v>43396.691921296297</v>
      </c>
      <c r="L163" s="3"/>
      <c r="M163" s="3"/>
      <c r="N163" s="3" t="s">
        <v>21</v>
      </c>
      <c r="O163" s="3" t="s">
        <v>22</v>
      </c>
      <c r="P163" s="3" t="s">
        <v>19</v>
      </c>
      <c r="Q163" s="3" t="s">
        <v>20</v>
      </c>
      <c r="R163" s="2">
        <v>43396.708854166667</v>
      </c>
      <c r="S163" s="3"/>
      <c r="T163" s="2">
        <v>43396.716689814813</v>
      </c>
      <c r="U163" s="3"/>
      <c r="V163" s="2">
        <v>43396.707638888889</v>
      </c>
      <c r="W163" s="8">
        <f>IF(V163&gt;0,V163,D163)</f>
        <v>43396.707638888889</v>
      </c>
      <c r="X163" s="9">
        <f t="shared" si="32"/>
        <v>0</v>
      </c>
      <c r="Y163" s="9">
        <f t="shared" si="33"/>
        <v>0</v>
      </c>
      <c r="Z163" s="10"/>
      <c r="AA163" s="10">
        <f t="shared" si="34"/>
        <v>0</v>
      </c>
      <c r="AB163" s="10">
        <f t="shared" si="35"/>
        <v>1.2152777781011537E-3</v>
      </c>
      <c r="AC163" s="10"/>
      <c r="AD163" s="10"/>
    </row>
    <row r="164" spans="1:30" s="12" customFormat="1" hidden="1" x14ac:dyDescent="0.4">
      <c r="A164" s="17" t="str">
        <f>IF(V164&gt;0, "★", "-")</f>
        <v>-</v>
      </c>
      <c r="B164" s="17" t="str">
        <f>IF(K164&gt;0, "☆", "-")</f>
        <v>☆</v>
      </c>
      <c r="C164" s="12">
        <v>16</v>
      </c>
      <c r="D164" s="4">
        <v>43396.69321759259</v>
      </c>
      <c r="E164" s="5">
        <v>5836</v>
      </c>
      <c r="F164" s="5" t="s">
        <v>94</v>
      </c>
      <c r="G164" s="5">
        <v>0</v>
      </c>
      <c r="H164" s="5">
        <v>825</v>
      </c>
      <c r="I164" s="5">
        <v>7</v>
      </c>
      <c r="J164" s="5">
        <v>1</v>
      </c>
      <c r="K164" s="4">
        <v>43396.693854166668</v>
      </c>
      <c r="L164" s="5"/>
      <c r="M164" s="5"/>
      <c r="N164" s="5" t="s">
        <v>46</v>
      </c>
      <c r="O164" s="5" t="s">
        <v>47</v>
      </c>
      <c r="P164" s="5" t="s">
        <v>31</v>
      </c>
      <c r="Q164" s="5" t="s">
        <v>32</v>
      </c>
      <c r="R164" s="4">
        <v>43396.695381944446</v>
      </c>
      <c r="S164" s="5"/>
      <c r="T164" s="4">
        <v>43396.69902777778</v>
      </c>
      <c r="U164" s="5"/>
      <c r="V164" s="5"/>
      <c r="W164" s="13">
        <f>IF(V164&gt;0,V164,D164)</f>
        <v>43396.69321759259</v>
      </c>
      <c r="X164" s="18">
        <f t="shared" si="32"/>
        <v>0</v>
      </c>
      <c r="Y164" s="18">
        <f t="shared" si="33"/>
        <v>0</v>
      </c>
      <c r="Z164" s="19"/>
      <c r="AA164" s="19">
        <f t="shared" si="34"/>
        <v>0</v>
      </c>
      <c r="AB164" s="19">
        <f t="shared" si="35"/>
        <v>2.164351855753921E-3</v>
      </c>
      <c r="AC164" s="19"/>
      <c r="AD164" s="19"/>
    </row>
    <row r="165" spans="1:30" s="23" customFormat="1" x14ac:dyDescent="0.4">
      <c r="A165" s="20" t="str">
        <f t="shared" si="37"/>
        <v>-</v>
      </c>
      <c r="B165" s="20" t="str">
        <f t="shared" si="36"/>
        <v>-</v>
      </c>
      <c r="C165" s="23">
        <v>17</v>
      </c>
      <c r="D165" s="22">
        <v>43396.711851851855</v>
      </c>
      <c r="E165" s="21">
        <v>5845</v>
      </c>
      <c r="F165" s="21" t="s">
        <v>33</v>
      </c>
      <c r="G165" s="21">
        <v>1751</v>
      </c>
      <c r="H165" s="21">
        <v>1011</v>
      </c>
      <c r="I165" s="21">
        <v>2</v>
      </c>
      <c r="J165" s="21">
        <v>1</v>
      </c>
      <c r="K165" s="21"/>
      <c r="L165" s="22">
        <v>43396.714930555558</v>
      </c>
      <c r="M165" s="22">
        <v>43396.718831018516</v>
      </c>
      <c r="N165" s="21" t="s">
        <v>39</v>
      </c>
      <c r="O165" s="21" t="s">
        <v>40</v>
      </c>
      <c r="P165" s="21" t="s">
        <v>41</v>
      </c>
      <c r="Q165" s="21" t="s">
        <v>42</v>
      </c>
      <c r="R165" s="22">
        <v>43396.717129629629</v>
      </c>
      <c r="S165" s="22">
        <v>43396.717129629629</v>
      </c>
      <c r="T165" s="22">
        <v>43396.722256944442</v>
      </c>
      <c r="U165" s="22">
        <v>43396.71980324074</v>
      </c>
      <c r="V165" s="21"/>
      <c r="W165" s="24">
        <f t="shared" si="31"/>
        <v>43396.711851851855</v>
      </c>
      <c r="X165" s="25">
        <f t="shared" si="32"/>
        <v>3.900462957972195E-3</v>
      </c>
      <c r="Y165" s="25">
        <f t="shared" si="33"/>
        <v>3.900462957972195E-3</v>
      </c>
      <c r="Z165" s="26">
        <f>SUM(Y165:Y191)</f>
        <v>0.26289351852756226</v>
      </c>
      <c r="AA165" s="26">
        <f t="shared" si="34"/>
        <v>0</v>
      </c>
      <c r="AB165" s="26">
        <f t="shared" si="35"/>
        <v>3.0787037030677311E-3</v>
      </c>
      <c r="AC165" s="26">
        <f>AVERAGE(AB165:AB191)</f>
        <v>3.8738854601871463E-3</v>
      </c>
      <c r="AD165" s="26">
        <f>MEDIAN(AB165:AB191)</f>
        <v>3.0787037030677311E-3</v>
      </c>
    </row>
    <row r="166" spans="1:30" s="7" customFormat="1" x14ac:dyDescent="0.4">
      <c r="A166" s="16" t="str">
        <f t="shared" si="37"/>
        <v>★</v>
      </c>
      <c r="B166" s="16" t="str">
        <f t="shared" si="36"/>
        <v>-</v>
      </c>
      <c r="C166" s="7">
        <v>17</v>
      </c>
      <c r="D166" s="2">
        <v>43396.717939814815</v>
      </c>
      <c r="E166" s="3">
        <v>5846</v>
      </c>
      <c r="F166" s="3" t="s">
        <v>67</v>
      </c>
      <c r="G166" s="3">
        <v>2161</v>
      </c>
      <c r="H166" s="3">
        <v>600</v>
      </c>
      <c r="I166" s="3">
        <v>2</v>
      </c>
      <c r="J166" s="3">
        <v>1</v>
      </c>
      <c r="K166" s="3"/>
      <c r="L166" s="2">
        <v>43396.765868055554</v>
      </c>
      <c r="M166" s="2">
        <v>43396.771516203706</v>
      </c>
      <c r="N166" s="3" t="s">
        <v>41</v>
      </c>
      <c r="O166" s="3" t="s">
        <v>42</v>
      </c>
      <c r="P166" s="3" t="s">
        <v>19</v>
      </c>
      <c r="Q166" s="3" t="s">
        <v>20</v>
      </c>
      <c r="R166" s="2">
        <v>43396.760416666664</v>
      </c>
      <c r="S166" s="2">
        <v>43396.762986111113</v>
      </c>
      <c r="T166" s="2">
        <v>43396.76766203704</v>
      </c>
      <c r="U166" s="2">
        <v>43396.770231481481</v>
      </c>
      <c r="V166" s="2">
        <v>43396.759594907409</v>
      </c>
      <c r="W166" s="8">
        <f t="shared" si="31"/>
        <v>43396.759594907409</v>
      </c>
      <c r="X166" s="9">
        <f t="shared" si="32"/>
        <v>5.6481481515220366E-3</v>
      </c>
      <c r="Y166" s="9">
        <f t="shared" si="33"/>
        <v>5.6481481515220366E-3</v>
      </c>
      <c r="AA166" s="10">
        <f t="shared" si="34"/>
        <v>5.4513888899236917E-3</v>
      </c>
      <c r="AB166" s="10">
        <f t="shared" si="35"/>
        <v>6.2731481448281556E-3</v>
      </c>
    </row>
    <row r="167" spans="1:30" s="7" customFormat="1" x14ac:dyDescent="0.4">
      <c r="A167" s="16" t="str">
        <f t="shared" si="37"/>
        <v>-</v>
      </c>
      <c r="B167" s="16" t="str">
        <f t="shared" si="36"/>
        <v>-</v>
      </c>
      <c r="C167" s="7">
        <v>17</v>
      </c>
      <c r="D167" s="2">
        <v>43396.717939814815</v>
      </c>
      <c r="E167" s="3">
        <v>5847</v>
      </c>
      <c r="F167" s="3" t="s">
        <v>33</v>
      </c>
      <c r="G167" s="3">
        <v>3763</v>
      </c>
      <c r="H167" s="3">
        <v>1189</v>
      </c>
      <c r="I167" s="3">
        <v>10</v>
      </c>
      <c r="J167" s="3">
        <v>3</v>
      </c>
      <c r="K167" s="3"/>
      <c r="L167" s="2">
        <v>43396.718946759262</v>
      </c>
      <c r="M167" s="2">
        <v>43396.721747685187</v>
      </c>
      <c r="N167" s="3" t="s">
        <v>31</v>
      </c>
      <c r="O167" s="3" t="s">
        <v>32</v>
      </c>
      <c r="P167" s="3" t="s">
        <v>37</v>
      </c>
      <c r="Q167" s="3" t="s">
        <v>38</v>
      </c>
      <c r="R167" s="2">
        <v>43396.718981481485</v>
      </c>
      <c r="S167" s="2">
        <v>43396.718981481485</v>
      </c>
      <c r="T167" s="2">
        <v>43396.727858796294</v>
      </c>
      <c r="U167" s="2">
        <v>43396.727858796294</v>
      </c>
      <c r="V167" s="3"/>
      <c r="W167" s="8">
        <f t="shared" si="31"/>
        <v>43396.717939814815</v>
      </c>
      <c r="X167" s="9">
        <f t="shared" si="32"/>
        <v>2.8009259258396924E-3</v>
      </c>
      <c r="Y167" s="9">
        <f t="shared" si="33"/>
        <v>8.4027777775190771E-3</v>
      </c>
      <c r="Z167" s="10"/>
      <c r="AA167" s="10">
        <f t="shared" si="34"/>
        <v>0</v>
      </c>
      <c r="AB167" s="10">
        <f t="shared" si="35"/>
        <v>1.006944446999114E-3</v>
      </c>
      <c r="AC167" s="10"/>
      <c r="AD167" s="10"/>
    </row>
    <row r="168" spans="1:30" s="7" customFormat="1" hidden="1" x14ac:dyDescent="0.4">
      <c r="A168" s="16" t="str">
        <f t="shared" si="37"/>
        <v>-</v>
      </c>
      <c r="B168" s="16" t="str">
        <f t="shared" si="36"/>
        <v>-</v>
      </c>
      <c r="C168" s="7">
        <v>17</v>
      </c>
      <c r="D168" s="2">
        <v>43396.720694444448</v>
      </c>
      <c r="E168" s="3">
        <v>5848</v>
      </c>
      <c r="F168" s="3" t="s">
        <v>94</v>
      </c>
      <c r="G168" s="3">
        <v>0</v>
      </c>
      <c r="H168" s="3">
        <v>1080</v>
      </c>
      <c r="I168" s="3">
        <v>4</v>
      </c>
      <c r="J168" s="3">
        <v>1</v>
      </c>
      <c r="K168" s="3"/>
      <c r="L168" s="2">
        <v>43396.723124999997</v>
      </c>
      <c r="M168" s="2">
        <v>43396.731493055559</v>
      </c>
      <c r="N168" s="3" t="s">
        <v>53</v>
      </c>
      <c r="O168" s="3" t="s">
        <v>54</v>
      </c>
      <c r="P168" s="3" t="s">
        <v>19</v>
      </c>
      <c r="Q168" s="3" t="s">
        <v>20</v>
      </c>
      <c r="R168" s="2">
        <v>43396.722662037035</v>
      </c>
      <c r="S168" s="2">
        <v>43396.724039351851</v>
      </c>
      <c r="T168" s="2">
        <v>43396.728541666664</v>
      </c>
      <c r="U168" s="2">
        <v>43396.734571759262</v>
      </c>
      <c r="V168" s="3"/>
      <c r="W168" s="8">
        <f t="shared" si="31"/>
        <v>43396.720694444448</v>
      </c>
      <c r="X168" s="9">
        <f t="shared" si="32"/>
        <v>8.3680555617320351E-3</v>
      </c>
      <c r="Y168" s="9">
        <f t="shared" si="33"/>
        <v>8.3680555617320351E-3</v>
      </c>
      <c r="Z168" s="10"/>
      <c r="AA168" s="10">
        <f t="shared" si="34"/>
        <v>4.6296296204673126E-4</v>
      </c>
      <c r="AB168" s="10">
        <f t="shared" si="35"/>
        <v>2.4305555489263497E-3</v>
      </c>
      <c r="AC168" s="10"/>
      <c r="AD168" s="10"/>
    </row>
    <row r="169" spans="1:30" s="7" customFormat="1" x14ac:dyDescent="0.4">
      <c r="A169" s="16" t="str">
        <f t="shared" ref="A169:A175" si="38">IF(V169&gt;0, "★", "-")</f>
        <v>★</v>
      </c>
      <c r="B169" s="16" t="str">
        <f t="shared" ref="B169:B175" si="39">IF(K169&gt;0, "☆", "-")</f>
        <v>-</v>
      </c>
      <c r="C169" s="7">
        <v>17</v>
      </c>
      <c r="D169" s="2">
        <v>43396.721631944441</v>
      </c>
      <c r="E169" s="3">
        <v>5849</v>
      </c>
      <c r="F169" s="3" t="s">
        <v>33</v>
      </c>
      <c r="G169" s="3">
        <v>1605</v>
      </c>
      <c r="H169" s="3">
        <v>996</v>
      </c>
      <c r="I169" s="3">
        <v>10</v>
      </c>
      <c r="J169" s="3">
        <v>1</v>
      </c>
      <c r="K169" s="3"/>
      <c r="L169" s="2">
        <v>43396.739942129629</v>
      </c>
      <c r="M169" s="2">
        <v>43396.751354166663</v>
      </c>
      <c r="N169" s="3" t="s">
        <v>37</v>
      </c>
      <c r="O169" s="3" t="s">
        <v>38</v>
      </c>
      <c r="P169" s="3" t="s">
        <v>27</v>
      </c>
      <c r="Q169" s="3" t="s">
        <v>28</v>
      </c>
      <c r="R169" s="2">
        <v>43396.742361111108</v>
      </c>
      <c r="S169" s="2">
        <v>43396.742361111108</v>
      </c>
      <c r="T169" s="2">
        <v>43396.75037037037</v>
      </c>
      <c r="U169" s="2">
        <v>43396.757256944446</v>
      </c>
      <c r="V169" s="2">
        <v>43396.742361111108</v>
      </c>
      <c r="W169" s="8">
        <f t="shared" ref="W169:W175" si="40">IF(V169&gt;0,V169,D169)</f>
        <v>43396.742361111108</v>
      </c>
      <c r="X169" s="9">
        <f t="shared" si="32"/>
        <v>1.1412037034460809E-2</v>
      </c>
      <c r="Y169" s="9">
        <f t="shared" si="33"/>
        <v>1.1412037034460809E-2</v>
      </c>
      <c r="Z169" s="10"/>
      <c r="AA169" s="10">
        <f t="shared" si="34"/>
        <v>0</v>
      </c>
      <c r="AB169" s="10">
        <f t="shared" si="35"/>
        <v>0</v>
      </c>
      <c r="AC169" s="10"/>
      <c r="AD169" s="10"/>
    </row>
    <row r="170" spans="1:30" s="7" customFormat="1" hidden="1" x14ac:dyDescent="0.4">
      <c r="A170" s="16" t="str">
        <f t="shared" si="38"/>
        <v>-</v>
      </c>
      <c r="B170" s="16" t="str">
        <f t="shared" si="39"/>
        <v>-</v>
      </c>
      <c r="C170" s="7">
        <v>17</v>
      </c>
      <c r="D170" s="2">
        <v>43396.721782407411</v>
      </c>
      <c r="E170" s="3">
        <v>5850</v>
      </c>
      <c r="F170" s="3" t="s">
        <v>93</v>
      </c>
      <c r="G170" s="3">
        <v>0</v>
      </c>
      <c r="H170" s="3">
        <v>1004</v>
      </c>
      <c r="I170" s="3">
        <v>4</v>
      </c>
      <c r="J170" s="3">
        <v>2</v>
      </c>
      <c r="K170" s="3"/>
      <c r="L170" s="2">
        <v>43396.727847222224</v>
      </c>
      <c r="M170" s="2">
        <v>43396.731689814813</v>
      </c>
      <c r="N170" s="3" t="s">
        <v>46</v>
      </c>
      <c r="O170" s="3" t="s">
        <v>47</v>
      </c>
      <c r="P170" s="3" t="s">
        <v>19</v>
      </c>
      <c r="Q170" s="3" t="s">
        <v>20</v>
      </c>
      <c r="R170" s="2">
        <v>43396.728888888887</v>
      </c>
      <c r="S170" s="2">
        <v>43396.728888888887</v>
      </c>
      <c r="T170" s="2">
        <v>43396.735266203701</v>
      </c>
      <c r="U170" s="2">
        <v>43396.735266203701</v>
      </c>
      <c r="V170" s="3"/>
      <c r="W170" s="8">
        <f t="shared" si="40"/>
        <v>43396.721782407411</v>
      </c>
      <c r="X170" s="9">
        <f t="shared" si="32"/>
        <v>3.8425925886258483E-3</v>
      </c>
      <c r="Y170" s="9">
        <f t="shared" si="33"/>
        <v>7.6851851772516966E-3</v>
      </c>
      <c r="Z170" s="10"/>
      <c r="AA170" s="10">
        <f t="shared" si="34"/>
        <v>0</v>
      </c>
      <c r="AB170" s="10">
        <f t="shared" si="35"/>
        <v>6.064814813726116E-3</v>
      </c>
      <c r="AC170" s="10"/>
      <c r="AD170" s="10"/>
    </row>
    <row r="171" spans="1:30" s="7" customFormat="1" x14ac:dyDescent="0.4">
      <c r="A171" s="16" t="str">
        <f t="shared" si="38"/>
        <v>-</v>
      </c>
      <c r="B171" s="16" t="str">
        <f t="shared" si="39"/>
        <v>-</v>
      </c>
      <c r="C171" s="7">
        <v>17</v>
      </c>
      <c r="D171" s="2">
        <v>43396.721979166665</v>
      </c>
      <c r="E171" s="3">
        <v>5851</v>
      </c>
      <c r="F171" s="3" t="s">
        <v>18</v>
      </c>
      <c r="G171" s="3">
        <v>3671</v>
      </c>
      <c r="H171" s="3">
        <v>1033</v>
      </c>
      <c r="I171" s="3">
        <v>9</v>
      </c>
      <c r="J171" s="3">
        <v>4</v>
      </c>
      <c r="K171" s="3"/>
      <c r="L171" s="2">
        <v>43396.725266203706</v>
      </c>
      <c r="M171" s="2">
        <v>43396.727199074077</v>
      </c>
      <c r="N171" s="3" t="s">
        <v>59</v>
      </c>
      <c r="O171" s="3" t="s">
        <v>60</v>
      </c>
      <c r="P171" s="3" t="s">
        <v>31</v>
      </c>
      <c r="Q171" s="3" t="s">
        <v>32</v>
      </c>
      <c r="R171" s="2">
        <v>43396.724444444444</v>
      </c>
      <c r="S171" s="2">
        <v>43396.724444444444</v>
      </c>
      <c r="T171" s="2">
        <v>43396.731979166667</v>
      </c>
      <c r="U171" s="2">
        <v>43396.731979166667</v>
      </c>
      <c r="V171" s="3"/>
      <c r="W171" s="8">
        <f t="shared" si="40"/>
        <v>43396.721979166665</v>
      </c>
      <c r="X171" s="9">
        <f t="shared" si="32"/>
        <v>1.9328703710925765E-3</v>
      </c>
      <c r="Y171" s="9">
        <f t="shared" si="33"/>
        <v>7.7314814843703061E-3</v>
      </c>
      <c r="Z171" s="10"/>
      <c r="AA171" s="10">
        <f t="shared" si="34"/>
        <v>8.217592621804215E-4</v>
      </c>
      <c r="AB171" s="10">
        <f t="shared" si="35"/>
        <v>3.2870370414457284E-3</v>
      </c>
      <c r="AC171" s="10"/>
      <c r="AD171" s="10"/>
    </row>
    <row r="172" spans="1:30" s="7" customFormat="1" x14ac:dyDescent="0.4">
      <c r="A172" s="16" t="str">
        <f t="shared" si="38"/>
        <v>-</v>
      </c>
      <c r="B172" s="16" t="str">
        <f t="shared" si="39"/>
        <v>-</v>
      </c>
      <c r="C172" s="7">
        <v>17</v>
      </c>
      <c r="D172" s="2">
        <v>43396.72283564815</v>
      </c>
      <c r="E172" s="3">
        <v>5852</v>
      </c>
      <c r="F172" s="3" t="s">
        <v>18</v>
      </c>
      <c r="G172" s="3">
        <v>3752</v>
      </c>
      <c r="H172" s="3">
        <v>474</v>
      </c>
      <c r="I172" s="3">
        <v>7</v>
      </c>
      <c r="J172" s="3">
        <v>2</v>
      </c>
      <c r="K172" s="3"/>
      <c r="L172" s="2">
        <v>43396.726342592592</v>
      </c>
      <c r="M172" s="2">
        <v>43396.730486111112</v>
      </c>
      <c r="N172" s="3" t="s">
        <v>19</v>
      </c>
      <c r="O172" s="3" t="s">
        <v>20</v>
      </c>
      <c r="P172" s="3" t="s">
        <v>63</v>
      </c>
      <c r="Q172" s="3" t="s">
        <v>64</v>
      </c>
      <c r="R172" s="2">
        <v>43396.72483796296</v>
      </c>
      <c r="S172" s="2">
        <v>43396.72483796296</v>
      </c>
      <c r="T172" s="2">
        <v>43396.732534722221</v>
      </c>
      <c r="U172" s="2">
        <v>43396.732534722221</v>
      </c>
      <c r="V172" s="3"/>
      <c r="W172" s="8">
        <f t="shared" si="40"/>
        <v>43396.72283564815</v>
      </c>
      <c r="X172" s="9">
        <f t="shared" si="32"/>
        <v>4.1435185194131918E-3</v>
      </c>
      <c r="Y172" s="9">
        <f t="shared" si="33"/>
        <v>8.2870370388263837E-3</v>
      </c>
      <c r="Z172" s="10"/>
      <c r="AA172" s="10">
        <f t="shared" si="34"/>
        <v>1.5046296321088448E-3</v>
      </c>
      <c r="AB172" s="10">
        <f t="shared" si="35"/>
        <v>3.5069444420514628E-3</v>
      </c>
      <c r="AC172" s="10"/>
      <c r="AD172" s="10"/>
    </row>
    <row r="173" spans="1:30" s="7" customFormat="1" hidden="1" x14ac:dyDescent="0.4">
      <c r="A173" s="16" t="str">
        <f t="shared" si="38"/>
        <v>-</v>
      </c>
      <c r="B173" s="16" t="str">
        <f t="shared" si="39"/>
        <v>-</v>
      </c>
      <c r="C173" s="7">
        <v>17</v>
      </c>
      <c r="D173" s="2">
        <v>43396.724074074074</v>
      </c>
      <c r="E173" s="3">
        <v>5853</v>
      </c>
      <c r="F173" s="3" t="s">
        <v>93</v>
      </c>
      <c r="G173" s="3">
        <v>0</v>
      </c>
      <c r="H173" s="3">
        <v>527</v>
      </c>
      <c r="I173" s="3">
        <v>6</v>
      </c>
      <c r="J173" s="3">
        <v>1</v>
      </c>
      <c r="K173" s="3"/>
      <c r="L173" s="2">
        <v>43396.729027777779</v>
      </c>
      <c r="M173" s="2">
        <v>43396.733819444446</v>
      </c>
      <c r="N173" s="3" t="s">
        <v>43</v>
      </c>
      <c r="O173" s="3" t="s">
        <v>44</v>
      </c>
      <c r="P173" s="3" t="s">
        <v>70</v>
      </c>
      <c r="Q173" s="3" t="s">
        <v>71</v>
      </c>
      <c r="R173" s="2">
        <v>43396.730185185188</v>
      </c>
      <c r="S173" s="2">
        <v>43396.730185185188</v>
      </c>
      <c r="T173" s="2">
        <v>43396.733437499999</v>
      </c>
      <c r="U173" s="2">
        <v>43396.733437499999</v>
      </c>
      <c r="V173" s="3"/>
      <c r="W173" s="8">
        <f t="shared" si="40"/>
        <v>43396.724074074074</v>
      </c>
      <c r="X173" s="9">
        <f t="shared" si="32"/>
        <v>4.7916666662786156E-3</v>
      </c>
      <c r="Y173" s="9">
        <f t="shared" si="33"/>
        <v>4.7916666662786156E-3</v>
      </c>
      <c r="Z173" s="10"/>
      <c r="AA173" s="10">
        <f t="shared" si="34"/>
        <v>0</v>
      </c>
      <c r="AB173" s="10">
        <f t="shared" si="35"/>
        <v>4.9537037048139609E-3</v>
      </c>
      <c r="AC173" s="10"/>
      <c r="AD173" s="10"/>
    </row>
    <row r="174" spans="1:30" s="7" customFormat="1" x14ac:dyDescent="0.4">
      <c r="A174" s="16" t="str">
        <f t="shared" si="38"/>
        <v>-</v>
      </c>
      <c r="B174" s="16" t="str">
        <f t="shared" si="39"/>
        <v>-</v>
      </c>
      <c r="C174" s="7">
        <v>17</v>
      </c>
      <c r="D174" s="2">
        <v>43396.724675925929</v>
      </c>
      <c r="E174" s="3">
        <v>5854</v>
      </c>
      <c r="F174" s="3" t="s">
        <v>33</v>
      </c>
      <c r="G174" s="3">
        <v>1751</v>
      </c>
      <c r="H174" s="3">
        <v>1140</v>
      </c>
      <c r="I174" s="3">
        <v>2</v>
      </c>
      <c r="J174" s="3">
        <v>1</v>
      </c>
      <c r="K174" s="3"/>
      <c r="L174" s="2">
        <v>43396.731006944443</v>
      </c>
      <c r="M174" s="2">
        <v>43396.736307870371</v>
      </c>
      <c r="N174" s="3" t="s">
        <v>41</v>
      </c>
      <c r="O174" s="3" t="s">
        <v>42</v>
      </c>
      <c r="P174" s="3" t="s">
        <v>57</v>
      </c>
      <c r="Q174" s="3" t="s">
        <v>58</v>
      </c>
      <c r="R174" s="2">
        <v>43396.731041666666</v>
      </c>
      <c r="S174" s="2">
        <v>43396.731041666666</v>
      </c>
      <c r="T174" s="2">
        <v>43396.734837962962</v>
      </c>
      <c r="U174" s="2">
        <v>43396.734837962962</v>
      </c>
      <c r="V174" s="3"/>
      <c r="W174" s="8">
        <f t="shared" si="40"/>
        <v>43396.724675925929</v>
      </c>
      <c r="X174" s="9">
        <f t="shared" si="32"/>
        <v>5.3009259281679988E-3</v>
      </c>
      <c r="Y174" s="9">
        <f t="shared" si="33"/>
        <v>5.3009259281679988E-3</v>
      </c>
      <c r="Z174" s="10"/>
      <c r="AA174" s="10">
        <f t="shared" si="34"/>
        <v>0</v>
      </c>
      <c r="AB174" s="10">
        <f t="shared" si="35"/>
        <v>6.3310185141745023E-3</v>
      </c>
      <c r="AC174" s="10"/>
      <c r="AD174" s="10"/>
    </row>
    <row r="175" spans="1:30" s="7" customFormat="1" hidden="1" x14ac:dyDescent="0.4">
      <c r="A175" s="16" t="str">
        <f t="shared" si="38"/>
        <v>-</v>
      </c>
      <c r="B175" s="16" t="str">
        <f t="shared" si="39"/>
        <v>-</v>
      </c>
      <c r="C175" s="7">
        <v>17</v>
      </c>
      <c r="D175" s="2">
        <v>43396.725254629629</v>
      </c>
      <c r="E175" s="3">
        <v>5855</v>
      </c>
      <c r="F175" s="3" t="s">
        <v>93</v>
      </c>
      <c r="G175" s="3">
        <v>0</v>
      </c>
      <c r="H175" s="3">
        <v>1242</v>
      </c>
      <c r="I175" s="3">
        <v>4</v>
      </c>
      <c r="J175" s="3">
        <v>1</v>
      </c>
      <c r="K175" s="3"/>
      <c r="L175" s="2">
        <v>43396.72828703704</v>
      </c>
      <c r="M175" s="2">
        <v>43396.736087962963</v>
      </c>
      <c r="N175" s="3" t="s">
        <v>46</v>
      </c>
      <c r="O175" s="3" t="s">
        <v>47</v>
      </c>
      <c r="P175" s="3" t="s">
        <v>74</v>
      </c>
      <c r="Q175" s="3" t="s">
        <v>75</v>
      </c>
      <c r="R175" s="2">
        <v>43396.728020833332</v>
      </c>
      <c r="S175" s="2">
        <v>43396.728020833332</v>
      </c>
      <c r="T175" s="2">
        <v>43396.738298611112</v>
      </c>
      <c r="U175" s="2">
        <v>43396.738298611112</v>
      </c>
      <c r="V175" s="3"/>
      <c r="W175" s="8">
        <f t="shared" si="40"/>
        <v>43396.725254629629</v>
      </c>
      <c r="X175" s="9">
        <f t="shared" si="32"/>
        <v>7.8009259232203476E-3</v>
      </c>
      <c r="Y175" s="9">
        <f t="shared" si="33"/>
        <v>7.8009259232203476E-3</v>
      </c>
      <c r="Z175" s="10"/>
      <c r="AA175" s="10">
        <f t="shared" si="34"/>
        <v>2.6620370772434399E-4</v>
      </c>
      <c r="AB175" s="10">
        <f t="shared" si="35"/>
        <v>3.0324074105010368E-3</v>
      </c>
      <c r="AC175" s="10"/>
      <c r="AD175" s="10"/>
    </row>
    <row r="176" spans="1:30" s="7" customFormat="1" x14ac:dyDescent="0.4">
      <c r="A176" s="16" t="str">
        <f t="shared" si="37"/>
        <v>-</v>
      </c>
      <c r="B176" s="16" t="str">
        <f t="shared" si="36"/>
        <v>-</v>
      </c>
      <c r="C176" s="7">
        <v>17</v>
      </c>
      <c r="D176" s="2">
        <v>43396.725925925923</v>
      </c>
      <c r="E176" s="3">
        <v>5856</v>
      </c>
      <c r="F176" s="3" t="s">
        <v>33</v>
      </c>
      <c r="G176" s="3">
        <v>1569</v>
      </c>
      <c r="H176" s="3">
        <v>698</v>
      </c>
      <c r="I176" s="3">
        <v>9</v>
      </c>
      <c r="J176" s="3">
        <v>1</v>
      </c>
      <c r="K176" s="3"/>
      <c r="L176" s="2">
        <v>43396.734259259261</v>
      </c>
      <c r="M176" s="2">
        <v>43396.739918981482</v>
      </c>
      <c r="N176" s="3" t="s">
        <v>25</v>
      </c>
      <c r="O176" s="3" t="s">
        <v>26</v>
      </c>
      <c r="P176" s="3" t="s">
        <v>27</v>
      </c>
      <c r="Q176" s="3" t="s">
        <v>28</v>
      </c>
      <c r="R176" s="2">
        <v>43396.733761574076</v>
      </c>
      <c r="S176" s="2">
        <v>43396.733761574076</v>
      </c>
      <c r="T176" s="2">
        <v>43396.741064814814</v>
      </c>
      <c r="U176" s="2">
        <v>43396.741064814814</v>
      </c>
      <c r="V176" s="3"/>
      <c r="W176" s="8">
        <f t="shared" si="31"/>
        <v>43396.725925925923</v>
      </c>
      <c r="X176" s="9">
        <f t="shared" si="32"/>
        <v>5.6597222210257314E-3</v>
      </c>
      <c r="Y176" s="9">
        <f t="shared" si="33"/>
        <v>5.6597222210257314E-3</v>
      </c>
      <c r="Z176" s="10"/>
      <c r="AA176" s="10">
        <f t="shared" si="34"/>
        <v>4.9768518510973081E-4</v>
      </c>
      <c r="AB176" s="10">
        <f t="shared" si="35"/>
        <v>8.3333333386690356E-3</v>
      </c>
      <c r="AC176" s="10"/>
      <c r="AD176" s="10"/>
    </row>
    <row r="177" spans="1:30" s="7" customFormat="1" x14ac:dyDescent="0.4">
      <c r="A177" s="16" t="str">
        <f t="shared" si="37"/>
        <v>★</v>
      </c>
      <c r="B177" s="16" t="str">
        <f t="shared" si="36"/>
        <v>-</v>
      </c>
      <c r="C177" s="7">
        <v>17</v>
      </c>
      <c r="D177" s="2">
        <v>43396.730312500003</v>
      </c>
      <c r="E177" s="3">
        <v>5857</v>
      </c>
      <c r="F177" s="3" t="s">
        <v>33</v>
      </c>
      <c r="G177" s="3">
        <v>3462</v>
      </c>
      <c r="H177" s="3">
        <v>1225</v>
      </c>
      <c r="I177" s="3">
        <v>7</v>
      </c>
      <c r="J177" s="3">
        <v>1</v>
      </c>
      <c r="K177" s="3"/>
      <c r="L177" s="2">
        <v>43396.747453703705</v>
      </c>
      <c r="M177" s="2">
        <v>43396.75309027778</v>
      </c>
      <c r="N177" s="3" t="s">
        <v>65</v>
      </c>
      <c r="O177" s="3" t="s">
        <v>66</v>
      </c>
      <c r="P177" s="3" t="s">
        <v>53</v>
      </c>
      <c r="Q177" s="3" t="s">
        <v>54</v>
      </c>
      <c r="R177" s="2">
        <v>43396.751134259262</v>
      </c>
      <c r="S177" s="2">
        <v>43396.751134259262</v>
      </c>
      <c r="T177" s="2">
        <v>43396.759664351855</v>
      </c>
      <c r="U177" s="2">
        <v>43396.759664351855</v>
      </c>
      <c r="V177" s="2">
        <v>43396.751134259262</v>
      </c>
      <c r="W177" s="8">
        <f t="shared" si="31"/>
        <v>43396.751134259262</v>
      </c>
      <c r="X177" s="9">
        <f t="shared" si="32"/>
        <v>5.6365740747423843E-3</v>
      </c>
      <c r="Y177" s="9">
        <f t="shared" si="33"/>
        <v>5.6365740747423843E-3</v>
      </c>
      <c r="Z177" s="10"/>
      <c r="AA177" s="10">
        <f t="shared" si="34"/>
        <v>0</v>
      </c>
      <c r="AB177" s="10">
        <f t="shared" si="35"/>
        <v>0</v>
      </c>
      <c r="AC177" s="10"/>
      <c r="AD177" s="10"/>
    </row>
    <row r="178" spans="1:30" s="7" customFormat="1" x14ac:dyDescent="0.4">
      <c r="A178" s="16" t="str">
        <f t="shared" si="37"/>
        <v>★</v>
      </c>
      <c r="B178" s="16" t="str">
        <f>IF(K178&gt;0, "☆", "-")</f>
        <v>-</v>
      </c>
      <c r="C178" s="7">
        <v>17</v>
      </c>
      <c r="D178" s="2">
        <v>43396.731365740743</v>
      </c>
      <c r="E178" s="3">
        <v>5858</v>
      </c>
      <c r="F178" s="3" t="s">
        <v>18</v>
      </c>
      <c r="G178" s="3">
        <v>3286</v>
      </c>
      <c r="H178" s="3">
        <v>359</v>
      </c>
      <c r="I178" s="3">
        <v>3</v>
      </c>
      <c r="J178" s="3">
        <v>4</v>
      </c>
      <c r="K178" s="3"/>
      <c r="L178" s="2">
        <v>43396.77516203704</v>
      </c>
      <c r="M178" s="2">
        <v>43396.782002314816</v>
      </c>
      <c r="N178" s="3" t="s">
        <v>65</v>
      </c>
      <c r="O178" s="3" t="s">
        <v>66</v>
      </c>
      <c r="P178" s="3" t="s">
        <v>45</v>
      </c>
      <c r="Q178" s="3" t="s">
        <v>92</v>
      </c>
      <c r="R178" s="2">
        <v>43396.77542824074</v>
      </c>
      <c r="S178" s="2">
        <v>43396.77542824074</v>
      </c>
      <c r="T178" s="2">
        <v>43396.787152777775</v>
      </c>
      <c r="U178" s="2">
        <v>43396.787152777775</v>
      </c>
      <c r="V178" s="2">
        <v>43396.773020833331</v>
      </c>
      <c r="W178" s="8">
        <f>IF(V178&gt;0,V178,D178)</f>
        <v>43396.773020833331</v>
      </c>
      <c r="X178" s="9">
        <f t="shared" si="32"/>
        <v>6.8402777760638855E-3</v>
      </c>
      <c r="Y178" s="9">
        <f t="shared" si="33"/>
        <v>2.7361111104255542E-2</v>
      </c>
      <c r="Z178" s="10"/>
      <c r="AA178" s="10">
        <f t="shared" si="34"/>
        <v>0</v>
      </c>
      <c r="AB178" s="10">
        <f t="shared" si="35"/>
        <v>2.1412037094705738E-3</v>
      </c>
      <c r="AC178" s="10"/>
      <c r="AD178" s="10"/>
    </row>
    <row r="179" spans="1:30" s="7" customFormat="1" x14ac:dyDescent="0.4">
      <c r="A179" s="16" t="str">
        <f t="shared" si="37"/>
        <v>-</v>
      </c>
      <c r="B179" s="16" t="str">
        <f>IF(K179&gt;0, "☆", "-")</f>
        <v>-</v>
      </c>
      <c r="C179" s="7">
        <v>17</v>
      </c>
      <c r="D179" s="2">
        <v>43396.731631944444</v>
      </c>
      <c r="E179" s="3">
        <v>5859</v>
      </c>
      <c r="F179" s="3" t="s">
        <v>33</v>
      </c>
      <c r="G179" s="3">
        <v>3828</v>
      </c>
      <c r="H179" s="3">
        <v>313</v>
      </c>
      <c r="I179" s="3">
        <v>8</v>
      </c>
      <c r="J179" s="3">
        <v>1</v>
      </c>
      <c r="K179" s="3"/>
      <c r="L179" s="2">
        <v>43396.736446759256</v>
      </c>
      <c r="M179" s="2">
        <v>43396.752013888887</v>
      </c>
      <c r="N179" s="3" t="s">
        <v>39</v>
      </c>
      <c r="O179" s="3" t="s">
        <v>40</v>
      </c>
      <c r="P179" s="3" t="s">
        <v>29</v>
      </c>
      <c r="Q179" s="3" t="s">
        <v>30</v>
      </c>
      <c r="R179" s="2">
        <v>43396.735532407409</v>
      </c>
      <c r="S179" s="2">
        <v>43396.735532407409</v>
      </c>
      <c r="T179" s="2">
        <v>43396.745405092595</v>
      </c>
      <c r="U179" s="2">
        <v>43396.745405092595</v>
      </c>
      <c r="V179" s="3"/>
      <c r="W179" s="8">
        <f>IF(V179&gt;0,V179,D179)</f>
        <v>43396.731631944444</v>
      </c>
      <c r="X179" s="9">
        <f t="shared" si="32"/>
        <v>1.5567129630653653E-2</v>
      </c>
      <c r="Y179" s="9">
        <f t="shared" si="33"/>
        <v>1.5567129630653653E-2</v>
      </c>
      <c r="Z179" s="10"/>
      <c r="AA179" s="10">
        <f t="shared" si="34"/>
        <v>9.1435184731381014E-4</v>
      </c>
      <c r="AB179" s="10">
        <f t="shared" si="35"/>
        <v>4.8148148125619628E-3</v>
      </c>
      <c r="AC179" s="10"/>
      <c r="AD179" s="10"/>
    </row>
    <row r="180" spans="1:30" s="7" customFormat="1" hidden="1" x14ac:dyDescent="0.4">
      <c r="A180" s="16" t="str">
        <f t="shared" si="37"/>
        <v>-</v>
      </c>
      <c r="B180" s="16" t="str">
        <f t="shared" si="36"/>
        <v>-</v>
      </c>
      <c r="C180" s="7">
        <v>17</v>
      </c>
      <c r="D180" s="2">
        <v>43396.733252314814</v>
      </c>
      <c r="E180" s="3">
        <v>5860</v>
      </c>
      <c r="F180" s="3" t="s">
        <v>93</v>
      </c>
      <c r="G180" s="3">
        <v>0</v>
      </c>
      <c r="H180" s="3">
        <v>1129</v>
      </c>
      <c r="I180" s="3">
        <v>6</v>
      </c>
      <c r="J180" s="3">
        <v>4</v>
      </c>
      <c r="K180" s="3"/>
      <c r="L180" s="2">
        <v>43396.738749999997</v>
      </c>
      <c r="M180" s="2">
        <v>43396.742465277777</v>
      </c>
      <c r="N180" s="3" t="s">
        <v>53</v>
      </c>
      <c r="O180" s="3" t="s">
        <v>54</v>
      </c>
      <c r="P180" s="3" t="s">
        <v>27</v>
      </c>
      <c r="Q180" s="3" t="s">
        <v>28</v>
      </c>
      <c r="R180" s="2">
        <v>43396.737453703703</v>
      </c>
      <c r="S180" s="2">
        <v>43396.737453703703</v>
      </c>
      <c r="T180" s="2">
        <v>43396.745208333334</v>
      </c>
      <c r="U180" s="2">
        <v>43396.745208333334</v>
      </c>
      <c r="V180" s="3"/>
      <c r="W180" s="8">
        <f t="shared" si="31"/>
        <v>43396.733252314814</v>
      </c>
      <c r="X180" s="9">
        <f t="shared" si="32"/>
        <v>3.7152777804294601E-3</v>
      </c>
      <c r="Y180" s="9">
        <f t="shared" si="33"/>
        <v>1.486111112171784E-2</v>
      </c>
      <c r="Z180" s="10"/>
      <c r="AA180" s="10">
        <f t="shared" si="34"/>
        <v>1.2962962937308475E-3</v>
      </c>
      <c r="AB180" s="10">
        <f t="shared" si="35"/>
        <v>5.4976851824903861E-3</v>
      </c>
      <c r="AC180" s="10"/>
      <c r="AD180" s="10"/>
    </row>
    <row r="181" spans="1:30" s="7" customFormat="1" x14ac:dyDescent="0.4">
      <c r="A181" s="16" t="str">
        <f t="shared" si="37"/>
        <v>-</v>
      </c>
      <c r="B181" s="16" t="str">
        <f t="shared" si="36"/>
        <v>-</v>
      </c>
      <c r="C181" s="7">
        <v>17</v>
      </c>
      <c r="D181" s="2">
        <v>43396.735173611109</v>
      </c>
      <c r="E181" s="3">
        <v>5861</v>
      </c>
      <c r="F181" s="3" t="s">
        <v>33</v>
      </c>
      <c r="G181" s="3">
        <v>3117</v>
      </c>
      <c r="H181" s="3">
        <v>764</v>
      </c>
      <c r="I181" s="3">
        <v>4</v>
      </c>
      <c r="J181" s="3">
        <v>3</v>
      </c>
      <c r="K181" s="3"/>
      <c r="L181" s="2">
        <v>43396.7421412037</v>
      </c>
      <c r="M181" s="2">
        <v>43396.74627314815</v>
      </c>
      <c r="N181" s="3" t="s">
        <v>65</v>
      </c>
      <c r="O181" s="3" t="s">
        <v>66</v>
      </c>
      <c r="P181" s="3" t="s">
        <v>68</v>
      </c>
      <c r="Q181" s="3" t="s">
        <v>69</v>
      </c>
      <c r="R181" s="2">
        <v>43396.74287037037</v>
      </c>
      <c r="S181" s="2">
        <v>43396.74287037037</v>
      </c>
      <c r="T181" s="2">
        <v>43396.750208333331</v>
      </c>
      <c r="U181" s="2">
        <v>43396.750208333331</v>
      </c>
      <c r="V181" s="3"/>
      <c r="W181" s="8">
        <f t="shared" si="31"/>
        <v>43396.735173611109</v>
      </c>
      <c r="X181" s="9">
        <f t="shared" si="32"/>
        <v>4.1319444499094971E-3</v>
      </c>
      <c r="Y181" s="9">
        <f t="shared" si="33"/>
        <v>1.2395833349728491E-2</v>
      </c>
      <c r="Z181" s="10"/>
      <c r="AA181" s="10">
        <f t="shared" si="34"/>
        <v>0</v>
      </c>
      <c r="AB181" s="10">
        <f t="shared" si="35"/>
        <v>6.9675925915362313E-3</v>
      </c>
      <c r="AC181" s="10"/>
      <c r="AD181" s="10"/>
    </row>
    <row r="182" spans="1:30" s="7" customFormat="1" x14ac:dyDescent="0.4">
      <c r="A182" s="16" t="str">
        <f t="shared" si="37"/>
        <v>-</v>
      </c>
      <c r="B182" s="16" t="str">
        <f t="shared" si="36"/>
        <v>-</v>
      </c>
      <c r="C182" s="7">
        <v>17</v>
      </c>
      <c r="D182" s="2">
        <v>43396.737141203703</v>
      </c>
      <c r="E182" s="3">
        <v>5862</v>
      </c>
      <c r="F182" s="3" t="s">
        <v>33</v>
      </c>
      <c r="G182" s="3">
        <v>1751</v>
      </c>
      <c r="H182" s="3">
        <v>1121</v>
      </c>
      <c r="I182" s="3">
        <v>8</v>
      </c>
      <c r="J182" s="3">
        <v>1</v>
      </c>
      <c r="K182" s="3"/>
      <c r="L182" s="2">
        <v>43396.740208333336</v>
      </c>
      <c r="M182" s="2">
        <v>43396.748761574076</v>
      </c>
      <c r="N182" s="3" t="s">
        <v>57</v>
      </c>
      <c r="O182" s="3" t="s">
        <v>58</v>
      </c>
      <c r="P182" s="3" t="s">
        <v>37</v>
      </c>
      <c r="Q182" s="3" t="s">
        <v>38</v>
      </c>
      <c r="R182" s="2">
        <v>43396.741412037038</v>
      </c>
      <c r="S182" s="2">
        <v>43396.741412037038</v>
      </c>
      <c r="T182" s="2">
        <v>43396.74931712963</v>
      </c>
      <c r="U182" s="2">
        <v>43396.750983796293</v>
      </c>
      <c r="V182" s="3"/>
      <c r="W182" s="8">
        <f t="shared" si="31"/>
        <v>43396.737141203703</v>
      </c>
      <c r="X182" s="9">
        <f t="shared" si="32"/>
        <v>8.55324073927477E-3</v>
      </c>
      <c r="Y182" s="9">
        <f t="shared" si="33"/>
        <v>8.55324073927477E-3</v>
      </c>
      <c r="Z182" s="10"/>
      <c r="AA182" s="10">
        <f t="shared" si="34"/>
        <v>0</v>
      </c>
      <c r="AB182" s="10">
        <f t="shared" si="35"/>
        <v>3.0671296335640363E-3</v>
      </c>
      <c r="AC182" s="10"/>
      <c r="AD182" s="10"/>
    </row>
    <row r="183" spans="1:30" s="7" customFormat="1" x14ac:dyDescent="0.4">
      <c r="A183" s="16" t="str">
        <f t="shared" si="37"/>
        <v>-</v>
      </c>
      <c r="B183" s="16" t="str">
        <f t="shared" si="36"/>
        <v>-</v>
      </c>
      <c r="C183" s="7">
        <v>17</v>
      </c>
      <c r="D183" s="2">
        <v>43396.737199074072</v>
      </c>
      <c r="E183" s="3">
        <v>5863</v>
      </c>
      <c r="F183" s="3" t="s">
        <v>33</v>
      </c>
      <c r="G183" s="3">
        <v>1941</v>
      </c>
      <c r="H183" s="3">
        <v>347</v>
      </c>
      <c r="I183" s="3">
        <v>10</v>
      </c>
      <c r="J183" s="3">
        <v>1</v>
      </c>
      <c r="K183" s="3"/>
      <c r="L183" s="2">
        <v>43396.740162037036</v>
      </c>
      <c r="M183" s="2">
        <v>43396.743738425925</v>
      </c>
      <c r="N183" s="3" t="s">
        <v>37</v>
      </c>
      <c r="O183" s="3" t="s">
        <v>38</v>
      </c>
      <c r="P183" s="3" t="s">
        <v>23</v>
      </c>
      <c r="Q183" s="3" t="s">
        <v>24</v>
      </c>
      <c r="R183" s="2">
        <v>43396.742708333331</v>
      </c>
      <c r="S183" s="2">
        <v>43396.742708333331</v>
      </c>
      <c r="T183" s="2">
        <v>43396.747164351851</v>
      </c>
      <c r="U183" s="2">
        <v>43396.747164351851</v>
      </c>
      <c r="V183" s="3"/>
      <c r="W183" s="8">
        <f t="shared" si="31"/>
        <v>43396.737199074072</v>
      </c>
      <c r="X183" s="9">
        <f t="shared" si="32"/>
        <v>3.5763888881774619E-3</v>
      </c>
      <c r="Y183" s="9">
        <f t="shared" si="33"/>
        <v>3.5763888881774619E-3</v>
      </c>
      <c r="Z183" s="10"/>
      <c r="AA183" s="10">
        <f t="shared" si="34"/>
        <v>0</v>
      </c>
      <c r="AB183" s="10">
        <f t="shared" si="35"/>
        <v>2.9629629643750377E-3</v>
      </c>
      <c r="AC183" s="10"/>
      <c r="AD183" s="10"/>
    </row>
    <row r="184" spans="1:30" s="7" customFormat="1" hidden="1" x14ac:dyDescent="0.4">
      <c r="A184" s="16" t="str">
        <f t="shared" si="37"/>
        <v>-</v>
      </c>
      <c r="B184" s="16" t="str">
        <f t="shared" si="36"/>
        <v>-</v>
      </c>
      <c r="C184" s="7">
        <v>17</v>
      </c>
      <c r="D184" s="2">
        <v>43396.737361111111</v>
      </c>
      <c r="E184" s="3">
        <v>5864</v>
      </c>
      <c r="F184" s="3" t="s">
        <v>94</v>
      </c>
      <c r="G184" s="3">
        <v>0</v>
      </c>
      <c r="H184" s="3">
        <v>1082</v>
      </c>
      <c r="I184" s="3">
        <v>5</v>
      </c>
      <c r="J184" s="3">
        <v>2</v>
      </c>
      <c r="K184" s="3"/>
      <c r="L184" s="2">
        <v>43396.739791666667</v>
      </c>
      <c r="M184" s="2">
        <v>43396.74763888889</v>
      </c>
      <c r="N184" s="3" t="s">
        <v>53</v>
      </c>
      <c r="O184" s="3" t="s">
        <v>54</v>
      </c>
      <c r="P184" s="3" t="s">
        <v>39</v>
      </c>
      <c r="Q184" s="3" t="s">
        <v>40</v>
      </c>
      <c r="R184" s="2">
        <v>43396.739710648151</v>
      </c>
      <c r="S184" s="2">
        <v>43396.739710648151</v>
      </c>
      <c r="T184" s="2">
        <v>43396.745069444441</v>
      </c>
      <c r="U184" s="2">
        <v>43396.750578703701</v>
      </c>
      <c r="V184" s="3"/>
      <c r="W184" s="8">
        <f t="shared" si="31"/>
        <v>43396.737361111111</v>
      </c>
      <c r="X184" s="9">
        <f t="shared" si="32"/>
        <v>7.8472222230629995E-3</v>
      </c>
      <c r="Y184" s="9">
        <f t="shared" si="33"/>
        <v>1.5694444446125999E-2</v>
      </c>
      <c r="Z184" s="10"/>
      <c r="AA184" s="10">
        <f t="shared" si="34"/>
        <v>8.1018515629693866E-5</v>
      </c>
      <c r="AB184" s="10">
        <f t="shared" si="35"/>
        <v>2.4305555562023073E-3</v>
      </c>
      <c r="AC184" s="10"/>
      <c r="AD184" s="10"/>
    </row>
    <row r="185" spans="1:30" s="7" customFormat="1" hidden="1" x14ac:dyDescent="0.4">
      <c r="A185" s="16" t="str">
        <f>IF(V185&gt;0, "★", "-")</f>
        <v>-</v>
      </c>
      <c r="B185" s="16" t="str">
        <f>IF(K185&gt;0, "☆", "-")</f>
        <v>-</v>
      </c>
      <c r="C185" s="7">
        <v>17</v>
      </c>
      <c r="D185" s="2">
        <v>43396.739594907405</v>
      </c>
      <c r="E185" s="3">
        <v>5866</v>
      </c>
      <c r="F185" s="3" t="s">
        <v>93</v>
      </c>
      <c r="G185" s="3">
        <v>0</v>
      </c>
      <c r="H185" s="3">
        <v>1234</v>
      </c>
      <c r="I185" s="3">
        <v>3</v>
      </c>
      <c r="J185" s="3">
        <v>1</v>
      </c>
      <c r="K185" s="3"/>
      <c r="L185" s="2">
        <v>43396.741527777776</v>
      </c>
      <c r="M185" s="2">
        <v>43396.747048611112</v>
      </c>
      <c r="N185" s="3" t="s">
        <v>46</v>
      </c>
      <c r="O185" s="3" t="s">
        <v>47</v>
      </c>
      <c r="P185" s="3" t="s">
        <v>23</v>
      </c>
      <c r="Q185" s="3" t="s">
        <v>24</v>
      </c>
      <c r="R185" s="2">
        <v>43396.740636574075</v>
      </c>
      <c r="S185" s="2">
        <v>43396.740636574075</v>
      </c>
      <c r="T185" s="2">
        <v>43396.74726851852</v>
      </c>
      <c r="U185" s="2">
        <v>43396.74726851852</v>
      </c>
      <c r="V185" s="3"/>
      <c r="W185" s="8">
        <f>IF(V185&gt;0,V185,D185)</f>
        <v>43396.739594907405</v>
      </c>
      <c r="X185" s="9">
        <f t="shared" si="32"/>
        <v>5.5208333360496908E-3</v>
      </c>
      <c r="Y185" s="9">
        <f t="shared" si="33"/>
        <v>5.5208333360496908E-3</v>
      </c>
      <c r="Z185" s="10"/>
      <c r="AA185" s="10">
        <f t="shared" si="34"/>
        <v>8.9120370103046298E-4</v>
      </c>
      <c r="AB185" s="10">
        <f t="shared" si="35"/>
        <v>1.9328703710925765E-3</v>
      </c>
      <c r="AC185" s="10"/>
      <c r="AD185" s="10"/>
    </row>
    <row r="186" spans="1:30" s="7" customFormat="1" hidden="1" x14ac:dyDescent="0.4">
      <c r="A186" s="16" t="str">
        <f t="shared" si="37"/>
        <v>-</v>
      </c>
      <c r="B186" s="16" t="str">
        <f>IF(K186&gt;0, "☆", "-")</f>
        <v>-</v>
      </c>
      <c r="C186" s="7">
        <v>17</v>
      </c>
      <c r="D186" s="2">
        <v>43396.74009259259</v>
      </c>
      <c r="E186" s="3">
        <v>5867</v>
      </c>
      <c r="F186" s="3" t="s">
        <v>93</v>
      </c>
      <c r="G186" s="3">
        <v>0</v>
      </c>
      <c r="H186" s="3">
        <v>471</v>
      </c>
      <c r="I186" s="3">
        <v>5</v>
      </c>
      <c r="J186" s="3">
        <v>1</v>
      </c>
      <c r="K186" s="3"/>
      <c r="L186" s="2">
        <v>43396.742986111109</v>
      </c>
      <c r="M186" s="2">
        <v>43396.754282407404</v>
      </c>
      <c r="N186" s="3" t="s">
        <v>41</v>
      </c>
      <c r="O186" s="3" t="s">
        <v>42</v>
      </c>
      <c r="P186" s="3" t="s">
        <v>27</v>
      </c>
      <c r="Q186" s="3" t="s">
        <v>28</v>
      </c>
      <c r="R186" s="2">
        <v>43396.743958333333</v>
      </c>
      <c r="S186" s="2">
        <v>43396.743958333333</v>
      </c>
      <c r="T186" s="2">
        <v>43396.757650462961</v>
      </c>
      <c r="U186" s="2">
        <v>43396.757650462961</v>
      </c>
      <c r="V186" s="3"/>
      <c r="W186" s="8">
        <f>IF(V186&gt;0,V186,D186)</f>
        <v>43396.74009259259</v>
      </c>
      <c r="X186" s="9">
        <f t="shared" si="32"/>
        <v>1.1296296295768116E-2</v>
      </c>
      <c r="Y186" s="9">
        <f t="shared" si="33"/>
        <v>1.1296296295768116E-2</v>
      </c>
      <c r="Z186" s="10"/>
      <c r="AA186" s="10">
        <f t="shared" si="34"/>
        <v>0</v>
      </c>
      <c r="AB186" s="10">
        <f t="shared" si="35"/>
        <v>2.8935185182490386E-3</v>
      </c>
      <c r="AC186" s="10"/>
      <c r="AD186" s="10"/>
    </row>
    <row r="187" spans="1:30" s="7" customFormat="1" x14ac:dyDescent="0.4">
      <c r="A187" s="16" t="str">
        <f t="shared" si="37"/>
        <v>-</v>
      </c>
      <c r="B187" s="16" t="str">
        <f>IF(K187&gt;0, "☆", "-")</f>
        <v>-</v>
      </c>
      <c r="C187" s="7">
        <v>17</v>
      </c>
      <c r="D187" s="2">
        <v>43396.740243055552</v>
      </c>
      <c r="E187" s="3">
        <v>5868</v>
      </c>
      <c r="F187" s="3" t="s">
        <v>33</v>
      </c>
      <c r="G187" s="3">
        <v>3445</v>
      </c>
      <c r="H187" s="3">
        <v>569</v>
      </c>
      <c r="I187" s="3">
        <v>8</v>
      </c>
      <c r="J187" s="3">
        <v>1</v>
      </c>
      <c r="K187" s="3"/>
      <c r="L187" s="2">
        <v>43396.746168981481</v>
      </c>
      <c r="M187" s="2">
        <v>43396.755960648145</v>
      </c>
      <c r="N187" s="3" t="s">
        <v>72</v>
      </c>
      <c r="O187" s="3" t="s">
        <v>73</v>
      </c>
      <c r="P187" s="3" t="s">
        <v>23</v>
      </c>
      <c r="Q187" s="3" t="s">
        <v>24</v>
      </c>
      <c r="R187" s="2">
        <v>43396.745370370372</v>
      </c>
      <c r="S187" s="2">
        <v>43396.745370370372</v>
      </c>
      <c r="T187" s="2">
        <v>43396.757002314815</v>
      </c>
      <c r="U187" s="2">
        <v>43396.757002314815</v>
      </c>
      <c r="V187" s="3"/>
      <c r="W187" s="8">
        <f>IF(V187&gt;0,V187,D187)</f>
        <v>43396.740243055552</v>
      </c>
      <c r="X187" s="9">
        <f t="shared" si="32"/>
        <v>9.7916666636592709E-3</v>
      </c>
      <c r="Y187" s="9">
        <f t="shared" si="33"/>
        <v>9.7916666636592709E-3</v>
      </c>
      <c r="Z187" s="10"/>
      <c r="AA187" s="10">
        <f t="shared" si="34"/>
        <v>7.9861110862111673E-4</v>
      </c>
      <c r="AB187" s="10">
        <f t="shared" si="35"/>
        <v>5.9259259287500754E-3</v>
      </c>
      <c r="AC187" s="10"/>
      <c r="AD187" s="10"/>
    </row>
    <row r="188" spans="1:30" s="7" customFormat="1" x14ac:dyDescent="0.4">
      <c r="A188" s="16" t="str">
        <f t="shared" si="37"/>
        <v>-</v>
      </c>
      <c r="B188" s="16" t="str">
        <f t="shared" ref="B188:B256" si="41">IF(K188&gt;0, "☆", "-")</f>
        <v>-</v>
      </c>
      <c r="C188" s="7">
        <v>17</v>
      </c>
      <c r="D188" s="2">
        <v>43396.742766203701</v>
      </c>
      <c r="E188" s="3">
        <v>5869</v>
      </c>
      <c r="F188" s="3" t="s">
        <v>18</v>
      </c>
      <c r="G188" s="3">
        <v>1112</v>
      </c>
      <c r="H188" s="3">
        <v>500</v>
      </c>
      <c r="I188" s="3">
        <v>6</v>
      </c>
      <c r="J188" s="3">
        <v>4</v>
      </c>
      <c r="K188" s="3"/>
      <c r="L188" s="2">
        <v>43396.749641203707</v>
      </c>
      <c r="M188" s="2">
        <v>43396.755474537036</v>
      </c>
      <c r="N188" s="3" t="s">
        <v>50</v>
      </c>
      <c r="O188" s="3" t="s">
        <v>51</v>
      </c>
      <c r="P188" s="3" t="s">
        <v>31</v>
      </c>
      <c r="Q188" s="3" t="s">
        <v>32</v>
      </c>
      <c r="R188" s="2">
        <v>43396.747037037036</v>
      </c>
      <c r="S188" s="2">
        <v>43396.747037037036</v>
      </c>
      <c r="T188" s="2">
        <v>43396.757199074076</v>
      </c>
      <c r="U188" s="2">
        <v>43396.757199074076</v>
      </c>
      <c r="V188" s="3"/>
      <c r="W188" s="8">
        <f t="shared" ref="W188:W256" si="42">IF(V188&gt;0,V188,D188)</f>
        <v>43396.742766203701</v>
      </c>
      <c r="X188" s="9">
        <f t="shared" si="32"/>
        <v>5.8333333290647715E-3</v>
      </c>
      <c r="Y188" s="9">
        <f t="shared" si="33"/>
        <v>2.3333333316259086E-2</v>
      </c>
      <c r="Z188" s="10"/>
      <c r="AA188" s="10">
        <f t="shared" si="34"/>
        <v>2.6041666715173051E-3</v>
      </c>
      <c r="AB188" s="10">
        <f t="shared" si="35"/>
        <v>6.8750000064028427E-3</v>
      </c>
      <c r="AC188" s="10"/>
      <c r="AD188" s="10"/>
    </row>
    <row r="189" spans="1:30" s="7" customFormat="1" hidden="1" x14ac:dyDescent="0.4">
      <c r="A189" s="16" t="str">
        <f t="shared" si="37"/>
        <v>-</v>
      </c>
      <c r="B189" s="16" t="str">
        <f t="shared" si="41"/>
        <v>-</v>
      </c>
      <c r="C189" s="7">
        <v>17</v>
      </c>
      <c r="D189" s="2">
        <v>43396.74591435185</v>
      </c>
      <c r="E189" s="3">
        <v>5870</v>
      </c>
      <c r="F189" s="3" t="s">
        <v>93</v>
      </c>
      <c r="G189" s="3">
        <v>0</v>
      </c>
      <c r="H189" s="3">
        <v>778</v>
      </c>
      <c r="I189" s="3">
        <v>10</v>
      </c>
      <c r="J189" s="3">
        <v>1</v>
      </c>
      <c r="K189" s="3"/>
      <c r="L189" s="2">
        <v>43396.74658564815</v>
      </c>
      <c r="M189" s="2">
        <v>43396.752662037034</v>
      </c>
      <c r="N189" s="3" t="s">
        <v>46</v>
      </c>
      <c r="O189" s="3" t="s">
        <v>47</v>
      </c>
      <c r="P189" s="3" t="s">
        <v>19</v>
      </c>
      <c r="Q189" s="3" t="s">
        <v>20</v>
      </c>
      <c r="R189" s="2">
        <v>43396.749212962961</v>
      </c>
      <c r="S189" s="2">
        <v>43396.749212962961</v>
      </c>
      <c r="T189" s="2">
        <v>43396.759502314817</v>
      </c>
      <c r="U189" s="2">
        <v>43396.759502314817</v>
      </c>
      <c r="V189" s="3"/>
      <c r="W189" s="8">
        <f t="shared" si="42"/>
        <v>43396.74591435185</v>
      </c>
      <c r="X189" s="9">
        <f t="shared" si="32"/>
        <v>6.0763888832298107E-3</v>
      </c>
      <c r="Y189" s="9">
        <f t="shared" si="33"/>
        <v>6.0763888832298107E-3</v>
      </c>
      <c r="Z189" s="10"/>
      <c r="AA189" s="10">
        <f t="shared" si="34"/>
        <v>0</v>
      </c>
      <c r="AB189" s="10">
        <f t="shared" si="35"/>
        <v>6.7129630042472854E-4</v>
      </c>
      <c r="AC189" s="10"/>
      <c r="AD189" s="10"/>
    </row>
    <row r="190" spans="1:30" s="7" customFormat="1" x14ac:dyDescent="0.4">
      <c r="A190" s="16" t="str">
        <f t="shared" si="37"/>
        <v>-</v>
      </c>
      <c r="B190" s="16" t="str">
        <f>IF(K190&gt;0, "☆", "-")</f>
        <v>-</v>
      </c>
      <c r="C190" s="7">
        <v>17</v>
      </c>
      <c r="D190" s="2">
        <v>43396.747233796297</v>
      </c>
      <c r="E190" s="3">
        <v>5871</v>
      </c>
      <c r="F190" s="3" t="s">
        <v>33</v>
      </c>
      <c r="G190" s="3">
        <v>3821</v>
      </c>
      <c r="H190" s="3">
        <v>613</v>
      </c>
      <c r="I190" s="3">
        <v>4</v>
      </c>
      <c r="J190" s="3">
        <v>4</v>
      </c>
      <c r="K190" s="3"/>
      <c r="L190" s="2">
        <v>43396.749895833331</v>
      </c>
      <c r="M190" s="2">
        <v>43396.75445601852</v>
      </c>
      <c r="N190" s="3" t="s">
        <v>50</v>
      </c>
      <c r="O190" s="3" t="s">
        <v>51</v>
      </c>
      <c r="P190" s="3" t="s">
        <v>19</v>
      </c>
      <c r="Q190" s="3" t="s">
        <v>20</v>
      </c>
      <c r="R190" s="2">
        <v>43396.750127314815</v>
      </c>
      <c r="S190" s="2">
        <v>43396.750127314815</v>
      </c>
      <c r="T190" s="2">
        <v>43396.759039351855</v>
      </c>
      <c r="U190" s="2">
        <v>43396.759039351855</v>
      </c>
      <c r="V190" s="3"/>
      <c r="W190" s="8">
        <f>IF(V190&gt;0,V190,D190)</f>
        <v>43396.747233796297</v>
      </c>
      <c r="X190" s="9">
        <f t="shared" si="32"/>
        <v>4.5601851888932288E-3</v>
      </c>
      <c r="Y190" s="9">
        <f t="shared" si="33"/>
        <v>1.8240740755572915E-2</v>
      </c>
      <c r="Z190" s="10"/>
      <c r="AA190" s="10">
        <f t="shared" si="34"/>
        <v>0</v>
      </c>
      <c r="AB190" s="10">
        <f t="shared" si="35"/>
        <v>2.6620370335876942E-3</v>
      </c>
      <c r="AC190" s="10"/>
      <c r="AD190" s="10"/>
    </row>
    <row r="191" spans="1:30" s="12" customFormat="1" hidden="1" x14ac:dyDescent="0.4">
      <c r="A191" s="17" t="str">
        <f t="shared" ref="A191:A197" si="43">IF(V191&gt;0, "★", "-")</f>
        <v>-</v>
      </c>
      <c r="B191" s="17" t="str">
        <f>IF(K191&gt;0, "☆", "-")</f>
        <v>☆</v>
      </c>
      <c r="C191" s="12">
        <v>17</v>
      </c>
      <c r="D191" s="4">
        <v>43396.738819444443</v>
      </c>
      <c r="E191" s="5">
        <v>5865</v>
      </c>
      <c r="F191" s="5" t="s">
        <v>18</v>
      </c>
      <c r="G191" s="5">
        <v>3445</v>
      </c>
      <c r="H191" s="5">
        <v>420</v>
      </c>
      <c r="I191" s="5">
        <v>9</v>
      </c>
      <c r="J191" s="5">
        <v>1</v>
      </c>
      <c r="K191" s="4">
        <v>43396.739293981482</v>
      </c>
      <c r="L191" s="5"/>
      <c r="M191" s="5"/>
      <c r="N191" s="5" t="s">
        <v>72</v>
      </c>
      <c r="O191" s="5" t="s">
        <v>73</v>
      </c>
      <c r="P191" s="5" t="s">
        <v>23</v>
      </c>
      <c r="Q191" s="5" t="s">
        <v>24</v>
      </c>
      <c r="R191" s="4">
        <v>43396.74627314815</v>
      </c>
      <c r="S191" s="5"/>
      <c r="T191" s="4">
        <v>43396.754606481481</v>
      </c>
      <c r="U191" s="5"/>
      <c r="V191" s="5"/>
      <c r="W191" s="13">
        <f>IF(V191&gt;0,V191,D191)</f>
        <v>43396.738819444443</v>
      </c>
      <c r="X191" s="18">
        <f t="shared" si="32"/>
        <v>0</v>
      </c>
      <c r="Y191" s="18">
        <f t="shared" si="33"/>
        <v>0</v>
      </c>
      <c r="Z191" s="19"/>
      <c r="AA191" s="19">
        <f t="shared" si="34"/>
        <v>0</v>
      </c>
      <c r="AB191" s="19">
        <f t="shared" si="35"/>
        <v>7.4537037071422674E-3</v>
      </c>
      <c r="AC191" s="19"/>
      <c r="AD191" s="19"/>
    </row>
    <row r="192" spans="1:30" s="23" customFormat="1" x14ac:dyDescent="0.4">
      <c r="A192" s="20" t="str">
        <f t="shared" si="43"/>
        <v>★</v>
      </c>
      <c r="B192" s="20" t="str">
        <f t="shared" si="41"/>
        <v>-</v>
      </c>
      <c r="C192" s="23">
        <v>18</v>
      </c>
      <c r="D192" s="22">
        <v>43396.755532407406</v>
      </c>
      <c r="E192" s="21">
        <v>5873</v>
      </c>
      <c r="F192" s="21" t="s">
        <v>18</v>
      </c>
      <c r="G192" s="21">
        <v>3834</v>
      </c>
      <c r="H192" s="21">
        <v>1226</v>
      </c>
      <c r="I192" s="21">
        <v>10</v>
      </c>
      <c r="J192" s="21">
        <v>1</v>
      </c>
      <c r="K192" s="21"/>
      <c r="L192" s="22">
        <v>43396.79791666667</v>
      </c>
      <c r="M192" s="22">
        <v>43396.809293981481</v>
      </c>
      <c r="N192" s="21" t="s">
        <v>25</v>
      </c>
      <c r="O192" s="21" t="s">
        <v>26</v>
      </c>
      <c r="P192" s="21" t="s">
        <v>27</v>
      </c>
      <c r="Q192" s="21" t="s">
        <v>28</v>
      </c>
      <c r="R192" s="22">
        <v>43396.7971875</v>
      </c>
      <c r="S192" s="22">
        <v>43396.7971875</v>
      </c>
      <c r="T192" s="22">
        <v>43396.804490740738</v>
      </c>
      <c r="U192" s="22">
        <v>43396.81013888889</v>
      </c>
      <c r="V192" s="22">
        <v>43396.7971875</v>
      </c>
      <c r="W192" s="24">
        <f t="shared" si="42"/>
        <v>43396.7971875</v>
      </c>
      <c r="X192" s="25">
        <f t="shared" si="32"/>
        <v>1.137731481139781E-2</v>
      </c>
      <c r="Y192" s="25">
        <f t="shared" si="33"/>
        <v>1.137731481139781E-2</v>
      </c>
      <c r="Z192" s="26">
        <f>SUM(Y192:Y211)</f>
        <v>0.15228009255952202</v>
      </c>
      <c r="AA192" s="26">
        <f t="shared" si="34"/>
        <v>7.2916666977107525E-4</v>
      </c>
      <c r="AB192" s="26">
        <f t="shared" si="35"/>
        <v>7.2916666977107525E-4</v>
      </c>
      <c r="AC192" s="26">
        <f>AVERAGE(AB192:AB211)</f>
        <v>3.2529239780208293E-3</v>
      </c>
      <c r="AD192" s="26">
        <f>MEDIAN(AB192:AB211)</f>
        <v>3.1944444490363821E-3</v>
      </c>
    </row>
    <row r="193" spans="1:30" s="7" customFormat="1" hidden="1" x14ac:dyDescent="0.4">
      <c r="A193" s="16" t="str">
        <f t="shared" si="43"/>
        <v>★</v>
      </c>
      <c r="B193" s="16" t="str">
        <f t="shared" si="41"/>
        <v>-</v>
      </c>
      <c r="C193" s="7">
        <v>18</v>
      </c>
      <c r="D193" s="2">
        <v>43396.755787037036</v>
      </c>
      <c r="E193" s="3">
        <v>5874</v>
      </c>
      <c r="F193" s="3" t="s">
        <v>93</v>
      </c>
      <c r="G193" s="3">
        <v>0</v>
      </c>
      <c r="H193" s="3">
        <v>992</v>
      </c>
      <c r="I193" s="3">
        <v>7</v>
      </c>
      <c r="J193" s="3">
        <v>2</v>
      </c>
      <c r="K193" s="3"/>
      <c r="L193" s="2">
        <v>43396.775856481479</v>
      </c>
      <c r="M193" s="2">
        <v>43396.781550925924</v>
      </c>
      <c r="N193" s="3" t="s">
        <v>61</v>
      </c>
      <c r="O193" s="3" t="s">
        <v>62</v>
      </c>
      <c r="P193" s="3" t="s">
        <v>19</v>
      </c>
      <c r="Q193" s="3" t="s">
        <v>20</v>
      </c>
      <c r="R193" s="2">
        <v>43396.776412037034</v>
      </c>
      <c r="S193" s="2">
        <v>43396.776412037034</v>
      </c>
      <c r="T193" s="2">
        <v>43396.785567129627</v>
      </c>
      <c r="U193" s="2">
        <v>43396.785567129627</v>
      </c>
      <c r="V193" s="2">
        <v>43396.776412037034</v>
      </c>
      <c r="W193" s="8">
        <f t="shared" si="42"/>
        <v>43396.776412037034</v>
      </c>
      <c r="X193" s="9">
        <f t="shared" si="32"/>
        <v>5.694444444088731E-3</v>
      </c>
      <c r="Y193" s="9">
        <f t="shared" si="33"/>
        <v>1.1388888888177462E-2</v>
      </c>
      <c r="Z193" s="10"/>
      <c r="AA193" s="10">
        <f t="shared" si="34"/>
        <v>0</v>
      </c>
      <c r="AB193" s="10">
        <f t="shared" si="35"/>
        <v>0</v>
      </c>
      <c r="AC193" s="10"/>
      <c r="AD193" s="10"/>
    </row>
    <row r="194" spans="1:30" s="7" customFormat="1" hidden="1" x14ac:dyDescent="0.4">
      <c r="A194" s="16" t="str">
        <f t="shared" si="43"/>
        <v>-</v>
      </c>
      <c r="B194" s="16" t="str">
        <f>IF(K194&gt;0, "☆", "-")</f>
        <v>-</v>
      </c>
      <c r="C194" s="7">
        <v>18</v>
      </c>
      <c r="D194" s="2">
        <v>43396.75681712963</v>
      </c>
      <c r="E194" s="3">
        <v>5876</v>
      </c>
      <c r="F194" s="3" t="s">
        <v>93</v>
      </c>
      <c r="G194" s="3">
        <v>0</v>
      </c>
      <c r="H194" s="3">
        <v>574</v>
      </c>
      <c r="I194" s="3">
        <v>1</v>
      </c>
      <c r="J194" s="3">
        <v>2</v>
      </c>
      <c r="K194" s="3"/>
      <c r="L194" s="2">
        <v>43396.762233796297</v>
      </c>
      <c r="M194" s="2">
        <v>43396.766284722224</v>
      </c>
      <c r="N194" s="3" t="s">
        <v>19</v>
      </c>
      <c r="O194" s="3" t="s">
        <v>20</v>
      </c>
      <c r="P194" s="3" t="s">
        <v>31</v>
      </c>
      <c r="Q194" s="3" t="s">
        <v>32</v>
      </c>
      <c r="R194" s="2">
        <v>43396.761087962965</v>
      </c>
      <c r="S194" s="2">
        <v>43396.764201388891</v>
      </c>
      <c r="T194" s="2">
        <v>43396.768136574072</v>
      </c>
      <c r="U194" s="2">
        <v>43396.771111111113</v>
      </c>
      <c r="V194" s="3"/>
      <c r="W194" s="8">
        <f>IF(V194&gt;0,V194,D194)</f>
        <v>43396.75681712963</v>
      </c>
      <c r="X194" s="9">
        <f t="shared" ref="X194:X257" si="44">M194-L194</f>
        <v>4.0509259270038456E-3</v>
      </c>
      <c r="Y194" s="9">
        <f t="shared" ref="Y194:Y257" si="45">X194*J194</f>
        <v>8.1018518540076911E-3</v>
      </c>
      <c r="Z194" s="10"/>
      <c r="AA194" s="10">
        <f t="shared" ref="AA194:AA257" si="46">IF(IF(A194="☆",K194-R194,L194-R194)&lt;0,0,IF(A194="☆",K194-R194,L194-R194))</f>
        <v>1.1458333319751546E-3</v>
      </c>
      <c r="AB194" s="10">
        <f t="shared" ref="AB194:AB257" si="47">IF(IF(B194="☆",(IF(K194&gt;R194,K194-W194,R194-W194)),L194-W194)&lt;0,0,IF(B194="☆",(IF(K194&gt;R194,K194-W194,R194-W194)),L194-W194))</f>
        <v>5.4166666668606922E-3</v>
      </c>
      <c r="AC194" s="10"/>
      <c r="AD194" s="10"/>
    </row>
    <row r="195" spans="1:30" s="7" customFormat="1" x14ac:dyDescent="0.4">
      <c r="A195" s="16" t="str">
        <f t="shared" si="43"/>
        <v>-</v>
      </c>
      <c r="B195" s="16" t="str">
        <f>IF(K195&gt;0, "☆", "-")</f>
        <v>-</v>
      </c>
      <c r="C195" s="7">
        <v>18</v>
      </c>
      <c r="D195" s="2">
        <v>43396.756921296299</v>
      </c>
      <c r="E195" s="3">
        <v>5877</v>
      </c>
      <c r="F195" s="3" t="s">
        <v>18</v>
      </c>
      <c r="G195" s="3">
        <v>3752</v>
      </c>
      <c r="H195" s="3">
        <v>440</v>
      </c>
      <c r="I195" s="3">
        <v>1</v>
      </c>
      <c r="J195" s="3">
        <v>2</v>
      </c>
      <c r="K195" s="3"/>
      <c r="L195" s="2">
        <v>43396.757256944446</v>
      </c>
      <c r="M195" s="2">
        <v>43396.766238425924</v>
      </c>
      <c r="N195" s="3" t="s">
        <v>65</v>
      </c>
      <c r="O195" s="3" t="s">
        <v>66</v>
      </c>
      <c r="P195" s="3" t="s">
        <v>31</v>
      </c>
      <c r="Q195" s="3" t="s">
        <v>32</v>
      </c>
      <c r="R195" s="2">
        <v>43396.759768518517</v>
      </c>
      <c r="S195" s="2">
        <v>43396.759768518517</v>
      </c>
      <c r="T195" s="2">
        <v>43396.770416666666</v>
      </c>
      <c r="U195" s="2">
        <v>43396.770416666666</v>
      </c>
      <c r="V195" s="3"/>
      <c r="W195" s="8">
        <f>IF(V195&gt;0,V195,D195)</f>
        <v>43396.756921296299</v>
      </c>
      <c r="X195" s="9">
        <f t="shared" si="44"/>
        <v>8.9814814782585017E-3</v>
      </c>
      <c r="Y195" s="9">
        <f t="shared" si="45"/>
        <v>1.7962962956517003E-2</v>
      </c>
      <c r="Z195" s="10"/>
      <c r="AA195" s="10">
        <f t="shared" si="46"/>
        <v>0</v>
      </c>
      <c r="AB195" s="10">
        <f t="shared" si="47"/>
        <v>3.3564814657438546E-4</v>
      </c>
      <c r="AC195" s="10"/>
      <c r="AD195" s="10"/>
    </row>
    <row r="196" spans="1:30" s="7" customFormat="1" hidden="1" x14ac:dyDescent="0.4">
      <c r="A196" s="16" t="str">
        <f t="shared" si="43"/>
        <v>-</v>
      </c>
      <c r="B196" s="16" t="str">
        <f t="shared" si="41"/>
        <v>-</v>
      </c>
      <c r="C196" s="7">
        <v>18</v>
      </c>
      <c r="D196" s="2">
        <v>43396.758703703701</v>
      </c>
      <c r="E196" s="3">
        <v>5879</v>
      </c>
      <c r="F196" s="3" t="s">
        <v>94</v>
      </c>
      <c r="G196" s="3">
        <v>0</v>
      </c>
      <c r="H196" s="3">
        <v>857</v>
      </c>
      <c r="I196" s="3">
        <v>5</v>
      </c>
      <c r="J196" s="3">
        <v>4</v>
      </c>
      <c r="K196" s="3"/>
      <c r="L196" s="2">
        <v>43396.760254629633</v>
      </c>
      <c r="M196" s="2">
        <v>43396.765127314815</v>
      </c>
      <c r="N196" s="3" t="s">
        <v>31</v>
      </c>
      <c r="O196" s="3" t="s">
        <v>32</v>
      </c>
      <c r="P196" s="3" t="s">
        <v>19</v>
      </c>
      <c r="Q196" s="3" t="s">
        <v>20</v>
      </c>
      <c r="R196" s="2">
        <v>43396.759745370371</v>
      </c>
      <c r="S196" s="2">
        <v>43396.759745370371</v>
      </c>
      <c r="T196" s="2">
        <v>43396.767789351848</v>
      </c>
      <c r="U196" s="2">
        <v>43396.767789351848</v>
      </c>
      <c r="V196" s="3"/>
      <c r="W196" s="8">
        <f t="shared" si="42"/>
        <v>43396.758703703701</v>
      </c>
      <c r="X196" s="9">
        <f t="shared" si="44"/>
        <v>4.8726851819083095E-3</v>
      </c>
      <c r="Y196" s="9">
        <f t="shared" si="45"/>
        <v>1.9490740727633238E-2</v>
      </c>
      <c r="Z196" s="10"/>
      <c r="AA196" s="10">
        <f t="shared" si="46"/>
        <v>5.092592618893832E-4</v>
      </c>
      <c r="AB196" s="10">
        <f t="shared" si="47"/>
        <v>1.5509259319514968E-3</v>
      </c>
      <c r="AC196" s="10"/>
      <c r="AD196" s="10"/>
    </row>
    <row r="197" spans="1:30" s="7" customFormat="1" x14ac:dyDescent="0.4">
      <c r="A197" s="16" t="str">
        <f t="shared" si="43"/>
        <v>-</v>
      </c>
      <c r="B197" s="16" t="str">
        <f t="shared" si="41"/>
        <v>-</v>
      </c>
      <c r="C197" s="7">
        <v>18</v>
      </c>
      <c r="D197" s="2">
        <v>43396.759664351855</v>
      </c>
      <c r="E197" s="3">
        <v>5880</v>
      </c>
      <c r="F197" s="3" t="s">
        <v>18</v>
      </c>
      <c r="G197" s="3">
        <v>3003</v>
      </c>
      <c r="H197" s="3">
        <v>434</v>
      </c>
      <c r="I197" s="3">
        <v>8</v>
      </c>
      <c r="J197" s="3">
        <v>2</v>
      </c>
      <c r="K197" s="3"/>
      <c r="L197" s="2">
        <v>43396.76394675926</v>
      </c>
      <c r="M197" s="2">
        <v>43396.77306712963</v>
      </c>
      <c r="N197" s="3" t="s">
        <v>29</v>
      </c>
      <c r="O197" s="3" t="s">
        <v>30</v>
      </c>
      <c r="P197" s="3" t="s">
        <v>19</v>
      </c>
      <c r="Q197" s="3" t="s">
        <v>20</v>
      </c>
      <c r="R197" s="2">
        <v>43396.763043981482</v>
      </c>
      <c r="S197" s="2">
        <v>43396.763043981482</v>
      </c>
      <c r="T197" s="2">
        <v>43396.769155092596</v>
      </c>
      <c r="U197" s="2">
        <v>43396.774398148147</v>
      </c>
      <c r="V197" s="3"/>
      <c r="W197" s="8">
        <f t="shared" si="42"/>
        <v>43396.759664351855</v>
      </c>
      <c r="X197" s="9">
        <f t="shared" si="44"/>
        <v>9.1203703705104999E-3</v>
      </c>
      <c r="Y197" s="9">
        <f t="shared" si="45"/>
        <v>1.8240740741021E-2</v>
      </c>
      <c r="Z197" s="10"/>
      <c r="AA197" s="10">
        <f t="shared" si="46"/>
        <v>9.0277777781011537E-4</v>
      </c>
      <c r="AB197" s="10">
        <f t="shared" si="47"/>
        <v>4.2824074043892324E-3</v>
      </c>
      <c r="AC197" s="10"/>
      <c r="AD197" s="10"/>
    </row>
    <row r="198" spans="1:30" s="7" customFormat="1" x14ac:dyDescent="0.4">
      <c r="A198" s="16" t="str">
        <f t="shared" ref="A198:A215" si="48">IF(V198&gt;0, "★", "-")</f>
        <v>-</v>
      </c>
      <c r="B198" s="16" t="str">
        <f t="shared" ref="B198:B215" si="49">IF(K198&gt;0, "☆", "-")</f>
        <v>-</v>
      </c>
      <c r="C198" s="7">
        <v>18</v>
      </c>
      <c r="D198" s="2">
        <v>43396.764386574076</v>
      </c>
      <c r="E198" s="3">
        <v>5882</v>
      </c>
      <c r="F198" s="3" t="s">
        <v>18</v>
      </c>
      <c r="G198" s="3">
        <v>3441</v>
      </c>
      <c r="H198" s="3">
        <v>1128</v>
      </c>
      <c r="I198" s="3">
        <v>8</v>
      </c>
      <c r="J198" s="3">
        <v>1</v>
      </c>
      <c r="K198" s="3"/>
      <c r="L198" s="2">
        <v>43396.769942129627</v>
      </c>
      <c r="M198" s="2">
        <v>43396.780023148145</v>
      </c>
      <c r="N198" s="3" t="s">
        <v>65</v>
      </c>
      <c r="O198" s="3" t="s">
        <v>66</v>
      </c>
      <c r="P198" s="3" t="s">
        <v>45</v>
      </c>
      <c r="Q198" s="3" t="s">
        <v>92</v>
      </c>
      <c r="R198" s="2">
        <v>43396.769618055558</v>
      </c>
      <c r="S198" s="2">
        <v>43396.769618055558</v>
      </c>
      <c r="T198" s="2">
        <v>43396.780671296299</v>
      </c>
      <c r="U198" s="2">
        <v>43396.781365740739</v>
      </c>
      <c r="V198" s="3"/>
      <c r="W198" s="8">
        <f t="shared" ref="W198:W215" si="50">IF(V198&gt;0,V198,D198)</f>
        <v>43396.764386574076</v>
      </c>
      <c r="X198" s="9">
        <f t="shared" si="44"/>
        <v>1.0081018517666962E-2</v>
      </c>
      <c r="Y198" s="9">
        <f t="shared" si="45"/>
        <v>1.0081018517666962E-2</v>
      </c>
      <c r="Z198" s="10"/>
      <c r="AA198" s="10">
        <f t="shared" si="46"/>
        <v>3.2407406979473308E-4</v>
      </c>
      <c r="AB198" s="10">
        <f t="shared" si="47"/>
        <v>5.5555555518367328E-3</v>
      </c>
      <c r="AC198" s="10"/>
      <c r="AD198" s="10"/>
    </row>
    <row r="199" spans="1:30" s="7" customFormat="1" x14ac:dyDescent="0.4">
      <c r="A199" s="16" t="str">
        <f t="shared" si="48"/>
        <v>-</v>
      </c>
      <c r="B199" s="16" t="str">
        <f t="shared" si="49"/>
        <v>-</v>
      </c>
      <c r="C199" s="7">
        <v>18</v>
      </c>
      <c r="D199" s="2">
        <v>43396.768449074072</v>
      </c>
      <c r="E199" s="3">
        <v>5883</v>
      </c>
      <c r="F199" s="3" t="s">
        <v>33</v>
      </c>
      <c r="G199" s="3">
        <v>1727</v>
      </c>
      <c r="H199" s="3">
        <v>906</v>
      </c>
      <c r="I199" s="3">
        <v>8</v>
      </c>
      <c r="J199" s="3">
        <v>1</v>
      </c>
      <c r="K199" s="3"/>
      <c r="L199" s="2">
        <v>43396.773194444446</v>
      </c>
      <c r="M199" s="2">
        <v>43396.779814814814</v>
      </c>
      <c r="N199" s="3" t="s">
        <v>19</v>
      </c>
      <c r="O199" s="3" t="s">
        <v>20</v>
      </c>
      <c r="P199" s="3" t="s">
        <v>45</v>
      </c>
      <c r="Q199" s="3" t="s">
        <v>92</v>
      </c>
      <c r="R199" s="2">
        <v>43396.774398148147</v>
      </c>
      <c r="S199" s="2">
        <v>43396.774398148147</v>
      </c>
      <c r="T199" s="2">
        <v>43396.781018518515</v>
      </c>
      <c r="U199" s="2">
        <v>43396.781018518515</v>
      </c>
      <c r="V199" s="3"/>
      <c r="W199" s="8">
        <f t="shared" si="50"/>
        <v>43396.768449074072</v>
      </c>
      <c r="X199" s="9">
        <f t="shared" si="44"/>
        <v>6.6203703681821935E-3</v>
      </c>
      <c r="Y199" s="9">
        <f t="shared" si="45"/>
        <v>6.6203703681821935E-3</v>
      </c>
      <c r="Z199" s="10"/>
      <c r="AA199" s="10">
        <f t="shared" si="46"/>
        <v>0</v>
      </c>
      <c r="AB199" s="10">
        <f t="shared" si="47"/>
        <v>4.7453703737119213E-3</v>
      </c>
      <c r="AC199" s="10"/>
      <c r="AD199" s="10"/>
    </row>
    <row r="200" spans="1:30" s="7" customFormat="1" x14ac:dyDescent="0.4">
      <c r="A200" s="16" t="str">
        <f t="shared" si="48"/>
        <v>-</v>
      </c>
      <c r="B200" s="16" t="str">
        <f t="shared" si="49"/>
        <v>-</v>
      </c>
      <c r="C200" s="7">
        <v>18</v>
      </c>
      <c r="D200" s="2">
        <v>43396.771157407406</v>
      </c>
      <c r="E200" s="3">
        <v>5884</v>
      </c>
      <c r="F200" s="3" t="s">
        <v>33</v>
      </c>
      <c r="G200" s="3">
        <v>3380</v>
      </c>
      <c r="H200" s="3">
        <v>322</v>
      </c>
      <c r="I200" s="3">
        <v>1</v>
      </c>
      <c r="J200" s="3">
        <v>2</v>
      </c>
      <c r="K200" s="3"/>
      <c r="L200" s="2">
        <v>43396.777118055557</v>
      </c>
      <c r="M200" s="2">
        <v>43396.784189814818</v>
      </c>
      <c r="N200" s="3" t="s">
        <v>46</v>
      </c>
      <c r="O200" s="3" t="s">
        <v>47</v>
      </c>
      <c r="P200" s="3" t="s">
        <v>63</v>
      </c>
      <c r="Q200" s="3" t="s">
        <v>64</v>
      </c>
      <c r="R200" s="2">
        <v>43396.777557870373</v>
      </c>
      <c r="S200" s="2">
        <v>43396.777557870373</v>
      </c>
      <c r="T200" s="2">
        <v>43396.786527777775</v>
      </c>
      <c r="U200" s="2">
        <v>43396.790694444448</v>
      </c>
      <c r="V200" s="3"/>
      <c r="W200" s="8">
        <f t="shared" si="50"/>
        <v>43396.771157407406</v>
      </c>
      <c r="X200" s="9">
        <f t="shared" si="44"/>
        <v>7.07175926072523E-3</v>
      </c>
      <c r="Y200" s="9">
        <f t="shared" si="45"/>
        <v>1.414351852145046E-2</v>
      </c>
      <c r="Z200" s="10"/>
      <c r="AA200" s="10">
        <f t="shared" si="46"/>
        <v>0</v>
      </c>
      <c r="AB200" s="10">
        <f t="shared" si="47"/>
        <v>5.9606481518130749E-3</v>
      </c>
      <c r="AC200" s="10"/>
      <c r="AD200" s="10"/>
    </row>
    <row r="201" spans="1:30" s="7" customFormat="1" x14ac:dyDescent="0.4">
      <c r="A201" s="16" t="str">
        <f t="shared" si="48"/>
        <v>-</v>
      </c>
      <c r="B201" s="16" t="str">
        <f t="shared" si="49"/>
        <v>-</v>
      </c>
      <c r="C201" s="7">
        <v>18</v>
      </c>
      <c r="D201" s="2">
        <v>43396.775000000001</v>
      </c>
      <c r="E201" s="3">
        <v>5885</v>
      </c>
      <c r="F201" s="3" t="s">
        <v>33</v>
      </c>
      <c r="G201" s="3">
        <v>2424</v>
      </c>
      <c r="H201" s="3">
        <v>1195</v>
      </c>
      <c r="I201" s="3">
        <v>1</v>
      </c>
      <c r="J201" s="3">
        <v>1</v>
      </c>
      <c r="K201" s="3"/>
      <c r="L201" s="2">
        <v>43396.777245370373</v>
      </c>
      <c r="M201" s="2">
        <v>43396.779930555553</v>
      </c>
      <c r="N201" s="3" t="s">
        <v>46</v>
      </c>
      <c r="O201" s="3" t="s">
        <v>47</v>
      </c>
      <c r="P201" s="3" t="s">
        <v>37</v>
      </c>
      <c r="Q201" s="3" t="s">
        <v>38</v>
      </c>
      <c r="R201" s="2">
        <v>43396.776377314818</v>
      </c>
      <c r="S201" s="2">
        <v>43396.776377314818</v>
      </c>
      <c r="T201" s="2">
        <v>43396.784594907411</v>
      </c>
      <c r="U201" s="2">
        <v>43396.784594907411</v>
      </c>
      <c r="V201" s="3"/>
      <c r="W201" s="8">
        <f t="shared" si="50"/>
        <v>43396.775000000001</v>
      </c>
      <c r="X201" s="9">
        <f t="shared" si="44"/>
        <v>2.6851851798710413E-3</v>
      </c>
      <c r="Y201" s="9">
        <f t="shared" si="45"/>
        <v>2.6851851798710413E-3</v>
      </c>
      <c r="Z201" s="10"/>
      <c r="AA201" s="10">
        <f t="shared" si="46"/>
        <v>8.6805555474711582E-4</v>
      </c>
      <c r="AB201" s="10">
        <f t="shared" si="47"/>
        <v>2.2453703713836148E-3</v>
      </c>
      <c r="AC201" s="10"/>
      <c r="AD201" s="10"/>
    </row>
    <row r="202" spans="1:30" s="7" customFormat="1" hidden="1" x14ac:dyDescent="0.4">
      <c r="A202" s="16" t="str">
        <f t="shared" si="48"/>
        <v>-</v>
      </c>
      <c r="B202" s="16" t="str">
        <f t="shared" si="49"/>
        <v>-</v>
      </c>
      <c r="C202" s="7">
        <v>18</v>
      </c>
      <c r="D202" s="2">
        <v>43396.782037037039</v>
      </c>
      <c r="E202" s="3">
        <v>5886</v>
      </c>
      <c r="F202" s="3" t="s">
        <v>93</v>
      </c>
      <c r="G202" s="3">
        <v>0</v>
      </c>
      <c r="H202" s="3">
        <v>553</v>
      </c>
      <c r="I202" s="3">
        <v>10</v>
      </c>
      <c r="J202" s="3">
        <v>2</v>
      </c>
      <c r="K202" s="3"/>
      <c r="L202" s="2">
        <v>43396.783784722225</v>
      </c>
      <c r="M202" s="2">
        <v>43396.787256944444</v>
      </c>
      <c r="N202" s="3" t="s">
        <v>31</v>
      </c>
      <c r="O202" s="3" t="s">
        <v>32</v>
      </c>
      <c r="P202" s="3" t="s">
        <v>19</v>
      </c>
      <c r="Q202" s="3" t="s">
        <v>20</v>
      </c>
      <c r="R202" s="2">
        <v>43396.78528935185</v>
      </c>
      <c r="S202" s="2">
        <v>43396.78528935185</v>
      </c>
      <c r="T202" s="2">
        <v>43396.791944444441</v>
      </c>
      <c r="U202" s="2">
        <v>43396.791944444441</v>
      </c>
      <c r="V202" s="3"/>
      <c r="W202" s="8">
        <f t="shared" si="50"/>
        <v>43396.782037037039</v>
      </c>
      <c r="X202" s="9">
        <f t="shared" si="44"/>
        <v>3.4722222189884633E-3</v>
      </c>
      <c r="Y202" s="9">
        <f t="shared" si="45"/>
        <v>6.9444444379769266E-3</v>
      </c>
      <c r="Z202" s="10"/>
      <c r="AA202" s="10">
        <f t="shared" si="46"/>
        <v>0</v>
      </c>
      <c r="AB202" s="10">
        <f t="shared" si="47"/>
        <v>1.747685186273884E-3</v>
      </c>
      <c r="AC202" s="10"/>
      <c r="AD202" s="10"/>
    </row>
    <row r="203" spans="1:30" s="7" customFormat="1" x14ac:dyDescent="0.4">
      <c r="A203" s="16" t="str">
        <f t="shared" si="48"/>
        <v>-</v>
      </c>
      <c r="B203" s="16" t="str">
        <f t="shared" si="49"/>
        <v>-</v>
      </c>
      <c r="C203" s="7">
        <v>18</v>
      </c>
      <c r="D203" s="2">
        <v>43396.785393518519</v>
      </c>
      <c r="E203" s="3">
        <v>5887</v>
      </c>
      <c r="F203" s="3" t="s">
        <v>18</v>
      </c>
      <c r="G203" s="3">
        <v>3777</v>
      </c>
      <c r="H203" s="3">
        <v>490</v>
      </c>
      <c r="I203" s="3">
        <v>10</v>
      </c>
      <c r="J203" s="3">
        <v>1</v>
      </c>
      <c r="K203" s="3"/>
      <c r="L203" s="2">
        <v>43396.79346064815</v>
      </c>
      <c r="M203" s="2">
        <v>43396.800358796296</v>
      </c>
      <c r="N203" s="3" t="s">
        <v>37</v>
      </c>
      <c r="O203" s="3" t="s">
        <v>38</v>
      </c>
      <c r="P203" s="3" t="s">
        <v>25</v>
      </c>
      <c r="Q203" s="3" t="s">
        <v>26</v>
      </c>
      <c r="R203" s="2">
        <v>43396.792800925927</v>
      </c>
      <c r="S203" s="2">
        <v>43396.792800925927</v>
      </c>
      <c r="T203" s="2">
        <v>43396.796782407408</v>
      </c>
      <c r="U203" s="2">
        <v>43396.796782407408</v>
      </c>
      <c r="V203" s="3"/>
      <c r="W203" s="8">
        <f t="shared" si="50"/>
        <v>43396.785393518519</v>
      </c>
      <c r="X203" s="9">
        <f t="shared" si="44"/>
        <v>6.8981481454102322E-3</v>
      </c>
      <c r="Y203" s="9">
        <f t="shared" si="45"/>
        <v>6.8981481454102322E-3</v>
      </c>
      <c r="Z203" s="10"/>
      <c r="AA203" s="10">
        <f t="shared" si="46"/>
        <v>6.5972222364507616E-4</v>
      </c>
      <c r="AB203" s="10">
        <f t="shared" si="47"/>
        <v>8.0671296309446916E-3</v>
      </c>
      <c r="AC203" s="10"/>
      <c r="AD203" s="10"/>
    </row>
    <row r="204" spans="1:30" s="7" customFormat="1" x14ac:dyDescent="0.4">
      <c r="A204" s="16" t="str">
        <f t="shared" si="48"/>
        <v>-</v>
      </c>
      <c r="B204" s="16" t="str">
        <f t="shared" si="49"/>
        <v>-</v>
      </c>
      <c r="C204" s="7">
        <v>18</v>
      </c>
      <c r="D204" s="2">
        <v>43396.787615740737</v>
      </c>
      <c r="E204" s="3">
        <v>5889</v>
      </c>
      <c r="F204" s="3" t="s">
        <v>33</v>
      </c>
      <c r="G204" s="3">
        <v>1789</v>
      </c>
      <c r="H204" s="3">
        <v>1204</v>
      </c>
      <c r="I204" s="3">
        <v>8</v>
      </c>
      <c r="J204" s="3">
        <v>1</v>
      </c>
      <c r="K204" s="3"/>
      <c r="L204" s="2">
        <v>43396.791979166665</v>
      </c>
      <c r="M204" s="2">
        <v>43396.798518518517</v>
      </c>
      <c r="N204" s="3" t="s">
        <v>48</v>
      </c>
      <c r="O204" s="3" t="s">
        <v>49</v>
      </c>
      <c r="P204" s="3" t="s">
        <v>80</v>
      </c>
      <c r="Q204" s="3" t="s">
        <v>81</v>
      </c>
      <c r="R204" s="2">
        <v>43396.790636574071</v>
      </c>
      <c r="S204" s="2">
        <v>43396.790636574071</v>
      </c>
      <c r="T204" s="2">
        <v>43396.798344907409</v>
      </c>
      <c r="U204" s="2">
        <v>43396.798344907409</v>
      </c>
      <c r="V204" s="3"/>
      <c r="W204" s="8">
        <f t="shared" si="50"/>
        <v>43396.787615740737</v>
      </c>
      <c r="X204" s="9">
        <f t="shared" si="44"/>
        <v>6.5393518525524996E-3</v>
      </c>
      <c r="Y204" s="9">
        <f t="shared" si="45"/>
        <v>6.5393518525524996E-3</v>
      </c>
      <c r="Z204" s="10"/>
      <c r="AA204" s="10">
        <f t="shared" si="46"/>
        <v>1.3425925935734995E-3</v>
      </c>
      <c r="AB204" s="10">
        <f t="shared" si="47"/>
        <v>4.3634259272948839E-3</v>
      </c>
      <c r="AC204" s="10"/>
      <c r="AD204" s="10"/>
    </row>
    <row r="205" spans="1:30" s="7" customFormat="1" x14ac:dyDescent="0.4">
      <c r="A205" s="16" t="str">
        <f t="shared" si="48"/>
        <v>-</v>
      </c>
      <c r="B205" s="16" t="str">
        <f t="shared" si="49"/>
        <v>-</v>
      </c>
      <c r="C205" s="7">
        <v>18</v>
      </c>
      <c r="D205" s="2">
        <v>43396.791388888887</v>
      </c>
      <c r="E205" s="3">
        <v>5890</v>
      </c>
      <c r="F205" s="3" t="s">
        <v>18</v>
      </c>
      <c r="G205" s="3">
        <v>1291</v>
      </c>
      <c r="H205" s="3">
        <v>686</v>
      </c>
      <c r="I205" s="3">
        <v>3</v>
      </c>
      <c r="J205" s="3">
        <v>1</v>
      </c>
      <c r="K205" s="3"/>
      <c r="L205" s="2">
        <v>43396.794652777775</v>
      </c>
      <c r="M205" s="2">
        <v>43396.798437500001</v>
      </c>
      <c r="N205" s="3" t="s">
        <v>21</v>
      </c>
      <c r="O205" s="3" t="s">
        <v>22</v>
      </c>
      <c r="P205" s="3" t="s">
        <v>19</v>
      </c>
      <c r="Q205" s="3" t="s">
        <v>20</v>
      </c>
      <c r="R205" s="2">
        <v>43396.793356481481</v>
      </c>
      <c r="S205" s="2">
        <v>43396.793356481481</v>
      </c>
      <c r="T205" s="2">
        <v>43396.799803240741</v>
      </c>
      <c r="U205" s="2">
        <v>43396.799803240741</v>
      </c>
      <c r="V205" s="3"/>
      <c r="W205" s="8">
        <f t="shared" si="50"/>
        <v>43396.791388888887</v>
      </c>
      <c r="X205" s="9">
        <f t="shared" si="44"/>
        <v>3.7847222265554592E-3</v>
      </c>
      <c r="Y205" s="9">
        <f t="shared" si="45"/>
        <v>3.7847222265554592E-3</v>
      </c>
      <c r="Z205" s="10"/>
      <c r="AA205" s="10">
        <f t="shared" si="46"/>
        <v>1.2962962937308475E-3</v>
      </c>
      <c r="AB205" s="10">
        <f t="shared" si="47"/>
        <v>3.2638888878864236E-3</v>
      </c>
      <c r="AC205" s="10"/>
      <c r="AD205" s="10"/>
    </row>
    <row r="206" spans="1:30" s="7" customFormat="1" x14ac:dyDescent="0.4">
      <c r="A206" s="16" t="str">
        <f t="shared" si="48"/>
        <v>-</v>
      </c>
      <c r="B206" s="16" t="str">
        <f t="shared" si="49"/>
        <v>-</v>
      </c>
      <c r="C206" s="7">
        <v>18</v>
      </c>
      <c r="D206" s="2">
        <v>43396.791574074072</v>
      </c>
      <c r="E206" s="3">
        <v>5891</v>
      </c>
      <c r="F206" s="3" t="s">
        <v>18</v>
      </c>
      <c r="G206" s="3">
        <v>3836</v>
      </c>
      <c r="H206" s="3">
        <v>1114</v>
      </c>
      <c r="I206" s="3">
        <v>2</v>
      </c>
      <c r="J206" s="3">
        <v>1</v>
      </c>
      <c r="K206" s="3"/>
      <c r="L206" s="2">
        <v>43396.794768518521</v>
      </c>
      <c r="M206" s="2">
        <v>43396.802789351852</v>
      </c>
      <c r="N206" s="3" t="s">
        <v>65</v>
      </c>
      <c r="O206" s="3" t="s">
        <v>66</v>
      </c>
      <c r="P206" s="3" t="s">
        <v>34</v>
      </c>
      <c r="Q206" s="3" t="s">
        <v>35</v>
      </c>
      <c r="R206" s="2">
        <v>43396.795567129629</v>
      </c>
      <c r="S206" s="2">
        <v>43396.795567129629</v>
      </c>
      <c r="T206" s="2">
        <v>43396.799583333333</v>
      </c>
      <c r="U206" s="2">
        <v>43396.806493055556</v>
      </c>
      <c r="V206" s="3"/>
      <c r="W206" s="8">
        <f t="shared" si="50"/>
        <v>43396.791574074072</v>
      </c>
      <c r="X206" s="9">
        <f t="shared" si="44"/>
        <v>8.0208333311020397E-3</v>
      </c>
      <c r="Y206" s="9">
        <f t="shared" si="45"/>
        <v>8.0208333311020397E-3</v>
      </c>
      <c r="Z206" s="10"/>
      <c r="AA206" s="10">
        <f t="shared" si="46"/>
        <v>0</v>
      </c>
      <c r="AB206" s="10">
        <f t="shared" si="47"/>
        <v>3.1944444490363821E-3</v>
      </c>
      <c r="AC206" s="10"/>
      <c r="AD206" s="10"/>
    </row>
    <row r="207" spans="1:30" s="7" customFormat="1" hidden="1" x14ac:dyDescent="0.4">
      <c r="A207" s="16" t="str">
        <f>IF(V207&gt;0, "★", "-")</f>
        <v>-</v>
      </c>
      <c r="B207" s="16" t="str">
        <f>IF(K207&gt;0, "☆", "-")</f>
        <v>☆</v>
      </c>
      <c r="C207" s="7">
        <v>18</v>
      </c>
      <c r="D207" s="2">
        <v>43396.754062499997</v>
      </c>
      <c r="E207" s="3">
        <v>5872</v>
      </c>
      <c r="F207" s="3" t="s">
        <v>18</v>
      </c>
      <c r="G207" s="3">
        <v>3752</v>
      </c>
      <c r="H207" s="3">
        <v>885</v>
      </c>
      <c r="I207" s="3">
        <v>1</v>
      </c>
      <c r="J207" s="3">
        <v>1</v>
      </c>
      <c r="K207" s="2">
        <v>43396.756516203706</v>
      </c>
      <c r="L207" s="3"/>
      <c r="M207" s="3"/>
      <c r="N207" s="3" t="s">
        <v>65</v>
      </c>
      <c r="O207" s="3" t="s">
        <v>66</v>
      </c>
      <c r="P207" s="3" t="s">
        <v>31</v>
      </c>
      <c r="Q207" s="3" t="s">
        <v>32</v>
      </c>
      <c r="R207" s="2">
        <v>43396.755659722221</v>
      </c>
      <c r="S207" s="3"/>
      <c r="T207" s="2">
        <v>43396.762696759259</v>
      </c>
      <c r="U207" s="3"/>
      <c r="V207" s="3"/>
      <c r="W207" s="8">
        <f>IF(V207&gt;0,V207,D207)</f>
        <v>43396.754062499997</v>
      </c>
      <c r="X207" s="9">
        <f t="shared" si="44"/>
        <v>0</v>
      </c>
      <c r="Y207" s="9">
        <f t="shared" si="45"/>
        <v>0</v>
      </c>
      <c r="Z207" s="10"/>
      <c r="AA207" s="10">
        <f t="shared" si="46"/>
        <v>0</v>
      </c>
      <c r="AB207" s="10">
        <f t="shared" si="47"/>
        <v>2.4537037097616121E-3</v>
      </c>
      <c r="AC207" s="10"/>
      <c r="AD207" s="10"/>
    </row>
    <row r="208" spans="1:30" s="7" customFormat="1" hidden="1" x14ac:dyDescent="0.4">
      <c r="A208" s="16" t="str">
        <f>IF(V208&gt;0, "★", "-")</f>
        <v>-</v>
      </c>
      <c r="B208" s="16" t="str">
        <f>IF(K208&gt;0, "☆", "-")</f>
        <v>☆</v>
      </c>
      <c r="C208" s="7">
        <v>18</v>
      </c>
      <c r="D208" s="2">
        <v>43396.75640046296</v>
      </c>
      <c r="E208" s="3">
        <v>5875</v>
      </c>
      <c r="F208" s="3" t="s">
        <v>18</v>
      </c>
      <c r="G208" s="3">
        <v>3832</v>
      </c>
      <c r="H208" s="3">
        <v>818</v>
      </c>
      <c r="I208" s="3">
        <v>1</v>
      </c>
      <c r="J208" s="3">
        <v>1</v>
      </c>
      <c r="K208" s="2">
        <v>43396.756840277776</v>
      </c>
      <c r="L208" s="3"/>
      <c r="M208" s="3"/>
      <c r="N208" s="3" t="s">
        <v>19</v>
      </c>
      <c r="O208" s="3" t="s">
        <v>20</v>
      </c>
      <c r="P208" s="3" t="s">
        <v>31</v>
      </c>
      <c r="Q208" s="3" t="s">
        <v>32</v>
      </c>
      <c r="R208" s="2">
        <v>43396.761921296296</v>
      </c>
      <c r="S208" s="3"/>
      <c r="T208" s="2">
        <v>43396.767442129632</v>
      </c>
      <c r="U208" s="3"/>
      <c r="V208" s="3"/>
      <c r="W208" s="8">
        <f>IF(V208&gt;0,V208,D208)</f>
        <v>43396.75640046296</v>
      </c>
      <c r="X208" s="9">
        <f t="shared" si="44"/>
        <v>0</v>
      </c>
      <c r="Y208" s="9">
        <f t="shared" si="45"/>
        <v>0</v>
      </c>
      <c r="Z208" s="10"/>
      <c r="AA208" s="10">
        <f t="shared" si="46"/>
        <v>0</v>
      </c>
      <c r="AB208" s="10">
        <f t="shared" si="47"/>
        <v>5.5208333360496908E-3</v>
      </c>
      <c r="AC208" s="10"/>
      <c r="AD208" s="10"/>
    </row>
    <row r="209" spans="1:32" s="7" customFormat="1" hidden="1" x14ac:dyDescent="0.4">
      <c r="A209" s="16" t="str">
        <f>IF(V209&gt;0, "★", "-")</f>
        <v>★</v>
      </c>
      <c r="B209" s="16" t="str">
        <f>IF(K209&gt;0, "☆", "-")</f>
        <v>☆</v>
      </c>
      <c r="C209" s="7">
        <v>18</v>
      </c>
      <c r="D209" s="2">
        <v>43396.758553240739</v>
      </c>
      <c r="E209" s="3">
        <v>5878</v>
      </c>
      <c r="F209" s="3" t="s">
        <v>18</v>
      </c>
      <c r="G209" s="3">
        <v>3796</v>
      </c>
      <c r="H209" s="3">
        <v>439</v>
      </c>
      <c r="I209" s="3">
        <v>9</v>
      </c>
      <c r="J209" s="3">
        <v>3</v>
      </c>
      <c r="K209" s="2">
        <v>43396.758946759262</v>
      </c>
      <c r="L209" s="3"/>
      <c r="M209" s="3"/>
      <c r="N209" s="3" t="s">
        <v>65</v>
      </c>
      <c r="O209" s="3" t="s">
        <v>66</v>
      </c>
      <c r="P209" s="3" t="s">
        <v>19</v>
      </c>
      <c r="Q209" s="3" t="s">
        <v>20</v>
      </c>
      <c r="R209" s="2">
        <v>43396.779374999998</v>
      </c>
      <c r="S209" s="3"/>
      <c r="T209" s="2">
        <v>43396.785196759258</v>
      </c>
      <c r="U209" s="3"/>
      <c r="V209" s="2">
        <v>43396.779374999998</v>
      </c>
      <c r="W209" s="8">
        <f>IF(V209&gt;0,V209,D209)</f>
        <v>43396.779374999998</v>
      </c>
      <c r="X209" s="9">
        <f t="shared" si="44"/>
        <v>0</v>
      </c>
      <c r="Y209" s="9">
        <f t="shared" si="45"/>
        <v>0</v>
      </c>
      <c r="Z209" s="10"/>
      <c r="AA209" s="10">
        <f t="shared" si="46"/>
        <v>0</v>
      </c>
      <c r="AB209" s="10">
        <f t="shared" si="47"/>
        <v>0</v>
      </c>
      <c r="AC209" s="10"/>
      <c r="AD209" s="10"/>
      <c r="AF209" s="7" t="s">
        <v>137</v>
      </c>
    </row>
    <row r="210" spans="1:32" s="7" customFormat="1" hidden="1" x14ac:dyDescent="0.4">
      <c r="A210" s="16" t="str">
        <f>IF(V210&gt;0, "★", "-")</f>
        <v>★</v>
      </c>
      <c r="B210" s="16" t="str">
        <f>IF(K210&gt;0, "☆", "-")</f>
        <v>☆</v>
      </c>
      <c r="C210" s="7">
        <v>18</v>
      </c>
      <c r="D210" s="2">
        <v>43396.760682870372</v>
      </c>
      <c r="E210" s="3">
        <v>5881</v>
      </c>
      <c r="F210" s="3" t="s">
        <v>18</v>
      </c>
      <c r="G210" s="3">
        <v>3796</v>
      </c>
      <c r="H210" s="3">
        <v>839</v>
      </c>
      <c r="I210" s="3">
        <v>9</v>
      </c>
      <c r="J210" s="3">
        <v>3</v>
      </c>
      <c r="K210" s="2">
        <v>43396.782696759263</v>
      </c>
      <c r="L210" s="3"/>
      <c r="M210" s="3"/>
      <c r="N210" s="3" t="s">
        <v>65</v>
      </c>
      <c r="O210" s="3" t="s">
        <v>66</v>
      </c>
      <c r="P210" s="3" t="s">
        <v>19</v>
      </c>
      <c r="Q210" s="3" t="s">
        <v>20</v>
      </c>
      <c r="R210" s="2">
        <v>43396.781504629631</v>
      </c>
      <c r="S210" s="3"/>
      <c r="T210" s="2">
        <v>43396.787326388891</v>
      </c>
      <c r="U210" s="3"/>
      <c r="V210" s="2">
        <v>43396.781504629631</v>
      </c>
      <c r="W210" s="8">
        <f>IF(V210&gt;0,V210,D210)</f>
        <v>43396.781504629631</v>
      </c>
      <c r="X210" s="9">
        <f t="shared" si="44"/>
        <v>0</v>
      </c>
      <c r="Y210" s="9">
        <f t="shared" si="45"/>
        <v>0</v>
      </c>
      <c r="Z210" s="10"/>
      <c r="AA210" s="10">
        <f t="shared" si="46"/>
        <v>0</v>
      </c>
      <c r="AB210" s="10"/>
      <c r="AC210" s="10"/>
      <c r="AD210" s="10"/>
      <c r="AF210" s="7" t="s">
        <v>138</v>
      </c>
    </row>
    <row r="211" spans="1:32" s="12" customFormat="1" hidden="1" x14ac:dyDescent="0.4">
      <c r="A211" s="17" t="str">
        <f>IF(V211&gt;0, "★", "-")</f>
        <v>-</v>
      </c>
      <c r="B211" s="17" t="str">
        <f>IF(K211&gt;0, "☆", "-")</f>
        <v>☆</v>
      </c>
      <c r="C211" s="12">
        <v>18</v>
      </c>
      <c r="D211" s="4">
        <v>43396.785393518519</v>
      </c>
      <c r="E211" s="5">
        <v>5888</v>
      </c>
      <c r="F211" s="5" t="s">
        <v>18</v>
      </c>
      <c r="G211" s="5">
        <v>3776</v>
      </c>
      <c r="H211" s="5">
        <v>728</v>
      </c>
      <c r="I211" s="5">
        <v>9</v>
      </c>
      <c r="J211" s="5">
        <v>1</v>
      </c>
      <c r="K211" s="4">
        <v>43396.785671296297</v>
      </c>
      <c r="L211" s="5"/>
      <c r="M211" s="5"/>
      <c r="N211" s="5" t="s">
        <v>37</v>
      </c>
      <c r="O211" s="5" t="s">
        <v>38</v>
      </c>
      <c r="P211" s="5" t="s">
        <v>63</v>
      </c>
      <c r="Q211" s="5" t="s">
        <v>64</v>
      </c>
      <c r="R211" s="4">
        <v>43396.787766203706</v>
      </c>
      <c r="S211" s="5"/>
      <c r="T211" s="4">
        <v>43396.793865740743</v>
      </c>
      <c r="U211" s="5"/>
      <c r="V211" s="5"/>
      <c r="W211" s="13">
        <f>IF(V211&gt;0,V211,D211)</f>
        <v>43396.785393518519</v>
      </c>
      <c r="X211" s="18">
        <f t="shared" si="44"/>
        <v>0</v>
      </c>
      <c r="Y211" s="18">
        <f t="shared" si="45"/>
        <v>0</v>
      </c>
      <c r="Z211" s="19"/>
      <c r="AA211" s="19">
        <f t="shared" si="46"/>
        <v>0</v>
      </c>
      <c r="AB211" s="19">
        <f t="shared" si="47"/>
        <v>2.3726851868559606E-3</v>
      </c>
      <c r="AC211" s="19"/>
      <c r="AD211" s="19"/>
    </row>
    <row r="212" spans="1:32" s="23" customFormat="1" x14ac:dyDescent="0.4">
      <c r="A212" s="20" t="str">
        <f t="shared" si="48"/>
        <v>-</v>
      </c>
      <c r="B212" s="20" t="str">
        <f t="shared" si="49"/>
        <v>-</v>
      </c>
      <c r="C212" s="23">
        <v>19</v>
      </c>
      <c r="D212" s="22">
        <v>43396.793657407405</v>
      </c>
      <c r="E212" s="21">
        <v>5892</v>
      </c>
      <c r="F212" s="21" t="s">
        <v>33</v>
      </c>
      <c r="G212" s="21">
        <v>2758</v>
      </c>
      <c r="H212" s="21">
        <v>912</v>
      </c>
      <c r="I212" s="21">
        <v>2</v>
      </c>
      <c r="J212" s="21">
        <v>3</v>
      </c>
      <c r="K212" s="21"/>
      <c r="L212" s="22">
        <v>43396.798043981478</v>
      </c>
      <c r="M212" s="22">
        <v>43396.80872685185</v>
      </c>
      <c r="N212" s="21" t="s">
        <v>23</v>
      </c>
      <c r="O212" s="21" t="s">
        <v>24</v>
      </c>
      <c r="P212" s="21" t="s">
        <v>74</v>
      </c>
      <c r="Q212" s="21" t="s">
        <v>75</v>
      </c>
      <c r="R212" s="22">
        <v>43396.79923611111</v>
      </c>
      <c r="S212" s="22">
        <v>43396.79923611111</v>
      </c>
      <c r="T212" s="22">
        <v>43396.811620370368</v>
      </c>
      <c r="U212" s="22">
        <v>43396.811620370368</v>
      </c>
      <c r="V212" s="21"/>
      <c r="W212" s="24">
        <f t="shared" si="50"/>
        <v>43396.793657407405</v>
      </c>
      <c r="X212" s="25">
        <f t="shared" si="44"/>
        <v>1.0682870371965691E-2</v>
      </c>
      <c r="Y212" s="25">
        <f t="shared" si="45"/>
        <v>3.2048611115897074E-2</v>
      </c>
      <c r="Z212" s="26">
        <f>SUM(Y212:Y242)</f>
        <v>0.29115740738780005</v>
      </c>
      <c r="AA212" s="26">
        <f t="shared" si="46"/>
        <v>0</v>
      </c>
      <c r="AB212" s="26">
        <f t="shared" si="47"/>
        <v>4.386574073578231E-3</v>
      </c>
      <c r="AC212" s="26">
        <f>AVERAGE(AB212:AB242)</f>
        <v>3.2447318005544164E-3</v>
      </c>
      <c r="AD212" s="26">
        <f>MEDIAN(AB212:AB242)</f>
        <v>3.5763888881774619E-3</v>
      </c>
    </row>
    <row r="213" spans="1:32" s="7" customFormat="1" x14ac:dyDescent="0.4">
      <c r="A213" s="16" t="str">
        <f t="shared" si="48"/>
        <v>-</v>
      </c>
      <c r="B213" s="16" t="str">
        <f t="shared" si="49"/>
        <v>-</v>
      </c>
      <c r="C213" s="7">
        <v>19</v>
      </c>
      <c r="D213" s="2">
        <v>43396.796400462961</v>
      </c>
      <c r="E213" s="3">
        <v>5893</v>
      </c>
      <c r="F213" s="3" t="s">
        <v>33</v>
      </c>
      <c r="G213" s="3">
        <v>3731</v>
      </c>
      <c r="H213" s="3">
        <v>731</v>
      </c>
      <c r="I213" s="3">
        <v>9</v>
      </c>
      <c r="J213" s="3">
        <v>1</v>
      </c>
      <c r="K213" s="3"/>
      <c r="L213" s="2">
        <v>43396.799710648149</v>
      </c>
      <c r="M213" s="2">
        <v>43396.805289351854</v>
      </c>
      <c r="N213" s="3" t="s">
        <v>37</v>
      </c>
      <c r="O213" s="3" t="s">
        <v>38</v>
      </c>
      <c r="P213" s="3" t="s">
        <v>55</v>
      </c>
      <c r="Q213" s="3" t="s">
        <v>56</v>
      </c>
      <c r="R213" s="2">
        <v>43396.800347222219</v>
      </c>
      <c r="S213" s="2">
        <v>43396.800347222219</v>
      </c>
      <c r="T213" s="2">
        <v>43396.810659722221</v>
      </c>
      <c r="U213" s="2">
        <v>43396.810659722221</v>
      </c>
      <c r="V213" s="3"/>
      <c r="W213" s="8">
        <f t="shared" si="50"/>
        <v>43396.796400462961</v>
      </c>
      <c r="X213" s="9">
        <f t="shared" si="44"/>
        <v>5.5787037053960375E-3</v>
      </c>
      <c r="Y213" s="9">
        <f t="shared" si="45"/>
        <v>5.5787037053960375E-3</v>
      </c>
      <c r="Z213" s="10"/>
      <c r="AA213" s="10">
        <f t="shared" si="46"/>
        <v>0</v>
      </c>
      <c r="AB213" s="10">
        <f t="shared" si="47"/>
        <v>3.3101851877290756E-3</v>
      </c>
      <c r="AC213" s="10"/>
      <c r="AD213" s="10"/>
    </row>
    <row r="214" spans="1:32" s="7" customFormat="1" x14ac:dyDescent="0.4">
      <c r="A214" s="16" t="str">
        <f t="shared" si="48"/>
        <v>-</v>
      </c>
      <c r="B214" s="16" t="str">
        <f t="shared" si="49"/>
        <v>-</v>
      </c>
      <c r="C214" s="7">
        <v>19</v>
      </c>
      <c r="D214" s="2">
        <v>43396.798263888886</v>
      </c>
      <c r="E214" s="3">
        <v>5895</v>
      </c>
      <c r="F214" s="3" t="s">
        <v>18</v>
      </c>
      <c r="G214" s="3">
        <v>3435</v>
      </c>
      <c r="H214" s="3">
        <v>666</v>
      </c>
      <c r="I214" s="3">
        <v>3</v>
      </c>
      <c r="J214" s="3">
        <v>1</v>
      </c>
      <c r="K214" s="3"/>
      <c r="L214" s="2">
        <v>43396.802361111113</v>
      </c>
      <c r="M214" s="2">
        <v>43396.807650462964</v>
      </c>
      <c r="N214" s="3" t="s">
        <v>46</v>
      </c>
      <c r="O214" s="3" t="s">
        <v>47</v>
      </c>
      <c r="P214" s="3" t="s">
        <v>72</v>
      </c>
      <c r="Q214" s="3" t="s">
        <v>73</v>
      </c>
      <c r="R214" s="2">
        <v>43396.803402777776</v>
      </c>
      <c r="S214" s="2">
        <v>43396.803402777776</v>
      </c>
      <c r="T214" s="2">
        <v>43396.807847222219</v>
      </c>
      <c r="U214" s="2">
        <v>43396.810486111113</v>
      </c>
      <c r="V214" s="3"/>
      <c r="W214" s="8">
        <f t="shared" si="50"/>
        <v>43396.798263888886</v>
      </c>
      <c r="X214" s="9">
        <f t="shared" si="44"/>
        <v>5.2893518513883464E-3</v>
      </c>
      <c r="Y214" s="9">
        <f t="shared" si="45"/>
        <v>5.2893518513883464E-3</v>
      </c>
      <c r="Z214" s="10"/>
      <c r="AA214" s="10">
        <f t="shared" si="46"/>
        <v>0</v>
      </c>
      <c r="AB214" s="10">
        <f t="shared" si="47"/>
        <v>4.0972222268464975E-3</v>
      </c>
      <c r="AC214" s="10"/>
      <c r="AD214" s="10"/>
    </row>
    <row r="215" spans="1:32" s="7" customFormat="1" x14ac:dyDescent="0.4">
      <c r="A215" s="16" t="str">
        <f t="shared" si="48"/>
        <v>-</v>
      </c>
      <c r="B215" s="16" t="str">
        <f t="shared" si="49"/>
        <v>-</v>
      </c>
      <c r="C215" s="7">
        <v>19</v>
      </c>
      <c r="D215" s="2">
        <v>43396.798437500001</v>
      </c>
      <c r="E215" s="3">
        <v>5897</v>
      </c>
      <c r="F215" s="3" t="s">
        <v>33</v>
      </c>
      <c r="G215" s="3">
        <v>3217</v>
      </c>
      <c r="H215" s="3">
        <v>796</v>
      </c>
      <c r="I215" s="3">
        <v>5</v>
      </c>
      <c r="J215" s="3">
        <v>1</v>
      </c>
      <c r="K215" s="3"/>
      <c r="L215" s="2">
        <v>43396.801805555559</v>
      </c>
      <c r="M215" s="2">
        <v>43396.812893518516</v>
      </c>
      <c r="N215" s="3" t="s">
        <v>61</v>
      </c>
      <c r="O215" s="3" t="s">
        <v>62</v>
      </c>
      <c r="P215" s="3" t="s">
        <v>19</v>
      </c>
      <c r="Q215" s="3" t="s">
        <v>20</v>
      </c>
      <c r="R215" s="2">
        <v>43396.802175925928</v>
      </c>
      <c r="S215" s="2">
        <v>43396.802175925928</v>
      </c>
      <c r="T215" s="2">
        <v>43396.810636574075</v>
      </c>
      <c r="U215" s="2">
        <v>43396.810636574075</v>
      </c>
      <c r="V215" s="3"/>
      <c r="W215" s="8">
        <f t="shared" si="50"/>
        <v>43396.798437500001</v>
      </c>
      <c r="X215" s="9">
        <f t="shared" si="44"/>
        <v>1.1087962957390118E-2</v>
      </c>
      <c r="Y215" s="9">
        <f t="shared" si="45"/>
        <v>1.1087962957390118E-2</v>
      </c>
      <c r="Z215" s="10"/>
      <c r="AA215" s="10">
        <f t="shared" si="46"/>
        <v>0</v>
      </c>
      <c r="AB215" s="10">
        <f t="shared" si="47"/>
        <v>3.3680555570754223E-3</v>
      </c>
      <c r="AC215" s="10"/>
      <c r="AD215" s="10"/>
    </row>
    <row r="216" spans="1:32" s="7" customFormat="1" hidden="1" x14ac:dyDescent="0.4">
      <c r="A216" s="16" t="str">
        <f t="shared" ref="A216:A259" si="51">IF(V216&gt;0, "★", "-")</f>
        <v>-</v>
      </c>
      <c r="B216" s="16" t="str">
        <f t="shared" si="41"/>
        <v>-</v>
      </c>
      <c r="C216" s="7">
        <v>19</v>
      </c>
      <c r="D216" s="2">
        <v>43396.799212962964</v>
      </c>
      <c r="E216" s="3">
        <v>5898</v>
      </c>
      <c r="F216" s="3" t="s">
        <v>94</v>
      </c>
      <c r="G216" s="3">
        <v>0</v>
      </c>
      <c r="H216" s="3">
        <v>1192</v>
      </c>
      <c r="I216" s="3">
        <v>1</v>
      </c>
      <c r="J216" s="3">
        <v>3</v>
      </c>
      <c r="K216" s="3"/>
      <c r="L216" s="2">
        <v>43396.803564814814</v>
      </c>
      <c r="M216" s="2">
        <v>43396.807824074072</v>
      </c>
      <c r="N216" s="3" t="s">
        <v>37</v>
      </c>
      <c r="O216" s="3" t="s">
        <v>38</v>
      </c>
      <c r="P216" s="3" t="s">
        <v>63</v>
      </c>
      <c r="Q216" s="3" t="s">
        <v>64</v>
      </c>
      <c r="R216" s="2">
        <v>43396.805520833332</v>
      </c>
      <c r="S216" s="2">
        <v>43396.805520833332</v>
      </c>
      <c r="T216" s="2">
        <v>43396.813009259262</v>
      </c>
      <c r="U216" s="2">
        <v>43396.813009259262</v>
      </c>
      <c r="V216" s="3"/>
      <c r="W216" s="8">
        <f t="shared" si="42"/>
        <v>43396.799212962964</v>
      </c>
      <c r="X216" s="9">
        <f t="shared" si="44"/>
        <v>4.2592592581058852E-3</v>
      </c>
      <c r="Y216" s="9">
        <f t="shared" si="45"/>
        <v>1.2777777774317656E-2</v>
      </c>
      <c r="Z216" s="10"/>
      <c r="AA216" s="10">
        <f t="shared" si="46"/>
        <v>0</v>
      </c>
      <c r="AB216" s="10">
        <f t="shared" si="47"/>
        <v>4.3518518505152315E-3</v>
      </c>
      <c r="AC216" s="10"/>
      <c r="AD216" s="10"/>
    </row>
    <row r="217" spans="1:32" s="7" customFormat="1" hidden="1" x14ac:dyDescent="0.4">
      <c r="A217" s="16" t="str">
        <f t="shared" si="51"/>
        <v>-</v>
      </c>
      <c r="B217" s="16" t="str">
        <f t="shared" si="41"/>
        <v>-</v>
      </c>
      <c r="C217" s="7">
        <v>19</v>
      </c>
      <c r="D217" s="2">
        <v>43396.800856481481</v>
      </c>
      <c r="E217" s="3">
        <v>5899</v>
      </c>
      <c r="F217" s="3" t="s">
        <v>94</v>
      </c>
      <c r="G217" s="3">
        <v>0</v>
      </c>
      <c r="H217" s="3">
        <v>617</v>
      </c>
      <c r="I217" s="3">
        <v>3</v>
      </c>
      <c r="J217" s="3">
        <v>2</v>
      </c>
      <c r="K217" s="3"/>
      <c r="L217" s="2">
        <v>43396.804155092592</v>
      </c>
      <c r="M217" s="2">
        <v>43396.807847222219</v>
      </c>
      <c r="N217" s="3" t="s">
        <v>21</v>
      </c>
      <c r="O217" s="3" t="s">
        <v>22</v>
      </c>
      <c r="P217" s="3" t="s">
        <v>72</v>
      </c>
      <c r="Q217" s="3" t="s">
        <v>73</v>
      </c>
      <c r="R217" s="2">
        <v>43396.804571759261</v>
      </c>
      <c r="S217" s="2">
        <v>43396.804571759261</v>
      </c>
      <c r="T217" s="2">
        <v>43396.811180555553</v>
      </c>
      <c r="U217" s="2">
        <v>43396.811180555553</v>
      </c>
      <c r="V217" s="3"/>
      <c r="W217" s="8">
        <f t="shared" si="42"/>
        <v>43396.800856481481</v>
      </c>
      <c r="X217" s="9">
        <f t="shared" si="44"/>
        <v>3.6921296268701553E-3</v>
      </c>
      <c r="Y217" s="9">
        <f t="shared" si="45"/>
        <v>7.3842592537403107E-3</v>
      </c>
      <c r="Z217" s="10"/>
      <c r="AA217" s="10">
        <f t="shared" si="46"/>
        <v>0</v>
      </c>
      <c r="AB217" s="10">
        <f t="shared" si="47"/>
        <v>3.2986111109494232E-3</v>
      </c>
      <c r="AC217" s="10"/>
      <c r="AD217" s="10"/>
    </row>
    <row r="218" spans="1:32" s="7" customFormat="1" x14ac:dyDescent="0.4">
      <c r="A218" s="16" t="str">
        <f t="shared" si="51"/>
        <v>★</v>
      </c>
      <c r="B218" s="16" t="str">
        <f t="shared" si="41"/>
        <v>-</v>
      </c>
      <c r="C218" s="7">
        <v>19</v>
      </c>
      <c r="D218" s="2">
        <v>43396.802256944444</v>
      </c>
      <c r="E218" s="3">
        <v>5900</v>
      </c>
      <c r="F218" s="3" t="s">
        <v>18</v>
      </c>
      <c r="G218" s="3">
        <v>1938</v>
      </c>
      <c r="H218" s="3">
        <v>1300</v>
      </c>
      <c r="I218" s="3">
        <v>4</v>
      </c>
      <c r="J218" s="3">
        <v>1</v>
      </c>
      <c r="K218" s="3"/>
      <c r="L218" s="2">
        <v>43396.843240740738</v>
      </c>
      <c r="M218" s="2">
        <v>43396.851643518516</v>
      </c>
      <c r="N218" s="3" t="s">
        <v>21</v>
      </c>
      <c r="O218" s="3" t="s">
        <v>22</v>
      </c>
      <c r="P218" s="3" t="s">
        <v>27</v>
      </c>
      <c r="Q218" s="3" t="s">
        <v>28</v>
      </c>
      <c r="R218" s="2">
        <v>43396.843912037039</v>
      </c>
      <c r="S218" s="2">
        <v>43396.844155092593</v>
      </c>
      <c r="T218" s="2">
        <v>43396.851412037038</v>
      </c>
      <c r="U218" s="2">
        <v>43396.855439814812</v>
      </c>
      <c r="V218" s="2">
        <v>43396.843912037039</v>
      </c>
      <c r="W218" s="8">
        <f t="shared" si="42"/>
        <v>43396.843912037039</v>
      </c>
      <c r="X218" s="9">
        <f t="shared" si="44"/>
        <v>8.4027777775190771E-3</v>
      </c>
      <c r="Y218" s="9">
        <f t="shared" si="45"/>
        <v>8.4027777775190771E-3</v>
      </c>
      <c r="Z218" s="10"/>
      <c r="AA218" s="10">
        <f t="shared" si="46"/>
        <v>0</v>
      </c>
      <c r="AB218" s="10">
        <f t="shared" si="47"/>
        <v>0</v>
      </c>
      <c r="AC218" s="10"/>
      <c r="AD218" s="10"/>
    </row>
    <row r="219" spans="1:32" s="7" customFormat="1" x14ac:dyDescent="0.4">
      <c r="A219" s="16" t="str">
        <f t="shared" si="51"/>
        <v>-</v>
      </c>
      <c r="B219" s="16" t="str">
        <f t="shared" si="41"/>
        <v>-</v>
      </c>
      <c r="C219" s="7">
        <v>19</v>
      </c>
      <c r="D219" s="2">
        <v>43396.803148148145</v>
      </c>
      <c r="E219" s="3">
        <v>5901</v>
      </c>
      <c r="F219" s="3" t="s">
        <v>33</v>
      </c>
      <c r="G219" s="3">
        <v>3752</v>
      </c>
      <c r="H219" s="3">
        <v>1046</v>
      </c>
      <c r="I219" s="3">
        <v>2</v>
      </c>
      <c r="J219" s="3">
        <v>3</v>
      </c>
      <c r="K219" s="3"/>
      <c r="L219" s="2">
        <v>43396.806041666663</v>
      </c>
      <c r="M219" s="2">
        <v>43396.813171296293</v>
      </c>
      <c r="N219" s="3" t="s">
        <v>19</v>
      </c>
      <c r="O219" s="3" t="s">
        <v>20</v>
      </c>
      <c r="P219" s="3" t="s">
        <v>45</v>
      </c>
      <c r="Q219" s="3" t="s">
        <v>92</v>
      </c>
      <c r="R219" s="2">
        <v>43396.805150462962</v>
      </c>
      <c r="S219" s="2">
        <v>43396.805150462962</v>
      </c>
      <c r="T219" s="2">
        <v>43396.81559027778</v>
      </c>
      <c r="U219" s="2">
        <v>43396.81559027778</v>
      </c>
      <c r="V219" s="3"/>
      <c r="W219" s="8">
        <f t="shared" si="42"/>
        <v>43396.803148148145</v>
      </c>
      <c r="X219" s="9">
        <f t="shared" si="44"/>
        <v>7.1296296300715767E-3</v>
      </c>
      <c r="Y219" s="9">
        <f t="shared" si="45"/>
        <v>2.138888889021473E-2</v>
      </c>
      <c r="Z219" s="10"/>
      <c r="AA219" s="10">
        <f t="shared" si="46"/>
        <v>8.9120370103046298E-4</v>
      </c>
      <c r="AB219" s="10">
        <f t="shared" si="47"/>
        <v>2.8935185182490386E-3</v>
      </c>
      <c r="AC219" s="10"/>
      <c r="AD219" s="10"/>
    </row>
    <row r="220" spans="1:32" s="7" customFormat="1" x14ac:dyDescent="0.4">
      <c r="A220" s="16" t="str">
        <f t="shared" si="51"/>
        <v>-</v>
      </c>
      <c r="B220" s="16" t="str">
        <f t="shared" si="41"/>
        <v>-</v>
      </c>
      <c r="C220" s="7">
        <v>19</v>
      </c>
      <c r="D220" s="2">
        <v>43396.803449074076</v>
      </c>
      <c r="E220" s="3">
        <v>5902</v>
      </c>
      <c r="F220" s="3" t="s">
        <v>33</v>
      </c>
      <c r="G220" s="3">
        <v>1218</v>
      </c>
      <c r="H220" s="3">
        <v>427</v>
      </c>
      <c r="I220" s="3">
        <v>5</v>
      </c>
      <c r="J220" s="3">
        <v>1</v>
      </c>
      <c r="K220" s="3"/>
      <c r="L220" s="2">
        <v>43396.807905092595</v>
      </c>
      <c r="M220" s="2">
        <v>43396.812800925924</v>
      </c>
      <c r="N220" s="3" t="s">
        <v>46</v>
      </c>
      <c r="O220" s="3" t="s">
        <v>47</v>
      </c>
      <c r="P220" s="3" t="s">
        <v>19</v>
      </c>
      <c r="Q220" s="3" t="s">
        <v>20</v>
      </c>
      <c r="R220" s="2">
        <v>43396.808541666665</v>
      </c>
      <c r="S220" s="2">
        <v>43396.808541666665</v>
      </c>
      <c r="T220" s="2">
        <v>43396.813877314817</v>
      </c>
      <c r="U220" s="2">
        <v>43396.816504629627</v>
      </c>
      <c r="V220" s="3"/>
      <c r="W220" s="8">
        <f t="shared" si="42"/>
        <v>43396.803449074076</v>
      </c>
      <c r="X220" s="9">
        <f t="shared" si="44"/>
        <v>4.8958333281916566E-3</v>
      </c>
      <c r="Y220" s="9">
        <f t="shared" si="45"/>
        <v>4.8958333281916566E-3</v>
      </c>
      <c r="Z220" s="10"/>
      <c r="AA220" s="10">
        <f t="shared" si="46"/>
        <v>0</v>
      </c>
      <c r="AB220" s="10">
        <f t="shared" si="47"/>
        <v>4.4560185197042301E-3</v>
      </c>
      <c r="AC220" s="10"/>
      <c r="AD220" s="10"/>
    </row>
    <row r="221" spans="1:32" s="7" customFormat="1" x14ac:dyDescent="0.4">
      <c r="A221" s="16" t="str">
        <f t="shared" si="51"/>
        <v>-</v>
      </c>
      <c r="B221" s="16" t="str">
        <f t="shared" si="41"/>
        <v>-</v>
      </c>
      <c r="C221" s="7">
        <v>19</v>
      </c>
      <c r="D221" s="2">
        <v>43396.804548611108</v>
      </c>
      <c r="E221" s="3">
        <v>5903</v>
      </c>
      <c r="F221" s="3" t="s">
        <v>18</v>
      </c>
      <c r="G221" s="3">
        <v>2915</v>
      </c>
      <c r="H221" s="3">
        <v>709</v>
      </c>
      <c r="I221" s="3">
        <v>5</v>
      </c>
      <c r="J221" s="3">
        <v>2</v>
      </c>
      <c r="K221" s="3"/>
      <c r="L221" s="2">
        <v>43396.808981481481</v>
      </c>
      <c r="M221" s="2">
        <v>43396.813078703701</v>
      </c>
      <c r="N221" s="3" t="s">
        <v>21</v>
      </c>
      <c r="O221" s="3" t="s">
        <v>22</v>
      </c>
      <c r="P221" s="3" t="s">
        <v>19</v>
      </c>
      <c r="Q221" s="3" t="s">
        <v>20</v>
      </c>
      <c r="R221" s="2">
        <v>43396.809710648151</v>
      </c>
      <c r="S221" s="2">
        <v>43396.809710648151</v>
      </c>
      <c r="T221" s="2">
        <v>43396.817546296297</v>
      </c>
      <c r="U221" s="2">
        <v>43396.817546296297</v>
      </c>
      <c r="V221" s="3"/>
      <c r="W221" s="8">
        <f t="shared" si="42"/>
        <v>43396.804548611108</v>
      </c>
      <c r="X221" s="9">
        <f t="shared" si="44"/>
        <v>4.0972222195705399E-3</v>
      </c>
      <c r="Y221" s="9">
        <f t="shared" si="45"/>
        <v>8.1944444391410798E-3</v>
      </c>
      <c r="Z221" s="10"/>
      <c r="AA221" s="10">
        <f t="shared" si="46"/>
        <v>0</v>
      </c>
      <c r="AB221" s="10">
        <f t="shared" si="47"/>
        <v>4.432870373420883E-3</v>
      </c>
      <c r="AC221" s="10"/>
      <c r="AD221" s="10"/>
    </row>
    <row r="222" spans="1:32" s="7" customFormat="1" x14ac:dyDescent="0.4">
      <c r="A222" s="16" t="str">
        <f t="shared" si="51"/>
        <v>-</v>
      </c>
      <c r="B222" s="16" t="str">
        <f t="shared" si="41"/>
        <v>-</v>
      </c>
      <c r="C222" s="7">
        <v>19</v>
      </c>
      <c r="D222" s="2">
        <v>43396.80746527778</v>
      </c>
      <c r="E222" s="3">
        <v>5905</v>
      </c>
      <c r="F222" s="3" t="s">
        <v>18</v>
      </c>
      <c r="G222" s="3">
        <v>3836</v>
      </c>
      <c r="H222" s="3">
        <v>998</v>
      </c>
      <c r="I222" s="3">
        <v>3</v>
      </c>
      <c r="J222" s="3">
        <v>1</v>
      </c>
      <c r="K222" s="3"/>
      <c r="L222" s="2">
        <v>43396.807696759257</v>
      </c>
      <c r="M222" s="2">
        <v>43396.832106481481</v>
      </c>
      <c r="N222" s="3" t="s">
        <v>34</v>
      </c>
      <c r="O222" s="3" t="s">
        <v>35</v>
      </c>
      <c r="P222" s="3" t="s">
        <v>65</v>
      </c>
      <c r="Q222" s="3" t="s">
        <v>66</v>
      </c>
      <c r="R222" s="2">
        <v>43396.812164351853</v>
      </c>
      <c r="S222" s="2">
        <v>43396.812164351853</v>
      </c>
      <c r="T222" s="2">
        <v>43396.817430555559</v>
      </c>
      <c r="U222" s="2">
        <v>43396.817430555559</v>
      </c>
      <c r="V222" s="3"/>
      <c r="W222" s="8">
        <f t="shared" si="42"/>
        <v>43396.80746527778</v>
      </c>
      <c r="X222" s="9">
        <f t="shared" si="44"/>
        <v>2.4409722223936114E-2</v>
      </c>
      <c r="Y222" s="9">
        <f t="shared" si="45"/>
        <v>2.4409722223936114E-2</v>
      </c>
      <c r="Z222" s="10"/>
      <c r="AA222" s="10">
        <f t="shared" si="46"/>
        <v>0</v>
      </c>
      <c r="AB222" s="10">
        <f t="shared" si="47"/>
        <v>2.3148147738538682E-4</v>
      </c>
      <c r="AC222" s="10"/>
      <c r="AD222" s="10"/>
    </row>
    <row r="223" spans="1:32" s="7" customFormat="1" hidden="1" x14ac:dyDescent="0.4">
      <c r="A223" s="16" t="str">
        <f t="shared" si="51"/>
        <v>-</v>
      </c>
      <c r="B223" s="16" t="str">
        <f t="shared" si="41"/>
        <v>-</v>
      </c>
      <c r="C223" s="7">
        <v>19</v>
      </c>
      <c r="D223" s="2">
        <v>43396.808275462965</v>
      </c>
      <c r="E223" s="3">
        <v>5907</v>
      </c>
      <c r="F223" s="3" t="s">
        <v>93</v>
      </c>
      <c r="G223" s="3">
        <v>0</v>
      </c>
      <c r="H223" s="3">
        <v>639</v>
      </c>
      <c r="I223" s="3">
        <v>6</v>
      </c>
      <c r="J223" s="3">
        <v>1</v>
      </c>
      <c r="K223" s="3"/>
      <c r="L223" s="2">
        <v>43396.811851851853</v>
      </c>
      <c r="M223" s="2">
        <v>43396.825069444443</v>
      </c>
      <c r="N223" s="3" t="s">
        <v>41</v>
      </c>
      <c r="O223" s="3" t="s">
        <v>42</v>
      </c>
      <c r="P223" s="3" t="s">
        <v>37</v>
      </c>
      <c r="Q223" s="3" t="s">
        <v>38</v>
      </c>
      <c r="R223" s="2">
        <v>43396.811874999999</v>
      </c>
      <c r="S223" s="2">
        <v>43396.811874999999</v>
      </c>
      <c r="T223" s="2">
        <v>43396.821388888886</v>
      </c>
      <c r="U223" s="2">
        <v>43396.828472222223</v>
      </c>
      <c r="V223" s="3"/>
      <c r="W223" s="8">
        <f t="shared" si="42"/>
        <v>43396.808275462965</v>
      </c>
      <c r="X223" s="9">
        <f t="shared" si="44"/>
        <v>1.321759259008104E-2</v>
      </c>
      <c r="Y223" s="9">
        <f t="shared" si="45"/>
        <v>1.321759259008104E-2</v>
      </c>
      <c r="Z223" s="10"/>
      <c r="AA223" s="10">
        <f t="shared" si="46"/>
        <v>0</v>
      </c>
      <c r="AB223" s="10">
        <f t="shared" si="47"/>
        <v>3.5763888881774619E-3</v>
      </c>
      <c r="AC223" s="10"/>
      <c r="AD223" s="10"/>
    </row>
    <row r="224" spans="1:32" s="7" customFormat="1" x14ac:dyDescent="0.4">
      <c r="A224" s="16" t="str">
        <f t="shared" si="51"/>
        <v>-</v>
      </c>
      <c r="B224" s="16" t="str">
        <f t="shared" si="41"/>
        <v>-</v>
      </c>
      <c r="C224" s="7">
        <v>19</v>
      </c>
      <c r="D224" s="2">
        <v>43396.812291666669</v>
      </c>
      <c r="E224" s="3">
        <v>5909</v>
      </c>
      <c r="F224" s="3" t="s">
        <v>33</v>
      </c>
      <c r="G224" s="3">
        <v>3445</v>
      </c>
      <c r="H224" s="3">
        <v>682</v>
      </c>
      <c r="I224" s="3">
        <v>1</v>
      </c>
      <c r="J224" s="3">
        <v>1</v>
      </c>
      <c r="K224" s="3"/>
      <c r="L224" s="2">
        <v>43396.816180555557</v>
      </c>
      <c r="M224" s="2">
        <v>43396.823541666665</v>
      </c>
      <c r="N224" s="3" t="s">
        <v>23</v>
      </c>
      <c r="O224" s="3" t="s">
        <v>24</v>
      </c>
      <c r="P224" s="3" t="s">
        <v>45</v>
      </c>
      <c r="Q224" s="3" t="s">
        <v>92</v>
      </c>
      <c r="R224" s="2">
        <v>43396.814039351855</v>
      </c>
      <c r="S224" s="2">
        <v>43396.814039351855</v>
      </c>
      <c r="T224" s="2">
        <v>43396.824571759258</v>
      </c>
      <c r="U224" s="2">
        <v>43396.824571759258</v>
      </c>
      <c r="V224" s="3"/>
      <c r="W224" s="8">
        <f t="shared" si="42"/>
        <v>43396.812291666669</v>
      </c>
      <c r="X224" s="9">
        <f t="shared" si="44"/>
        <v>7.3611111074569635E-3</v>
      </c>
      <c r="Y224" s="9">
        <f t="shared" si="45"/>
        <v>7.3611111074569635E-3</v>
      </c>
      <c r="Z224" s="10"/>
      <c r="AA224" s="10">
        <f t="shared" si="46"/>
        <v>2.1412037021946162E-3</v>
      </c>
      <c r="AB224" s="10">
        <f t="shared" si="47"/>
        <v>3.8888888884685002E-3</v>
      </c>
      <c r="AC224" s="10"/>
      <c r="AD224" s="10"/>
    </row>
    <row r="225" spans="1:32" s="7" customFormat="1" x14ac:dyDescent="0.4">
      <c r="A225" s="16" t="str">
        <f t="shared" si="51"/>
        <v>-</v>
      </c>
      <c r="B225" s="16" t="str">
        <f t="shared" si="41"/>
        <v>-</v>
      </c>
      <c r="C225" s="7">
        <v>19</v>
      </c>
      <c r="D225" s="2">
        <v>43396.812523148146</v>
      </c>
      <c r="E225" s="3">
        <v>5910</v>
      </c>
      <c r="F225" s="3" t="s">
        <v>33</v>
      </c>
      <c r="G225" s="3">
        <v>3537</v>
      </c>
      <c r="H225" s="3">
        <v>1013</v>
      </c>
      <c r="I225" s="3">
        <v>6</v>
      </c>
      <c r="J225" s="3">
        <v>1</v>
      </c>
      <c r="K225" s="3"/>
      <c r="L225" s="2">
        <v>43396.817800925928</v>
      </c>
      <c r="M225" s="2">
        <v>43396.822013888886</v>
      </c>
      <c r="N225" s="3" t="s">
        <v>21</v>
      </c>
      <c r="O225" s="3" t="s">
        <v>22</v>
      </c>
      <c r="P225" s="3" t="s">
        <v>19</v>
      </c>
      <c r="Q225" s="3" t="s">
        <v>20</v>
      </c>
      <c r="R225" s="2">
        <v>43396.817743055559</v>
      </c>
      <c r="S225" s="2">
        <v>43396.817743055559</v>
      </c>
      <c r="T225" s="2">
        <v>43396.824189814812</v>
      </c>
      <c r="U225" s="2">
        <v>43396.825833333336</v>
      </c>
      <c r="V225" s="3"/>
      <c r="W225" s="8">
        <f t="shared" si="42"/>
        <v>43396.812523148146</v>
      </c>
      <c r="X225" s="9">
        <f t="shared" si="44"/>
        <v>4.2129629582632333E-3</v>
      </c>
      <c r="Y225" s="9">
        <f t="shared" si="45"/>
        <v>4.2129629582632333E-3</v>
      </c>
      <c r="Z225" s="10"/>
      <c r="AA225" s="10">
        <f t="shared" si="46"/>
        <v>5.7870369346346706E-5</v>
      </c>
      <c r="AB225" s="10">
        <f t="shared" si="47"/>
        <v>5.2777777818846516E-3</v>
      </c>
      <c r="AC225" s="10"/>
      <c r="AD225" s="10"/>
    </row>
    <row r="226" spans="1:32" s="7" customFormat="1" x14ac:dyDescent="0.4">
      <c r="A226" s="16" t="str">
        <f t="shared" si="51"/>
        <v>★</v>
      </c>
      <c r="B226" s="16" t="str">
        <f t="shared" si="41"/>
        <v>-</v>
      </c>
      <c r="C226" s="7">
        <v>19</v>
      </c>
      <c r="D226" s="2">
        <v>43396.812777777777</v>
      </c>
      <c r="E226" s="3">
        <v>5911</v>
      </c>
      <c r="F226" s="3" t="s">
        <v>18</v>
      </c>
      <c r="G226" s="3">
        <v>2979</v>
      </c>
      <c r="H226" s="3">
        <v>1279</v>
      </c>
      <c r="I226" s="3">
        <v>6</v>
      </c>
      <c r="J226" s="3">
        <v>1</v>
      </c>
      <c r="K226" s="3"/>
      <c r="L226" s="2">
        <v>43396.857638888891</v>
      </c>
      <c r="M226" s="2">
        <v>43396.859861111108</v>
      </c>
      <c r="N226" s="3" t="s">
        <v>29</v>
      </c>
      <c r="O226" s="3" t="s">
        <v>30</v>
      </c>
      <c r="P226" s="3" t="s">
        <v>65</v>
      </c>
      <c r="Q226" s="3" t="s">
        <v>66</v>
      </c>
      <c r="R226" s="2">
        <v>43396.854432870372</v>
      </c>
      <c r="S226" s="2">
        <v>43396.854432870372</v>
      </c>
      <c r="T226" s="2">
        <v>43396.859456018516</v>
      </c>
      <c r="U226" s="2">
        <v>43396.859456018516</v>
      </c>
      <c r="V226" s="2">
        <v>43396.854432870372</v>
      </c>
      <c r="W226" s="8">
        <f t="shared" si="42"/>
        <v>43396.854432870372</v>
      </c>
      <c r="X226" s="9">
        <f t="shared" si="44"/>
        <v>2.2222222178243101E-3</v>
      </c>
      <c r="Y226" s="9">
        <f t="shared" si="45"/>
        <v>2.2222222178243101E-3</v>
      </c>
      <c r="Z226" s="10"/>
      <c r="AA226" s="10">
        <f t="shared" si="46"/>
        <v>3.2060185185400769E-3</v>
      </c>
      <c r="AB226" s="10">
        <f t="shared" si="47"/>
        <v>3.2060185185400769E-3</v>
      </c>
      <c r="AC226" s="10"/>
      <c r="AD226" s="10"/>
    </row>
    <row r="227" spans="1:32" s="7" customFormat="1" x14ac:dyDescent="0.4">
      <c r="A227" s="16" t="str">
        <f t="shared" si="51"/>
        <v>★</v>
      </c>
      <c r="B227" s="16" t="str">
        <f t="shared" si="41"/>
        <v>-</v>
      </c>
      <c r="C227" s="7">
        <v>19</v>
      </c>
      <c r="D227" s="2">
        <v>43396.81287037037</v>
      </c>
      <c r="E227" s="3">
        <v>5912</v>
      </c>
      <c r="F227" s="3" t="s">
        <v>18</v>
      </c>
      <c r="G227" s="3">
        <v>3325</v>
      </c>
      <c r="H227" s="3">
        <v>636</v>
      </c>
      <c r="I227" s="3">
        <v>5</v>
      </c>
      <c r="J227" s="3">
        <v>3</v>
      </c>
      <c r="K227" s="3"/>
      <c r="L227" s="2">
        <v>43396.831261574072</v>
      </c>
      <c r="M227" s="2">
        <v>43396.834826388891</v>
      </c>
      <c r="N227" s="3" t="s">
        <v>19</v>
      </c>
      <c r="O227" s="3" t="s">
        <v>20</v>
      </c>
      <c r="P227" s="3" t="s">
        <v>65</v>
      </c>
      <c r="Q227" s="3" t="s">
        <v>66</v>
      </c>
      <c r="R227" s="2">
        <v>43396.833692129629</v>
      </c>
      <c r="S227" s="2">
        <v>43396.833692129629</v>
      </c>
      <c r="T227" s="2">
        <v>43396.84101851852</v>
      </c>
      <c r="U227" s="2">
        <v>43396.84101851852</v>
      </c>
      <c r="V227" s="2">
        <v>43396.833692129629</v>
      </c>
      <c r="W227" s="8">
        <f t="shared" si="42"/>
        <v>43396.833692129629</v>
      </c>
      <c r="X227" s="9">
        <f t="shared" si="44"/>
        <v>3.5648148186737671E-3</v>
      </c>
      <c r="Y227" s="9">
        <f t="shared" si="45"/>
        <v>1.0694444456021301E-2</v>
      </c>
      <c r="Z227" s="10"/>
      <c r="AA227" s="10">
        <f t="shared" si="46"/>
        <v>0</v>
      </c>
      <c r="AB227" s="10">
        <f t="shared" si="47"/>
        <v>0</v>
      </c>
      <c r="AC227" s="10"/>
      <c r="AD227" s="10"/>
    </row>
    <row r="228" spans="1:32" s="7" customFormat="1" hidden="1" x14ac:dyDescent="0.4">
      <c r="A228" s="16" t="str">
        <f t="shared" si="51"/>
        <v>-</v>
      </c>
      <c r="B228" s="16" t="str">
        <f t="shared" si="41"/>
        <v>-</v>
      </c>
      <c r="C228" s="7">
        <v>19</v>
      </c>
      <c r="D228" s="2">
        <v>43396.814629629633</v>
      </c>
      <c r="E228" s="3">
        <v>5913</v>
      </c>
      <c r="F228" s="3" t="s">
        <v>93</v>
      </c>
      <c r="G228" s="3">
        <v>0</v>
      </c>
      <c r="H228" s="3">
        <v>1107</v>
      </c>
      <c r="I228" s="3">
        <v>6</v>
      </c>
      <c r="J228" s="3">
        <v>1</v>
      </c>
      <c r="K228" s="3"/>
      <c r="L228" s="2">
        <v>43396.819074074076</v>
      </c>
      <c r="M228" s="2">
        <v>43396.821956018517</v>
      </c>
      <c r="N228" s="3" t="s">
        <v>46</v>
      </c>
      <c r="O228" s="3" t="s">
        <v>47</v>
      </c>
      <c r="P228" s="3" t="s">
        <v>19</v>
      </c>
      <c r="Q228" s="3" t="s">
        <v>20</v>
      </c>
      <c r="R228" s="2">
        <v>43396.820150462961</v>
      </c>
      <c r="S228" s="2">
        <v>43396.820150462961</v>
      </c>
      <c r="T228" s="2">
        <v>43396.825486111113</v>
      </c>
      <c r="U228" s="2">
        <v>43396.825486111113</v>
      </c>
      <c r="V228" s="3"/>
      <c r="W228" s="8">
        <f t="shared" si="42"/>
        <v>43396.814629629633</v>
      </c>
      <c r="X228" s="9">
        <f t="shared" si="44"/>
        <v>2.8819444414693862E-3</v>
      </c>
      <c r="Y228" s="9">
        <f t="shared" si="45"/>
        <v>2.8819444414693862E-3</v>
      </c>
      <c r="Z228" s="10"/>
      <c r="AA228" s="10">
        <f t="shared" si="46"/>
        <v>0</v>
      </c>
      <c r="AB228" s="10">
        <f t="shared" si="47"/>
        <v>4.4444444429245777E-3</v>
      </c>
      <c r="AC228" s="10"/>
      <c r="AD228" s="10"/>
    </row>
    <row r="229" spans="1:32" s="7" customFormat="1" x14ac:dyDescent="0.4">
      <c r="A229" s="16" t="str">
        <f t="shared" si="51"/>
        <v>-</v>
      </c>
      <c r="B229" s="16" t="str">
        <f t="shared" si="41"/>
        <v>-</v>
      </c>
      <c r="C229" s="7">
        <v>19</v>
      </c>
      <c r="D229" s="2">
        <v>43396.81832175926</v>
      </c>
      <c r="E229" s="3">
        <v>5914</v>
      </c>
      <c r="F229" s="3" t="s">
        <v>18</v>
      </c>
      <c r="G229" s="3">
        <v>3766</v>
      </c>
      <c r="H229" s="3">
        <v>826</v>
      </c>
      <c r="I229" s="3">
        <v>4</v>
      </c>
      <c r="J229" s="3">
        <v>5</v>
      </c>
      <c r="K229" s="3"/>
      <c r="L229" s="2">
        <v>43396.820775462962</v>
      </c>
      <c r="M229" s="2">
        <v>43396.826342592591</v>
      </c>
      <c r="N229" s="3" t="s">
        <v>70</v>
      </c>
      <c r="O229" s="3" t="s">
        <v>71</v>
      </c>
      <c r="P229" s="3" t="s">
        <v>31</v>
      </c>
      <c r="Q229" s="3" t="s">
        <v>32</v>
      </c>
      <c r="R229" s="2">
        <v>43396.820972222224</v>
      </c>
      <c r="S229" s="2">
        <v>43396.820972222224</v>
      </c>
      <c r="T229" s="2">
        <v>43396.832083333335</v>
      </c>
      <c r="U229" s="2">
        <v>43396.832083333335</v>
      </c>
      <c r="V229" s="3"/>
      <c r="W229" s="8">
        <f t="shared" si="42"/>
        <v>43396.81832175926</v>
      </c>
      <c r="X229" s="9">
        <f t="shared" si="44"/>
        <v>5.5671296286163852E-3</v>
      </c>
      <c r="Y229" s="9">
        <f t="shared" si="45"/>
        <v>2.7835648143081926E-2</v>
      </c>
      <c r="Z229" s="10"/>
      <c r="AA229" s="10">
        <f t="shared" si="46"/>
        <v>0</v>
      </c>
      <c r="AB229" s="10">
        <f t="shared" si="47"/>
        <v>2.4537037024856545E-3</v>
      </c>
      <c r="AC229" s="10"/>
      <c r="AD229" s="10"/>
    </row>
    <row r="230" spans="1:32" s="7" customFormat="1" x14ac:dyDescent="0.4">
      <c r="A230" s="16" t="str">
        <f t="shared" si="51"/>
        <v>-</v>
      </c>
      <c r="B230" s="16" t="str">
        <f t="shared" si="41"/>
        <v>-</v>
      </c>
      <c r="C230" s="7">
        <v>19</v>
      </c>
      <c r="D230" s="2">
        <v>43396.822245370371</v>
      </c>
      <c r="E230" s="3">
        <v>5916</v>
      </c>
      <c r="F230" s="3" t="s">
        <v>33</v>
      </c>
      <c r="G230" s="3">
        <v>3436</v>
      </c>
      <c r="H230" s="3">
        <v>1044</v>
      </c>
      <c r="I230" s="3">
        <v>2</v>
      </c>
      <c r="J230" s="3">
        <v>3</v>
      </c>
      <c r="K230" s="3"/>
      <c r="L230" s="2">
        <v>43396.825335648151</v>
      </c>
      <c r="M230" s="2">
        <v>43396.835034722222</v>
      </c>
      <c r="N230" s="3" t="s">
        <v>23</v>
      </c>
      <c r="O230" s="3" t="s">
        <v>24</v>
      </c>
      <c r="P230" s="3" t="s">
        <v>19</v>
      </c>
      <c r="Q230" s="3" t="s">
        <v>20</v>
      </c>
      <c r="R230" s="2">
        <v>43396.825439814813</v>
      </c>
      <c r="S230" s="2">
        <v>43396.82644675926</v>
      </c>
      <c r="T230" s="2">
        <v>43396.833807870367</v>
      </c>
      <c r="U230" s="2">
        <v>43396.836076388892</v>
      </c>
      <c r="V230" s="3"/>
      <c r="W230" s="8">
        <f t="shared" si="42"/>
        <v>43396.822245370371</v>
      </c>
      <c r="X230" s="9">
        <f t="shared" si="44"/>
        <v>9.6990740712499246E-3</v>
      </c>
      <c r="Y230" s="9">
        <f t="shared" si="45"/>
        <v>2.9097222213749774E-2</v>
      </c>
      <c r="Z230" s="10"/>
      <c r="AA230" s="10">
        <f t="shared" si="46"/>
        <v>0</v>
      </c>
      <c r="AB230" s="10">
        <f t="shared" si="47"/>
        <v>3.0902777798473835E-3</v>
      </c>
      <c r="AC230" s="10"/>
      <c r="AD230" s="10"/>
    </row>
    <row r="231" spans="1:32" s="7" customFormat="1" hidden="1" x14ac:dyDescent="0.4">
      <c r="A231" s="16" t="str">
        <f t="shared" si="51"/>
        <v>★</v>
      </c>
      <c r="B231" s="16" t="str">
        <f>IF(K231&gt;0, "☆", "-")</f>
        <v>-</v>
      </c>
      <c r="C231" s="7">
        <v>19</v>
      </c>
      <c r="D231" s="2">
        <v>43396.823171296295</v>
      </c>
      <c r="E231" s="3">
        <v>5917</v>
      </c>
      <c r="F231" s="3" t="s">
        <v>93</v>
      </c>
      <c r="G231" s="3">
        <v>0</v>
      </c>
      <c r="H231" s="3">
        <v>804</v>
      </c>
      <c r="I231" s="3">
        <v>4</v>
      </c>
      <c r="J231" s="3">
        <v>1</v>
      </c>
      <c r="K231" s="3"/>
      <c r="L231" s="2">
        <v>43396.843321759261</v>
      </c>
      <c r="M231" s="2">
        <v>43396.84746527778</v>
      </c>
      <c r="N231" s="3" t="s">
        <v>21</v>
      </c>
      <c r="O231" s="3" t="s">
        <v>22</v>
      </c>
      <c r="P231" s="3" t="s">
        <v>72</v>
      </c>
      <c r="Q231" s="3" t="s">
        <v>73</v>
      </c>
      <c r="R231" s="2">
        <v>43396.843807870369</v>
      </c>
      <c r="S231" s="2">
        <v>43396.843807870369</v>
      </c>
      <c r="T231" s="2">
        <v>43396.849722222221</v>
      </c>
      <c r="U231" s="2">
        <v>43396.850694444445</v>
      </c>
      <c r="V231" s="2">
        <v>43396.843807870369</v>
      </c>
      <c r="W231" s="8">
        <f>IF(V231&gt;0,V231,D231)</f>
        <v>43396.843807870369</v>
      </c>
      <c r="X231" s="9">
        <f t="shared" si="44"/>
        <v>4.1435185194131918E-3</v>
      </c>
      <c r="Y231" s="9">
        <f t="shared" si="45"/>
        <v>4.1435185194131918E-3</v>
      </c>
      <c r="Z231" s="10"/>
      <c r="AA231" s="10">
        <f t="shared" si="46"/>
        <v>0</v>
      </c>
      <c r="AB231" s="10">
        <f t="shared" si="47"/>
        <v>0</v>
      </c>
      <c r="AC231" s="10"/>
      <c r="AD231" s="10"/>
    </row>
    <row r="232" spans="1:32" s="7" customFormat="1" x14ac:dyDescent="0.4">
      <c r="A232" s="16" t="str">
        <f t="shared" si="51"/>
        <v>-</v>
      </c>
      <c r="B232" s="16" t="str">
        <f>IF(K232&gt;0, "☆", "-")</f>
        <v>-</v>
      </c>
      <c r="C232" s="7">
        <v>19</v>
      </c>
      <c r="D232" s="2">
        <v>43396.82408564815</v>
      </c>
      <c r="E232" s="3">
        <v>5918</v>
      </c>
      <c r="F232" s="3" t="s">
        <v>33</v>
      </c>
      <c r="G232" s="3">
        <v>2291</v>
      </c>
      <c r="H232" s="3">
        <v>604</v>
      </c>
      <c r="I232" s="3">
        <v>2</v>
      </c>
      <c r="J232" s="3">
        <v>1</v>
      </c>
      <c r="K232" s="3"/>
      <c r="L232" s="2">
        <v>43396.828553240739</v>
      </c>
      <c r="M232" s="2">
        <v>43396.839780092596</v>
      </c>
      <c r="N232" s="3" t="s">
        <v>65</v>
      </c>
      <c r="O232" s="3" t="s">
        <v>66</v>
      </c>
      <c r="P232" s="3" t="s">
        <v>45</v>
      </c>
      <c r="Q232" s="3" t="s">
        <v>92</v>
      </c>
      <c r="R232" s="2">
        <v>43396.830949074072</v>
      </c>
      <c r="S232" s="2">
        <v>43396.830949074072</v>
      </c>
      <c r="T232" s="2">
        <v>43396.842349537037</v>
      </c>
      <c r="U232" s="2">
        <v>43396.842349537037</v>
      </c>
      <c r="V232" s="3"/>
      <c r="W232" s="8">
        <f>IF(V232&gt;0,V232,D232)</f>
        <v>43396.82408564815</v>
      </c>
      <c r="X232" s="9">
        <f t="shared" si="44"/>
        <v>1.1226851856918074E-2</v>
      </c>
      <c r="Y232" s="9">
        <f t="shared" si="45"/>
        <v>1.1226851856918074E-2</v>
      </c>
      <c r="Z232" s="10"/>
      <c r="AA232" s="10">
        <f t="shared" si="46"/>
        <v>0</v>
      </c>
      <c r="AB232" s="10">
        <f t="shared" si="47"/>
        <v>4.4675925892079249E-3</v>
      </c>
      <c r="AC232" s="10"/>
      <c r="AD232" s="10"/>
    </row>
    <row r="233" spans="1:32" s="7" customFormat="1" x14ac:dyDescent="0.4">
      <c r="A233" s="16" t="str">
        <f t="shared" si="51"/>
        <v>-</v>
      </c>
      <c r="B233" s="16" t="str">
        <f>IF(K233&gt;0, "☆", "-")</f>
        <v>-</v>
      </c>
      <c r="C233" s="7">
        <v>19</v>
      </c>
      <c r="D233" s="2">
        <v>43396.829965277779</v>
      </c>
      <c r="E233" s="3">
        <v>5919</v>
      </c>
      <c r="F233" s="3" t="s">
        <v>18</v>
      </c>
      <c r="G233" s="3">
        <v>2824</v>
      </c>
      <c r="H233" s="3">
        <v>366</v>
      </c>
      <c r="I233" s="3">
        <v>2</v>
      </c>
      <c r="J233" s="3">
        <v>2</v>
      </c>
      <c r="K233" s="3"/>
      <c r="L233" s="2">
        <v>43396.832094907404</v>
      </c>
      <c r="M233" s="2">
        <v>43396.841168981482</v>
      </c>
      <c r="N233" s="3" t="s">
        <v>59</v>
      </c>
      <c r="O233" s="3" t="s">
        <v>60</v>
      </c>
      <c r="P233" s="3" t="s">
        <v>39</v>
      </c>
      <c r="Q233" s="3" t="s">
        <v>40</v>
      </c>
      <c r="R233" s="2">
        <v>43396.832870370374</v>
      </c>
      <c r="S233" s="2">
        <v>43396.832870370374</v>
      </c>
      <c r="T233" s="2">
        <v>43396.844826388886</v>
      </c>
      <c r="U233" s="2">
        <v>43396.844826388886</v>
      </c>
      <c r="V233" s="3"/>
      <c r="W233" s="8">
        <f>IF(V233&gt;0,V233,D233)</f>
        <v>43396.829965277779</v>
      </c>
      <c r="X233" s="9">
        <f t="shared" si="44"/>
        <v>9.0740740779438056E-3</v>
      </c>
      <c r="Y233" s="9">
        <f t="shared" si="45"/>
        <v>1.8148148155887611E-2</v>
      </c>
      <c r="Z233" s="10"/>
      <c r="AA233" s="10">
        <f t="shared" si="46"/>
        <v>0</v>
      </c>
      <c r="AB233" s="10">
        <f t="shared" si="47"/>
        <v>2.1296296254149638E-3</v>
      </c>
      <c r="AC233" s="10"/>
      <c r="AD233" s="10"/>
    </row>
    <row r="234" spans="1:32" s="7" customFormat="1" x14ac:dyDescent="0.4">
      <c r="A234" s="16" t="str">
        <f t="shared" si="51"/>
        <v>-</v>
      </c>
      <c r="B234" s="16" t="str">
        <f t="shared" si="41"/>
        <v>-</v>
      </c>
      <c r="C234" s="7">
        <v>19</v>
      </c>
      <c r="D234" s="2">
        <v>43396.832025462965</v>
      </c>
      <c r="E234" s="3">
        <v>5921</v>
      </c>
      <c r="F234" s="3" t="s">
        <v>18</v>
      </c>
      <c r="G234" s="3">
        <v>2208</v>
      </c>
      <c r="H234" s="3">
        <v>312</v>
      </c>
      <c r="I234" s="3">
        <v>7</v>
      </c>
      <c r="J234" s="3">
        <v>2</v>
      </c>
      <c r="K234" s="3"/>
      <c r="L234" s="2">
        <v>43396.837731481479</v>
      </c>
      <c r="M234" s="2">
        <v>43396.845520833333</v>
      </c>
      <c r="N234" s="3" t="s">
        <v>31</v>
      </c>
      <c r="O234" s="3" t="s">
        <v>32</v>
      </c>
      <c r="P234" s="3" t="s">
        <v>72</v>
      </c>
      <c r="Q234" s="3" t="s">
        <v>73</v>
      </c>
      <c r="R234" s="2">
        <v>43396.836944444447</v>
      </c>
      <c r="S234" s="2">
        <v>43396.837060185186</v>
      </c>
      <c r="T234" s="2">
        <v>43396.842719907407</v>
      </c>
      <c r="U234" s="2">
        <v>43396.848530092589</v>
      </c>
      <c r="V234" s="3"/>
      <c r="W234" s="8">
        <f t="shared" si="42"/>
        <v>43396.832025462965</v>
      </c>
      <c r="X234" s="9">
        <f t="shared" si="44"/>
        <v>7.7893518537166528E-3</v>
      </c>
      <c r="Y234" s="9">
        <f t="shared" si="45"/>
        <v>1.5578703707433306E-2</v>
      </c>
      <c r="Z234" s="10"/>
      <c r="AA234" s="10">
        <f t="shared" si="46"/>
        <v>7.8703703184146434E-4</v>
      </c>
      <c r="AB234" s="10">
        <f t="shared" si="47"/>
        <v>5.7060185135924257E-3</v>
      </c>
      <c r="AC234" s="10"/>
      <c r="AD234" s="10"/>
    </row>
    <row r="235" spans="1:32" s="7" customFormat="1" x14ac:dyDescent="0.4">
      <c r="A235" s="16" t="str">
        <f t="shared" si="51"/>
        <v>★</v>
      </c>
      <c r="B235" s="16" t="str">
        <f t="shared" si="41"/>
        <v>-</v>
      </c>
      <c r="C235" s="7">
        <v>19</v>
      </c>
      <c r="D235" s="2">
        <v>43396.833182870374</v>
      </c>
      <c r="E235" s="3">
        <v>5922</v>
      </c>
      <c r="F235" s="3" t="s">
        <v>18</v>
      </c>
      <c r="G235" s="3">
        <v>3839</v>
      </c>
      <c r="H235" s="3">
        <v>327</v>
      </c>
      <c r="I235" s="3">
        <v>7</v>
      </c>
      <c r="J235" s="3">
        <v>1</v>
      </c>
      <c r="K235" s="3"/>
      <c r="L235" s="2">
        <v>43396.874398148146</v>
      </c>
      <c r="M235" s="2">
        <v>43396.877476851849</v>
      </c>
      <c r="N235" s="3" t="s">
        <v>21</v>
      </c>
      <c r="O235" s="3" t="s">
        <v>22</v>
      </c>
      <c r="P235" s="3" t="s">
        <v>72</v>
      </c>
      <c r="Q235" s="3" t="s">
        <v>73</v>
      </c>
      <c r="R235" s="2">
        <v>43396.874305555553</v>
      </c>
      <c r="S235" s="2">
        <v>43396.874305555553</v>
      </c>
      <c r="T235" s="2">
        <v>43396.879872685182</v>
      </c>
      <c r="U235" s="2">
        <v>43396.879872685182</v>
      </c>
      <c r="V235" s="2">
        <v>43396.874305555553</v>
      </c>
      <c r="W235" s="8">
        <f t="shared" si="42"/>
        <v>43396.874305555553</v>
      </c>
      <c r="X235" s="9">
        <f t="shared" si="44"/>
        <v>3.0787037030677311E-3</v>
      </c>
      <c r="Y235" s="9">
        <f t="shared" si="45"/>
        <v>3.0787037030677311E-3</v>
      </c>
      <c r="Z235" s="10"/>
      <c r="AA235" s="10">
        <f t="shared" si="46"/>
        <v>9.2592592409346253E-5</v>
      </c>
      <c r="AB235" s="10">
        <f t="shared" si="47"/>
        <v>9.2592592409346253E-5</v>
      </c>
      <c r="AC235" s="10"/>
      <c r="AD235" s="10"/>
    </row>
    <row r="236" spans="1:32" s="7" customFormat="1" hidden="1" x14ac:dyDescent="0.4">
      <c r="A236" s="16" t="str">
        <f t="shared" si="51"/>
        <v>-</v>
      </c>
      <c r="B236" s="16" t="str">
        <f t="shared" ref="B236:B242" si="52">IF(K236&gt;0, "☆", "-")</f>
        <v>☆</v>
      </c>
      <c r="C236" s="7">
        <v>19</v>
      </c>
      <c r="D236" s="2">
        <v>43396.797581018516</v>
      </c>
      <c r="E236" s="3">
        <v>5894</v>
      </c>
      <c r="F236" s="3" t="s">
        <v>18</v>
      </c>
      <c r="G236" s="3">
        <v>2915</v>
      </c>
      <c r="H236" s="3">
        <v>645</v>
      </c>
      <c r="I236" s="3">
        <v>10</v>
      </c>
      <c r="J236" s="3">
        <v>2</v>
      </c>
      <c r="K236" s="2">
        <v>43396.803865740738</v>
      </c>
      <c r="L236" s="3"/>
      <c r="M236" s="3"/>
      <c r="N236" s="3" t="s">
        <v>21</v>
      </c>
      <c r="O236" s="3" t="s">
        <v>22</v>
      </c>
      <c r="P236" s="3" t="s">
        <v>19</v>
      </c>
      <c r="Q236" s="3" t="s">
        <v>20</v>
      </c>
      <c r="R236" s="2">
        <v>43396.802291666667</v>
      </c>
      <c r="S236" s="3"/>
      <c r="T236" s="2">
        <v>43396.814398148148</v>
      </c>
      <c r="U236" s="3"/>
      <c r="V236" s="3"/>
      <c r="W236" s="8">
        <f t="shared" ref="W236:W242" si="53">IF(V236&gt;0,V236,D236)</f>
        <v>43396.797581018516</v>
      </c>
      <c r="X236" s="9">
        <f t="shared" si="44"/>
        <v>0</v>
      </c>
      <c r="Y236" s="9">
        <f t="shared" si="45"/>
        <v>0</v>
      </c>
      <c r="Z236" s="10"/>
      <c r="AA236" s="10">
        <f t="shared" si="46"/>
        <v>0</v>
      </c>
      <c r="AB236" s="10">
        <f t="shared" si="47"/>
        <v>6.284722221607808E-3</v>
      </c>
      <c r="AC236" s="10"/>
      <c r="AD236" s="10"/>
    </row>
    <row r="237" spans="1:32" s="7" customFormat="1" hidden="1" x14ac:dyDescent="0.4">
      <c r="A237" s="16" t="str">
        <f t="shared" si="51"/>
        <v>★</v>
      </c>
      <c r="B237" s="16" t="str">
        <f t="shared" si="52"/>
        <v>☆</v>
      </c>
      <c r="C237" s="7">
        <v>19</v>
      </c>
      <c r="D237" s="2">
        <v>43396.798310185186</v>
      </c>
      <c r="E237" s="3">
        <v>5896</v>
      </c>
      <c r="F237" s="3" t="s">
        <v>18</v>
      </c>
      <c r="G237" s="3">
        <v>3766</v>
      </c>
      <c r="H237" s="3">
        <v>764</v>
      </c>
      <c r="I237" s="3">
        <v>4</v>
      </c>
      <c r="J237" s="3">
        <v>1</v>
      </c>
      <c r="K237" s="2">
        <v>43396.817812499998</v>
      </c>
      <c r="L237" s="3"/>
      <c r="M237" s="3"/>
      <c r="N237" s="3" t="s">
        <v>70</v>
      </c>
      <c r="O237" s="3" t="s">
        <v>71</v>
      </c>
      <c r="P237" s="3" t="s">
        <v>31</v>
      </c>
      <c r="Q237" s="3" t="s">
        <v>32</v>
      </c>
      <c r="R237" s="2">
        <v>43396.818749999999</v>
      </c>
      <c r="S237" s="3"/>
      <c r="T237" s="2">
        <v>43396.82708333333</v>
      </c>
      <c r="U237" s="3"/>
      <c r="V237" s="2">
        <v>43396.818749999999</v>
      </c>
      <c r="W237" s="8">
        <f t="shared" si="53"/>
        <v>43396.818749999999</v>
      </c>
      <c r="X237" s="9">
        <f t="shared" si="44"/>
        <v>0</v>
      </c>
      <c r="Y237" s="9">
        <f t="shared" si="45"/>
        <v>0</v>
      </c>
      <c r="Z237" s="10"/>
      <c r="AA237" s="10">
        <f t="shared" si="46"/>
        <v>0</v>
      </c>
      <c r="AB237" s="10">
        <f t="shared" si="47"/>
        <v>0</v>
      </c>
      <c r="AC237" s="10"/>
      <c r="AD237" s="10"/>
    </row>
    <row r="238" spans="1:32" s="7" customFormat="1" hidden="1" x14ac:dyDescent="0.4">
      <c r="A238" s="16" t="str">
        <f t="shared" si="51"/>
        <v>-</v>
      </c>
      <c r="B238" s="16" t="str">
        <f t="shared" si="52"/>
        <v>☆</v>
      </c>
      <c r="C238" s="7">
        <v>19</v>
      </c>
      <c r="D238" s="2">
        <v>43396.807256944441</v>
      </c>
      <c r="E238" s="3">
        <v>5904</v>
      </c>
      <c r="F238" s="3" t="s">
        <v>33</v>
      </c>
      <c r="G238" s="3">
        <v>3445</v>
      </c>
      <c r="H238" s="3">
        <v>544</v>
      </c>
      <c r="I238" s="3">
        <v>1</v>
      </c>
      <c r="J238" s="3">
        <v>1</v>
      </c>
      <c r="K238" s="2">
        <v>43396.807395833333</v>
      </c>
      <c r="L238" s="3"/>
      <c r="M238" s="3"/>
      <c r="N238" s="3" t="s">
        <v>23</v>
      </c>
      <c r="O238" s="3" t="s">
        <v>24</v>
      </c>
      <c r="P238" s="3" t="s">
        <v>45</v>
      </c>
      <c r="Q238" s="3" t="s">
        <v>92</v>
      </c>
      <c r="R238" s="2">
        <v>43396.813321759262</v>
      </c>
      <c r="S238" s="3"/>
      <c r="T238" s="2">
        <v>43396.823854166665</v>
      </c>
      <c r="U238" s="3"/>
      <c r="V238" s="3"/>
      <c r="W238" s="8">
        <f t="shared" si="53"/>
        <v>43396.807256944441</v>
      </c>
      <c r="X238" s="9">
        <f t="shared" si="44"/>
        <v>0</v>
      </c>
      <c r="Y238" s="9">
        <f t="shared" si="45"/>
        <v>0</v>
      </c>
      <c r="Z238" s="10"/>
      <c r="AA238" s="10">
        <f t="shared" si="46"/>
        <v>0</v>
      </c>
      <c r="AB238" s="10"/>
      <c r="AC238" s="10"/>
      <c r="AD238" s="10"/>
      <c r="AF238" s="7" t="s">
        <v>139</v>
      </c>
    </row>
    <row r="239" spans="1:32" s="7" customFormat="1" hidden="1" x14ac:dyDescent="0.4">
      <c r="A239" s="16" t="str">
        <f t="shared" si="51"/>
        <v>-</v>
      </c>
      <c r="B239" s="16" t="str">
        <f t="shared" si="52"/>
        <v>☆</v>
      </c>
      <c r="C239" s="7">
        <v>19</v>
      </c>
      <c r="D239" s="2">
        <v>43396.807604166665</v>
      </c>
      <c r="E239" s="3">
        <v>5906</v>
      </c>
      <c r="F239" s="3" t="s">
        <v>33</v>
      </c>
      <c r="G239" s="3">
        <v>3445</v>
      </c>
      <c r="H239" s="3">
        <v>1153</v>
      </c>
      <c r="I239" s="3">
        <v>1</v>
      </c>
      <c r="J239" s="3">
        <v>1</v>
      </c>
      <c r="K239" s="2">
        <v>43396.809699074074</v>
      </c>
      <c r="L239" s="3"/>
      <c r="M239" s="3"/>
      <c r="N239" s="3" t="s">
        <v>23</v>
      </c>
      <c r="O239" s="3" t="s">
        <v>24</v>
      </c>
      <c r="P239" s="3" t="s">
        <v>59</v>
      </c>
      <c r="Q239" s="3" t="s">
        <v>60</v>
      </c>
      <c r="R239" s="2">
        <v>43396.814456018517</v>
      </c>
      <c r="S239" s="3"/>
      <c r="T239" s="2">
        <v>43396.8200462963</v>
      </c>
      <c r="U239" s="3"/>
      <c r="V239" s="3"/>
      <c r="W239" s="8">
        <f t="shared" si="53"/>
        <v>43396.807604166665</v>
      </c>
      <c r="X239" s="9">
        <f t="shared" si="44"/>
        <v>0</v>
      </c>
      <c r="Y239" s="9">
        <f t="shared" si="45"/>
        <v>0</v>
      </c>
      <c r="Z239" s="10"/>
      <c r="AA239" s="10">
        <f t="shared" si="46"/>
        <v>0</v>
      </c>
      <c r="AB239" s="10"/>
      <c r="AC239" s="10"/>
      <c r="AD239" s="10"/>
      <c r="AF239" s="7" t="s">
        <v>140</v>
      </c>
    </row>
    <row r="240" spans="1:32" s="7" customFormat="1" hidden="1" x14ac:dyDescent="0.4">
      <c r="A240" s="16" t="str">
        <f t="shared" si="51"/>
        <v>-</v>
      </c>
      <c r="B240" s="16" t="str">
        <f t="shared" si="52"/>
        <v>☆</v>
      </c>
      <c r="C240" s="7">
        <v>19</v>
      </c>
      <c r="D240" s="2">
        <v>43396.81045138889</v>
      </c>
      <c r="E240" s="3">
        <v>5908</v>
      </c>
      <c r="F240" s="3" t="s">
        <v>33</v>
      </c>
      <c r="G240" s="3">
        <v>3445</v>
      </c>
      <c r="H240" s="3">
        <v>1228</v>
      </c>
      <c r="I240" s="3">
        <v>3</v>
      </c>
      <c r="J240" s="3">
        <v>1</v>
      </c>
      <c r="K240" s="2">
        <v>43396.811215277776</v>
      </c>
      <c r="L240" s="3"/>
      <c r="M240" s="3"/>
      <c r="N240" s="3" t="s">
        <v>23</v>
      </c>
      <c r="O240" s="3" t="s">
        <v>24</v>
      </c>
      <c r="P240" s="3" t="s">
        <v>45</v>
      </c>
      <c r="Q240" s="3" t="s">
        <v>92</v>
      </c>
      <c r="R240" s="2">
        <v>43396.815868055557</v>
      </c>
      <c r="S240" s="3"/>
      <c r="T240" s="2">
        <v>43396.829317129632</v>
      </c>
      <c r="U240" s="3"/>
      <c r="V240" s="3"/>
      <c r="W240" s="8">
        <f t="shared" si="53"/>
        <v>43396.81045138889</v>
      </c>
      <c r="X240" s="9">
        <f t="shared" si="44"/>
        <v>0</v>
      </c>
      <c r="Y240" s="9">
        <f t="shared" si="45"/>
        <v>0</v>
      </c>
      <c r="Z240" s="10"/>
      <c r="AA240" s="10">
        <f t="shared" si="46"/>
        <v>0</v>
      </c>
      <c r="AB240" s="10">
        <f t="shared" si="47"/>
        <v>5.4166666668606922E-3</v>
      </c>
      <c r="AC240" s="10"/>
      <c r="AD240" s="10"/>
      <c r="AF240" s="7" t="s">
        <v>141</v>
      </c>
    </row>
    <row r="241" spans="1:30" s="7" customFormat="1" hidden="1" x14ac:dyDescent="0.4">
      <c r="A241" s="16" t="str">
        <f t="shared" si="51"/>
        <v>-</v>
      </c>
      <c r="B241" s="16" t="str">
        <f t="shared" si="52"/>
        <v>☆</v>
      </c>
      <c r="C241" s="7">
        <v>19</v>
      </c>
      <c r="D241" s="2">
        <v>43396.8200462963</v>
      </c>
      <c r="E241" s="3">
        <v>5915</v>
      </c>
      <c r="F241" s="3" t="s">
        <v>33</v>
      </c>
      <c r="G241" s="3">
        <v>2291</v>
      </c>
      <c r="H241" s="3">
        <v>368</v>
      </c>
      <c r="I241" s="3">
        <v>1</v>
      </c>
      <c r="J241" s="3">
        <v>1</v>
      </c>
      <c r="K241" s="2">
        <v>43396.822893518518</v>
      </c>
      <c r="L241" s="3"/>
      <c r="M241" s="3"/>
      <c r="N241" s="3" t="s">
        <v>45</v>
      </c>
      <c r="O241" s="3" t="s">
        <v>92</v>
      </c>
      <c r="P241" s="3" t="s">
        <v>65</v>
      </c>
      <c r="Q241" s="3" t="s">
        <v>66</v>
      </c>
      <c r="R241" s="2">
        <v>43396.82366898148</v>
      </c>
      <c r="S241" s="3"/>
      <c r="T241" s="2">
        <v>43396.834155092591</v>
      </c>
      <c r="U241" s="3"/>
      <c r="V241" s="3"/>
      <c r="W241" s="8">
        <f t="shared" si="53"/>
        <v>43396.8200462963</v>
      </c>
      <c r="X241" s="9">
        <f t="shared" si="44"/>
        <v>0</v>
      </c>
      <c r="Y241" s="9">
        <f t="shared" si="45"/>
        <v>0</v>
      </c>
      <c r="Z241" s="10"/>
      <c r="AA241" s="10">
        <f t="shared" si="46"/>
        <v>0</v>
      </c>
      <c r="AB241" s="10">
        <f t="shared" si="47"/>
        <v>3.6226851807441562E-3</v>
      </c>
      <c r="AC241" s="10"/>
      <c r="AD241" s="10"/>
    </row>
    <row r="242" spans="1:30" s="12" customFormat="1" hidden="1" x14ac:dyDescent="0.4">
      <c r="A242" s="17" t="str">
        <f t="shared" si="51"/>
        <v>-</v>
      </c>
      <c r="B242" s="17" t="str">
        <f t="shared" si="52"/>
        <v>☆</v>
      </c>
      <c r="C242" s="12">
        <v>19</v>
      </c>
      <c r="D242" s="4">
        <v>43396.831319444442</v>
      </c>
      <c r="E242" s="5">
        <v>5920</v>
      </c>
      <c r="F242" s="5" t="s">
        <v>18</v>
      </c>
      <c r="G242" s="5">
        <v>1112</v>
      </c>
      <c r="H242" s="5">
        <v>434</v>
      </c>
      <c r="I242" s="5">
        <v>5</v>
      </c>
      <c r="J242" s="5">
        <v>1</v>
      </c>
      <c r="K242" s="4">
        <v>43396.831585648149</v>
      </c>
      <c r="L242" s="5"/>
      <c r="M242" s="5"/>
      <c r="N242" s="5" t="s">
        <v>63</v>
      </c>
      <c r="O242" s="5" t="s">
        <v>64</v>
      </c>
      <c r="P242" s="5" t="s">
        <v>31</v>
      </c>
      <c r="Q242" s="5" t="s">
        <v>32</v>
      </c>
      <c r="R242" s="4">
        <v>43396.83693287037</v>
      </c>
      <c r="S242" s="5"/>
      <c r="T242" s="4">
        <v>43396.846608796295</v>
      </c>
      <c r="U242" s="5"/>
      <c r="V242" s="5"/>
      <c r="W242" s="13">
        <f t="shared" si="53"/>
        <v>43396.831319444442</v>
      </c>
      <c r="X242" s="18">
        <f t="shared" si="44"/>
        <v>0</v>
      </c>
      <c r="Y242" s="18">
        <f t="shared" si="45"/>
        <v>0</v>
      </c>
      <c r="Z242" s="19"/>
      <c r="AA242" s="19">
        <f t="shared" si="46"/>
        <v>0</v>
      </c>
      <c r="AB242" s="19">
        <f t="shared" si="47"/>
        <v>5.6134259284590371E-3</v>
      </c>
      <c r="AC242" s="19"/>
      <c r="AD242" s="19"/>
    </row>
    <row r="243" spans="1:30" s="23" customFormat="1" x14ac:dyDescent="0.4">
      <c r="A243" s="20" t="str">
        <f t="shared" si="51"/>
        <v>-</v>
      </c>
      <c r="B243" s="20" t="str">
        <f t="shared" si="41"/>
        <v>-</v>
      </c>
      <c r="C243" s="23">
        <v>20</v>
      </c>
      <c r="D243" s="22">
        <v>43396.834780092591</v>
      </c>
      <c r="E243" s="21">
        <v>5923</v>
      </c>
      <c r="F243" s="21" t="s">
        <v>33</v>
      </c>
      <c r="G243" s="21">
        <v>3816</v>
      </c>
      <c r="H243" s="21">
        <v>483</v>
      </c>
      <c r="I243" s="21">
        <v>5</v>
      </c>
      <c r="J243" s="21">
        <v>1</v>
      </c>
      <c r="K243" s="21"/>
      <c r="L243" s="22">
        <v>43396.836759259262</v>
      </c>
      <c r="M243" s="22">
        <v>43396.846585648149</v>
      </c>
      <c r="N243" s="21" t="s">
        <v>65</v>
      </c>
      <c r="O243" s="21" t="s">
        <v>66</v>
      </c>
      <c r="P243" s="21" t="s">
        <v>27</v>
      </c>
      <c r="Q243" s="21" t="s">
        <v>28</v>
      </c>
      <c r="R243" s="22">
        <v>43396.836006944446</v>
      </c>
      <c r="S243" s="22">
        <v>43396.836006944446</v>
      </c>
      <c r="T243" s="22">
        <v>43396.844201388885</v>
      </c>
      <c r="U243" s="22">
        <v>43396.84715277778</v>
      </c>
      <c r="V243" s="21"/>
      <c r="W243" s="24">
        <f t="shared" si="42"/>
        <v>43396.834780092591</v>
      </c>
      <c r="X243" s="25">
        <f t="shared" si="44"/>
        <v>9.8263888867222704E-3</v>
      </c>
      <c r="Y243" s="25">
        <f t="shared" si="45"/>
        <v>9.8263888867222704E-3</v>
      </c>
      <c r="Z243" s="26">
        <f>SUM(Y243:Y259)</f>
        <v>0.11483796298125526</v>
      </c>
      <c r="AA243" s="26">
        <f t="shared" si="46"/>
        <v>7.5231481605442241E-4</v>
      </c>
      <c r="AB243" s="26">
        <f t="shared" si="47"/>
        <v>1.9791666709352285E-3</v>
      </c>
      <c r="AC243" s="26">
        <f>AVERAGE(AB243:AB259)</f>
        <v>3.3877995639854551E-3</v>
      </c>
      <c r="AD243" s="26">
        <f>MEDIAN(AB243:AB259)</f>
        <v>2.0601851792889647E-3</v>
      </c>
    </row>
    <row r="244" spans="1:30" s="7" customFormat="1" x14ac:dyDescent="0.4">
      <c r="A244" s="16" t="str">
        <f t="shared" si="51"/>
        <v>-</v>
      </c>
      <c r="B244" s="16" t="str">
        <f t="shared" si="41"/>
        <v>-</v>
      </c>
      <c r="C244" s="7">
        <v>20</v>
      </c>
      <c r="D244" s="2">
        <v>43396.835138888891</v>
      </c>
      <c r="E244" s="3">
        <v>5924</v>
      </c>
      <c r="F244" s="3" t="s">
        <v>33</v>
      </c>
      <c r="G244" s="3">
        <v>2878</v>
      </c>
      <c r="H244" s="3">
        <v>1053</v>
      </c>
      <c r="I244" s="3">
        <v>9</v>
      </c>
      <c r="J244" s="3">
        <v>1</v>
      </c>
      <c r="K244" s="3"/>
      <c r="L244" s="2">
        <v>43396.837199074071</v>
      </c>
      <c r="M244" s="2">
        <v>43396.843761574077</v>
      </c>
      <c r="N244" s="3" t="s">
        <v>37</v>
      </c>
      <c r="O244" s="3" t="s">
        <v>38</v>
      </c>
      <c r="P244" s="3" t="s">
        <v>80</v>
      </c>
      <c r="Q244" s="3" t="s">
        <v>81</v>
      </c>
      <c r="R244" s="2">
        <v>43396.837800925925</v>
      </c>
      <c r="S244" s="2">
        <v>43396.837800925925</v>
      </c>
      <c r="T244" s="2">
        <v>43396.845081018517</v>
      </c>
      <c r="U244" s="2">
        <v>43396.845081018517</v>
      </c>
      <c r="V244" s="3"/>
      <c r="W244" s="8">
        <f t="shared" si="42"/>
        <v>43396.835138888891</v>
      </c>
      <c r="X244" s="9">
        <f t="shared" si="44"/>
        <v>6.5625000061118044E-3</v>
      </c>
      <c r="Y244" s="9">
        <f t="shared" si="45"/>
        <v>6.5625000061118044E-3</v>
      </c>
      <c r="Z244" s="10"/>
      <c r="AA244" s="10">
        <f t="shared" si="46"/>
        <v>0</v>
      </c>
      <c r="AB244" s="10">
        <f t="shared" si="47"/>
        <v>2.0601851792889647E-3</v>
      </c>
      <c r="AC244" s="10"/>
      <c r="AD244" s="10"/>
    </row>
    <row r="245" spans="1:30" s="7" customFormat="1" x14ac:dyDescent="0.4">
      <c r="A245" s="16" t="str">
        <f t="shared" si="51"/>
        <v>-</v>
      </c>
      <c r="B245" s="16" t="str">
        <f t="shared" si="41"/>
        <v>-</v>
      </c>
      <c r="C245" s="7">
        <v>20</v>
      </c>
      <c r="D245" s="2">
        <v>43396.836562500001</v>
      </c>
      <c r="E245" s="3">
        <v>5925</v>
      </c>
      <c r="F245" s="3" t="s">
        <v>33</v>
      </c>
      <c r="G245" s="3">
        <v>3674</v>
      </c>
      <c r="H245" s="3">
        <v>1121</v>
      </c>
      <c r="I245" s="3">
        <v>5</v>
      </c>
      <c r="J245" s="3">
        <v>1</v>
      </c>
      <c r="K245" s="3"/>
      <c r="L245" s="2">
        <v>43396.840011574073</v>
      </c>
      <c r="M245" s="2">
        <v>43396.842847222222</v>
      </c>
      <c r="N245" s="3" t="s">
        <v>59</v>
      </c>
      <c r="O245" s="3" t="s">
        <v>60</v>
      </c>
      <c r="P245" s="3" t="s">
        <v>68</v>
      </c>
      <c r="Q245" s="3" t="s">
        <v>69</v>
      </c>
      <c r="R245" s="2">
        <v>43396.839918981481</v>
      </c>
      <c r="S245" s="2">
        <v>43396.839918981481</v>
      </c>
      <c r="T245" s="2">
        <v>43396.844004629631</v>
      </c>
      <c r="U245" s="2">
        <v>43396.844004629631</v>
      </c>
      <c r="V245" s="3"/>
      <c r="W245" s="8">
        <f t="shared" si="42"/>
        <v>43396.836562500001</v>
      </c>
      <c r="X245" s="9">
        <f t="shared" si="44"/>
        <v>2.8356481489026919E-3</v>
      </c>
      <c r="Y245" s="9">
        <f t="shared" si="45"/>
        <v>2.8356481489026919E-3</v>
      </c>
      <c r="Z245" s="10"/>
      <c r="AA245" s="10">
        <f t="shared" si="46"/>
        <v>9.2592592409346253E-5</v>
      </c>
      <c r="AB245" s="10">
        <f t="shared" si="47"/>
        <v>3.4490740727051161E-3</v>
      </c>
      <c r="AC245" s="10"/>
      <c r="AD245" s="10"/>
    </row>
    <row r="246" spans="1:30" s="7" customFormat="1" hidden="1" x14ac:dyDescent="0.4">
      <c r="A246" s="16" t="str">
        <f t="shared" si="51"/>
        <v>-</v>
      </c>
      <c r="B246" s="16" t="str">
        <f t="shared" si="41"/>
        <v>-</v>
      </c>
      <c r="C246" s="7">
        <v>20</v>
      </c>
      <c r="D246" s="2">
        <v>43396.837013888886</v>
      </c>
      <c r="E246" s="3">
        <v>5926</v>
      </c>
      <c r="F246" s="3" t="s">
        <v>93</v>
      </c>
      <c r="G246" s="3">
        <v>0</v>
      </c>
      <c r="H246" s="3">
        <v>963</v>
      </c>
      <c r="I246" s="3">
        <v>7</v>
      </c>
      <c r="J246" s="3">
        <v>1</v>
      </c>
      <c r="K246" s="3"/>
      <c r="L246" s="2">
        <v>43396.838935185187</v>
      </c>
      <c r="M246" s="2">
        <v>43396.842847222222</v>
      </c>
      <c r="N246" s="3" t="s">
        <v>46</v>
      </c>
      <c r="O246" s="3" t="s">
        <v>47</v>
      </c>
      <c r="P246" s="3" t="s">
        <v>19</v>
      </c>
      <c r="Q246" s="3" t="s">
        <v>20</v>
      </c>
      <c r="R246" s="2">
        <v>43396.839791666665</v>
      </c>
      <c r="S246" s="2">
        <v>43396.839791666665</v>
      </c>
      <c r="T246" s="2">
        <v>43396.845127314817</v>
      </c>
      <c r="U246" s="2">
        <v>43396.845127314817</v>
      </c>
      <c r="V246" s="3"/>
      <c r="W246" s="8">
        <f t="shared" si="42"/>
        <v>43396.837013888886</v>
      </c>
      <c r="X246" s="9">
        <f t="shared" si="44"/>
        <v>3.9120370347518474E-3</v>
      </c>
      <c r="Y246" s="9">
        <f t="shared" si="45"/>
        <v>3.9120370347518474E-3</v>
      </c>
      <c r="Z246" s="10"/>
      <c r="AA246" s="10">
        <f t="shared" si="46"/>
        <v>0</v>
      </c>
      <c r="AB246" s="10">
        <f t="shared" si="47"/>
        <v>1.9212963015888818E-3</v>
      </c>
      <c r="AC246" s="10"/>
      <c r="AD246" s="10"/>
    </row>
    <row r="247" spans="1:30" s="7" customFormat="1" x14ac:dyDescent="0.4">
      <c r="A247" s="16" t="str">
        <f t="shared" si="51"/>
        <v>-</v>
      </c>
      <c r="B247" s="16" t="str">
        <f t="shared" si="41"/>
        <v>-</v>
      </c>
      <c r="C247" s="7">
        <v>20</v>
      </c>
      <c r="D247" s="2">
        <v>43396.841273148151</v>
      </c>
      <c r="E247" s="3">
        <v>5927</v>
      </c>
      <c r="F247" s="3" t="s">
        <v>33</v>
      </c>
      <c r="G247" s="3">
        <v>3445</v>
      </c>
      <c r="H247" s="3">
        <v>1215</v>
      </c>
      <c r="I247" s="3">
        <v>3</v>
      </c>
      <c r="J247" s="3">
        <v>1</v>
      </c>
      <c r="K247" s="3"/>
      <c r="L247" s="2">
        <v>43396.843310185184</v>
      </c>
      <c r="M247" s="2">
        <v>43396.850381944445</v>
      </c>
      <c r="N247" s="3" t="s">
        <v>45</v>
      </c>
      <c r="O247" s="3" t="s">
        <v>92</v>
      </c>
      <c r="P247" s="3" t="s">
        <v>23</v>
      </c>
      <c r="Q247" s="3" t="s">
        <v>24</v>
      </c>
      <c r="R247" s="2">
        <v>43396.842418981483</v>
      </c>
      <c r="S247" s="2">
        <v>43396.842418981483</v>
      </c>
      <c r="T247" s="2">
        <v>43396.853726851848</v>
      </c>
      <c r="U247" s="2">
        <v>43396.853726851848</v>
      </c>
      <c r="V247" s="3"/>
      <c r="W247" s="8">
        <f t="shared" si="42"/>
        <v>43396.841273148151</v>
      </c>
      <c r="X247" s="9">
        <f t="shared" si="44"/>
        <v>7.07175926072523E-3</v>
      </c>
      <c r="Y247" s="9">
        <f t="shared" si="45"/>
        <v>7.07175926072523E-3</v>
      </c>
      <c r="Z247" s="10"/>
      <c r="AA247" s="10">
        <f t="shared" si="46"/>
        <v>8.9120370103046298E-4</v>
      </c>
      <c r="AB247" s="10">
        <f t="shared" si="47"/>
        <v>2.0370370330056176E-3</v>
      </c>
      <c r="AC247" s="10"/>
      <c r="AD247" s="10"/>
    </row>
    <row r="248" spans="1:30" s="7" customFormat="1" x14ac:dyDescent="0.4">
      <c r="A248" s="16" t="str">
        <f t="shared" si="51"/>
        <v>-</v>
      </c>
      <c r="B248" s="16" t="str">
        <f t="shared" si="41"/>
        <v>-</v>
      </c>
      <c r="C248" s="7">
        <v>20</v>
      </c>
      <c r="D248" s="2">
        <v>43396.843159722222</v>
      </c>
      <c r="E248" s="3">
        <v>5928</v>
      </c>
      <c r="F248" s="3" t="s">
        <v>18</v>
      </c>
      <c r="G248" s="3">
        <v>2823</v>
      </c>
      <c r="H248" s="3">
        <v>551</v>
      </c>
      <c r="I248" s="3">
        <v>4</v>
      </c>
      <c r="J248" s="3">
        <v>2</v>
      </c>
      <c r="K248" s="3"/>
      <c r="L248" s="2">
        <v>43396.844652777778</v>
      </c>
      <c r="M248" s="2">
        <v>43396.847534722219</v>
      </c>
      <c r="N248" s="3" t="s">
        <v>21</v>
      </c>
      <c r="O248" s="3" t="s">
        <v>22</v>
      </c>
      <c r="P248" s="3" t="s">
        <v>72</v>
      </c>
      <c r="Q248" s="3" t="s">
        <v>73</v>
      </c>
      <c r="R248" s="2">
        <v>43396.84443287037</v>
      </c>
      <c r="S248" s="2">
        <v>43396.84443287037</v>
      </c>
      <c r="T248" s="2">
        <v>43396.851388888892</v>
      </c>
      <c r="U248" s="2">
        <v>43396.851388888892</v>
      </c>
      <c r="V248" s="3"/>
      <c r="W248" s="8">
        <f t="shared" si="42"/>
        <v>43396.843159722222</v>
      </c>
      <c r="X248" s="9">
        <f t="shared" si="44"/>
        <v>2.8819444414693862E-3</v>
      </c>
      <c r="Y248" s="9">
        <f t="shared" si="45"/>
        <v>5.7638888829387724E-3</v>
      </c>
      <c r="Z248" s="10"/>
      <c r="AA248" s="10">
        <f t="shared" si="46"/>
        <v>2.1990740788169205E-4</v>
      </c>
      <c r="AB248" s="10">
        <f t="shared" si="47"/>
        <v>1.4930555553291924E-3</v>
      </c>
      <c r="AC248" s="10"/>
      <c r="AD248" s="10"/>
    </row>
    <row r="249" spans="1:30" s="7" customFormat="1" x14ac:dyDescent="0.4">
      <c r="A249" s="16" t="str">
        <f t="shared" si="51"/>
        <v>-</v>
      </c>
      <c r="B249" s="16" t="str">
        <f t="shared" si="41"/>
        <v>-</v>
      </c>
      <c r="C249" s="7">
        <v>20</v>
      </c>
      <c r="D249" s="2">
        <v>43396.850590277776</v>
      </c>
      <c r="E249" s="3">
        <v>5930</v>
      </c>
      <c r="F249" s="3" t="s">
        <v>18</v>
      </c>
      <c r="G249" s="3">
        <v>1742</v>
      </c>
      <c r="H249" s="3">
        <v>1112</v>
      </c>
      <c r="I249" s="3">
        <v>4</v>
      </c>
      <c r="J249" s="3">
        <v>1</v>
      </c>
      <c r="K249" s="3"/>
      <c r="L249" s="2">
        <v>43396.851736111108</v>
      </c>
      <c r="M249" s="2">
        <v>43396.858576388891</v>
      </c>
      <c r="N249" s="3" t="s">
        <v>27</v>
      </c>
      <c r="O249" s="3" t="s">
        <v>28</v>
      </c>
      <c r="P249" s="3" t="s">
        <v>63</v>
      </c>
      <c r="Q249" s="3" t="s">
        <v>64</v>
      </c>
      <c r="R249" s="2">
        <v>43396.852546296293</v>
      </c>
      <c r="S249" s="2">
        <v>43396.852546296293</v>
      </c>
      <c r="T249" s="2">
        <v>43396.86209490741</v>
      </c>
      <c r="U249" s="2">
        <v>43396.86209490741</v>
      </c>
      <c r="V249" s="3"/>
      <c r="W249" s="8">
        <f t="shared" si="42"/>
        <v>43396.850590277776</v>
      </c>
      <c r="X249" s="9">
        <f t="shared" si="44"/>
        <v>6.8402777833398432E-3</v>
      </c>
      <c r="Y249" s="9">
        <f t="shared" si="45"/>
        <v>6.8402777833398432E-3</v>
      </c>
      <c r="Z249" s="10"/>
      <c r="AA249" s="10">
        <f t="shared" si="46"/>
        <v>0</v>
      </c>
      <c r="AB249" s="10">
        <f t="shared" si="47"/>
        <v>1.1458333319751546E-3</v>
      </c>
      <c r="AC249" s="10"/>
      <c r="AD249" s="10"/>
    </row>
    <row r="250" spans="1:30" s="7" customFormat="1" x14ac:dyDescent="0.4">
      <c r="A250" s="16" t="str">
        <f t="shared" si="51"/>
        <v>-</v>
      </c>
      <c r="B250" s="16" t="str">
        <f t="shared" si="41"/>
        <v>-</v>
      </c>
      <c r="C250" s="7">
        <v>20</v>
      </c>
      <c r="D250" s="2">
        <v>43396.852187500001</v>
      </c>
      <c r="E250" s="3">
        <v>5931</v>
      </c>
      <c r="F250" s="3" t="s">
        <v>18</v>
      </c>
      <c r="G250" s="3">
        <v>3763</v>
      </c>
      <c r="H250" s="3">
        <v>1077</v>
      </c>
      <c r="I250" s="3">
        <v>2</v>
      </c>
      <c r="J250" s="3">
        <v>3</v>
      </c>
      <c r="K250" s="3"/>
      <c r="L250" s="2">
        <v>43396.856319444443</v>
      </c>
      <c r="M250" s="2">
        <v>43396.863217592596</v>
      </c>
      <c r="N250" s="3" t="s">
        <v>48</v>
      </c>
      <c r="O250" s="3" t="s">
        <v>49</v>
      </c>
      <c r="P250" s="3" t="s">
        <v>27</v>
      </c>
      <c r="Q250" s="3" t="s">
        <v>28</v>
      </c>
      <c r="R250" s="2">
        <v>43396.853217592594</v>
      </c>
      <c r="S250" s="2">
        <v>43396.853217592594</v>
      </c>
      <c r="T250" s="2">
        <v>43396.860706018517</v>
      </c>
      <c r="U250" s="2">
        <v>43396.860706018517</v>
      </c>
      <c r="V250" s="3"/>
      <c r="W250" s="8">
        <f t="shared" si="42"/>
        <v>43396.852187500001</v>
      </c>
      <c r="X250" s="9">
        <f t="shared" si="44"/>
        <v>6.8981481526861899E-3</v>
      </c>
      <c r="Y250" s="9">
        <f t="shared" si="45"/>
        <v>2.069444445805857E-2</v>
      </c>
      <c r="Z250" s="10"/>
      <c r="AA250" s="10">
        <f t="shared" si="46"/>
        <v>3.1018518493510783E-3</v>
      </c>
      <c r="AB250" s="10">
        <f t="shared" si="47"/>
        <v>4.1319444426335394E-3</v>
      </c>
      <c r="AC250" s="10"/>
      <c r="AD250" s="10"/>
    </row>
    <row r="251" spans="1:30" s="7" customFormat="1" hidden="1" x14ac:dyDescent="0.4">
      <c r="A251" s="16" t="str">
        <f t="shared" si="51"/>
        <v>-</v>
      </c>
      <c r="B251" s="16" t="str">
        <f t="shared" si="41"/>
        <v>-</v>
      </c>
      <c r="C251" s="7">
        <v>20</v>
      </c>
      <c r="D251" s="2">
        <v>43396.852268518516</v>
      </c>
      <c r="E251" s="3">
        <v>5932</v>
      </c>
      <c r="F251" s="3" t="s">
        <v>93</v>
      </c>
      <c r="G251" s="3">
        <v>0</v>
      </c>
      <c r="H251" s="3">
        <v>940</v>
      </c>
      <c r="I251" s="3">
        <v>5</v>
      </c>
      <c r="J251" s="3">
        <v>1</v>
      </c>
      <c r="K251" s="3"/>
      <c r="L251" s="2">
        <v>43396.854027777779</v>
      </c>
      <c r="M251" s="2">
        <v>43396.858402777776</v>
      </c>
      <c r="N251" s="3" t="s">
        <v>46</v>
      </c>
      <c r="O251" s="3" t="s">
        <v>47</v>
      </c>
      <c r="P251" s="3" t="s">
        <v>45</v>
      </c>
      <c r="Q251" s="3" t="s">
        <v>92</v>
      </c>
      <c r="R251" s="2">
        <v>43396.854027777779</v>
      </c>
      <c r="S251" s="2">
        <v>43396.854039351849</v>
      </c>
      <c r="T251" s="2">
        <v>43396.860474537039</v>
      </c>
      <c r="U251" s="2">
        <v>43396.860833333332</v>
      </c>
      <c r="V251" s="3"/>
      <c r="W251" s="8">
        <f t="shared" si="42"/>
        <v>43396.852268518516</v>
      </c>
      <c r="X251" s="9">
        <f t="shared" si="44"/>
        <v>4.3749999967985786E-3</v>
      </c>
      <c r="Y251" s="9">
        <f t="shared" si="45"/>
        <v>4.3749999967985786E-3</v>
      </c>
      <c r="Z251" s="10"/>
      <c r="AA251" s="10">
        <f t="shared" si="46"/>
        <v>0</v>
      </c>
      <c r="AB251" s="10">
        <f t="shared" si="47"/>
        <v>1.7592592630535364E-3</v>
      </c>
      <c r="AC251" s="10"/>
      <c r="AD251" s="10"/>
    </row>
    <row r="252" spans="1:30" s="7" customFormat="1" x14ac:dyDescent="0.4">
      <c r="A252" s="16" t="str">
        <f t="shared" si="51"/>
        <v>-</v>
      </c>
      <c r="B252" s="16" t="str">
        <f t="shared" si="41"/>
        <v>-</v>
      </c>
      <c r="C252" s="7">
        <v>20</v>
      </c>
      <c r="D252" s="2">
        <v>43396.852280092593</v>
      </c>
      <c r="E252" s="3">
        <v>5933</v>
      </c>
      <c r="F252" s="3" t="s">
        <v>33</v>
      </c>
      <c r="G252" s="3">
        <v>3441</v>
      </c>
      <c r="H252" s="3">
        <v>315</v>
      </c>
      <c r="I252" s="3">
        <v>5</v>
      </c>
      <c r="J252" s="3">
        <v>1</v>
      </c>
      <c r="K252" s="3"/>
      <c r="L252" s="2">
        <v>43396.860231481478</v>
      </c>
      <c r="M252" s="2">
        <v>43396.862870370373</v>
      </c>
      <c r="N252" s="3" t="s">
        <v>45</v>
      </c>
      <c r="O252" s="3" t="s">
        <v>92</v>
      </c>
      <c r="P252" s="3" t="s">
        <v>68</v>
      </c>
      <c r="Q252" s="3" t="s">
        <v>69</v>
      </c>
      <c r="R252" s="2">
        <v>43396.860138888886</v>
      </c>
      <c r="S252" s="2">
        <v>43396.860138888886</v>
      </c>
      <c r="T252" s="2">
        <v>43396.865636574075</v>
      </c>
      <c r="U252" s="2">
        <v>43396.865636574075</v>
      </c>
      <c r="V252" s="3"/>
      <c r="W252" s="8">
        <f t="shared" si="42"/>
        <v>43396.852280092593</v>
      </c>
      <c r="X252" s="9">
        <f t="shared" si="44"/>
        <v>2.6388888945803046E-3</v>
      </c>
      <c r="Y252" s="9">
        <f t="shared" si="45"/>
        <v>2.6388888945803046E-3</v>
      </c>
      <c r="Z252" s="10"/>
      <c r="AA252" s="10">
        <f t="shared" si="46"/>
        <v>9.2592592409346253E-5</v>
      </c>
      <c r="AB252" s="10">
        <f t="shared" si="47"/>
        <v>7.9513888849760406E-3</v>
      </c>
      <c r="AC252" s="10"/>
      <c r="AD252" s="10"/>
    </row>
    <row r="253" spans="1:30" s="7" customFormat="1" x14ac:dyDescent="0.4">
      <c r="A253" s="16" t="str">
        <f t="shared" si="51"/>
        <v>-</v>
      </c>
      <c r="B253" s="16" t="str">
        <f t="shared" si="41"/>
        <v>-</v>
      </c>
      <c r="C253" s="7">
        <v>20</v>
      </c>
      <c r="D253" s="2">
        <v>43396.852592592593</v>
      </c>
      <c r="E253" s="3">
        <v>5934</v>
      </c>
      <c r="F253" s="3" t="s">
        <v>18</v>
      </c>
      <c r="G253" s="3">
        <v>1328</v>
      </c>
      <c r="H253" s="3">
        <v>472</v>
      </c>
      <c r="I253" s="3">
        <v>10</v>
      </c>
      <c r="J253" s="3">
        <v>1</v>
      </c>
      <c r="K253" s="3"/>
      <c r="L253" s="2">
        <v>43396.856747685182</v>
      </c>
      <c r="M253" s="2">
        <v>43396.868715277778</v>
      </c>
      <c r="N253" s="3" t="s">
        <v>70</v>
      </c>
      <c r="O253" s="3" t="s">
        <v>71</v>
      </c>
      <c r="P253" s="3" t="s">
        <v>63</v>
      </c>
      <c r="Q253" s="3" t="s">
        <v>64</v>
      </c>
      <c r="R253" s="2">
        <v>43396.856724537036</v>
      </c>
      <c r="S253" s="2">
        <v>43396.856724537036</v>
      </c>
      <c r="T253" s="2">
        <v>43396.869467592594</v>
      </c>
      <c r="U253" s="2">
        <v>43396.869467592594</v>
      </c>
      <c r="V253" s="3"/>
      <c r="W253" s="8">
        <f t="shared" si="42"/>
        <v>43396.852592592593</v>
      </c>
      <c r="X253" s="9">
        <f t="shared" si="44"/>
        <v>1.1967592596192844E-2</v>
      </c>
      <c r="Y253" s="9">
        <f t="shared" si="45"/>
        <v>1.1967592596192844E-2</v>
      </c>
      <c r="Z253" s="10"/>
      <c r="AA253" s="10">
        <f t="shared" si="46"/>
        <v>2.314814628334716E-5</v>
      </c>
      <c r="AB253" s="10">
        <f t="shared" si="47"/>
        <v>4.1550925889168866E-3</v>
      </c>
      <c r="AC253" s="10"/>
      <c r="AD253" s="10"/>
    </row>
    <row r="254" spans="1:30" s="7" customFormat="1" hidden="1" x14ac:dyDescent="0.4">
      <c r="A254" s="16" t="str">
        <f t="shared" si="51"/>
        <v>-</v>
      </c>
      <c r="B254" s="16" t="str">
        <f t="shared" si="41"/>
        <v>-</v>
      </c>
      <c r="C254" s="7">
        <v>20</v>
      </c>
      <c r="D254" s="2">
        <v>43396.853229166663</v>
      </c>
      <c r="E254" s="3">
        <v>5935</v>
      </c>
      <c r="F254" s="3" t="s">
        <v>93</v>
      </c>
      <c r="G254" s="3">
        <v>0</v>
      </c>
      <c r="H254" s="3">
        <v>521</v>
      </c>
      <c r="I254" s="3">
        <v>9</v>
      </c>
      <c r="J254" s="3">
        <v>1</v>
      </c>
      <c r="K254" s="3"/>
      <c r="L254" s="2">
        <v>43396.861354166664</v>
      </c>
      <c r="M254" s="2">
        <v>43396.864444444444</v>
      </c>
      <c r="N254" s="3" t="s">
        <v>41</v>
      </c>
      <c r="O254" s="3" t="s">
        <v>42</v>
      </c>
      <c r="P254" s="3" t="s">
        <v>19</v>
      </c>
      <c r="Q254" s="3" t="s">
        <v>20</v>
      </c>
      <c r="R254" s="2">
        <v>43396.858298611114</v>
      </c>
      <c r="S254" s="2">
        <v>43396.860833333332</v>
      </c>
      <c r="T254" s="2">
        <v>43396.865543981483</v>
      </c>
      <c r="U254" s="2">
        <v>43396.868078703701</v>
      </c>
      <c r="V254" s="3"/>
      <c r="W254" s="8">
        <f t="shared" si="42"/>
        <v>43396.853229166663</v>
      </c>
      <c r="X254" s="9">
        <f t="shared" si="44"/>
        <v>3.0902777798473835E-3</v>
      </c>
      <c r="Y254" s="9">
        <f t="shared" si="45"/>
        <v>3.0902777798473835E-3</v>
      </c>
      <c r="Z254" s="10"/>
      <c r="AA254" s="10">
        <f t="shared" si="46"/>
        <v>3.0555555495084263E-3</v>
      </c>
      <c r="AB254" s="10">
        <f t="shared" si="47"/>
        <v>8.1250000002910383E-3</v>
      </c>
      <c r="AC254" s="10"/>
      <c r="AD254" s="10"/>
    </row>
    <row r="255" spans="1:30" s="7" customFormat="1" hidden="1" x14ac:dyDescent="0.4">
      <c r="A255" s="16" t="str">
        <f t="shared" si="51"/>
        <v>-</v>
      </c>
      <c r="B255" s="16" t="str">
        <f t="shared" si="41"/>
        <v>-</v>
      </c>
      <c r="C255" s="7">
        <v>20</v>
      </c>
      <c r="D255" s="2">
        <v>43396.853692129633</v>
      </c>
      <c r="E255" s="3">
        <v>5936</v>
      </c>
      <c r="F255" s="3" t="s">
        <v>94</v>
      </c>
      <c r="G255" s="3">
        <v>0</v>
      </c>
      <c r="H255" s="3">
        <v>878</v>
      </c>
      <c r="I255" s="3">
        <v>9</v>
      </c>
      <c r="J255" s="3">
        <v>1</v>
      </c>
      <c r="K255" s="3"/>
      <c r="L255" s="2">
        <v>43396.861319444448</v>
      </c>
      <c r="M255" s="2">
        <v>43396.868483796294</v>
      </c>
      <c r="N255" s="3" t="s">
        <v>41</v>
      </c>
      <c r="O255" s="3" t="s">
        <v>42</v>
      </c>
      <c r="P255" s="3" t="s">
        <v>63</v>
      </c>
      <c r="Q255" s="3" t="s">
        <v>64</v>
      </c>
      <c r="R255" s="2">
        <v>43396.860486111109</v>
      </c>
      <c r="S255" s="2">
        <v>43396.860486111109</v>
      </c>
      <c r="T255" s="2">
        <v>43396.8747337963</v>
      </c>
      <c r="U255" s="2">
        <v>43396.8747337963</v>
      </c>
      <c r="V255" s="3"/>
      <c r="W255" s="8">
        <f t="shared" si="42"/>
        <v>43396.853692129633</v>
      </c>
      <c r="X255" s="9">
        <f t="shared" si="44"/>
        <v>7.1643518458586186E-3</v>
      </c>
      <c r="Y255" s="9">
        <f t="shared" si="45"/>
        <v>7.1643518458586186E-3</v>
      </c>
      <c r="Z255" s="10"/>
      <c r="AA255" s="10">
        <f t="shared" si="46"/>
        <v>8.3333333896007389E-4</v>
      </c>
      <c r="AB255" s="10">
        <f t="shared" si="47"/>
        <v>7.6273148151813075E-3</v>
      </c>
      <c r="AC255" s="10"/>
      <c r="AD255" s="10"/>
    </row>
    <row r="256" spans="1:30" s="7" customFormat="1" x14ac:dyDescent="0.4">
      <c r="A256" s="16" t="str">
        <f t="shared" si="51"/>
        <v>-</v>
      </c>
      <c r="B256" s="16" t="str">
        <f t="shared" si="41"/>
        <v>-</v>
      </c>
      <c r="C256" s="7">
        <v>20</v>
      </c>
      <c r="D256" s="2">
        <v>43396.861041666663</v>
      </c>
      <c r="E256" s="3">
        <v>5937</v>
      </c>
      <c r="F256" s="3" t="s">
        <v>33</v>
      </c>
      <c r="G256" s="3">
        <v>3445</v>
      </c>
      <c r="H256" s="3">
        <v>712</v>
      </c>
      <c r="I256" s="3">
        <v>10</v>
      </c>
      <c r="J256" s="3">
        <v>1</v>
      </c>
      <c r="K256" s="3"/>
      <c r="L256" s="2">
        <v>43396.86546296296</v>
      </c>
      <c r="M256" s="2">
        <v>43396.871516203704</v>
      </c>
      <c r="N256" s="3" t="s">
        <v>23</v>
      </c>
      <c r="O256" s="3" t="s">
        <v>24</v>
      </c>
      <c r="P256" s="3" t="s">
        <v>34</v>
      </c>
      <c r="Q256" s="3" t="s">
        <v>35</v>
      </c>
      <c r="R256" s="2">
        <v>43396.865590277775</v>
      </c>
      <c r="S256" s="2">
        <v>43396.866296296299</v>
      </c>
      <c r="T256" s="2">
        <v>43396.874872685185</v>
      </c>
      <c r="U256" s="2">
        <v>43396.875578703701</v>
      </c>
      <c r="V256" s="3"/>
      <c r="W256" s="8">
        <f t="shared" si="42"/>
        <v>43396.861041666663</v>
      </c>
      <c r="X256" s="9">
        <f t="shared" si="44"/>
        <v>6.0532407442224212E-3</v>
      </c>
      <c r="Y256" s="9">
        <f t="shared" si="45"/>
        <v>6.0532407442224212E-3</v>
      </c>
      <c r="Z256" s="10"/>
      <c r="AA256" s="10">
        <f t="shared" si="46"/>
        <v>0</v>
      </c>
      <c r="AB256" s="10">
        <f t="shared" si="47"/>
        <v>4.4212962966412306E-3</v>
      </c>
      <c r="AC256" s="10"/>
      <c r="AD256" s="10"/>
    </row>
    <row r="257" spans="1:30" s="7" customFormat="1" x14ac:dyDescent="0.4">
      <c r="A257" s="16" t="str">
        <f t="shared" si="51"/>
        <v>-</v>
      </c>
      <c r="B257" s="16" t="str">
        <f t="shared" ref="B257:B258" si="54">IF(K257&gt;0, "☆", "-")</f>
        <v>-</v>
      </c>
      <c r="C257" s="7">
        <v>20</v>
      </c>
      <c r="D257" s="2">
        <v>43396.862361111111</v>
      </c>
      <c r="E257" s="3">
        <v>5938</v>
      </c>
      <c r="F257" s="3" t="s">
        <v>18</v>
      </c>
      <c r="G257" s="3">
        <v>2339</v>
      </c>
      <c r="H257" s="3">
        <v>738</v>
      </c>
      <c r="I257" s="3">
        <v>10</v>
      </c>
      <c r="J257" s="3">
        <v>1</v>
      </c>
      <c r="K257" s="3"/>
      <c r="L257" s="2">
        <v>43396.864108796297</v>
      </c>
      <c r="M257" s="2">
        <v>43396.874895833331</v>
      </c>
      <c r="N257" s="3" t="s">
        <v>23</v>
      </c>
      <c r="O257" s="3" t="s">
        <v>24</v>
      </c>
      <c r="P257" s="3" t="s">
        <v>37</v>
      </c>
      <c r="Q257" s="3" t="s">
        <v>38</v>
      </c>
      <c r="R257" s="2">
        <v>43396.865949074076</v>
      </c>
      <c r="S257" s="2">
        <v>43396.865949074076</v>
      </c>
      <c r="T257" s="2">
        <v>43396.879189814812</v>
      </c>
      <c r="U257" s="2">
        <v>43396.879189814812</v>
      </c>
      <c r="V257" s="3"/>
      <c r="W257" s="8">
        <f t="shared" ref="W257:W258" si="55">IF(V257&gt;0,V257,D257)</f>
        <v>43396.862361111111</v>
      </c>
      <c r="X257" s="9">
        <f t="shared" si="44"/>
        <v>1.0787037033878732E-2</v>
      </c>
      <c r="Y257" s="9">
        <f t="shared" si="45"/>
        <v>1.0787037033878732E-2</v>
      </c>
      <c r="Z257" s="10"/>
      <c r="AA257" s="10">
        <f t="shared" si="46"/>
        <v>0</v>
      </c>
      <c r="AB257" s="10">
        <f t="shared" si="47"/>
        <v>1.747685186273884E-3</v>
      </c>
      <c r="AC257" s="10"/>
      <c r="AD257" s="10"/>
    </row>
    <row r="258" spans="1:30" s="7" customFormat="1" x14ac:dyDescent="0.4">
      <c r="A258" s="16" t="str">
        <f t="shared" si="51"/>
        <v>-</v>
      </c>
      <c r="B258" s="16" t="str">
        <f t="shared" si="54"/>
        <v>-</v>
      </c>
      <c r="C258" s="7">
        <v>20</v>
      </c>
      <c r="D258" s="2">
        <v>43396.868495370371</v>
      </c>
      <c r="E258" s="3">
        <v>5939</v>
      </c>
      <c r="F258" s="3" t="s">
        <v>33</v>
      </c>
      <c r="G258" s="3">
        <v>2400</v>
      </c>
      <c r="H258" s="3">
        <v>715</v>
      </c>
      <c r="I258" s="3">
        <v>2</v>
      </c>
      <c r="J258" s="3">
        <v>1</v>
      </c>
      <c r="K258" s="3"/>
      <c r="L258" s="2">
        <v>43396.869872685187</v>
      </c>
      <c r="M258" s="2">
        <v>43396.875127314815</v>
      </c>
      <c r="N258" s="3" t="s">
        <v>46</v>
      </c>
      <c r="O258" s="3" t="s">
        <v>47</v>
      </c>
      <c r="P258" s="3" t="s">
        <v>19</v>
      </c>
      <c r="Q258" s="3" t="s">
        <v>20</v>
      </c>
      <c r="R258" s="2">
        <v>43396.869537037041</v>
      </c>
      <c r="S258" s="2">
        <v>43396.869537037041</v>
      </c>
      <c r="T258" s="2">
        <v>43396.874872685185</v>
      </c>
      <c r="U258" s="2">
        <v>43396.874872685185</v>
      </c>
      <c r="V258" s="3"/>
      <c r="W258" s="8">
        <f t="shared" si="55"/>
        <v>43396.868495370371</v>
      </c>
      <c r="X258" s="9">
        <f t="shared" ref="X258:X259" si="56">M258-L258</f>
        <v>5.2546296283253469E-3</v>
      </c>
      <c r="Y258" s="9">
        <f t="shared" ref="Y258:Y259" si="57">X258*J258</f>
        <v>5.2546296283253469E-3</v>
      </c>
      <c r="Z258" s="10"/>
      <c r="AA258" s="10">
        <f t="shared" ref="AA258:AA259" si="58">IF(IF(A258="☆",K258-R258,L258-R258)&lt;0,0,IF(A258="☆",K258-R258,L258-R258))</f>
        <v>3.3564814657438546E-4</v>
      </c>
      <c r="AB258" s="10">
        <f t="shared" ref="AB258:AB259" si="59">IF(IF(B258="☆",(IF(K258&gt;R258,K258-W258,R258-W258)),L258-W258)&lt;0,0,IF(B258="☆",(IF(K258&gt;R258,K258-W258,R258-W258)),L258-W258))</f>
        <v>1.377314816636499E-3</v>
      </c>
      <c r="AC258" s="10"/>
      <c r="AD258" s="10"/>
    </row>
    <row r="259" spans="1:30" s="12" customFormat="1" hidden="1" x14ac:dyDescent="0.4">
      <c r="A259" s="17" t="str">
        <f t="shared" si="51"/>
        <v>-</v>
      </c>
      <c r="B259" s="17" t="str">
        <f>IF(K259&gt;0, "☆", "-")</f>
        <v>☆</v>
      </c>
      <c r="C259" s="12">
        <v>20</v>
      </c>
      <c r="D259" s="4">
        <v>43396.849386574075</v>
      </c>
      <c r="E259" s="5">
        <v>5929</v>
      </c>
      <c r="F259" s="5" t="s">
        <v>18</v>
      </c>
      <c r="G259" s="5">
        <v>1742</v>
      </c>
      <c r="H259" s="5">
        <v>980</v>
      </c>
      <c r="I259" s="5">
        <v>4</v>
      </c>
      <c r="J259" s="5">
        <v>1</v>
      </c>
      <c r="K259" s="4">
        <v>43396.850347222222</v>
      </c>
      <c r="L259" s="5"/>
      <c r="M259" s="5"/>
      <c r="N259" s="5" t="s">
        <v>27</v>
      </c>
      <c r="O259" s="5" t="s">
        <v>28</v>
      </c>
      <c r="P259" s="5" t="s">
        <v>63</v>
      </c>
      <c r="Q259" s="5" t="s">
        <v>64</v>
      </c>
      <c r="R259" s="4">
        <v>43396.851597222223</v>
      </c>
      <c r="S259" s="5"/>
      <c r="T259" s="4">
        <v>43396.861145833333</v>
      </c>
      <c r="U259" s="5"/>
      <c r="V259" s="5"/>
      <c r="W259" s="13">
        <f>IF(V259&gt;0,V259,D259)</f>
        <v>43396.849386574075</v>
      </c>
      <c r="X259" s="18">
        <f t="shared" si="56"/>
        <v>0</v>
      </c>
      <c r="Y259" s="18">
        <f t="shared" si="57"/>
        <v>0</v>
      </c>
      <c r="Z259" s="19"/>
      <c r="AA259" s="19">
        <f t="shared" si="58"/>
        <v>0</v>
      </c>
      <c r="AB259" s="19">
        <f t="shared" si="59"/>
        <v>2.2106481483206153E-3</v>
      </c>
      <c r="AC259" s="19"/>
      <c r="AD259" s="19"/>
    </row>
    <row r="261" spans="1:30" x14ac:dyDescent="0.4">
      <c r="G261">
        <f>SUMPRODUCT(1/COUNTIF(G2:G259,G2:G259))-1</f>
        <v>102.00000000000013</v>
      </c>
    </row>
  </sheetData>
  <autoFilter ref="A1:AD259">
    <filterColumn colId="1">
      <filters>
        <filter val="-"/>
      </filters>
    </filterColumn>
    <filterColumn colId="6">
      <filters>
        <filter val="1063"/>
        <filter val="1112"/>
        <filter val="1218"/>
        <filter val="1239"/>
        <filter val="1291"/>
        <filter val="1328"/>
        <filter val="1339"/>
        <filter val="1396"/>
        <filter val="1569"/>
        <filter val="1584"/>
        <filter val="1605"/>
        <filter val="1663"/>
        <filter val="1666"/>
        <filter val="1727"/>
        <filter val="1742"/>
        <filter val="1747"/>
        <filter val="1751"/>
        <filter val="1771"/>
        <filter val="1789"/>
        <filter val="1938"/>
        <filter val="1941"/>
        <filter val="1949"/>
        <filter val="2051"/>
        <filter val="2129"/>
        <filter val="2137"/>
        <filter val="2160"/>
        <filter val="2161"/>
        <filter val="2171"/>
        <filter val="2208"/>
        <filter val="2291"/>
        <filter val="2306"/>
        <filter val="2339"/>
        <filter val="2351"/>
        <filter val="2388"/>
        <filter val="2400"/>
        <filter val="2424"/>
        <filter val="2478"/>
        <filter val="2530"/>
        <filter val="2554"/>
        <filter val="2758"/>
        <filter val="2823"/>
        <filter val="2824"/>
        <filter val="2878"/>
        <filter val="2892"/>
        <filter val="2915"/>
        <filter val="2960"/>
        <filter val="2979"/>
        <filter val="3003"/>
        <filter val="3025"/>
        <filter val="3117"/>
        <filter val="3162"/>
        <filter val="3217"/>
        <filter val="3286"/>
        <filter val="3325"/>
        <filter val="3380"/>
        <filter val="3394"/>
        <filter val="3429"/>
        <filter val="3435"/>
        <filter val="3436"/>
        <filter val="3441"/>
        <filter val="3445"/>
        <filter val="3457"/>
        <filter val="3462"/>
        <filter val="3537"/>
        <filter val="3578"/>
        <filter val="3671"/>
        <filter val="3674"/>
        <filter val="3731"/>
        <filter val="3744"/>
        <filter val="3752"/>
        <filter val="3762"/>
        <filter val="3763"/>
        <filter val="3764"/>
        <filter val="3766"/>
        <filter val="3770"/>
        <filter val="3772"/>
        <filter val="3774"/>
        <filter val="3775"/>
        <filter val="3777"/>
        <filter val="3781"/>
        <filter val="3782"/>
        <filter val="3783"/>
        <filter val="3793"/>
        <filter val="3794"/>
        <filter val="3797"/>
        <filter val="3800"/>
        <filter val="3814"/>
        <filter val="3816"/>
        <filter val="3819"/>
        <filter val="3821"/>
        <filter val="3823"/>
        <filter val="3828"/>
        <filter val="3834"/>
        <filter val="3836"/>
        <filter val="3839"/>
      </filters>
    </filterColumn>
  </autoFilter>
  <phoneticPr fontId="18"/>
  <conditionalFormatting sqref="A2:AD259">
    <cfRule type="expression" dxfId="5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320"/>
  <sheetViews>
    <sheetView zoomScale="80" zoomScaleNormal="80" workbookViewId="0">
      <pane ySplit="1" topLeftCell="A255" activePane="bottomLeft" state="frozen"/>
      <selection activeCell="O1" sqref="O1"/>
      <selection pane="bottomLeft" activeCell="G320" sqref="G320"/>
    </sheetView>
  </sheetViews>
  <sheetFormatPr defaultColWidth="16" defaultRowHeight="18.75" x14ac:dyDescent="0.4"/>
  <cols>
    <col min="1" max="2" width="7.125" style="39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38"/>
      <c r="B1" s="38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</row>
    <row r="2" spans="1:33" s="23" customFormat="1" x14ac:dyDescent="0.4">
      <c r="A2" s="20" t="str">
        <f t="shared" ref="A2:A61" si="0">IF(V2&gt;0, "★", "-")</f>
        <v>★</v>
      </c>
      <c r="B2" s="20" t="str">
        <f t="shared" ref="B2:B61" si="1">IF(K2&gt;0, "☆", "-")</f>
        <v>-</v>
      </c>
      <c r="C2" s="23">
        <v>10</v>
      </c>
      <c r="D2" s="1">
        <v>43397.395011574074</v>
      </c>
      <c r="E2">
        <v>5940</v>
      </c>
      <c r="F2" t="s">
        <v>18</v>
      </c>
      <c r="G2">
        <v>3843</v>
      </c>
      <c r="H2">
        <v>1294</v>
      </c>
      <c r="I2">
        <v>1</v>
      </c>
      <c r="J2">
        <v>1</v>
      </c>
      <c r="K2"/>
      <c r="L2" s="1">
        <v>43397.418587962966</v>
      </c>
      <c r="M2" s="1">
        <v>43397.427245370367</v>
      </c>
      <c r="N2" t="s">
        <v>34</v>
      </c>
      <c r="O2" t="s">
        <v>35</v>
      </c>
      <c r="P2" t="s">
        <v>45</v>
      </c>
      <c r="Q2" t="s">
        <v>92</v>
      </c>
      <c r="R2" s="1">
        <v>43397.42019675926</v>
      </c>
      <c r="S2" s="1">
        <v>43397.42019675926</v>
      </c>
      <c r="T2" s="1">
        <v>43397.42895833333</v>
      </c>
      <c r="U2" s="1">
        <v>43397.42895833333</v>
      </c>
      <c r="V2" s="1">
        <v>43397.415821759256</v>
      </c>
      <c r="W2" s="24">
        <f t="shared" ref="W2:W64" si="2">IF(V2&gt;0,V2,D2)</f>
        <v>43397.415821759256</v>
      </c>
      <c r="X2" s="25">
        <f t="shared" ref="X2:X3" si="3">M2-L2</f>
        <v>8.657407401187811E-3</v>
      </c>
      <c r="Y2" s="25">
        <f t="shared" ref="Y2:Y3" si="4">X2*J2</f>
        <v>8.657407401187811E-3</v>
      </c>
      <c r="Z2" s="26">
        <f>SUM(Y2:Y29)</f>
        <v>0.25482638886023778</v>
      </c>
      <c r="AA2" s="26">
        <f t="shared" ref="AA2:AA3" si="5">IF(IF(A2="☆",K2-R2,L2-R2)&lt;0,0,IF(A2="☆",K2-R2,L2-R2))</f>
        <v>0</v>
      </c>
      <c r="AB2" s="26">
        <v>0</v>
      </c>
      <c r="AC2" s="26">
        <f>AVERAGE(AB2:AB29)</f>
        <v>4.0323247363370941E-3</v>
      </c>
      <c r="AD2" s="26">
        <f>MEDIAN(AB2:AB29)</f>
        <v>3.8541666690434795E-3</v>
      </c>
      <c r="AF2" s="8">
        <v>43397.416666666664</v>
      </c>
      <c r="AG2" s="7" t="s">
        <v>98</v>
      </c>
    </row>
    <row r="3" spans="1:33" s="7" customFormat="1" hidden="1" x14ac:dyDescent="0.4">
      <c r="A3" s="16" t="str">
        <f t="shared" si="0"/>
        <v>-</v>
      </c>
      <c r="B3" s="16" t="str">
        <f t="shared" si="1"/>
        <v>-</v>
      </c>
      <c r="C3" s="7">
        <v>10</v>
      </c>
      <c r="D3" s="1">
        <v>43397.417256944442</v>
      </c>
      <c r="E3">
        <v>5941</v>
      </c>
      <c r="F3" t="s">
        <v>94</v>
      </c>
      <c r="G3">
        <v>0</v>
      </c>
      <c r="H3">
        <v>381</v>
      </c>
      <c r="I3">
        <v>5</v>
      </c>
      <c r="J3">
        <v>1</v>
      </c>
      <c r="K3"/>
      <c r="L3" s="1">
        <v>43397.42150462963</v>
      </c>
      <c r="M3" s="1">
        <v>43397.429155092592</v>
      </c>
      <c r="N3" t="s">
        <v>65</v>
      </c>
      <c r="O3" t="s">
        <v>66</v>
      </c>
      <c r="P3" t="s">
        <v>41</v>
      </c>
      <c r="Q3" t="s">
        <v>42</v>
      </c>
      <c r="R3" s="1">
        <v>43397.418842592589</v>
      </c>
      <c r="S3" s="1">
        <v>43397.422442129631</v>
      </c>
      <c r="T3" s="1">
        <v>43397.428761574076</v>
      </c>
      <c r="U3" s="1">
        <v>43397.436828703707</v>
      </c>
      <c r="V3"/>
      <c r="W3" s="8">
        <f t="shared" si="2"/>
        <v>43397.417256944442</v>
      </c>
      <c r="X3" s="9">
        <f t="shared" si="3"/>
        <v>7.6504629614646547E-3</v>
      </c>
      <c r="Y3" s="9">
        <f t="shared" si="4"/>
        <v>7.6504629614646547E-3</v>
      </c>
      <c r="Z3" s="10"/>
      <c r="AA3" s="10">
        <f t="shared" si="5"/>
        <v>2.6620370408636518E-3</v>
      </c>
      <c r="AB3" s="10">
        <f t="shared" ref="AB3" si="6">IF(IF(B3="☆",(IF(K3&gt;R3,K3-W3,R3-W3)),L3-W3)&lt;0,0,IF(B3="☆",(IF(K3&gt;R3,K3-W3,R3-W3)),L3-W3))</f>
        <v>4.2476851886021905E-3</v>
      </c>
      <c r="AC3" s="10"/>
      <c r="AD3" s="10"/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1">
        <v>43397.420740740738</v>
      </c>
      <c r="E4">
        <v>5943</v>
      </c>
      <c r="F4" t="s">
        <v>18</v>
      </c>
      <c r="G4">
        <v>1358</v>
      </c>
      <c r="H4">
        <v>1019</v>
      </c>
      <c r="I4">
        <v>5</v>
      </c>
      <c r="J4">
        <v>1</v>
      </c>
      <c r="K4"/>
      <c r="L4" s="1">
        <v>43397.425034722219</v>
      </c>
      <c r="M4" s="1">
        <v>43397.427499999998</v>
      </c>
      <c r="N4" t="s">
        <v>19</v>
      </c>
      <c r="O4" t="s">
        <v>20</v>
      </c>
      <c r="P4" t="s">
        <v>31</v>
      </c>
      <c r="Q4" t="s">
        <v>32</v>
      </c>
      <c r="R4" s="1">
        <v>43397.426527777781</v>
      </c>
      <c r="S4" s="1">
        <v>43397.426527777781</v>
      </c>
      <c r="T4" s="1">
        <v>43397.43204861111</v>
      </c>
      <c r="U4" s="1">
        <v>43397.43204861111</v>
      </c>
      <c r="V4"/>
      <c r="W4" s="8">
        <f t="shared" si="2"/>
        <v>43397.420740740738</v>
      </c>
      <c r="X4" s="9">
        <f t="shared" ref="X4:X65" si="7">M4-L4</f>
        <v>2.4652777792653069E-3</v>
      </c>
      <c r="Y4" s="9">
        <f t="shared" ref="Y4:Y65" si="8">X4*J4</f>
        <v>2.4652777792653069E-3</v>
      </c>
      <c r="Z4" s="29"/>
      <c r="AA4" s="29">
        <f t="shared" ref="AA4:AA65" si="9">IF(IF(A4="☆",K4-R4,L4-R4)&lt;0,0,IF(A4="☆",K4-R4,L4-R4))</f>
        <v>0</v>
      </c>
      <c r="AB4" s="10">
        <f t="shared" ref="AB4:AB65" si="10">IF(IF(B4="☆",(IF(K4&gt;R4,K4-W4,R4-W4)),L4-W4)&lt;0,0,IF(B4="☆",(IF(K4&gt;R4,K4-W4,R4-W4)),L4-W4))</f>
        <v>4.2939814811688848E-3</v>
      </c>
      <c r="AC4" s="10"/>
      <c r="AD4" s="10"/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1">
        <v>43397.423576388886</v>
      </c>
      <c r="E5">
        <v>5944</v>
      </c>
      <c r="F5" t="s">
        <v>33</v>
      </c>
      <c r="G5">
        <v>2051</v>
      </c>
      <c r="H5">
        <v>712</v>
      </c>
      <c r="I5">
        <v>9</v>
      </c>
      <c r="J5">
        <v>1</v>
      </c>
      <c r="K5"/>
      <c r="L5" s="1">
        <v>43397.432962962965</v>
      </c>
      <c r="M5" s="1">
        <v>43397.439409722225</v>
      </c>
      <c r="N5" t="s">
        <v>63</v>
      </c>
      <c r="O5" t="s">
        <v>64</v>
      </c>
      <c r="P5" t="s">
        <v>41</v>
      </c>
      <c r="Q5" t="s">
        <v>42</v>
      </c>
      <c r="R5" s="1">
        <v>43397.426180555558</v>
      </c>
      <c r="S5" s="1">
        <v>43397.427731481483</v>
      </c>
      <c r="T5" s="1">
        <v>43397.436851851853</v>
      </c>
      <c r="U5" s="1">
        <v>43397.443460648145</v>
      </c>
      <c r="V5"/>
      <c r="W5" s="8">
        <f t="shared" si="2"/>
        <v>43397.423576388886</v>
      </c>
      <c r="X5" s="9">
        <f t="shared" si="7"/>
        <v>6.4467592601431534E-3</v>
      </c>
      <c r="Y5" s="9">
        <f t="shared" si="8"/>
        <v>6.4467592601431534E-3</v>
      </c>
      <c r="Z5" s="29"/>
      <c r="AA5" s="29">
        <f t="shared" si="9"/>
        <v>6.7824074067175388E-3</v>
      </c>
      <c r="AB5" s="10">
        <f t="shared" si="10"/>
        <v>9.3865740782348439E-3</v>
      </c>
      <c r="AC5" s="10"/>
      <c r="AD5" s="10"/>
    </row>
    <row r="6" spans="1:33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1">
        <v>43397.424085648148</v>
      </c>
      <c r="E6">
        <v>5945</v>
      </c>
      <c r="F6" t="s">
        <v>18</v>
      </c>
      <c r="G6">
        <v>1663</v>
      </c>
      <c r="H6">
        <v>326</v>
      </c>
      <c r="I6">
        <v>9</v>
      </c>
      <c r="J6">
        <v>1</v>
      </c>
      <c r="K6"/>
      <c r="L6" s="1">
        <v>43397.432928240742</v>
      </c>
      <c r="M6" s="1">
        <v>43397.447187500002</v>
      </c>
      <c r="N6" t="s">
        <v>63</v>
      </c>
      <c r="O6" t="s">
        <v>64</v>
      </c>
      <c r="P6" t="s">
        <v>70</v>
      </c>
      <c r="Q6" t="s">
        <v>71</v>
      </c>
      <c r="R6" s="1">
        <v>43397.426666666666</v>
      </c>
      <c r="S6" s="1">
        <v>43397.427384259259</v>
      </c>
      <c r="T6" s="1">
        <v>43397.443009259259</v>
      </c>
      <c r="U6" s="1">
        <v>43397.448784722219</v>
      </c>
      <c r="V6"/>
      <c r="W6" s="8">
        <f t="shared" si="2"/>
        <v>43397.424085648148</v>
      </c>
      <c r="X6" s="9">
        <f t="shared" si="7"/>
        <v>1.4259259260143153E-2</v>
      </c>
      <c r="Y6" s="9">
        <f t="shared" si="8"/>
        <v>1.4259259260143153E-2</v>
      </c>
      <c r="Z6" s="10"/>
      <c r="AA6" s="10">
        <f t="shared" si="9"/>
        <v>6.2615740753244609E-3</v>
      </c>
      <c r="AB6" s="10">
        <f t="shared" si="10"/>
        <v>8.8425925932824612E-3</v>
      </c>
      <c r="AC6" s="10"/>
      <c r="AD6" s="10"/>
    </row>
    <row r="7" spans="1:33" s="7" customFormat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1">
        <v>43397.424432870372</v>
      </c>
      <c r="E7">
        <v>5946</v>
      </c>
      <c r="F7" t="s">
        <v>33</v>
      </c>
      <c r="G7">
        <v>2171</v>
      </c>
      <c r="H7">
        <v>1195</v>
      </c>
      <c r="I7">
        <v>9</v>
      </c>
      <c r="J7">
        <v>1</v>
      </c>
      <c r="K7"/>
      <c r="L7" s="1">
        <v>43397.43246527778</v>
      </c>
      <c r="M7" s="1">
        <v>43397.432800925926</v>
      </c>
      <c r="N7" t="s">
        <v>63</v>
      </c>
      <c r="O7" t="s">
        <v>64</v>
      </c>
      <c r="P7" t="s">
        <v>27</v>
      </c>
      <c r="Q7" t="s">
        <v>28</v>
      </c>
      <c r="R7" s="1">
        <v>43397.427037037036</v>
      </c>
      <c r="S7" s="1">
        <v>43397.427037037036</v>
      </c>
      <c r="T7" s="1">
        <v>43397.436666666668</v>
      </c>
      <c r="U7" s="1">
        <v>43397.436666666668</v>
      </c>
      <c r="V7"/>
      <c r="W7" s="8">
        <f t="shared" si="2"/>
        <v>43397.424432870372</v>
      </c>
      <c r="X7" s="9">
        <f t="shared" si="7"/>
        <v>3.3564814657438546E-4</v>
      </c>
      <c r="Y7" s="9">
        <f t="shared" si="8"/>
        <v>3.3564814657438546E-4</v>
      </c>
      <c r="Z7" s="10"/>
      <c r="AA7" s="10">
        <f t="shared" si="9"/>
        <v>5.4282407436403446E-3</v>
      </c>
      <c r="AB7" s="10">
        <f t="shared" si="10"/>
        <v>8.0324074078816921E-3</v>
      </c>
      <c r="AC7" s="10"/>
      <c r="AD7" s="10"/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1">
        <v>43397.427268518521</v>
      </c>
      <c r="E8">
        <v>5948</v>
      </c>
      <c r="F8" t="s">
        <v>18</v>
      </c>
      <c r="G8">
        <v>2314</v>
      </c>
      <c r="H8">
        <v>886</v>
      </c>
      <c r="I8">
        <v>10</v>
      </c>
      <c r="J8">
        <v>1</v>
      </c>
      <c r="K8"/>
      <c r="L8" s="1">
        <v>43397.430937500001</v>
      </c>
      <c r="M8" s="1">
        <v>43397.437511574077</v>
      </c>
      <c r="N8" t="s">
        <v>63</v>
      </c>
      <c r="O8" t="s">
        <v>64</v>
      </c>
      <c r="P8" t="s">
        <v>39</v>
      </c>
      <c r="Q8" t="s">
        <v>40</v>
      </c>
      <c r="R8" s="1">
        <v>43397.434699074074</v>
      </c>
      <c r="S8" s="1">
        <v>43397.434699074074</v>
      </c>
      <c r="T8" s="1">
        <v>43397.44599537037</v>
      </c>
      <c r="U8" s="1">
        <v>43397.44599537037</v>
      </c>
      <c r="V8"/>
      <c r="W8" s="8">
        <f t="shared" si="2"/>
        <v>43397.427268518521</v>
      </c>
      <c r="X8" s="9">
        <f t="shared" si="7"/>
        <v>6.5740740756154992E-3</v>
      </c>
      <c r="Y8" s="9">
        <f t="shared" si="8"/>
        <v>6.5740740756154992E-3</v>
      </c>
      <c r="Z8" s="10"/>
      <c r="AA8" s="10">
        <f t="shared" si="9"/>
        <v>0</v>
      </c>
      <c r="AB8" s="10">
        <f t="shared" si="10"/>
        <v>3.6689814805868082E-3</v>
      </c>
      <c r="AC8" s="10"/>
      <c r="AD8" s="10"/>
    </row>
    <row r="9" spans="1:33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1">
        <v>43397.430324074077</v>
      </c>
      <c r="E9">
        <v>5949</v>
      </c>
      <c r="F9" t="s">
        <v>18</v>
      </c>
      <c r="G9">
        <v>3763</v>
      </c>
      <c r="H9">
        <v>309</v>
      </c>
      <c r="I9">
        <v>4</v>
      </c>
      <c r="J9">
        <v>3</v>
      </c>
      <c r="K9"/>
      <c r="L9" s="1">
        <v>43397.434814814813</v>
      </c>
      <c r="M9" s="1">
        <v>43397.443773148145</v>
      </c>
      <c r="N9" t="s">
        <v>27</v>
      </c>
      <c r="O9" t="s">
        <v>28</v>
      </c>
      <c r="P9" t="s">
        <v>76</v>
      </c>
      <c r="Q9" t="s">
        <v>77</v>
      </c>
      <c r="R9" s="1">
        <v>43397.433206018519</v>
      </c>
      <c r="S9" s="1">
        <v>43397.433206018519</v>
      </c>
      <c r="T9" s="1">
        <v>43397.442719907405</v>
      </c>
      <c r="U9" s="1">
        <v>43397.442719907405</v>
      </c>
      <c r="V9"/>
      <c r="W9" s="8">
        <f t="shared" si="2"/>
        <v>43397.430324074077</v>
      </c>
      <c r="X9" s="9">
        <f t="shared" si="7"/>
        <v>8.9583333319751546E-3</v>
      </c>
      <c r="Y9" s="9">
        <f t="shared" si="8"/>
        <v>2.6874999995925464E-2</v>
      </c>
      <c r="Z9" s="10"/>
      <c r="AA9" s="10">
        <f t="shared" si="9"/>
        <v>1.6087962940218858E-3</v>
      </c>
      <c r="AB9" s="10">
        <f t="shared" si="10"/>
        <v>4.4907407354912721E-3</v>
      </c>
      <c r="AC9" s="10"/>
      <c r="AD9" s="10"/>
    </row>
    <row r="10" spans="1:33" s="7" customFormat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1">
        <v>43397.437083333331</v>
      </c>
      <c r="E10">
        <v>5950</v>
      </c>
      <c r="F10" t="s">
        <v>33</v>
      </c>
      <c r="G10">
        <v>1312</v>
      </c>
      <c r="H10">
        <v>451</v>
      </c>
      <c r="I10">
        <v>4</v>
      </c>
      <c r="J10">
        <v>1</v>
      </c>
      <c r="K10"/>
      <c r="L10" s="1">
        <v>43397.439780092594</v>
      </c>
      <c r="M10" s="1">
        <v>43397.445520833331</v>
      </c>
      <c r="N10" t="s">
        <v>19</v>
      </c>
      <c r="O10" t="s">
        <v>20</v>
      </c>
      <c r="P10" t="s">
        <v>46</v>
      </c>
      <c r="Q10" t="s">
        <v>47</v>
      </c>
      <c r="R10" s="1">
        <v>43397.440729166665</v>
      </c>
      <c r="S10" s="1">
        <v>43397.440729166665</v>
      </c>
      <c r="T10" s="1">
        <v>43397.448692129627</v>
      </c>
      <c r="U10" s="1">
        <v>43397.448692129627</v>
      </c>
      <c r="V10"/>
      <c r="W10" s="8">
        <f t="shared" si="2"/>
        <v>43397.437083333331</v>
      </c>
      <c r="X10" s="9">
        <f t="shared" si="7"/>
        <v>5.7407407366554253E-3</v>
      </c>
      <c r="Y10" s="9">
        <f t="shared" si="8"/>
        <v>5.7407407366554253E-3</v>
      </c>
      <c r="Z10" s="10"/>
      <c r="AA10" s="10">
        <f t="shared" si="9"/>
        <v>0</v>
      </c>
      <c r="AB10" s="10">
        <f t="shared" si="10"/>
        <v>2.6967592639266513E-3</v>
      </c>
      <c r="AC10" s="10"/>
      <c r="AD10" s="10"/>
    </row>
    <row r="11" spans="1:33" s="7" customFormat="1" hidden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1">
        <v>43397.437395833331</v>
      </c>
      <c r="E11">
        <v>5951</v>
      </c>
      <c r="F11" t="s">
        <v>94</v>
      </c>
      <c r="G11">
        <v>0</v>
      </c>
      <c r="H11">
        <v>654</v>
      </c>
      <c r="I11">
        <v>9</v>
      </c>
      <c r="J11">
        <v>1</v>
      </c>
      <c r="K11"/>
      <c r="L11" s="1">
        <v>43397.439131944448</v>
      </c>
      <c r="M11" s="1">
        <v>43397.442175925928</v>
      </c>
      <c r="N11" t="s">
        <v>41</v>
      </c>
      <c r="O11" t="s">
        <v>42</v>
      </c>
      <c r="P11" t="s">
        <v>55</v>
      </c>
      <c r="Q11" t="s">
        <v>56</v>
      </c>
      <c r="R11" s="1">
        <v>43397.439305555556</v>
      </c>
      <c r="S11" s="1">
        <v>43397.439305555556</v>
      </c>
      <c r="T11" s="1">
        <v>43397.447395833333</v>
      </c>
      <c r="U11" s="1">
        <v>43397.447395833333</v>
      </c>
      <c r="V11"/>
      <c r="W11" s="8">
        <f t="shared" si="2"/>
        <v>43397.437395833331</v>
      </c>
      <c r="X11" s="9">
        <f t="shared" si="7"/>
        <v>3.0439814800047316E-3</v>
      </c>
      <c r="Y11" s="9">
        <f t="shared" si="8"/>
        <v>3.0439814800047316E-3</v>
      </c>
      <c r="Z11" s="10"/>
      <c r="AA11" s="10">
        <f t="shared" si="9"/>
        <v>0</v>
      </c>
      <c r="AB11" s="10">
        <f t="shared" si="10"/>
        <v>1.7361111167701893E-3</v>
      </c>
      <c r="AC11" s="10"/>
      <c r="AD11" s="10"/>
    </row>
    <row r="12" spans="1:33" s="7" customFormat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1">
        <v>43397.437708333331</v>
      </c>
      <c r="E12">
        <v>5952</v>
      </c>
      <c r="F12" t="s">
        <v>33</v>
      </c>
      <c r="G12">
        <v>2291</v>
      </c>
      <c r="H12">
        <v>796</v>
      </c>
      <c r="I12">
        <v>10</v>
      </c>
      <c r="J12">
        <v>1</v>
      </c>
      <c r="K12"/>
      <c r="L12" s="1">
        <v>43397.440439814818</v>
      </c>
      <c r="M12" s="1">
        <v>43397.45453703704</v>
      </c>
      <c r="N12" t="s">
        <v>45</v>
      </c>
      <c r="O12" t="s">
        <v>92</v>
      </c>
      <c r="P12" t="s">
        <v>65</v>
      </c>
      <c r="Q12" t="s">
        <v>66</v>
      </c>
      <c r="R12" s="1">
        <v>43397.44017361111</v>
      </c>
      <c r="S12" s="1">
        <v>43397.44017361111</v>
      </c>
      <c r="T12" s="1">
        <v>43397.450659722221</v>
      </c>
      <c r="U12" s="1">
        <v>43397.459618055553</v>
      </c>
      <c r="V12"/>
      <c r="W12" s="8">
        <f t="shared" si="2"/>
        <v>43397.437708333331</v>
      </c>
      <c r="X12" s="9">
        <f t="shared" si="7"/>
        <v>1.4097222221607808E-2</v>
      </c>
      <c r="Y12" s="9">
        <f t="shared" si="8"/>
        <v>1.4097222221607808E-2</v>
      </c>
      <c r="Z12" s="10"/>
      <c r="AA12" s="10">
        <f t="shared" si="9"/>
        <v>2.6620370772434399E-4</v>
      </c>
      <c r="AB12" s="10">
        <f t="shared" si="10"/>
        <v>2.7314814869896509E-3</v>
      </c>
      <c r="AC12" s="10"/>
      <c r="AD12" s="10"/>
    </row>
    <row r="13" spans="1:33" s="7" customFormat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1">
        <v>43397.438692129632</v>
      </c>
      <c r="E13">
        <v>5953</v>
      </c>
      <c r="F13" t="s">
        <v>33</v>
      </c>
      <c r="G13">
        <v>2171</v>
      </c>
      <c r="H13">
        <v>359</v>
      </c>
      <c r="I13">
        <v>10</v>
      </c>
      <c r="J13">
        <v>1</v>
      </c>
      <c r="K13"/>
      <c r="L13" s="1">
        <v>43397.443749999999</v>
      </c>
      <c r="M13" s="1">
        <v>43397.449131944442</v>
      </c>
      <c r="N13" t="s">
        <v>41</v>
      </c>
      <c r="O13" t="s">
        <v>42</v>
      </c>
      <c r="P13" t="s">
        <v>27</v>
      </c>
      <c r="Q13" t="s">
        <v>28</v>
      </c>
      <c r="R13" s="1">
        <v>43397.444328703707</v>
      </c>
      <c r="S13" s="1">
        <v>43397.444328703707</v>
      </c>
      <c r="T13" s="1">
        <v>43397.451481481483</v>
      </c>
      <c r="U13" s="1">
        <v>43397.451481481483</v>
      </c>
      <c r="V13"/>
      <c r="W13" s="8">
        <f t="shared" si="2"/>
        <v>43397.438692129632</v>
      </c>
      <c r="X13" s="9">
        <f t="shared" si="7"/>
        <v>5.3819444437976927E-3</v>
      </c>
      <c r="Y13" s="9">
        <f t="shared" si="8"/>
        <v>5.3819444437976927E-3</v>
      </c>
      <c r="Z13" s="10"/>
      <c r="AA13" s="10">
        <f t="shared" si="9"/>
        <v>0</v>
      </c>
      <c r="AB13" s="10">
        <f t="shared" si="10"/>
        <v>5.057870366727002E-3</v>
      </c>
      <c r="AC13" s="10"/>
      <c r="AD13" s="10"/>
    </row>
    <row r="14" spans="1:33" s="7" customFormat="1" hidden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1">
        <v>43397.44085648148</v>
      </c>
      <c r="E14">
        <v>5954</v>
      </c>
      <c r="F14" t="s">
        <v>94</v>
      </c>
      <c r="G14">
        <v>0</v>
      </c>
      <c r="H14">
        <v>773</v>
      </c>
      <c r="I14">
        <v>5</v>
      </c>
      <c r="J14">
        <v>1</v>
      </c>
      <c r="K14"/>
      <c r="L14" s="1">
        <v>43397.442256944443</v>
      </c>
      <c r="M14" s="1">
        <v>43397.45</v>
      </c>
      <c r="N14" t="s">
        <v>65</v>
      </c>
      <c r="O14" t="s">
        <v>66</v>
      </c>
      <c r="P14" t="s">
        <v>53</v>
      </c>
      <c r="Q14" t="s">
        <v>54</v>
      </c>
      <c r="R14" s="1">
        <v>43397.441886574074</v>
      </c>
      <c r="S14" s="1">
        <v>43397.441886574074</v>
      </c>
      <c r="T14" s="1">
        <v>43397.450416666667</v>
      </c>
      <c r="U14" s="1">
        <v>43397.450416666667</v>
      </c>
      <c r="V14"/>
      <c r="W14" s="8">
        <f t="shared" si="2"/>
        <v>43397.44085648148</v>
      </c>
      <c r="X14" s="9">
        <f t="shared" si="7"/>
        <v>7.7430555538740009E-3</v>
      </c>
      <c r="Y14" s="9">
        <f t="shared" si="8"/>
        <v>7.7430555538740009E-3</v>
      </c>
      <c r="Z14" s="10"/>
      <c r="AA14" s="10">
        <f t="shared" si="9"/>
        <v>3.7037036963738501E-4</v>
      </c>
      <c r="AB14" s="10">
        <f t="shared" si="10"/>
        <v>1.4004629629198462E-3</v>
      </c>
      <c r="AC14" s="10"/>
      <c r="AD14" s="10"/>
    </row>
    <row r="15" spans="1:33" s="7" customFormat="1" hidden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1">
        <v>43397.447916666664</v>
      </c>
      <c r="E15">
        <v>5955</v>
      </c>
      <c r="F15" t="s">
        <v>94</v>
      </c>
      <c r="G15">
        <v>0</v>
      </c>
      <c r="H15">
        <v>1137</v>
      </c>
      <c r="I15">
        <v>9</v>
      </c>
      <c r="J15">
        <v>2</v>
      </c>
      <c r="K15"/>
      <c r="L15" s="1">
        <v>43397.452337962961</v>
      </c>
      <c r="M15" s="1">
        <v>43397.457002314812</v>
      </c>
      <c r="N15" t="s">
        <v>39</v>
      </c>
      <c r="O15" t="s">
        <v>40</v>
      </c>
      <c r="P15" t="s">
        <v>37</v>
      </c>
      <c r="Q15" t="s">
        <v>38</v>
      </c>
      <c r="R15" s="1">
        <v>43397.450659722221</v>
      </c>
      <c r="S15" s="1">
        <v>43397.450659722221</v>
      </c>
      <c r="T15" s="1">
        <v>43397.461585648147</v>
      </c>
      <c r="U15" s="1">
        <v>43397.461585648147</v>
      </c>
      <c r="V15"/>
      <c r="W15" s="8">
        <f t="shared" si="2"/>
        <v>43397.447916666664</v>
      </c>
      <c r="X15" s="9">
        <f t="shared" si="7"/>
        <v>4.6643518508062698E-3</v>
      </c>
      <c r="Y15" s="9">
        <f t="shared" si="8"/>
        <v>9.3287037016125396E-3</v>
      </c>
      <c r="Z15" s="10"/>
      <c r="AA15" s="10">
        <f t="shared" si="9"/>
        <v>1.6782407401478849E-3</v>
      </c>
      <c r="AB15" s="10">
        <f t="shared" si="10"/>
        <v>4.4212962966412306E-3</v>
      </c>
      <c r="AC15" s="10"/>
      <c r="AD15" s="10"/>
    </row>
    <row r="16" spans="1:33" s="7" customFormat="1" hidden="1" x14ac:dyDescent="0.4">
      <c r="A16" s="16" t="str">
        <f t="shared" si="0"/>
        <v>-</v>
      </c>
      <c r="B16" s="16" t="str">
        <f t="shared" si="1"/>
        <v>-</v>
      </c>
      <c r="C16" s="7">
        <v>10</v>
      </c>
      <c r="D16" s="1">
        <v>43397.453344907408</v>
      </c>
      <c r="E16">
        <v>5956</v>
      </c>
      <c r="F16" t="s">
        <v>94</v>
      </c>
      <c r="G16">
        <v>0</v>
      </c>
      <c r="H16">
        <v>611</v>
      </c>
      <c r="I16">
        <v>7</v>
      </c>
      <c r="J16">
        <v>1</v>
      </c>
      <c r="K16"/>
      <c r="L16" s="1">
        <v>43397.45480324074</v>
      </c>
      <c r="M16" s="1">
        <v>43397.459803240738</v>
      </c>
      <c r="N16" t="s">
        <v>55</v>
      </c>
      <c r="O16" t="s">
        <v>56</v>
      </c>
      <c r="P16" t="s">
        <v>27</v>
      </c>
      <c r="Q16" t="s">
        <v>28</v>
      </c>
      <c r="R16" s="1">
        <v>43397.454942129632</v>
      </c>
      <c r="S16" s="1">
        <v>43397.454942129632</v>
      </c>
      <c r="T16" s="1">
        <v>43397.462361111109</v>
      </c>
      <c r="U16" s="1">
        <v>43397.462361111109</v>
      </c>
      <c r="V16"/>
      <c r="W16" s="8">
        <f t="shared" si="2"/>
        <v>43397.453344907408</v>
      </c>
      <c r="X16" s="9">
        <f t="shared" si="7"/>
        <v>4.9999999973806553E-3</v>
      </c>
      <c r="Y16" s="9">
        <f t="shared" si="8"/>
        <v>4.9999999973806553E-3</v>
      </c>
      <c r="Z16" s="10"/>
      <c r="AA16" s="10">
        <f t="shared" si="9"/>
        <v>0</v>
      </c>
      <c r="AB16" s="10">
        <f t="shared" si="10"/>
        <v>1.4583333322661929E-3</v>
      </c>
      <c r="AC16" s="10"/>
      <c r="AD16" s="10"/>
    </row>
    <row r="17" spans="1:30" s="7" customFormat="1" hidden="1" x14ac:dyDescent="0.4">
      <c r="A17" s="16" t="str">
        <f t="shared" ref="A17:A22" si="11">IF(V17&gt;0, "★", "-")</f>
        <v>-</v>
      </c>
      <c r="B17" s="16" t="str">
        <f t="shared" ref="B17:B22" si="12">IF(K17&gt;0, "☆", "-")</f>
        <v>-</v>
      </c>
      <c r="C17" s="7">
        <v>10</v>
      </c>
      <c r="D17" s="1">
        <v>43397.455358796295</v>
      </c>
      <c r="E17">
        <v>5957</v>
      </c>
      <c r="F17" t="s">
        <v>94</v>
      </c>
      <c r="G17">
        <v>0</v>
      </c>
      <c r="H17">
        <v>838</v>
      </c>
      <c r="I17">
        <v>10</v>
      </c>
      <c r="J17">
        <v>1</v>
      </c>
      <c r="K17"/>
      <c r="L17" s="1">
        <v>43397.457708333335</v>
      </c>
      <c r="M17" s="1">
        <v>43397.460601851853</v>
      </c>
      <c r="N17" t="s">
        <v>63</v>
      </c>
      <c r="O17" t="s">
        <v>64</v>
      </c>
      <c r="P17" t="s">
        <v>48</v>
      </c>
      <c r="Q17" t="s">
        <v>49</v>
      </c>
      <c r="R17" s="1">
        <v>43397.459085648145</v>
      </c>
      <c r="S17" s="1">
        <v>43397.459085648145</v>
      </c>
      <c r="T17" s="1">
        <v>43397.46261574074</v>
      </c>
      <c r="U17" s="1">
        <v>43397.46261574074</v>
      </c>
      <c r="V17"/>
      <c r="W17" s="8">
        <f t="shared" si="2"/>
        <v>43397.455358796295</v>
      </c>
      <c r="X17" s="9">
        <f t="shared" si="7"/>
        <v>2.8935185182490386E-3</v>
      </c>
      <c r="Y17" s="9">
        <f t="shared" si="8"/>
        <v>2.8935185182490386E-3</v>
      </c>
      <c r="Z17" s="10"/>
      <c r="AA17" s="10">
        <f t="shared" si="9"/>
        <v>0</v>
      </c>
      <c r="AB17" s="10">
        <f t="shared" si="10"/>
        <v>2.3495370405726135E-3</v>
      </c>
      <c r="AC17" s="10"/>
      <c r="AD17" s="10"/>
    </row>
    <row r="18" spans="1:30" s="7" customFormat="1" x14ac:dyDescent="0.4">
      <c r="A18" s="16" t="str">
        <f t="shared" si="11"/>
        <v>★</v>
      </c>
      <c r="B18" s="16" t="str">
        <f t="shared" si="12"/>
        <v>-</v>
      </c>
      <c r="C18" s="7">
        <v>10</v>
      </c>
      <c r="D18" s="1">
        <v>43397.457905092589</v>
      </c>
      <c r="E18">
        <v>5958</v>
      </c>
      <c r="F18" t="s">
        <v>33</v>
      </c>
      <c r="G18">
        <v>3851</v>
      </c>
      <c r="H18">
        <v>1270</v>
      </c>
      <c r="I18">
        <v>5</v>
      </c>
      <c r="J18">
        <v>1</v>
      </c>
      <c r="K18"/>
      <c r="L18" s="1">
        <v>43397.478090277778</v>
      </c>
      <c r="M18" s="1">
        <v>43397.484930555554</v>
      </c>
      <c r="N18" t="s">
        <v>63</v>
      </c>
      <c r="O18" t="s">
        <v>64</v>
      </c>
      <c r="P18" t="s">
        <v>57</v>
      </c>
      <c r="Q18" t="s">
        <v>58</v>
      </c>
      <c r="R18" s="1">
        <v>43397.478472222225</v>
      </c>
      <c r="S18" s="1">
        <v>43397.478472222225</v>
      </c>
      <c r="T18" s="1">
        <v>43397.48741898148</v>
      </c>
      <c r="U18" s="1">
        <v>43397.48741898148</v>
      </c>
      <c r="V18" s="1">
        <v>43397.478472222225</v>
      </c>
      <c r="W18" s="8">
        <f t="shared" si="2"/>
        <v>43397.478472222225</v>
      </c>
      <c r="X18" s="9">
        <f t="shared" si="7"/>
        <v>6.8402777760638855E-3</v>
      </c>
      <c r="Y18" s="9">
        <f t="shared" si="8"/>
        <v>6.8402777760638855E-3</v>
      </c>
      <c r="Z18" s="10"/>
      <c r="AA18" s="10">
        <f t="shared" si="9"/>
        <v>0</v>
      </c>
      <c r="AB18" s="10">
        <f t="shared" si="10"/>
        <v>0</v>
      </c>
      <c r="AC18" s="10"/>
      <c r="AD18" s="10"/>
    </row>
    <row r="19" spans="1:30" s="7" customFormat="1" hidden="1" x14ac:dyDescent="0.4">
      <c r="A19" s="16" t="str">
        <f t="shared" si="11"/>
        <v>-</v>
      </c>
      <c r="B19" s="16" t="str">
        <f t="shared" si="12"/>
        <v>☆</v>
      </c>
      <c r="C19" s="7">
        <v>10</v>
      </c>
      <c r="D19" s="1">
        <v>43397.418541666666</v>
      </c>
      <c r="E19">
        <v>5942</v>
      </c>
      <c r="F19" t="s">
        <v>18</v>
      </c>
      <c r="G19">
        <v>1358</v>
      </c>
      <c r="H19">
        <v>696</v>
      </c>
      <c r="I19">
        <v>5</v>
      </c>
      <c r="J19">
        <v>1</v>
      </c>
      <c r="K19" s="1">
        <v>43397.420474537037</v>
      </c>
      <c r="L19"/>
      <c r="M19"/>
      <c r="N19" t="s">
        <v>19</v>
      </c>
      <c r="O19" t="s">
        <v>20</v>
      </c>
      <c r="P19" t="s">
        <v>31</v>
      </c>
      <c r="Q19" t="s">
        <v>32</v>
      </c>
      <c r="R19" s="1">
        <v>43397.424224537041</v>
      </c>
      <c r="S19"/>
      <c r="T19" s="1">
        <v>43397.429745370369</v>
      </c>
      <c r="U19"/>
      <c r="V19"/>
      <c r="W19" s="8">
        <f>IF(V19&gt;0,V19,D19)</f>
        <v>43397.418541666666</v>
      </c>
      <c r="X19" s="9">
        <f>M19-L19</f>
        <v>0</v>
      </c>
      <c r="Y19" s="9">
        <f>X19*J19</f>
        <v>0</v>
      </c>
      <c r="Z19" s="10"/>
      <c r="AA19" s="10">
        <f>IF(IF(A19="☆",K19-R19,L19-R19)&lt;0,0,IF(A19="☆",K19-R19,L19-R19))</f>
        <v>0</v>
      </c>
      <c r="AB19" s="10">
        <f>IF(IF(B19="☆",(IF(K19&gt;R19,K19-W19,R19-W19)),L19-W19)&lt;0,0,IF(B19="☆",(IF(K19&gt;R19,K19-W19,R19-W19)),L19-W19))</f>
        <v>5.6828703745850362E-3</v>
      </c>
      <c r="AC19" s="10"/>
      <c r="AD19" s="10"/>
    </row>
    <row r="20" spans="1:30" s="7" customFormat="1" hidden="1" x14ac:dyDescent="0.4">
      <c r="A20" s="16" t="str">
        <f t="shared" si="11"/>
        <v>-</v>
      </c>
      <c r="B20" s="16" t="str">
        <f t="shared" si="12"/>
        <v>☆</v>
      </c>
      <c r="C20" s="7">
        <v>10</v>
      </c>
      <c r="D20" s="1">
        <v>43397.425902777781</v>
      </c>
      <c r="E20">
        <v>5947</v>
      </c>
      <c r="F20" t="s">
        <v>18</v>
      </c>
      <c r="G20">
        <v>2314</v>
      </c>
      <c r="H20">
        <v>424</v>
      </c>
      <c r="I20">
        <v>4</v>
      </c>
      <c r="J20">
        <v>1</v>
      </c>
      <c r="K20" s="1">
        <v>43397.426759259259</v>
      </c>
      <c r="L20"/>
      <c r="M20"/>
      <c r="N20" t="s">
        <v>63</v>
      </c>
      <c r="O20" t="s">
        <v>64</v>
      </c>
      <c r="P20" t="s">
        <v>39</v>
      </c>
      <c r="Q20" t="s">
        <v>40</v>
      </c>
      <c r="R20" s="1">
        <v>43397.433900462966</v>
      </c>
      <c r="S20"/>
      <c r="T20" s="1">
        <v>43397.445196759261</v>
      </c>
      <c r="U20"/>
      <c r="V20"/>
      <c r="W20" s="8">
        <f>IF(V20&gt;0,V20,D20)</f>
        <v>43397.425902777781</v>
      </c>
      <c r="X20" s="9">
        <f>M20-L20</f>
        <v>0</v>
      </c>
      <c r="Y20" s="9">
        <f>X20*J20</f>
        <v>0</v>
      </c>
      <c r="Z20" s="10"/>
      <c r="AA20" s="10">
        <f>IF(IF(A20="☆",K20-R20,L20-R20)&lt;0,0,IF(A20="☆",K20-R20,L20-R20))</f>
        <v>0</v>
      </c>
      <c r="AB20" s="10">
        <f>IF(IF(B20="☆",(IF(K20&gt;R20,K20-W20,R20-W20)),L20-W20)&lt;0,0,IF(B20="☆",(IF(K20&gt;R20,K20-W20,R20-W20)),L20-W20))</f>
        <v>7.9976851848186925E-3</v>
      </c>
      <c r="AC20" s="10"/>
      <c r="AD20" s="10"/>
    </row>
    <row r="21" spans="1:30" s="23" customFormat="1" x14ac:dyDescent="0.4">
      <c r="A21" s="20" t="str">
        <f t="shared" si="11"/>
        <v>-</v>
      </c>
      <c r="B21" s="20" t="str">
        <f t="shared" si="12"/>
        <v>-</v>
      </c>
      <c r="C21" s="23">
        <v>11</v>
      </c>
      <c r="D21" s="22">
        <v>43397.45890046296</v>
      </c>
      <c r="E21" s="21">
        <v>5959</v>
      </c>
      <c r="F21" s="21" t="s">
        <v>33</v>
      </c>
      <c r="G21" s="21">
        <v>2137</v>
      </c>
      <c r="H21" s="21">
        <v>779</v>
      </c>
      <c r="I21" s="21">
        <v>10</v>
      </c>
      <c r="J21" s="21">
        <v>2</v>
      </c>
      <c r="K21" s="21"/>
      <c r="L21" s="22">
        <v>43397.460856481484</v>
      </c>
      <c r="M21" s="22">
        <v>43397.468425925923</v>
      </c>
      <c r="N21" s="21" t="s">
        <v>48</v>
      </c>
      <c r="O21" s="21" t="s">
        <v>49</v>
      </c>
      <c r="P21" s="21" t="s">
        <v>55</v>
      </c>
      <c r="Q21" s="21" t="s">
        <v>56</v>
      </c>
      <c r="R21" s="22">
        <v>43397.462175925924</v>
      </c>
      <c r="S21" s="22">
        <v>43397.462175925924</v>
      </c>
      <c r="T21" s="22">
        <v>43397.472638888888</v>
      </c>
      <c r="U21" s="22">
        <v>43397.472638888888</v>
      </c>
      <c r="V21" s="21"/>
      <c r="W21" s="24">
        <f t="shared" si="2"/>
        <v>43397.45890046296</v>
      </c>
      <c r="X21" s="25">
        <f t="shared" si="7"/>
        <v>7.5694444385590032E-3</v>
      </c>
      <c r="Y21" s="25">
        <f t="shared" si="8"/>
        <v>1.5138888877118006E-2</v>
      </c>
      <c r="Z21" s="26">
        <f>SUM(Y21:Y49)</f>
        <v>0.29182870367367286</v>
      </c>
      <c r="AA21" s="26">
        <f t="shared" si="9"/>
        <v>0</v>
      </c>
      <c r="AB21" s="26">
        <f t="shared" si="10"/>
        <v>1.9560185246518813E-3</v>
      </c>
      <c r="AC21" s="26">
        <f>AVERAGE(AB21:AB49)</f>
        <v>4.2209450829400813E-3</v>
      </c>
      <c r="AD21" s="26">
        <f>MEDIAN(AB21:AB49)</f>
        <v>4.0393518575001508E-3</v>
      </c>
    </row>
    <row r="22" spans="1:30" s="7" customFormat="1" hidden="1" x14ac:dyDescent="0.4">
      <c r="A22" s="16" t="str">
        <f t="shared" si="11"/>
        <v>-</v>
      </c>
      <c r="B22" s="16" t="str">
        <f t="shared" si="12"/>
        <v>-</v>
      </c>
      <c r="C22" s="7">
        <v>11</v>
      </c>
      <c r="D22" s="2">
        <v>43397.462152777778</v>
      </c>
      <c r="E22" s="3">
        <v>5960</v>
      </c>
      <c r="F22" s="3" t="s">
        <v>94</v>
      </c>
      <c r="G22" s="3">
        <v>0</v>
      </c>
      <c r="H22" s="3">
        <v>998</v>
      </c>
      <c r="I22" s="3">
        <v>8</v>
      </c>
      <c r="J22" s="3">
        <v>2</v>
      </c>
      <c r="K22" s="3"/>
      <c r="L22" s="2">
        <v>43397.463946759257</v>
      </c>
      <c r="M22" s="2">
        <v>43397.472870370373</v>
      </c>
      <c r="N22" s="3" t="s">
        <v>19</v>
      </c>
      <c r="O22" s="3" t="s">
        <v>20</v>
      </c>
      <c r="P22" s="3" t="s">
        <v>23</v>
      </c>
      <c r="Q22" s="3" t="s">
        <v>24</v>
      </c>
      <c r="R22" s="2">
        <v>43397.464606481481</v>
      </c>
      <c r="S22" s="2">
        <v>43397.464606481481</v>
      </c>
      <c r="T22" s="2">
        <v>43397.473182870373</v>
      </c>
      <c r="U22" s="2">
        <v>43397.474502314813</v>
      </c>
      <c r="V22" s="3"/>
      <c r="W22" s="8">
        <f t="shared" si="2"/>
        <v>43397.462152777778</v>
      </c>
      <c r="X22" s="9">
        <f t="shared" si="7"/>
        <v>8.9236111161881126E-3</v>
      </c>
      <c r="Y22" s="9">
        <f t="shared" si="8"/>
        <v>1.7847222232376225E-2</v>
      </c>
      <c r="Z22" s="10"/>
      <c r="AA22" s="10">
        <f t="shared" si="9"/>
        <v>0</v>
      </c>
      <c r="AB22" s="10">
        <f t="shared" si="10"/>
        <v>1.7939814788405783E-3</v>
      </c>
      <c r="AC22" s="10"/>
      <c r="AD22" s="10"/>
    </row>
    <row r="23" spans="1:30" s="7" customFormat="1" hidden="1" x14ac:dyDescent="0.4">
      <c r="A23" s="16" t="str">
        <f t="shared" si="0"/>
        <v>-</v>
      </c>
      <c r="B23" s="16" t="str">
        <f t="shared" si="1"/>
        <v>-</v>
      </c>
      <c r="C23" s="7">
        <v>11</v>
      </c>
      <c r="D23" s="2">
        <v>43397.464085648149</v>
      </c>
      <c r="E23" s="3">
        <v>5961</v>
      </c>
      <c r="F23" s="3" t="s">
        <v>94</v>
      </c>
      <c r="G23" s="3">
        <v>0</v>
      </c>
      <c r="H23" s="3">
        <v>630</v>
      </c>
      <c r="I23" s="3">
        <v>8</v>
      </c>
      <c r="J23" s="3">
        <v>1</v>
      </c>
      <c r="K23" s="3"/>
      <c r="L23" s="2">
        <v>43397.469386574077</v>
      </c>
      <c r="M23" s="2">
        <v>43397.482835648145</v>
      </c>
      <c r="N23" s="3" t="s">
        <v>63</v>
      </c>
      <c r="O23" s="3" t="s">
        <v>64</v>
      </c>
      <c r="P23" s="3" t="s">
        <v>41</v>
      </c>
      <c r="Q23" s="3" t="s">
        <v>42</v>
      </c>
      <c r="R23" s="2">
        <v>43397.469710648147</v>
      </c>
      <c r="S23" s="2">
        <v>43397.469710648147</v>
      </c>
      <c r="T23" s="2">
        <v>43397.483993055554</v>
      </c>
      <c r="U23" s="2">
        <v>43397.483993055554</v>
      </c>
      <c r="V23" s="3"/>
      <c r="W23" s="8">
        <f t="shared" si="2"/>
        <v>43397.464085648149</v>
      </c>
      <c r="X23" s="9">
        <f t="shared" si="7"/>
        <v>1.3449074067466427E-2</v>
      </c>
      <c r="Y23" s="9">
        <f t="shared" si="8"/>
        <v>1.3449074067466427E-2</v>
      </c>
      <c r="Z23" s="10"/>
      <c r="AA23" s="10">
        <f t="shared" si="9"/>
        <v>0</v>
      </c>
      <c r="AB23" s="10">
        <f t="shared" si="10"/>
        <v>5.3009259281679988E-3</v>
      </c>
      <c r="AC23" s="10"/>
      <c r="AD23" s="10"/>
    </row>
    <row r="24" spans="1:30" s="7" customFormat="1" hidden="1" x14ac:dyDescent="0.4">
      <c r="A24" s="16" t="str">
        <f t="shared" ref="A24:A29" si="13">IF(V24&gt;0, "★", "-")</f>
        <v>-</v>
      </c>
      <c r="B24" s="16" t="str">
        <f t="shared" ref="B24:B29" si="14">IF(K24&gt;0, "☆", "-")</f>
        <v>-</v>
      </c>
      <c r="C24" s="7">
        <v>11</v>
      </c>
      <c r="D24" s="2">
        <v>43397.464641203704</v>
      </c>
      <c r="E24" s="3">
        <v>5962</v>
      </c>
      <c r="F24" s="3" t="s">
        <v>94</v>
      </c>
      <c r="G24" s="3">
        <v>0</v>
      </c>
      <c r="H24" s="3">
        <v>589</v>
      </c>
      <c r="I24" s="3">
        <v>6</v>
      </c>
      <c r="J24" s="3">
        <v>1</v>
      </c>
      <c r="K24" s="3"/>
      <c r="L24" s="2">
        <v>43397.469907407409</v>
      </c>
      <c r="M24" s="2">
        <v>43397.471701388888</v>
      </c>
      <c r="N24" s="3" t="s">
        <v>48</v>
      </c>
      <c r="O24" s="3" t="s">
        <v>49</v>
      </c>
      <c r="P24" s="3" t="s">
        <v>76</v>
      </c>
      <c r="Q24" s="3" t="s">
        <v>77</v>
      </c>
      <c r="R24" s="2">
        <v>43397.469375000001</v>
      </c>
      <c r="S24" s="2">
        <v>43397.469375000001</v>
      </c>
      <c r="T24" s="2">
        <v>43397.473252314812</v>
      </c>
      <c r="U24" s="2">
        <v>43397.473252314812</v>
      </c>
      <c r="V24" s="3"/>
      <c r="W24" s="8">
        <f t="shared" si="2"/>
        <v>43397.464641203704</v>
      </c>
      <c r="X24" s="9">
        <f t="shared" si="7"/>
        <v>1.7939814788405783E-3</v>
      </c>
      <c r="Y24" s="9">
        <f t="shared" si="8"/>
        <v>1.7939814788405783E-3</v>
      </c>
      <c r="Z24" s="10"/>
      <c r="AA24" s="10">
        <f t="shared" si="9"/>
        <v>5.3240740817273036E-4</v>
      </c>
      <c r="AB24" s="10">
        <f t="shared" si="10"/>
        <v>5.2662037051049992E-3</v>
      </c>
      <c r="AC24" s="10"/>
      <c r="AD24" s="10"/>
    </row>
    <row r="25" spans="1:30" s="7" customFormat="1" x14ac:dyDescent="0.4">
      <c r="A25" s="16" t="str">
        <f t="shared" si="13"/>
        <v>-</v>
      </c>
      <c r="B25" s="16" t="str">
        <f t="shared" si="14"/>
        <v>-</v>
      </c>
      <c r="C25" s="7">
        <v>11</v>
      </c>
      <c r="D25" s="2">
        <v>43397.464699074073</v>
      </c>
      <c r="E25" s="3">
        <v>5963</v>
      </c>
      <c r="F25" s="3" t="s">
        <v>33</v>
      </c>
      <c r="G25" s="3">
        <v>67</v>
      </c>
      <c r="H25" s="3">
        <v>1299</v>
      </c>
      <c r="I25" s="3">
        <v>4</v>
      </c>
      <c r="J25" s="3">
        <v>1</v>
      </c>
      <c r="K25" s="3"/>
      <c r="L25" s="2">
        <v>43397.467974537038</v>
      </c>
      <c r="M25" s="2">
        <v>43397.472256944442</v>
      </c>
      <c r="N25" s="3" t="s">
        <v>27</v>
      </c>
      <c r="O25" s="3" t="s">
        <v>28</v>
      </c>
      <c r="P25" s="3" t="s">
        <v>46</v>
      </c>
      <c r="Q25" s="3" t="s">
        <v>47</v>
      </c>
      <c r="R25" s="2">
        <v>43397.467442129629</v>
      </c>
      <c r="S25" s="2">
        <v>43397.467442129629</v>
      </c>
      <c r="T25" s="2">
        <v>43397.47314814815</v>
      </c>
      <c r="U25" s="2">
        <v>43397.47314814815</v>
      </c>
      <c r="V25" s="3"/>
      <c r="W25" s="8">
        <f t="shared" si="2"/>
        <v>43397.464699074073</v>
      </c>
      <c r="X25" s="9">
        <f t="shared" si="7"/>
        <v>4.2824074043892324E-3</v>
      </c>
      <c r="Y25" s="9">
        <f t="shared" si="8"/>
        <v>4.2824074043892324E-3</v>
      </c>
      <c r="Z25" s="10"/>
      <c r="AA25" s="10">
        <f t="shared" si="9"/>
        <v>5.3240740817273036E-4</v>
      </c>
      <c r="AB25" s="10">
        <f t="shared" si="10"/>
        <v>3.275462964666076E-3</v>
      </c>
      <c r="AC25" s="10"/>
      <c r="AD25" s="10"/>
    </row>
    <row r="26" spans="1:30" s="7" customFormat="1" hidden="1" x14ac:dyDescent="0.4">
      <c r="A26" s="16" t="str">
        <f t="shared" si="13"/>
        <v>-</v>
      </c>
      <c r="B26" s="16" t="str">
        <f t="shared" si="14"/>
        <v>-</v>
      </c>
      <c r="C26" s="7">
        <v>11</v>
      </c>
      <c r="D26" s="2">
        <v>43397.466956018521</v>
      </c>
      <c r="E26" s="3">
        <v>5964</v>
      </c>
      <c r="F26" s="3" t="s">
        <v>94</v>
      </c>
      <c r="G26" s="3">
        <v>0</v>
      </c>
      <c r="H26" s="3">
        <v>914</v>
      </c>
      <c r="I26" s="3">
        <v>5</v>
      </c>
      <c r="J26" s="3">
        <v>2</v>
      </c>
      <c r="K26" s="3"/>
      <c r="L26" s="2">
        <v>43397.470578703702</v>
      </c>
      <c r="M26" s="2">
        <v>43397.489270833335</v>
      </c>
      <c r="N26" s="3" t="s">
        <v>63</v>
      </c>
      <c r="O26" s="3" t="s">
        <v>64</v>
      </c>
      <c r="P26" s="3" t="s">
        <v>55</v>
      </c>
      <c r="Q26" s="3" t="s">
        <v>56</v>
      </c>
      <c r="R26" s="2">
        <v>43397.469467592593</v>
      </c>
      <c r="S26" s="2">
        <v>43397.469467592593</v>
      </c>
      <c r="T26" s="2">
        <v>43397.492002314815</v>
      </c>
      <c r="U26" s="2">
        <v>43397.492002314815</v>
      </c>
      <c r="V26" s="3"/>
      <c r="W26" s="8">
        <f t="shared" si="2"/>
        <v>43397.466956018521</v>
      </c>
      <c r="X26" s="9">
        <f t="shared" si="7"/>
        <v>1.8692129633564036E-2</v>
      </c>
      <c r="Y26" s="9">
        <f t="shared" si="8"/>
        <v>3.7384259267128073E-2</v>
      </c>
      <c r="AA26" s="10">
        <f t="shared" si="9"/>
        <v>1.111111108912155E-3</v>
      </c>
      <c r="AB26" s="10">
        <f t="shared" si="10"/>
        <v>3.6226851807441562E-3</v>
      </c>
    </row>
    <row r="27" spans="1:30" s="7" customFormat="1" x14ac:dyDescent="0.4">
      <c r="A27" s="16" t="str">
        <f t="shared" si="13"/>
        <v>-</v>
      </c>
      <c r="B27" s="16" t="str">
        <f t="shared" si="14"/>
        <v>-</v>
      </c>
      <c r="C27" s="7">
        <v>11</v>
      </c>
      <c r="D27" s="2">
        <v>43397.467962962961</v>
      </c>
      <c r="E27" s="3">
        <v>5965</v>
      </c>
      <c r="F27" s="3" t="s">
        <v>18</v>
      </c>
      <c r="G27" s="3">
        <v>2314</v>
      </c>
      <c r="H27" s="3">
        <v>489</v>
      </c>
      <c r="I27" s="3">
        <v>10</v>
      </c>
      <c r="J27" s="3">
        <v>1</v>
      </c>
      <c r="K27" s="3"/>
      <c r="L27" s="2">
        <v>43397.472002314818</v>
      </c>
      <c r="M27" s="2">
        <v>43397.481979166667</v>
      </c>
      <c r="N27" s="3" t="s">
        <v>43</v>
      </c>
      <c r="O27" s="3" t="s">
        <v>44</v>
      </c>
      <c r="P27" s="3" t="s">
        <v>72</v>
      </c>
      <c r="Q27" s="3" t="s">
        <v>73</v>
      </c>
      <c r="R27" s="2">
        <v>43397.471331018518</v>
      </c>
      <c r="S27" s="2">
        <v>43397.472349537034</v>
      </c>
      <c r="T27" s="2">
        <v>43397.479814814818</v>
      </c>
      <c r="U27" s="2">
        <v>43397.486516203702</v>
      </c>
      <c r="V27" s="3"/>
      <c r="W27" s="8">
        <f t="shared" si="2"/>
        <v>43397.467962962961</v>
      </c>
      <c r="X27" s="9">
        <f t="shared" si="7"/>
        <v>9.9768518484779634E-3</v>
      </c>
      <c r="Y27" s="9">
        <f t="shared" si="8"/>
        <v>9.9768518484779634E-3</v>
      </c>
      <c r="Z27" s="10"/>
      <c r="AA27" s="10">
        <f t="shared" si="9"/>
        <v>6.7129630042472854E-4</v>
      </c>
      <c r="AB27" s="10">
        <f t="shared" si="10"/>
        <v>4.0393518575001508E-3</v>
      </c>
      <c r="AC27" s="10"/>
      <c r="AD27" s="10"/>
    </row>
    <row r="28" spans="1:30" s="7" customFormat="1" x14ac:dyDescent="0.4">
      <c r="A28" s="16" t="str">
        <f t="shared" si="13"/>
        <v>-</v>
      </c>
      <c r="B28" s="16" t="str">
        <f t="shared" si="14"/>
        <v>-</v>
      </c>
      <c r="C28" s="7">
        <v>11</v>
      </c>
      <c r="D28" s="2">
        <v>43397.468356481484</v>
      </c>
      <c r="E28" s="3">
        <v>5966</v>
      </c>
      <c r="F28" s="3" t="s">
        <v>18</v>
      </c>
      <c r="G28" s="3">
        <v>3843</v>
      </c>
      <c r="H28" s="3">
        <v>668</v>
      </c>
      <c r="I28" s="3">
        <v>10</v>
      </c>
      <c r="J28" s="3">
        <v>1</v>
      </c>
      <c r="K28" s="3"/>
      <c r="L28" s="2">
        <v>43397.475439814814</v>
      </c>
      <c r="M28" s="2">
        <v>43397.47996527778</v>
      </c>
      <c r="N28" s="3" t="s">
        <v>45</v>
      </c>
      <c r="O28" s="3" t="s">
        <v>92</v>
      </c>
      <c r="P28" s="3" t="s">
        <v>59</v>
      </c>
      <c r="Q28" s="3" t="s">
        <v>60</v>
      </c>
      <c r="R28" s="2">
        <v>43397.47550925926</v>
      </c>
      <c r="S28" s="2">
        <v>43397.475810185184</v>
      </c>
      <c r="T28" s="2">
        <v>43397.483368055553</v>
      </c>
      <c r="U28" s="2">
        <v>43397.483668981484</v>
      </c>
      <c r="V28" s="3"/>
      <c r="W28" s="8">
        <f t="shared" si="2"/>
        <v>43397.468356481484</v>
      </c>
      <c r="X28" s="9">
        <f t="shared" si="7"/>
        <v>4.5254629658302292E-3</v>
      </c>
      <c r="Y28" s="9">
        <f t="shared" si="8"/>
        <v>4.5254629658302292E-3</v>
      </c>
      <c r="Z28" s="10"/>
      <c r="AA28" s="10">
        <f t="shared" si="9"/>
        <v>0</v>
      </c>
      <c r="AB28" s="10">
        <f t="shared" si="10"/>
        <v>7.0833333302289248E-3</v>
      </c>
      <c r="AC28" s="10"/>
      <c r="AD28" s="10"/>
    </row>
    <row r="29" spans="1:30" s="7" customFormat="1" x14ac:dyDescent="0.4">
      <c r="A29" s="16" t="str">
        <f t="shared" si="13"/>
        <v>-</v>
      </c>
      <c r="B29" s="16" t="str">
        <f t="shared" si="14"/>
        <v>-</v>
      </c>
      <c r="C29" s="7">
        <v>11</v>
      </c>
      <c r="D29" s="2">
        <v>43397.468692129631</v>
      </c>
      <c r="E29" s="3">
        <v>5967</v>
      </c>
      <c r="F29" s="3" t="s">
        <v>18</v>
      </c>
      <c r="G29" s="3">
        <v>2982</v>
      </c>
      <c r="H29" s="3">
        <v>313</v>
      </c>
      <c r="I29" s="3">
        <v>10</v>
      </c>
      <c r="J29" s="3">
        <v>1</v>
      </c>
      <c r="K29" s="3"/>
      <c r="L29" s="2">
        <v>43397.470763888887</v>
      </c>
      <c r="M29" s="2">
        <v>43397.487858796296</v>
      </c>
      <c r="N29" s="3" t="s">
        <v>61</v>
      </c>
      <c r="O29" s="3" t="s">
        <v>62</v>
      </c>
      <c r="P29" s="3" t="s">
        <v>63</v>
      </c>
      <c r="Q29" s="3" t="s">
        <v>64</v>
      </c>
      <c r="R29" s="2">
        <v>43397.470219907409</v>
      </c>
      <c r="S29" s="2">
        <v>43397.470219907409</v>
      </c>
      <c r="T29" s="2">
        <v>43397.494155092594</v>
      </c>
      <c r="U29" s="2">
        <v>43397.494155092594</v>
      </c>
      <c r="V29" s="3"/>
      <c r="W29" s="8">
        <f t="shared" si="2"/>
        <v>43397.468692129631</v>
      </c>
      <c r="X29" s="9">
        <f t="shared" si="7"/>
        <v>1.7094907409045845E-2</v>
      </c>
      <c r="Y29" s="9">
        <f t="shared" si="8"/>
        <v>1.7094907409045845E-2</v>
      </c>
      <c r="Z29" s="10"/>
      <c r="AA29" s="10">
        <f t="shared" si="9"/>
        <v>5.4398147767642513E-4</v>
      </c>
      <c r="AB29" s="10">
        <f t="shared" si="10"/>
        <v>2.0717592560686171E-3</v>
      </c>
      <c r="AC29" s="10"/>
      <c r="AD29" s="10"/>
    </row>
    <row r="30" spans="1:30" s="7" customFormat="1" hidden="1" x14ac:dyDescent="0.4">
      <c r="A30" s="16" t="str">
        <f t="shared" si="0"/>
        <v>-</v>
      </c>
      <c r="B30" s="16" t="str">
        <f t="shared" si="1"/>
        <v>-</v>
      </c>
      <c r="C30" s="7">
        <v>11</v>
      </c>
      <c r="D30" s="2">
        <v>43397.473043981481</v>
      </c>
      <c r="E30" s="3">
        <v>5968</v>
      </c>
      <c r="F30" s="3" t="s">
        <v>93</v>
      </c>
      <c r="G30" s="3">
        <v>0</v>
      </c>
      <c r="H30" s="3">
        <v>363</v>
      </c>
      <c r="I30" s="3">
        <v>9</v>
      </c>
      <c r="J30" s="3">
        <v>1</v>
      </c>
      <c r="K30" s="3"/>
      <c r="L30" s="2">
        <v>43397.476168981484</v>
      </c>
      <c r="M30" s="2">
        <v>43397.482916666668</v>
      </c>
      <c r="N30" s="3" t="s">
        <v>80</v>
      </c>
      <c r="O30" s="3" t="s">
        <v>81</v>
      </c>
      <c r="P30" s="3" t="s">
        <v>59</v>
      </c>
      <c r="Q30" s="3" t="s">
        <v>60</v>
      </c>
      <c r="R30" s="2">
        <v>43397.475925925923</v>
      </c>
      <c r="S30" s="2">
        <v>43397.475925925923</v>
      </c>
      <c r="T30" s="2">
        <v>43397.483796296299</v>
      </c>
      <c r="U30" s="2">
        <v>43397.483796296299</v>
      </c>
      <c r="V30" s="3"/>
      <c r="W30" s="8">
        <f t="shared" si="2"/>
        <v>43397.473043981481</v>
      </c>
      <c r="X30" s="9">
        <f t="shared" si="7"/>
        <v>6.7476851836545393E-3</v>
      </c>
      <c r="Y30" s="9">
        <f t="shared" si="8"/>
        <v>6.7476851836545393E-3</v>
      </c>
      <c r="Z30" s="10"/>
      <c r="AA30" s="10">
        <f t="shared" si="9"/>
        <v>2.4305556144099683E-4</v>
      </c>
      <c r="AB30" s="10">
        <f t="shared" si="10"/>
        <v>3.125000002910383E-3</v>
      </c>
      <c r="AC30" s="10"/>
      <c r="AD30" s="10"/>
    </row>
    <row r="31" spans="1:30" s="7" customFormat="1" x14ac:dyDescent="0.4">
      <c r="A31" s="16" t="str">
        <f t="shared" si="0"/>
        <v>-</v>
      </c>
      <c r="B31" s="16" t="str">
        <f t="shared" si="1"/>
        <v>-</v>
      </c>
      <c r="C31" s="7">
        <v>11</v>
      </c>
      <c r="D31" s="2">
        <v>43397.473101851851</v>
      </c>
      <c r="E31" s="3">
        <v>5969</v>
      </c>
      <c r="F31" s="3" t="s">
        <v>33</v>
      </c>
      <c r="G31" s="3">
        <v>3711</v>
      </c>
      <c r="H31" s="3">
        <v>451</v>
      </c>
      <c r="I31" s="3">
        <v>6</v>
      </c>
      <c r="J31" s="3">
        <v>2</v>
      </c>
      <c r="K31" s="3"/>
      <c r="L31" s="2">
        <v>43397.477337962962</v>
      </c>
      <c r="M31" s="2">
        <v>43397.481319444443</v>
      </c>
      <c r="N31" s="3" t="s">
        <v>27</v>
      </c>
      <c r="O31" s="3" t="s">
        <v>28</v>
      </c>
      <c r="P31" s="3" t="s">
        <v>45</v>
      </c>
      <c r="Q31" s="3" t="s">
        <v>92</v>
      </c>
      <c r="R31" s="2">
        <v>43397.478310185186</v>
      </c>
      <c r="S31" s="2">
        <v>43397.478310185186</v>
      </c>
      <c r="T31" s="2">
        <v>43397.485023148147</v>
      </c>
      <c r="U31" s="2">
        <v>43397.485023148147</v>
      </c>
      <c r="V31" s="3"/>
      <c r="W31" s="8">
        <f t="shared" si="2"/>
        <v>43397.473101851851</v>
      </c>
      <c r="X31" s="9">
        <f t="shared" si="7"/>
        <v>3.9814814808778465E-3</v>
      </c>
      <c r="Y31" s="9">
        <f t="shared" si="8"/>
        <v>7.962962961755693E-3</v>
      </c>
      <c r="Z31" s="10"/>
      <c r="AA31" s="10">
        <f t="shared" si="9"/>
        <v>0</v>
      </c>
      <c r="AB31" s="10">
        <f t="shared" si="10"/>
        <v>4.2361111118225381E-3</v>
      </c>
      <c r="AC31" s="10"/>
      <c r="AD31" s="10"/>
    </row>
    <row r="32" spans="1:30" s="7" customFormat="1" x14ac:dyDescent="0.4">
      <c r="A32" s="16" t="str">
        <f t="shared" si="0"/>
        <v>-</v>
      </c>
      <c r="B32" s="16" t="str">
        <f t="shared" si="1"/>
        <v>-</v>
      </c>
      <c r="C32" s="7">
        <v>11</v>
      </c>
      <c r="D32" s="2">
        <v>43397.473391203705</v>
      </c>
      <c r="E32" s="3">
        <v>5970</v>
      </c>
      <c r="F32" s="3" t="s">
        <v>18</v>
      </c>
      <c r="G32" s="3">
        <v>2316</v>
      </c>
      <c r="H32" s="3">
        <v>962</v>
      </c>
      <c r="I32" s="3">
        <v>8</v>
      </c>
      <c r="J32" s="3">
        <v>1</v>
      </c>
      <c r="K32" s="3"/>
      <c r="L32" s="2">
        <v>43397.476689814815</v>
      </c>
      <c r="M32" s="2">
        <v>43397.479328703703</v>
      </c>
      <c r="N32" s="3" t="s">
        <v>48</v>
      </c>
      <c r="O32" s="3" t="s">
        <v>49</v>
      </c>
      <c r="P32" s="3" t="s">
        <v>46</v>
      </c>
      <c r="Q32" s="3" t="s">
        <v>47</v>
      </c>
      <c r="R32" s="2">
        <v>43397.478113425925</v>
      </c>
      <c r="S32" s="2">
        <v>43397.478692129633</v>
      </c>
      <c r="T32" s="2">
        <v>43397.483148148145</v>
      </c>
      <c r="U32" s="2">
        <v>43397.484664351854</v>
      </c>
      <c r="V32" s="3"/>
      <c r="W32" s="8">
        <f t="shared" si="2"/>
        <v>43397.473391203705</v>
      </c>
      <c r="X32" s="9">
        <f t="shared" si="7"/>
        <v>2.638888887304347E-3</v>
      </c>
      <c r="Y32" s="9">
        <f t="shared" si="8"/>
        <v>2.638888887304347E-3</v>
      </c>
      <c r="Z32" s="10"/>
      <c r="AA32" s="10">
        <f t="shared" si="9"/>
        <v>0</v>
      </c>
      <c r="AB32" s="10">
        <f t="shared" si="10"/>
        <v>3.2986111109494232E-3</v>
      </c>
      <c r="AC32" s="10"/>
      <c r="AD32" s="10"/>
    </row>
    <row r="33" spans="1:30" s="7" customFormat="1" x14ac:dyDescent="0.4">
      <c r="A33" s="16" t="str">
        <f t="shared" si="0"/>
        <v>-</v>
      </c>
      <c r="B33" s="16" t="str">
        <f t="shared" si="1"/>
        <v>-</v>
      </c>
      <c r="C33" s="7">
        <v>11</v>
      </c>
      <c r="D33" s="2">
        <v>43397.473460648151</v>
      </c>
      <c r="E33" s="3">
        <v>5971</v>
      </c>
      <c r="F33" s="3" t="s">
        <v>67</v>
      </c>
      <c r="G33" s="3">
        <v>3732</v>
      </c>
      <c r="H33" s="3">
        <v>941</v>
      </c>
      <c r="I33" s="3">
        <v>4</v>
      </c>
      <c r="J33" s="3">
        <v>1</v>
      </c>
      <c r="K33" s="3"/>
      <c r="L33" s="2">
        <v>43397.477997685186</v>
      </c>
      <c r="M33" s="2">
        <v>43397.487071759257</v>
      </c>
      <c r="N33" s="3" t="s">
        <v>72</v>
      </c>
      <c r="O33" s="3" t="s">
        <v>73</v>
      </c>
      <c r="P33" s="3" t="s">
        <v>23</v>
      </c>
      <c r="Q33" s="3" t="s">
        <v>24</v>
      </c>
      <c r="R33" s="2">
        <v>43397.477430555555</v>
      </c>
      <c r="S33" s="2">
        <v>43397.477546296293</v>
      </c>
      <c r="T33" s="2">
        <v>43397.485763888886</v>
      </c>
      <c r="U33" s="2">
        <v>43397.488611111112</v>
      </c>
      <c r="V33" s="3"/>
      <c r="W33" s="8">
        <f t="shared" si="2"/>
        <v>43397.473460648151</v>
      </c>
      <c r="X33" s="9">
        <f t="shared" si="7"/>
        <v>9.074074070667848E-3</v>
      </c>
      <c r="Y33" s="9">
        <f t="shared" si="8"/>
        <v>9.074074070667848E-3</v>
      </c>
      <c r="Z33" s="10"/>
      <c r="AA33" s="10">
        <f t="shared" si="9"/>
        <v>5.671296312357299E-4</v>
      </c>
      <c r="AB33" s="10">
        <f t="shared" si="10"/>
        <v>4.537037035333924E-3</v>
      </c>
      <c r="AC33" s="10"/>
      <c r="AD33" s="10"/>
    </row>
    <row r="34" spans="1:30" s="7" customFormat="1" x14ac:dyDescent="0.4">
      <c r="A34" s="16" t="str">
        <f t="shared" si="0"/>
        <v>-</v>
      </c>
      <c r="B34" s="16" t="str">
        <f t="shared" si="1"/>
        <v>-</v>
      </c>
      <c r="C34" s="7">
        <v>11</v>
      </c>
      <c r="D34" s="2">
        <v>43397.473865740743</v>
      </c>
      <c r="E34" s="3">
        <v>5972</v>
      </c>
      <c r="F34" s="3" t="s">
        <v>18</v>
      </c>
      <c r="G34" s="3">
        <v>3797</v>
      </c>
      <c r="H34" s="3">
        <v>413</v>
      </c>
      <c r="I34" s="3">
        <v>8</v>
      </c>
      <c r="J34" s="3">
        <v>2</v>
      </c>
      <c r="K34" s="3"/>
      <c r="L34" s="2">
        <v>43397.477662037039</v>
      </c>
      <c r="M34" s="2">
        <v>43397.487569444442</v>
      </c>
      <c r="N34" s="3" t="s">
        <v>59</v>
      </c>
      <c r="O34" s="3" t="s">
        <v>60</v>
      </c>
      <c r="P34" s="3" t="s">
        <v>55</v>
      </c>
      <c r="Q34" s="3" t="s">
        <v>56</v>
      </c>
      <c r="R34" s="2">
        <v>43397.479780092595</v>
      </c>
      <c r="S34" s="2">
        <v>43397.479780092595</v>
      </c>
      <c r="T34" s="2">
        <v>43397.496712962966</v>
      </c>
      <c r="U34" s="2">
        <v>43397.496712962966</v>
      </c>
      <c r="V34" s="3"/>
      <c r="W34" s="8">
        <f t="shared" si="2"/>
        <v>43397.473865740743</v>
      </c>
      <c r="X34" s="9">
        <f t="shared" si="7"/>
        <v>9.9074074023519643E-3</v>
      </c>
      <c r="Y34" s="9">
        <f t="shared" si="8"/>
        <v>1.9814814804703929E-2</v>
      </c>
      <c r="Z34" s="10"/>
      <c r="AA34" s="10">
        <f t="shared" si="9"/>
        <v>0</v>
      </c>
      <c r="AB34" s="10">
        <f t="shared" si="10"/>
        <v>3.796296296059154E-3</v>
      </c>
      <c r="AC34" s="10"/>
      <c r="AD34" s="10"/>
    </row>
    <row r="35" spans="1:30" s="7" customFormat="1" x14ac:dyDescent="0.4">
      <c r="A35" s="16" t="str">
        <f t="shared" si="0"/>
        <v>-</v>
      </c>
      <c r="B35" s="16" t="str">
        <f t="shared" si="1"/>
        <v>-</v>
      </c>
      <c r="C35" s="7">
        <v>11</v>
      </c>
      <c r="D35" s="2">
        <v>43397.474050925928</v>
      </c>
      <c r="E35" s="3">
        <v>5973</v>
      </c>
      <c r="F35" s="3" t="s">
        <v>18</v>
      </c>
      <c r="G35" s="3">
        <v>3680</v>
      </c>
      <c r="H35" s="3">
        <v>727</v>
      </c>
      <c r="I35" s="3">
        <v>4</v>
      </c>
      <c r="J35" s="3">
        <v>2</v>
      </c>
      <c r="K35" s="3"/>
      <c r="L35" s="2">
        <v>43397.480208333334</v>
      </c>
      <c r="M35" s="2">
        <v>43397.48715277778</v>
      </c>
      <c r="N35" s="3" t="s">
        <v>74</v>
      </c>
      <c r="O35" s="3" t="s">
        <v>75</v>
      </c>
      <c r="P35" s="3" t="s">
        <v>23</v>
      </c>
      <c r="Q35" s="3" t="s">
        <v>24</v>
      </c>
      <c r="R35" s="2">
        <v>43397.479259259257</v>
      </c>
      <c r="S35" s="2">
        <v>43397.479259259257</v>
      </c>
      <c r="T35" s="2">
        <v>43397.489305555559</v>
      </c>
      <c r="U35" s="2">
        <v>43397.489305555559</v>
      </c>
      <c r="V35" s="3"/>
      <c r="W35" s="8">
        <f t="shared" si="2"/>
        <v>43397.474050925928</v>
      </c>
      <c r="X35" s="9">
        <f t="shared" si="7"/>
        <v>6.9444444452528842E-3</v>
      </c>
      <c r="Y35" s="9">
        <f t="shared" si="8"/>
        <v>1.3888888890505768E-2</v>
      </c>
      <c r="Z35" s="10"/>
      <c r="AA35" s="10">
        <f t="shared" si="9"/>
        <v>9.490740776527673E-4</v>
      </c>
      <c r="AB35" s="10">
        <f t="shared" si="10"/>
        <v>6.1574074061354622E-3</v>
      </c>
      <c r="AC35" s="10"/>
      <c r="AD35" s="10"/>
    </row>
    <row r="36" spans="1:30" s="7" customFormat="1" hidden="1" x14ac:dyDescent="0.4">
      <c r="A36" s="16" t="str">
        <f t="shared" si="0"/>
        <v>-</v>
      </c>
      <c r="B36" s="16" t="str">
        <f>IF(K36&gt;0, "☆", "-")</f>
        <v>-</v>
      </c>
      <c r="C36" s="7">
        <v>11</v>
      </c>
      <c r="D36" s="2">
        <v>43397.477673611109</v>
      </c>
      <c r="E36" s="3">
        <v>5975</v>
      </c>
      <c r="F36" s="3" t="s">
        <v>94</v>
      </c>
      <c r="G36" s="3">
        <v>0</v>
      </c>
      <c r="H36" s="3">
        <v>889</v>
      </c>
      <c r="I36" s="3">
        <v>2</v>
      </c>
      <c r="J36" s="3">
        <v>1</v>
      </c>
      <c r="K36" s="3"/>
      <c r="L36" s="2">
        <v>43397.481724537036</v>
      </c>
      <c r="M36" s="2">
        <v>43397.485277777778</v>
      </c>
      <c r="N36" s="3" t="s">
        <v>76</v>
      </c>
      <c r="O36" s="3" t="s">
        <v>77</v>
      </c>
      <c r="P36" s="3" t="s">
        <v>34</v>
      </c>
      <c r="Q36" s="3" t="s">
        <v>35</v>
      </c>
      <c r="R36" s="2">
        <v>43397.481412037036</v>
      </c>
      <c r="S36" s="2">
        <v>43397.481412037036</v>
      </c>
      <c r="T36" s="2">
        <v>43397.486261574071</v>
      </c>
      <c r="U36" s="2">
        <v>43397.486261574071</v>
      </c>
      <c r="V36" s="3"/>
      <c r="W36" s="8">
        <f t="shared" si="2"/>
        <v>43397.477673611109</v>
      </c>
      <c r="X36" s="9">
        <f t="shared" si="7"/>
        <v>3.5532407418941148E-3</v>
      </c>
      <c r="Y36" s="9">
        <f t="shared" si="8"/>
        <v>3.5532407418941148E-3</v>
      </c>
      <c r="Z36" s="10"/>
      <c r="AA36" s="10">
        <f t="shared" si="9"/>
        <v>3.125000002910383E-4</v>
      </c>
      <c r="AB36" s="10">
        <f t="shared" si="10"/>
        <v>4.0509259270038456E-3</v>
      </c>
      <c r="AC36" s="10"/>
      <c r="AD36" s="10"/>
    </row>
    <row r="37" spans="1:30" s="7" customFormat="1" x14ac:dyDescent="0.4">
      <c r="A37" s="16" t="str">
        <f t="shared" si="0"/>
        <v>★</v>
      </c>
      <c r="B37" s="16" t="str">
        <f>IF(K37&gt;0, "☆", "-")</f>
        <v>-</v>
      </c>
      <c r="C37" s="7">
        <v>11</v>
      </c>
      <c r="D37" s="2">
        <v>43397.486087962963</v>
      </c>
      <c r="E37" s="3">
        <v>5977</v>
      </c>
      <c r="F37" s="3" t="s">
        <v>33</v>
      </c>
      <c r="G37" s="3">
        <v>3806</v>
      </c>
      <c r="H37" s="3">
        <v>714</v>
      </c>
      <c r="I37" s="3">
        <v>2</v>
      </c>
      <c r="J37" s="3">
        <v>2</v>
      </c>
      <c r="K37" s="3"/>
      <c r="L37" s="2">
        <v>43397.514016203706</v>
      </c>
      <c r="M37" s="2">
        <v>43397.518194444441</v>
      </c>
      <c r="N37" s="3" t="s">
        <v>59</v>
      </c>
      <c r="O37" s="3" t="s">
        <v>60</v>
      </c>
      <c r="P37" s="3" t="s">
        <v>63</v>
      </c>
      <c r="Q37" s="3" t="s">
        <v>64</v>
      </c>
      <c r="R37" s="2">
        <v>43397.512037037035</v>
      </c>
      <c r="S37" s="2">
        <v>43397.512037037035</v>
      </c>
      <c r="T37" s="2">
        <v>43397.518240740741</v>
      </c>
      <c r="U37" s="2">
        <v>43397.518240740741</v>
      </c>
      <c r="V37" s="2">
        <v>43397.506909722222</v>
      </c>
      <c r="W37" s="8">
        <f t="shared" si="2"/>
        <v>43397.506909722222</v>
      </c>
      <c r="X37" s="9">
        <f t="shared" si="7"/>
        <v>4.1782407352002338E-3</v>
      </c>
      <c r="Y37" s="9">
        <f t="shared" si="8"/>
        <v>8.3564814704004675E-3</v>
      </c>
      <c r="Z37" s="10"/>
      <c r="AA37" s="10">
        <f t="shared" si="9"/>
        <v>1.9791666709352285E-3</v>
      </c>
      <c r="AB37" s="10">
        <f t="shared" si="10"/>
        <v>7.1064814837882295E-3</v>
      </c>
      <c r="AC37" s="10"/>
      <c r="AD37" s="10"/>
    </row>
    <row r="38" spans="1:30" s="7" customFormat="1" x14ac:dyDescent="0.4">
      <c r="A38" s="16" t="str">
        <f t="shared" si="0"/>
        <v>-</v>
      </c>
      <c r="B38" s="16" t="str">
        <f t="shared" si="1"/>
        <v>-</v>
      </c>
      <c r="C38" s="7">
        <v>11</v>
      </c>
      <c r="D38" s="2">
        <v>43397.486157407409</v>
      </c>
      <c r="E38" s="3">
        <v>5978</v>
      </c>
      <c r="F38" s="3" t="s">
        <v>18</v>
      </c>
      <c r="G38" s="3">
        <v>3337</v>
      </c>
      <c r="H38" s="3">
        <v>1197</v>
      </c>
      <c r="I38" s="3">
        <v>3</v>
      </c>
      <c r="J38" s="3">
        <v>1</v>
      </c>
      <c r="K38" s="3"/>
      <c r="L38" s="2">
        <v>43397.486724537041</v>
      </c>
      <c r="M38" s="2">
        <v>43397.490856481483</v>
      </c>
      <c r="N38" s="3" t="s">
        <v>57</v>
      </c>
      <c r="O38" s="3" t="s">
        <v>58</v>
      </c>
      <c r="P38" s="3" t="s">
        <v>48</v>
      </c>
      <c r="Q38" s="3" t="s">
        <v>49</v>
      </c>
      <c r="R38" s="2">
        <v>43397.487199074072</v>
      </c>
      <c r="S38" s="2">
        <v>43397.487199074072</v>
      </c>
      <c r="T38" s="2">
        <v>43397.494571759256</v>
      </c>
      <c r="U38" s="2">
        <v>43397.494571759256</v>
      </c>
      <c r="V38" s="3"/>
      <c r="W38" s="8">
        <f t="shared" si="2"/>
        <v>43397.486157407409</v>
      </c>
      <c r="X38" s="9">
        <f t="shared" si="7"/>
        <v>4.1319444426335394E-3</v>
      </c>
      <c r="Y38" s="9">
        <f t="shared" si="8"/>
        <v>4.1319444426335394E-3</v>
      </c>
      <c r="Z38" s="10"/>
      <c r="AA38" s="10">
        <f t="shared" si="9"/>
        <v>0</v>
      </c>
      <c r="AB38" s="10">
        <f t="shared" si="10"/>
        <v>5.671296312357299E-4</v>
      </c>
      <c r="AC38" s="10"/>
      <c r="AD38" s="10"/>
    </row>
    <row r="39" spans="1:30" s="7" customFormat="1" x14ac:dyDescent="0.4">
      <c r="A39" s="16" t="str">
        <f t="shared" si="0"/>
        <v>-</v>
      </c>
      <c r="B39" s="16" t="str">
        <f t="shared" si="1"/>
        <v>-</v>
      </c>
      <c r="C39" s="7">
        <v>11</v>
      </c>
      <c r="D39" s="2">
        <v>43397.488715277781</v>
      </c>
      <c r="E39" s="3">
        <v>5979</v>
      </c>
      <c r="F39" s="3" t="s">
        <v>18</v>
      </c>
      <c r="G39" s="3">
        <v>3162</v>
      </c>
      <c r="H39" s="3">
        <v>898</v>
      </c>
      <c r="I39" s="3">
        <v>7</v>
      </c>
      <c r="J39" s="3">
        <v>1</v>
      </c>
      <c r="K39" s="3"/>
      <c r="L39" s="2">
        <v>43397.491840277777</v>
      </c>
      <c r="M39" s="2">
        <v>43397.497442129628</v>
      </c>
      <c r="N39" s="3" t="s">
        <v>50</v>
      </c>
      <c r="O39" s="3" t="s">
        <v>51</v>
      </c>
      <c r="P39" s="3" t="s">
        <v>19</v>
      </c>
      <c r="Q39" s="3" t="s">
        <v>20</v>
      </c>
      <c r="R39" s="2">
        <v>43397.491631944446</v>
      </c>
      <c r="S39" s="2">
        <v>43397.491631944446</v>
      </c>
      <c r="T39" s="2">
        <v>43397.498460648145</v>
      </c>
      <c r="U39" s="2">
        <v>43397.498460648145</v>
      </c>
      <c r="V39" s="3"/>
      <c r="W39" s="8">
        <f t="shared" si="2"/>
        <v>43397.488715277781</v>
      </c>
      <c r="X39" s="9">
        <f t="shared" si="7"/>
        <v>5.6018518516793847E-3</v>
      </c>
      <c r="Y39" s="9">
        <f t="shared" si="8"/>
        <v>5.6018518516793847E-3</v>
      </c>
      <c r="Z39" s="10"/>
      <c r="AA39" s="10">
        <f t="shared" si="9"/>
        <v>2.0833333110203966E-4</v>
      </c>
      <c r="AB39" s="10">
        <f t="shared" si="10"/>
        <v>3.1249999956344254E-3</v>
      </c>
      <c r="AC39" s="10"/>
      <c r="AD39" s="10"/>
    </row>
    <row r="40" spans="1:30" s="7" customFormat="1" hidden="1" x14ac:dyDescent="0.4">
      <c r="A40" s="16" t="str">
        <f t="shared" si="0"/>
        <v>★</v>
      </c>
      <c r="B40" s="16" t="str">
        <f t="shared" si="1"/>
        <v>-</v>
      </c>
      <c r="C40" s="7">
        <v>11</v>
      </c>
      <c r="D40" s="2">
        <v>43397.489421296297</v>
      </c>
      <c r="E40" s="3">
        <v>5980</v>
      </c>
      <c r="F40" s="3" t="s">
        <v>93</v>
      </c>
      <c r="G40" s="3">
        <v>0</v>
      </c>
      <c r="H40" s="3">
        <v>890</v>
      </c>
      <c r="I40" s="3">
        <v>9</v>
      </c>
      <c r="J40" s="3">
        <v>2</v>
      </c>
      <c r="K40" s="3"/>
      <c r="L40" s="2">
        <v>43397.498715277776</v>
      </c>
      <c r="M40" s="2">
        <v>43397.504629629628</v>
      </c>
      <c r="N40" s="3" t="s">
        <v>46</v>
      </c>
      <c r="O40" s="3" t="s">
        <v>47</v>
      </c>
      <c r="P40" s="3" t="s">
        <v>45</v>
      </c>
      <c r="Q40" s="3" t="s">
        <v>92</v>
      </c>
      <c r="R40" s="2">
        <v>43397.509965277779</v>
      </c>
      <c r="S40" s="2">
        <v>43397.509965277779</v>
      </c>
      <c r="T40" s="2">
        <v>43397.517106481479</v>
      </c>
      <c r="U40" s="2">
        <v>43397.517800925925</v>
      </c>
      <c r="V40" s="2">
        <v>43397.509965277779</v>
      </c>
      <c r="W40" s="8">
        <f t="shared" si="2"/>
        <v>43397.509965277779</v>
      </c>
      <c r="X40" s="9">
        <f t="shared" si="7"/>
        <v>5.914351851970423E-3</v>
      </c>
      <c r="Y40" s="9">
        <f t="shared" si="8"/>
        <v>1.1828703703940846E-2</v>
      </c>
      <c r="Z40" s="10"/>
      <c r="AA40" s="10">
        <f t="shared" si="9"/>
        <v>0</v>
      </c>
      <c r="AB40" s="10">
        <f t="shared" si="10"/>
        <v>0</v>
      </c>
      <c r="AC40" s="10"/>
      <c r="AD40" s="10"/>
    </row>
    <row r="41" spans="1:30" s="7" customFormat="1" x14ac:dyDescent="0.4">
      <c r="A41" s="16" t="str">
        <f t="shared" si="0"/>
        <v>-</v>
      </c>
      <c r="B41" s="16" t="str">
        <f t="shared" si="1"/>
        <v>-</v>
      </c>
      <c r="C41" s="7">
        <v>11</v>
      </c>
      <c r="D41" s="2">
        <v>43397.491828703707</v>
      </c>
      <c r="E41" s="3">
        <v>5981</v>
      </c>
      <c r="F41" s="3" t="s">
        <v>67</v>
      </c>
      <c r="G41" s="3">
        <v>3860</v>
      </c>
      <c r="H41" s="3">
        <v>338</v>
      </c>
      <c r="I41" s="3">
        <v>9</v>
      </c>
      <c r="J41" s="3">
        <v>1</v>
      </c>
      <c r="K41" s="3"/>
      <c r="L41" s="2">
        <v>43397.498356481483</v>
      </c>
      <c r="M41" s="2">
        <v>43397.50439814815</v>
      </c>
      <c r="N41" s="3" t="s">
        <v>65</v>
      </c>
      <c r="O41" s="3" t="s">
        <v>66</v>
      </c>
      <c r="P41" s="3" t="s">
        <v>45</v>
      </c>
      <c r="Q41" s="3" t="s">
        <v>92</v>
      </c>
      <c r="R41" s="2">
        <v>43397.499699074076</v>
      </c>
      <c r="S41" s="2">
        <v>43397.499699074076</v>
      </c>
      <c r="T41" s="2">
        <v>43397.516759259262</v>
      </c>
      <c r="U41" s="2">
        <v>43397.517106481479</v>
      </c>
      <c r="V41" s="3"/>
      <c r="W41" s="8">
        <f t="shared" si="2"/>
        <v>43397.491828703707</v>
      </c>
      <c r="X41" s="9">
        <f t="shared" si="7"/>
        <v>6.0416666674427688E-3</v>
      </c>
      <c r="Y41" s="9">
        <f t="shared" si="8"/>
        <v>6.0416666674427688E-3</v>
      </c>
      <c r="AA41" s="10">
        <f t="shared" si="9"/>
        <v>0</v>
      </c>
      <c r="AB41" s="10">
        <f t="shared" si="10"/>
        <v>6.5277777757728472E-3</v>
      </c>
    </row>
    <row r="42" spans="1:30" s="7" customFormat="1" hidden="1" x14ac:dyDescent="0.4">
      <c r="A42" s="16" t="str">
        <f t="shared" si="0"/>
        <v>-</v>
      </c>
      <c r="B42" s="16" t="str">
        <f t="shared" si="1"/>
        <v>-</v>
      </c>
      <c r="C42" s="7">
        <v>11</v>
      </c>
      <c r="D42" s="2">
        <v>43397.491851851853</v>
      </c>
      <c r="E42" s="3">
        <v>5982</v>
      </c>
      <c r="F42" s="3" t="s">
        <v>94</v>
      </c>
      <c r="G42" s="3">
        <v>0</v>
      </c>
      <c r="H42" s="3">
        <v>847</v>
      </c>
      <c r="I42" s="3">
        <v>8</v>
      </c>
      <c r="J42" s="3">
        <v>1</v>
      </c>
      <c r="K42" s="3"/>
      <c r="L42" s="2">
        <v>43397.493738425925</v>
      </c>
      <c r="M42" s="2">
        <v>43397.50099537037</v>
      </c>
      <c r="N42" s="3" t="s">
        <v>41</v>
      </c>
      <c r="O42" s="3" t="s">
        <v>42</v>
      </c>
      <c r="P42" s="3" t="s">
        <v>63</v>
      </c>
      <c r="Q42" s="3" t="s">
        <v>64</v>
      </c>
      <c r="R42" s="2">
        <v>43397.494293981479</v>
      </c>
      <c r="S42" s="2">
        <v>43397.494293981479</v>
      </c>
      <c r="T42" s="2">
        <v>43397.506180555552</v>
      </c>
      <c r="U42" s="2">
        <v>43397.506180555552</v>
      </c>
      <c r="V42" s="3"/>
      <c r="W42" s="8">
        <f t="shared" si="2"/>
        <v>43397.491851851853</v>
      </c>
      <c r="X42" s="9">
        <f t="shared" si="7"/>
        <v>7.2569444455439225E-3</v>
      </c>
      <c r="Y42" s="9">
        <f t="shared" si="8"/>
        <v>7.2569444455439225E-3</v>
      </c>
      <c r="Z42" s="10"/>
      <c r="AA42" s="10">
        <f t="shared" si="9"/>
        <v>0</v>
      </c>
      <c r="AB42" s="10">
        <f t="shared" si="10"/>
        <v>1.8865740712499246E-3</v>
      </c>
      <c r="AC42" s="10"/>
      <c r="AD42" s="10"/>
    </row>
    <row r="43" spans="1:30" s="7" customFormat="1" x14ac:dyDescent="0.4">
      <c r="A43" s="16" t="str">
        <f t="shared" si="0"/>
        <v>-</v>
      </c>
      <c r="B43" s="16" t="str">
        <f t="shared" si="1"/>
        <v>-</v>
      </c>
      <c r="C43" s="7">
        <v>11</v>
      </c>
      <c r="D43" s="2">
        <v>43397.492152777777</v>
      </c>
      <c r="E43" s="3">
        <v>5983</v>
      </c>
      <c r="F43" s="3" t="s">
        <v>18</v>
      </c>
      <c r="G43" s="3">
        <v>3256</v>
      </c>
      <c r="H43" s="3">
        <v>903</v>
      </c>
      <c r="I43" s="3">
        <v>10</v>
      </c>
      <c r="J43" s="3">
        <v>1</v>
      </c>
      <c r="K43" s="3"/>
      <c r="L43" s="2">
        <v>43397.498310185183</v>
      </c>
      <c r="M43" s="2">
        <v>43397.508715277778</v>
      </c>
      <c r="N43" s="3" t="s">
        <v>65</v>
      </c>
      <c r="O43" s="3" t="s">
        <v>66</v>
      </c>
      <c r="P43" s="3" t="s">
        <v>45</v>
      </c>
      <c r="Q43" s="3" t="s">
        <v>92</v>
      </c>
      <c r="R43" s="2">
        <v>43397.498113425929</v>
      </c>
      <c r="S43" s="2">
        <v>43397.499780092592</v>
      </c>
      <c r="T43" s="2">
        <v>43397.507754629631</v>
      </c>
      <c r="U43" s="2">
        <v>43397.513391203705</v>
      </c>
      <c r="V43" s="3"/>
      <c r="W43" s="8">
        <f t="shared" si="2"/>
        <v>43397.492152777777</v>
      </c>
      <c r="X43" s="9">
        <f t="shared" si="7"/>
        <v>1.0405092594737653E-2</v>
      </c>
      <c r="Y43" s="9">
        <f t="shared" si="8"/>
        <v>1.0405092594737653E-2</v>
      </c>
      <c r="Z43" s="10"/>
      <c r="AA43" s="10">
        <f t="shared" si="9"/>
        <v>1.9675925432238728E-4</v>
      </c>
      <c r="AB43" s="10">
        <f t="shared" si="10"/>
        <v>6.1574074061354622E-3</v>
      </c>
      <c r="AC43" s="10"/>
      <c r="AD43" s="10"/>
    </row>
    <row r="44" spans="1:30" s="7" customFormat="1" x14ac:dyDescent="0.4">
      <c r="A44" s="16" t="str">
        <f t="shared" si="0"/>
        <v>-</v>
      </c>
      <c r="B44" s="16" t="str">
        <f t="shared" si="1"/>
        <v>-</v>
      </c>
      <c r="C44" s="7">
        <v>11</v>
      </c>
      <c r="D44" s="2">
        <v>43397.492268518516</v>
      </c>
      <c r="E44" s="3">
        <v>5984</v>
      </c>
      <c r="F44" s="3" t="s">
        <v>33</v>
      </c>
      <c r="G44" s="3">
        <v>3730</v>
      </c>
      <c r="H44" s="3">
        <v>975</v>
      </c>
      <c r="I44" s="3">
        <v>10</v>
      </c>
      <c r="J44" s="3">
        <v>4</v>
      </c>
      <c r="K44" s="3"/>
      <c r="L44" s="2">
        <v>43397.497824074075</v>
      </c>
      <c r="M44" s="2">
        <v>43397.50880787037</v>
      </c>
      <c r="N44" s="3" t="s">
        <v>65</v>
      </c>
      <c r="O44" s="3" t="s">
        <v>66</v>
      </c>
      <c r="P44" s="3" t="s">
        <v>45</v>
      </c>
      <c r="Q44" s="3" t="s">
        <v>92</v>
      </c>
      <c r="R44" s="2">
        <v>43397.498391203706</v>
      </c>
      <c r="S44" s="2">
        <v>43397.498391203706</v>
      </c>
      <c r="T44" s="2">
        <v>43397.510810185187</v>
      </c>
      <c r="U44" s="2">
        <v>43397.510810185187</v>
      </c>
      <c r="V44" s="3"/>
      <c r="W44" s="8">
        <f t="shared" si="2"/>
        <v>43397.492268518516</v>
      </c>
      <c r="X44" s="9">
        <f t="shared" si="7"/>
        <v>1.0983796295477077E-2</v>
      </c>
      <c r="Y44" s="9">
        <f t="shared" si="8"/>
        <v>4.3935185181908309E-2</v>
      </c>
      <c r="Z44" s="10"/>
      <c r="AA44" s="10">
        <f t="shared" si="9"/>
        <v>0</v>
      </c>
      <c r="AB44" s="10">
        <f t="shared" si="10"/>
        <v>5.5555555591126904E-3</v>
      </c>
      <c r="AC44" s="10"/>
      <c r="AD44" s="10"/>
    </row>
    <row r="45" spans="1:30" s="7" customFormat="1" x14ac:dyDescent="0.4">
      <c r="A45" s="16" t="str">
        <f t="shared" si="0"/>
        <v>-</v>
      </c>
      <c r="B45" s="16" t="str">
        <f t="shared" si="1"/>
        <v>-</v>
      </c>
      <c r="C45" s="7">
        <v>11</v>
      </c>
      <c r="D45" s="2">
        <v>43397.492997685185</v>
      </c>
      <c r="E45" s="3">
        <v>5985</v>
      </c>
      <c r="F45" s="3" t="s">
        <v>33</v>
      </c>
      <c r="G45" s="3">
        <v>3863</v>
      </c>
      <c r="H45" s="3">
        <v>761</v>
      </c>
      <c r="I45" s="3">
        <v>9</v>
      </c>
      <c r="J45" s="3">
        <v>1</v>
      </c>
      <c r="K45" s="3"/>
      <c r="L45" s="2">
        <v>43397.498159722221</v>
      </c>
      <c r="M45" s="2">
        <v>43397.504155092596</v>
      </c>
      <c r="N45" s="3" t="s">
        <v>65</v>
      </c>
      <c r="O45" s="3" t="s">
        <v>66</v>
      </c>
      <c r="P45" s="3" t="s">
        <v>45</v>
      </c>
      <c r="Q45" s="3" t="s">
        <v>92</v>
      </c>
      <c r="R45" s="2">
        <v>43397.498298611114</v>
      </c>
      <c r="S45" s="2">
        <v>43397.498298611114</v>
      </c>
      <c r="T45" s="2">
        <v>43397.516759259262</v>
      </c>
      <c r="U45" s="2">
        <v>43397.516759259262</v>
      </c>
      <c r="V45" s="3"/>
      <c r="W45" s="8">
        <f t="shared" si="2"/>
        <v>43397.492997685185</v>
      </c>
      <c r="X45" s="9">
        <f t="shared" si="7"/>
        <v>5.9953703748760745E-3</v>
      </c>
      <c r="Y45" s="9">
        <f t="shared" si="8"/>
        <v>5.9953703748760745E-3</v>
      </c>
      <c r="Z45" s="10"/>
      <c r="AA45" s="10">
        <f t="shared" si="9"/>
        <v>0</v>
      </c>
      <c r="AB45" s="10">
        <f t="shared" si="10"/>
        <v>5.1620370359160006E-3</v>
      </c>
      <c r="AC45" s="10"/>
      <c r="AD45" s="10"/>
    </row>
    <row r="46" spans="1:30" s="7" customFormat="1" hidden="1" x14ac:dyDescent="0.4">
      <c r="A46" s="16" t="str">
        <f t="shared" si="0"/>
        <v>-</v>
      </c>
      <c r="B46" s="16" t="str">
        <f t="shared" si="1"/>
        <v>-</v>
      </c>
      <c r="C46" s="7">
        <v>11</v>
      </c>
      <c r="D46" s="2">
        <v>43397.498449074075</v>
      </c>
      <c r="E46" s="3">
        <v>5987</v>
      </c>
      <c r="F46" s="3" t="s">
        <v>93</v>
      </c>
      <c r="G46" s="3">
        <v>0</v>
      </c>
      <c r="H46" s="3">
        <v>363</v>
      </c>
      <c r="I46" s="3">
        <v>10</v>
      </c>
      <c r="J46" s="3">
        <v>1</v>
      </c>
      <c r="K46" s="3"/>
      <c r="L46" s="2">
        <v>43397.50203703704</v>
      </c>
      <c r="M46" s="2">
        <v>43397.50513888889</v>
      </c>
      <c r="N46" s="3" t="s">
        <v>34</v>
      </c>
      <c r="O46" s="3" t="s">
        <v>35</v>
      </c>
      <c r="P46" s="3" t="s">
        <v>27</v>
      </c>
      <c r="Q46" s="3" t="s">
        <v>28</v>
      </c>
      <c r="R46" s="2">
        <v>43397.501851851855</v>
      </c>
      <c r="S46" s="2">
        <v>43397.501851851855</v>
      </c>
      <c r="T46" s="2">
        <v>43397.507719907408</v>
      </c>
      <c r="U46" s="2">
        <v>43397.507719907408</v>
      </c>
      <c r="V46" s="3"/>
      <c r="W46" s="8">
        <f t="shared" si="2"/>
        <v>43397.498449074075</v>
      </c>
      <c r="X46" s="9">
        <f t="shared" si="7"/>
        <v>3.1018518493510783E-3</v>
      </c>
      <c r="Y46" s="9">
        <f t="shared" si="8"/>
        <v>3.1018518493510783E-3</v>
      </c>
      <c r="Z46" s="10"/>
      <c r="AA46" s="10">
        <f t="shared" si="9"/>
        <v>1.8518518481869251E-4</v>
      </c>
      <c r="AB46" s="10">
        <f t="shared" si="10"/>
        <v>3.5879629649571143E-3</v>
      </c>
      <c r="AC46" s="10"/>
      <c r="AD46" s="10"/>
    </row>
    <row r="47" spans="1:30" s="7" customFormat="1" hidden="1" x14ac:dyDescent="0.4">
      <c r="A47" s="16" t="str">
        <f t="shared" ref="A47:A52" si="15">IF(V47&gt;0, "★", "-")</f>
        <v>-</v>
      </c>
      <c r="B47" s="16" t="str">
        <f t="shared" ref="B47:B52" si="16">IF(K47&gt;0, "☆", "-")</f>
        <v>☆</v>
      </c>
      <c r="C47" s="7">
        <v>11</v>
      </c>
      <c r="D47" s="2">
        <v>43397.477106481485</v>
      </c>
      <c r="E47" s="3">
        <v>5974</v>
      </c>
      <c r="F47" s="3" t="s">
        <v>94</v>
      </c>
      <c r="G47" s="3">
        <v>0</v>
      </c>
      <c r="H47" s="3">
        <v>1289</v>
      </c>
      <c r="I47" s="3">
        <v>9</v>
      </c>
      <c r="J47" s="3">
        <v>1</v>
      </c>
      <c r="K47" s="2">
        <v>43397.477384259262</v>
      </c>
      <c r="L47" s="3"/>
      <c r="M47" s="3"/>
      <c r="N47" s="3" t="s">
        <v>76</v>
      </c>
      <c r="O47" s="3" t="s">
        <v>77</v>
      </c>
      <c r="P47" s="3" t="s">
        <v>34</v>
      </c>
      <c r="Q47" s="3" t="s">
        <v>35</v>
      </c>
      <c r="R47" s="2">
        <v>43397.484780092593</v>
      </c>
      <c r="S47" s="3"/>
      <c r="T47" s="2">
        <v>43397.49046296296</v>
      </c>
      <c r="U47" s="3"/>
      <c r="V47" s="3"/>
      <c r="W47" s="8">
        <f>IF(V47&gt;0,V47,D47)</f>
        <v>43397.477106481485</v>
      </c>
      <c r="X47" s="9">
        <f>M47-L47</f>
        <v>0</v>
      </c>
      <c r="Y47" s="9">
        <f>X47*J47</f>
        <v>0</v>
      </c>
      <c r="Z47" s="10"/>
      <c r="AA47" s="10">
        <f>IF(IF(A47="☆",K47-R47,L47-R47)&lt;0,0,IF(A47="☆",K47-R47,L47-R47))</f>
        <v>0</v>
      </c>
      <c r="AB47" s="10">
        <f>IF(IF(B47="☆",(IF(K47&gt;R47,K47-W47,R47-W47)),L47-W47)&lt;0,0,IF(B47="☆",(IF(K47&gt;R47,K47-W47,R47-W47)),L47-W47))</f>
        <v>7.6736111077480018E-3</v>
      </c>
      <c r="AC47" s="10"/>
      <c r="AD47" s="10"/>
    </row>
    <row r="48" spans="1:30" s="7" customFormat="1" hidden="1" x14ac:dyDescent="0.4">
      <c r="A48" s="16" t="str">
        <f t="shared" si="15"/>
        <v>-</v>
      </c>
      <c r="B48" s="16" t="str">
        <f t="shared" si="16"/>
        <v>☆</v>
      </c>
      <c r="C48" s="7">
        <v>11</v>
      </c>
      <c r="D48" s="2">
        <v>43397.482025462959</v>
      </c>
      <c r="E48" s="3">
        <v>5976</v>
      </c>
      <c r="F48" s="3" t="s">
        <v>18</v>
      </c>
      <c r="G48" s="3">
        <v>3337</v>
      </c>
      <c r="H48" s="3">
        <v>1203</v>
      </c>
      <c r="I48" s="3">
        <v>3</v>
      </c>
      <c r="J48" s="3">
        <v>1</v>
      </c>
      <c r="K48" s="2">
        <v>43397.485856481479</v>
      </c>
      <c r="L48" s="3"/>
      <c r="M48" s="3"/>
      <c r="N48" s="3" t="s">
        <v>57</v>
      </c>
      <c r="O48" s="3" t="s">
        <v>58</v>
      </c>
      <c r="P48" s="3" t="s">
        <v>48</v>
      </c>
      <c r="Q48" s="3" t="s">
        <v>49</v>
      </c>
      <c r="R48" s="2">
        <v>43397.483738425923</v>
      </c>
      <c r="S48" s="3"/>
      <c r="T48" s="2">
        <v>43397.491111111114</v>
      </c>
      <c r="U48" s="3"/>
      <c r="V48" s="3"/>
      <c r="W48" s="8">
        <f>IF(V48&gt;0,V48,D48)</f>
        <v>43397.482025462959</v>
      </c>
      <c r="X48" s="9">
        <f>M48-L48</f>
        <v>0</v>
      </c>
      <c r="Y48" s="9">
        <f>X48*J48</f>
        <v>0</v>
      </c>
      <c r="Z48" s="10"/>
      <c r="AA48" s="10">
        <f>IF(IF(A48="☆",K48-R48,L48-R48)&lt;0,0,IF(A48="☆",K48-R48,L48-R48))</f>
        <v>0</v>
      </c>
      <c r="AB48" s="10">
        <f>IF(IF(B48="☆",(IF(K48&gt;R48,K48-W48,R48-W48)),L48-W48)&lt;0,0,IF(B48="☆",(IF(K48&gt;R48,K48-W48,R48-W48)),L48-W48))</f>
        <v>3.8310185191221535E-3</v>
      </c>
      <c r="AC48" s="10"/>
      <c r="AD48" s="10"/>
    </row>
    <row r="49" spans="1:30" s="12" customFormat="1" hidden="1" x14ac:dyDescent="0.4">
      <c r="A49" s="17" t="str">
        <f t="shared" si="15"/>
        <v>-</v>
      </c>
      <c r="B49" s="17" t="str">
        <f t="shared" si="16"/>
        <v>☆</v>
      </c>
      <c r="C49" s="12">
        <v>11</v>
      </c>
      <c r="D49" s="4">
        <v>43397.493067129632</v>
      </c>
      <c r="E49" s="5">
        <v>5986</v>
      </c>
      <c r="F49" s="5" t="s">
        <v>18</v>
      </c>
      <c r="G49" s="5">
        <v>3861</v>
      </c>
      <c r="H49" s="5">
        <v>997</v>
      </c>
      <c r="I49" s="5">
        <v>6</v>
      </c>
      <c r="J49" s="5">
        <v>1</v>
      </c>
      <c r="K49" s="4">
        <v>43397.493483796294</v>
      </c>
      <c r="L49" s="5"/>
      <c r="M49" s="5"/>
      <c r="N49" s="5" t="s">
        <v>65</v>
      </c>
      <c r="O49" s="5" t="s">
        <v>66</v>
      </c>
      <c r="P49" s="5" t="s">
        <v>45</v>
      </c>
      <c r="Q49" s="5" t="s">
        <v>92</v>
      </c>
      <c r="R49" s="4">
        <v>43397.50068287037</v>
      </c>
      <c r="S49" s="5"/>
      <c r="T49" s="4">
        <v>43397.510324074072</v>
      </c>
      <c r="U49" s="5"/>
      <c r="V49" s="5"/>
      <c r="W49" s="13">
        <f>IF(V49&gt;0,V49,D49)</f>
        <v>43397.493067129632</v>
      </c>
      <c r="X49" s="18">
        <f>M49-L49</f>
        <v>0</v>
      </c>
      <c r="Y49" s="18">
        <f>X49*J49</f>
        <v>0</v>
      </c>
      <c r="Z49" s="30"/>
      <c r="AA49" s="30">
        <f>IF(IF(A49="☆",K49-R49,L49-R49)&lt;0,0,IF(A49="☆",K49-R49,L49-R49))</f>
        <v>0</v>
      </c>
      <c r="AB49" s="19">
        <f>IF(IF(B49="☆",(IF(K49&gt;R49,K49-W49,R49-W49)),L49-W49)&lt;0,0,IF(B49="☆",(IF(K49&gt;R49,K49-W49,R49-W49)),L49-W49))</f>
        <v>7.6157407384016551E-3</v>
      </c>
      <c r="AC49" s="19"/>
      <c r="AD49" s="19"/>
    </row>
    <row r="50" spans="1:30" s="23" customFormat="1" x14ac:dyDescent="0.4">
      <c r="A50" s="20" t="str">
        <f t="shared" si="15"/>
        <v>-</v>
      </c>
      <c r="B50" s="20" t="str">
        <f t="shared" si="16"/>
        <v>-</v>
      </c>
      <c r="C50" s="23">
        <v>12</v>
      </c>
      <c r="D50" s="22">
        <v>43397.500277777777</v>
      </c>
      <c r="E50" s="21">
        <v>5988</v>
      </c>
      <c r="F50" s="21" t="s">
        <v>18</v>
      </c>
      <c r="G50" s="21">
        <v>3766</v>
      </c>
      <c r="H50" s="21">
        <v>396</v>
      </c>
      <c r="I50" s="21">
        <v>6</v>
      </c>
      <c r="J50" s="21">
        <v>5</v>
      </c>
      <c r="K50" s="21"/>
      <c r="L50" s="22">
        <v>43397.503379629627</v>
      </c>
      <c r="M50" s="22">
        <v>43397.507662037038</v>
      </c>
      <c r="N50" s="21" t="s">
        <v>76</v>
      </c>
      <c r="O50" s="21" t="s">
        <v>77</v>
      </c>
      <c r="P50" s="21" t="s">
        <v>59</v>
      </c>
      <c r="Q50" s="21" t="s">
        <v>60</v>
      </c>
      <c r="R50" s="22">
        <v>43397.504780092589</v>
      </c>
      <c r="S50" s="22">
        <v>43397.506261574075</v>
      </c>
      <c r="T50" s="22">
        <v>43397.511435185188</v>
      </c>
      <c r="U50" s="22">
        <v>43397.515023148146</v>
      </c>
      <c r="V50" s="21"/>
      <c r="W50" s="24">
        <f t="shared" si="2"/>
        <v>43397.500277777777</v>
      </c>
      <c r="X50" s="25">
        <f t="shared" si="7"/>
        <v>4.28240741166519E-3</v>
      </c>
      <c r="Y50" s="25">
        <f t="shared" si="8"/>
        <v>2.141203705832595E-2</v>
      </c>
      <c r="Z50" s="26">
        <f>SUM(Y50:Y70)</f>
        <v>0.24680555563099915</v>
      </c>
      <c r="AA50" s="26">
        <f t="shared" si="9"/>
        <v>0</v>
      </c>
      <c r="AB50" s="26">
        <f t="shared" si="10"/>
        <v>3.1018518493510783E-3</v>
      </c>
      <c r="AC50" s="26">
        <f>AVERAGE(AB50:AB70)</f>
        <v>3.9666005270971383E-3</v>
      </c>
      <c r="AD50" s="26">
        <f>MEDIAN(AB50:AB70)</f>
        <v>3.1944444417604245E-3</v>
      </c>
    </row>
    <row r="51" spans="1:30" s="7" customFormat="1" x14ac:dyDescent="0.4">
      <c r="A51" s="16" t="str">
        <f t="shared" si="15"/>
        <v>-</v>
      </c>
      <c r="B51" s="16" t="str">
        <f t="shared" si="16"/>
        <v>-</v>
      </c>
      <c r="C51" s="7">
        <v>12</v>
      </c>
      <c r="D51" s="2">
        <v>43397.500567129631</v>
      </c>
      <c r="E51" s="3">
        <v>5989</v>
      </c>
      <c r="F51" s="3" t="s">
        <v>18</v>
      </c>
      <c r="G51" s="3">
        <v>2316</v>
      </c>
      <c r="H51" s="3">
        <v>747</v>
      </c>
      <c r="I51" s="3">
        <v>6</v>
      </c>
      <c r="J51" s="3">
        <v>1</v>
      </c>
      <c r="K51" s="3"/>
      <c r="L51" s="2">
        <v>43397.502233796295</v>
      </c>
      <c r="M51" s="2">
        <v>43397.507013888891</v>
      </c>
      <c r="N51" s="3" t="s">
        <v>46</v>
      </c>
      <c r="O51" s="3" t="s">
        <v>47</v>
      </c>
      <c r="P51" s="3" t="s">
        <v>48</v>
      </c>
      <c r="Q51" s="3" t="s">
        <v>49</v>
      </c>
      <c r="R51" s="2">
        <v>43397.502615740741</v>
      </c>
      <c r="S51" s="2">
        <v>43397.502615740741</v>
      </c>
      <c r="T51" s="2">
        <v>43397.512546296297</v>
      </c>
      <c r="U51" s="2">
        <v>43397.512546296297</v>
      </c>
      <c r="V51" s="3"/>
      <c r="W51" s="8">
        <f t="shared" si="2"/>
        <v>43397.500567129631</v>
      </c>
      <c r="X51" s="9">
        <f t="shared" si="7"/>
        <v>4.7800925967749208E-3</v>
      </c>
      <c r="Y51" s="9">
        <f t="shared" si="8"/>
        <v>4.7800925967749208E-3</v>
      </c>
      <c r="Z51" s="10"/>
      <c r="AA51" s="10">
        <f t="shared" si="9"/>
        <v>0</v>
      </c>
      <c r="AB51" s="10">
        <f t="shared" si="10"/>
        <v>1.6666666633682325E-3</v>
      </c>
      <c r="AC51" s="10"/>
      <c r="AD51" s="10"/>
    </row>
    <row r="52" spans="1:30" s="7" customFormat="1" hidden="1" x14ac:dyDescent="0.4">
      <c r="A52" s="16" t="str">
        <f t="shared" si="15"/>
        <v>-</v>
      </c>
      <c r="B52" s="16" t="str">
        <f t="shared" si="16"/>
        <v>-</v>
      </c>
      <c r="C52" s="7">
        <v>12</v>
      </c>
      <c r="D52" s="2">
        <v>43397.503229166665</v>
      </c>
      <c r="E52" s="3">
        <v>5990</v>
      </c>
      <c r="F52" s="3" t="s">
        <v>93</v>
      </c>
      <c r="G52" s="3">
        <v>0</v>
      </c>
      <c r="H52" s="3">
        <v>699</v>
      </c>
      <c r="I52" s="3">
        <v>4</v>
      </c>
      <c r="J52" s="3">
        <v>2</v>
      </c>
      <c r="K52" s="3"/>
      <c r="L52" s="2">
        <v>43397.506215277775</v>
      </c>
      <c r="M52" s="2">
        <v>43397.509571759256</v>
      </c>
      <c r="N52" s="3" t="s">
        <v>57</v>
      </c>
      <c r="O52" s="3" t="s">
        <v>58</v>
      </c>
      <c r="P52" s="3" t="s">
        <v>43</v>
      </c>
      <c r="Q52" s="3" t="s">
        <v>44</v>
      </c>
      <c r="R52" s="2">
        <v>43397.505381944444</v>
      </c>
      <c r="S52" s="2">
        <v>43397.505381944444</v>
      </c>
      <c r="T52" s="2">
        <v>43397.510266203702</v>
      </c>
      <c r="U52" s="2">
        <v>43397.510266203702</v>
      </c>
      <c r="V52" s="3"/>
      <c r="W52" s="8">
        <f t="shared" si="2"/>
        <v>43397.503229166665</v>
      </c>
      <c r="X52" s="9">
        <f t="shared" si="7"/>
        <v>3.3564814802957699E-3</v>
      </c>
      <c r="Y52" s="9">
        <f t="shared" si="8"/>
        <v>6.7129629605915397E-3</v>
      </c>
      <c r="Z52" s="29"/>
      <c r="AA52" s="29">
        <f t="shared" si="9"/>
        <v>8.3333333168411627E-4</v>
      </c>
      <c r="AB52" s="10">
        <f t="shared" si="10"/>
        <v>2.9861111106583849E-3</v>
      </c>
      <c r="AC52" s="10"/>
      <c r="AD52" s="10"/>
    </row>
    <row r="53" spans="1:30" s="7" customFormat="1" hidden="1" x14ac:dyDescent="0.4">
      <c r="A53" s="16" t="str">
        <f t="shared" si="0"/>
        <v>-</v>
      </c>
      <c r="B53" s="16" t="str">
        <f t="shared" si="1"/>
        <v>-</v>
      </c>
      <c r="C53" s="7">
        <v>12</v>
      </c>
      <c r="D53" s="2">
        <v>43397.507141203707</v>
      </c>
      <c r="E53" s="3">
        <v>5991</v>
      </c>
      <c r="F53" s="3" t="s">
        <v>93</v>
      </c>
      <c r="G53" s="3">
        <v>0</v>
      </c>
      <c r="H53" s="3">
        <v>318</v>
      </c>
      <c r="I53" s="3">
        <v>7</v>
      </c>
      <c r="J53" s="3">
        <v>1</v>
      </c>
      <c r="K53" s="3"/>
      <c r="L53" s="2">
        <v>43397.510405092595</v>
      </c>
      <c r="M53" s="2">
        <v>43397.515069444446</v>
      </c>
      <c r="N53" s="3" t="s">
        <v>50</v>
      </c>
      <c r="O53" s="3" t="s">
        <v>51</v>
      </c>
      <c r="P53" s="3" t="s">
        <v>19</v>
      </c>
      <c r="Q53" s="3" t="s">
        <v>20</v>
      </c>
      <c r="R53" s="2">
        <v>43397.508750000001</v>
      </c>
      <c r="S53" s="2">
        <v>43397.508750000001</v>
      </c>
      <c r="T53" s="2">
        <v>43397.5155787037</v>
      </c>
      <c r="U53" s="2">
        <v>43397.5155787037</v>
      </c>
      <c r="V53" s="3"/>
      <c r="W53" s="8">
        <f t="shared" si="2"/>
        <v>43397.507141203707</v>
      </c>
      <c r="X53" s="9">
        <f t="shared" si="7"/>
        <v>4.6643518508062698E-3</v>
      </c>
      <c r="Y53" s="9">
        <f t="shared" si="8"/>
        <v>4.6643518508062698E-3</v>
      </c>
      <c r="Z53" s="10"/>
      <c r="AA53" s="10">
        <f t="shared" si="9"/>
        <v>1.6550925938645378E-3</v>
      </c>
      <c r="AB53" s="10">
        <f t="shared" si="10"/>
        <v>3.2638888878864236E-3</v>
      </c>
      <c r="AC53" s="10"/>
      <c r="AD53" s="10"/>
    </row>
    <row r="54" spans="1:30" s="7" customFormat="1" x14ac:dyDescent="0.4">
      <c r="A54" s="16" t="str">
        <f t="shared" si="0"/>
        <v>-</v>
      </c>
      <c r="B54" s="16" t="str">
        <f t="shared" si="1"/>
        <v>-</v>
      </c>
      <c r="C54" s="7">
        <v>12</v>
      </c>
      <c r="D54" s="2">
        <v>43397.507418981484</v>
      </c>
      <c r="E54" s="3">
        <v>5992</v>
      </c>
      <c r="F54" s="3" t="s">
        <v>18</v>
      </c>
      <c r="G54" s="3">
        <v>3797</v>
      </c>
      <c r="H54" s="3">
        <v>836</v>
      </c>
      <c r="I54" s="3">
        <v>10</v>
      </c>
      <c r="J54" s="3">
        <v>2</v>
      </c>
      <c r="K54" s="3"/>
      <c r="L54" s="2">
        <v>43397.513090277775</v>
      </c>
      <c r="M54" s="2">
        <v>43397.519965277781</v>
      </c>
      <c r="N54" s="3" t="s">
        <v>70</v>
      </c>
      <c r="O54" s="3" t="s">
        <v>71</v>
      </c>
      <c r="P54" s="3" t="s">
        <v>31</v>
      </c>
      <c r="Q54" s="3" t="s">
        <v>32</v>
      </c>
      <c r="R54" s="2">
        <v>43397.512233796297</v>
      </c>
      <c r="S54" s="2">
        <v>43397.512233796297</v>
      </c>
      <c r="T54" s="2">
        <v>43397.521261574075</v>
      </c>
      <c r="U54" s="2">
        <v>43397.521261574075</v>
      </c>
      <c r="V54" s="3"/>
      <c r="W54" s="8">
        <f t="shared" si="2"/>
        <v>43397.507418981484</v>
      </c>
      <c r="X54" s="9">
        <f t="shared" si="7"/>
        <v>6.8750000064028427E-3</v>
      </c>
      <c r="Y54" s="9">
        <f t="shared" si="8"/>
        <v>1.3750000012805685E-2</v>
      </c>
      <c r="Z54" s="10"/>
      <c r="AA54" s="10">
        <f t="shared" si="9"/>
        <v>8.5648147796746343E-4</v>
      </c>
      <c r="AB54" s="10">
        <f t="shared" si="10"/>
        <v>5.6712962905294262E-3</v>
      </c>
      <c r="AC54" s="10"/>
      <c r="AD54" s="10"/>
    </row>
    <row r="55" spans="1:30" s="7" customFormat="1" hidden="1" x14ac:dyDescent="0.4">
      <c r="A55" s="16" t="str">
        <f t="shared" si="0"/>
        <v>-</v>
      </c>
      <c r="B55" s="16" t="str">
        <f t="shared" si="1"/>
        <v>-</v>
      </c>
      <c r="C55" s="7">
        <v>12</v>
      </c>
      <c r="D55" s="2">
        <v>43397.509247685186</v>
      </c>
      <c r="E55" s="3">
        <v>5994</v>
      </c>
      <c r="F55" s="3" t="s">
        <v>93</v>
      </c>
      <c r="G55" s="3">
        <v>0</v>
      </c>
      <c r="H55" s="3">
        <v>993</v>
      </c>
      <c r="I55" s="3">
        <v>9</v>
      </c>
      <c r="J55" s="3">
        <v>2</v>
      </c>
      <c r="K55" s="3"/>
      <c r="L55" s="2">
        <v>43397.510138888887</v>
      </c>
      <c r="M55" s="2">
        <v>43397.52306712963</v>
      </c>
      <c r="N55" s="3" t="s">
        <v>46</v>
      </c>
      <c r="O55" s="3" t="s">
        <v>47</v>
      </c>
      <c r="P55" s="3" t="s">
        <v>45</v>
      </c>
      <c r="Q55" s="3" t="s">
        <v>92</v>
      </c>
      <c r="R55" s="2">
        <v>43397.510289351849</v>
      </c>
      <c r="S55" s="2">
        <v>43397.510289351849</v>
      </c>
      <c r="T55" s="2">
        <v>43397.517430555556</v>
      </c>
      <c r="U55" s="2">
        <v>43397.518460648149</v>
      </c>
      <c r="V55" s="3"/>
      <c r="W55" s="8">
        <f t="shared" si="2"/>
        <v>43397.509247685186</v>
      </c>
      <c r="X55" s="9">
        <f t="shared" si="7"/>
        <v>1.2928240743349306E-2</v>
      </c>
      <c r="Y55" s="9">
        <f t="shared" si="8"/>
        <v>2.5856481486698613E-2</v>
      </c>
      <c r="Z55" s="10"/>
      <c r="AA55" s="10">
        <f t="shared" si="9"/>
        <v>0</v>
      </c>
      <c r="AB55" s="10">
        <f t="shared" si="10"/>
        <v>8.9120370103046298E-4</v>
      </c>
      <c r="AC55" s="10"/>
      <c r="AD55" s="10"/>
    </row>
    <row r="56" spans="1:30" s="7" customFormat="1" hidden="1" x14ac:dyDescent="0.4">
      <c r="A56" s="16" t="str">
        <f t="shared" si="0"/>
        <v>-</v>
      </c>
      <c r="B56" s="16" t="str">
        <f t="shared" si="1"/>
        <v>-</v>
      </c>
      <c r="C56" s="7">
        <v>12</v>
      </c>
      <c r="D56" s="2">
        <v>43397.510034722225</v>
      </c>
      <c r="E56" s="3">
        <v>5995</v>
      </c>
      <c r="F56" s="3" t="s">
        <v>94</v>
      </c>
      <c r="G56" s="3">
        <v>0</v>
      </c>
      <c r="H56" s="3">
        <v>448</v>
      </c>
      <c r="I56" s="3">
        <v>9</v>
      </c>
      <c r="J56" s="3">
        <v>1</v>
      </c>
      <c r="K56" s="3"/>
      <c r="L56" s="2">
        <v>43397.52171296296</v>
      </c>
      <c r="M56" s="2">
        <v>43397.52721064815</v>
      </c>
      <c r="N56" s="3" t="s">
        <v>46</v>
      </c>
      <c r="O56" s="3" t="s">
        <v>47</v>
      </c>
      <c r="P56" s="3" t="s">
        <v>78</v>
      </c>
      <c r="Q56" s="3" t="s">
        <v>79</v>
      </c>
      <c r="R56" s="2">
        <v>43397.511666666665</v>
      </c>
      <c r="S56" s="2">
        <v>43397.511666666665</v>
      </c>
      <c r="T56" s="2">
        <v>43397.520381944443</v>
      </c>
      <c r="U56" s="2">
        <v>43397.520381944443</v>
      </c>
      <c r="V56" s="3"/>
      <c r="W56" s="8">
        <f t="shared" si="2"/>
        <v>43397.510034722225</v>
      </c>
      <c r="X56" s="9">
        <f t="shared" si="7"/>
        <v>5.4976851897663437E-3</v>
      </c>
      <c r="Y56" s="9">
        <f t="shared" si="8"/>
        <v>5.4976851897663437E-3</v>
      </c>
      <c r="Z56" s="10"/>
      <c r="AA56" s="10">
        <f t="shared" si="9"/>
        <v>1.0046296294603962E-2</v>
      </c>
      <c r="AB56" s="10">
        <f t="shared" si="10"/>
        <v>1.1678240734909195E-2</v>
      </c>
      <c r="AC56" s="10"/>
      <c r="AD56" s="10"/>
    </row>
    <row r="57" spans="1:30" s="7" customFormat="1" x14ac:dyDescent="0.4">
      <c r="A57" s="16" t="str">
        <f t="shared" si="0"/>
        <v>-</v>
      </c>
      <c r="B57" s="16" t="str">
        <f t="shared" si="1"/>
        <v>-</v>
      </c>
      <c r="C57" s="7">
        <v>12</v>
      </c>
      <c r="D57" s="2">
        <v>43397.51357638889</v>
      </c>
      <c r="E57" s="3">
        <v>5996</v>
      </c>
      <c r="F57" s="3" t="s">
        <v>33</v>
      </c>
      <c r="G57" s="3">
        <v>1769</v>
      </c>
      <c r="H57" s="3">
        <v>980</v>
      </c>
      <c r="I57" s="3">
        <v>6</v>
      </c>
      <c r="J57" s="3">
        <v>1</v>
      </c>
      <c r="K57" s="3"/>
      <c r="L57" s="2">
        <v>43397.518263888887</v>
      </c>
      <c r="M57" s="2">
        <v>43397.524444444447</v>
      </c>
      <c r="N57" s="3" t="s">
        <v>65</v>
      </c>
      <c r="O57" s="3" t="s">
        <v>66</v>
      </c>
      <c r="P57" s="3" t="s">
        <v>53</v>
      </c>
      <c r="Q57" s="3" t="s">
        <v>54</v>
      </c>
      <c r="R57" s="2">
        <v>43397.519918981481</v>
      </c>
      <c r="S57" s="2">
        <v>43397.519918981481</v>
      </c>
      <c r="T57" s="2">
        <v>43397.528449074074</v>
      </c>
      <c r="U57" s="2">
        <v>43397.528449074074</v>
      </c>
      <c r="V57" s="3"/>
      <c r="W57" s="8">
        <f t="shared" si="2"/>
        <v>43397.51357638889</v>
      </c>
      <c r="X57" s="9">
        <f t="shared" si="7"/>
        <v>6.180555559694767E-3</v>
      </c>
      <c r="Y57" s="9">
        <f t="shared" si="8"/>
        <v>6.180555559694767E-3</v>
      </c>
      <c r="Z57" s="10"/>
      <c r="AA57" s="10">
        <f t="shared" si="9"/>
        <v>0</v>
      </c>
      <c r="AB57" s="10">
        <f t="shared" si="10"/>
        <v>4.687499997089617E-3</v>
      </c>
      <c r="AC57" s="10"/>
      <c r="AD57" s="10"/>
    </row>
    <row r="58" spans="1:30" s="7" customFormat="1" hidden="1" x14ac:dyDescent="0.4">
      <c r="A58" s="16" t="str">
        <f t="shared" si="0"/>
        <v>-</v>
      </c>
      <c r="B58" s="16" t="str">
        <f t="shared" si="1"/>
        <v>-</v>
      </c>
      <c r="C58" s="7">
        <v>12</v>
      </c>
      <c r="D58" s="2">
        <v>43397.513645833336</v>
      </c>
      <c r="E58" s="3">
        <v>5997</v>
      </c>
      <c r="F58" s="3" t="s">
        <v>94</v>
      </c>
      <c r="G58" s="3">
        <v>0</v>
      </c>
      <c r="H58" s="3">
        <v>308</v>
      </c>
      <c r="I58" s="3">
        <v>7</v>
      </c>
      <c r="J58" s="3">
        <v>1</v>
      </c>
      <c r="K58" s="3"/>
      <c r="L58" s="2">
        <v>43397.519166666665</v>
      </c>
      <c r="M58" s="2">
        <v>43397.526122685187</v>
      </c>
      <c r="N58" s="3" t="s">
        <v>37</v>
      </c>
      <c r="O58" s="3" t="s">
        <v>38</v>
      </c>
      <c r="P58" s="3" t="s">
        <v>53</v>
      </c>
      <c r="Q58" s="3" t="s">
        <v>54</v>
      </c>
      <c r="R58" s="2">
        <v>43397.52140046296</v>
      </c>
      <c r="S58" s="2">
        <v>43397.52140046296</v>
      </c>
      <c r="T58" s="2">
        <v>43397.527418981481</v>
      </c>
      <c r="U58" s="2">
        <v>43397.527418981481</v>
      </c>
      <c r="V58" s="3"/>
      <c r="W58" s="8">
        <f t="shared" si="2"/>
        <v>43397.513645833336</v>
      </c>
      <c r="X58" s="9">
        <f t="shared" si="7"/>
        <v>6.9560185220325366E-3</v>
      </c>
      <c r="Y58" s="9">
        <f t="shared" si="8"/>
        <v>6.9560185220325366E-3</v>
      </c>
      <c r="Z58" s="10"/>
      <c r="AA58" s="10">
        <f t="shared" si="9"/>
        <v>0</v>
      </c>
      <c r="AB58" s="10">
        <f t="shared" si="10"/>
        <v>5.5208333287737332E-3</v>
      </c>
      <c r="AC58" s="10"/>
      <c r="AD58" s="10"/>
    </row>
    <row r="59" spans="1:30" s="7" customFormat="1" x14ac:dyDescent="0.4">
      <c r="A59" s="16" t="str">
        <f t="shared" si="0"/>
        <v>-</v>
      </c>
      <c r="B59" s="16" t="str">
        <f t="shared" si="1"/>
        <v>-</v>
      </c>
      <c r="C59" s="7">
        <v>12</v>
      </c>
      <c r="D59" s="2">
        <v>43397.514722222222</v>
      </c>
      <c r="E59" s="3">
        <v>5998</v>
      </c>
      <c r="F59" s="3" t="s">
        <v>18</v>
      </c>
      <c r="G59" s="3">
        <v>1162</v>
      </c>
      <c r="H59" s="3">
        <v>1066</v>
      </c>
      <c r="I59" s="3">
        <v>1</v>
      </c>
      <c r="J59" s="3">
        <v>2</v>
      </c>
      <c r="K59" s="3"/>
      <c r="L59" s="2">
        <v>43397.51699074074</v>
      </c>
      <c r="M59" s="2">
        <v>43397.523680555554</v>
      </c>
      <c r="N59" s="3" t="s">
        <v>78</v>
      </c>
      <c r="O59" s="3" t="s">
        <v>79</v>
      </c>
      <c r="P59" s="3" t="s">
        <v>34</v>
      </c>
      <c r="Q59" s="3" t="s">
        <v>35</v>
      </c>
      <c r="R59" s="2">
        <v>43397.516087962962</v>
      </c>
      <c r="S59" s="2">
        <v>43397.516087962962</v>
      </c>
      <c r="T59" s="2">
        <v>43397.52611111111</v>
      </c>
      <c r="U59" s="2">
        <v>43397.52611111111</v>
      </c>
      <c r="V59" s="3"/>
      <c r="W59" s="8">
        <f t="shared" si="2"/>
        <v>43397.514722222222</v>
      </c>
      <c r="X59" s="9">
        <f t="shared" si="7"/>
        <v>6.6898148143081926E-3</v>
      </c>
      <c r="Y59" s="9">
        <f t="shared" si="8"/>
        <v>1.3379629628616385E-2</v>
      </c>
      <c r="Z59" s="10"/>
      <c r="AA59" s="10">
        <f t="shared" si="9"/>
        <v>9.0277777781011537E-4</v>
      </c>
      <c r="AB59" s="10">
        <f t="shared" si="10"/>
        <v>2.268518517666962E-3</v>
      </c>
      <c r="AC59" s="10"/>
      <c r="AD59" s="10"/>
    </row>
    <row r="60" spans="1:30" s="7" customFormat="1" x14ac:dyDescent="0.4">
      <c r="A60" s="16" t="str">
        <f t="shared" si="0"/>
        <v>-</v>
      </c>
      <c r="B60" s="16" t="str">
        <f t="shared" si="1"/>
        <v>-</v>
      </c>
      <c r="C60" s="7">
        <v>12</v>
      </c>
      <c r="D60" s="2">
        <v>43397.51635416667</v>
      </c>
      <c r="E60" s="3">
        <v>5999</v>
      </c>
      <c r="F60" s="3" t="s">
        <v>33</v>
      </c>
      <c r="G60" s="3">
        <v>3337</v>
      </c>
      <c r="H60" s="3">
        <v>1037</v>
      </c>
      <c r="I60" s="3">
        <v>7</v>
      </c>
      <c r="J60" s="3">
        <v>1</v>
      </c>
      <c r="K60" s="3"/>
      <c r="L60" s="2">
        <v>43397.517557870371</v>
      </c>
      <c r="M60" s="2">
        <v>43397.531388888892</v>
      </c>
      <c r="N60" s="3" t="s">
        <v>59</v>
      </c>
      <c r="O60" s="3" t="s">
        <v>60</v>
      </c>
      <c r="P60" s="3" t="s">
        <v>55</v>
      </c>
      <c r="Q60" s="3" t="s">
        <v>56</v>
      </c>
      <c r="R60" s="2">
        <v>43397.518159722225</v>
      </c>
      <c r="S60" s="2">
        <v>43397.518159722225</v>
      </c>
      <c r="T60" s="2">
        <v>43397.532106481478</v>
      </c>
      <c r="U60" s="2">
        <v>43397.532106481478</v>
      </c>
      <c r="V60" s="3"/>
      <c r="W60" s="8">
        <f t="shared" si="2"/>
        <v>43397.51635416667</v>
      </c>
      <c r="X60" s="9">
        <f t="shared" si="7"/>
        <v>1.3831018521159422E-2</v>
      </c>
      <c r="Y60" s="9">
        <f t="shared" si="8"/>
        <v>1.3831018521159422E-2</v>
      </c>
      <c r="Z60" s="10"/>
      <c r="AA60" s="10">
        <f t="shared" si="9"/>
        <v>0</v>
      </c>
      <c r="AB60" s="10">
        <f t="shared" si="10"/>
        <v>1.2037037013215013E-3</v>
      </c>
      <c r="AC60" s="10"/>
      <c r="AD60" s="10"/>
    </row>
    <row r="61" spans="1:30" s="7" customFormat="1" x14ac:dyDescent="0.4">
      <c r="A61" s="16" t="str">
        <f t="shared" si="0"/>
        <v>-</v>
      </c>
      <c r="B61" s="16" t="str">
        <f t="shared" si="1"/>
        <v>-</v>
      </c>
      <c r="C61" s="7">
        <v>12</v>
      </c>
      <c r="D61" s="2">
        <v>43397.517881944441</v>
      </c>
      <c r="E61" s="3">
        <v>6000</v>
      </c>
      <c r="F61" s="3" t="s">
        <v>18</v>
      </c>
      <c r="G61" s="3">
        <v>2314</v>
      </c>
      <c r="H61" s="3">
        <v>1192</v>
      </c>
      <c r="I61" s="3">
        <v>8</v>
      </c>
      <c r="J61" s="3">
        <v>1</v>
      </c>
      <c r="K61" s="3"/>
      <c r="L61" s="2">
        <v>43397.52065972222</v>
      </c>
      <c r="M61" s="2">
        <v>43397.527245370373</v>
      </c>
      <c r="N61" s="3" t="s">
        <v>74</v>
      </c>
      <c r="O61" s="3" t="s">
        <v>75</v>
      </c>
      <c r="P61" s="3" t="s">
        <v>53</v>
      </c>
      <c r="Q61" s="3" t="s">
        <v>54</v>
      </c>
      <c r="R61" s="2">
        <v>43397.521226851852</v>
      </c>
      <c r="S61" s="2">
        <v>43397.521226851852</v>
      </c>
      <c r="T61" s="2">
        <v>43397.526006944441</v>
      </c>
      <c r="U61" s="2">
        <v>43397.526006944441</v>
      </c>
      <c r="V61" s="3"/>
      <c r="W61" s="8">
        <f t="shared" si="2"/>
        <v>43397.517881944441</v>
      </c>
      <c r="X61" s="9">
        <f t="shared" si="7"/>
        <v>6.5856481523951516E-3</v>
      </c>
      <c r="Y61" s="9">
        <f t="shared" si="8"/>
        <v>6.5856481523951516E-3</v>
      </c>
      <c r="Z61" s="10"/>
      <c r="AA61" s="10">
        <f t="shared" si="9"/>
        <v>0</v>
      </c>
      <c r="AB61" s="10">
        <f t="shared" si="10"/>
        <v>2.7777777795563452E-3</v>
      </c>
      <c r="AC61" s="10"/>
      <c r="AD61" s="10"/>
    </row>
    <row r="62" spans="1:30" s="7" customFormat="1" hidden="1" x14ac:dyDescent="0.4">
      <c r="A62" s="16" t="str">
        <f t="shared" ref="A62:A127" si="17">IF(V62&gt;0, "★", "-")</f>
        <v>-</v>
      </c>
      <c r="B62" s="16" t="str">
        <f t="shared" ref="B62:B126" si="18">IF(K62&gt;0, "☆", "-")</f>
        <v>-</v>
      </c>
      <c r="C62" s="7">
        <v>12</v>
      </c>
      <c r="D62" s="2">
        <v>43397.520324074074</v>
      </c>
      <c r="E62" s="3">
        <v>6001</v>
      </c>
      <c r="F62" s="3" t="s">
        <v>93</v>
      </c>
      <c r="G62" s="3">
        <v>0</v>
      </c>
      <c r="H62" s="3">
        <v>754</v>
      </c>
      <c r="I62" s="3">
        <v>7</v>
      </c>
      <c r="J62" s="3">
        <v>1</v>
      </c>
      <c r="K62" s="3"/>
      <c r="L62" s="2">
        <v>43397.522233796299</v>
      </c>
      <c r="M62" s="2">
        <v>43397.529328703706</v>
      </c>
      <c r="N62" s="3" t="s">
        <v>46</v>
      </c>
      <c r="O62" s="3" t="s">
        <v>47</v>
      </c>
      <c r="P62" s="3" t="s">
        <v>45</v>
      </c>
      <c r="Q62" s="3" t="s">
        <v>92</v>
      </c>
      <c r="R62" s="2">
        <v>43397.522453703707</v>
      </c>
      <c r="S62" s="2">
        <v>43397.522453703707</v>
      </c>
      <c r="T62" s="2">
        <v>43397.529421296298</v>
      </c>
      <c r="U62" s="2">
        <v>43397.529421296298</v>
      </c>
      <c r="V62" s="3"/>
      <c r="W62" s="8">
        <f t="shared" si="2"/>
        <v>43397.520324074074</v>
      </c>
      <c r="X62" s="9">
        <f t="shared" si="7"/>
        <v>7.0949074070085771E-3</v>
      </c>
      <c r="Y62" s="9">
        <f t="shared" si="8"/>
        <v>7.0949074070085771E-3</v>
      </c>
      <c r="Z62" s="10"/>
      <c r="AA62" s="10">
        <f t="shared" si="9"/>
        <v>0</v>
      </c>
      <c r="AB62" s="10">
        <f t="shared" si="10"/>
        <v>1.9097222248092294E-3</v>
      </c>
      <c r="AC62" s="10"/>
      <c r="AD62" s="10"/>
    </row>
    <row r="63" spans="1:30" s="7" customFormat="1" x14ac:dyDescent="0.4">
      <c r="A63" s="16" t="str">
        <f>IF(V63&gt;0, "★", "-")</f>
        <v>-</v>
      </c>
      <c r="B63" s="16" t="str">
        <f>IF(K63&gt;0, "☆", "-")</f>
        <v>-</v>
      </c>
      <c r="C63" s="7">
        <v>12</v>
      </c>
      <c r="D63" s="2">
        <v>43397.524953703702</v>
      </c>
      <c r="E63" s="3">
        <v>6002</v>
      </c>
      <c r="F63" s="3" t="s">
        <v>33</v>
      </c>
      <c r="G63" s="3">
        <v>1620</v>
      </c>
      <c r="H63" s="3">
        <v>1165</v>
      </c>
      <c r="I63" s="3">
        <v>10</v>
      </c>
      <c r="J63" s="3">
        <v>3</v>
      </c>
      <c r="K63" s="3"/>
      <c r="L63" s="2">
        <v>43397.529965277776</v>
      </c>
      <c r="M63" s="2">
        <v>43397.541122685187</v>
      </c>
      <c r="N63" s="3" t="s">
        <v>23</v>
      </c>
      <c r="O63" s="3" t="s">
        <v>24</v>
      </c>
      <c r="P63" s="3" t="s">
        <v>27</v>
      </c>
      <c r="Q63" s="3" t="s">
        <v>28</v>
      </c>
      <c r="R63" s="2">
        <v>43397.530868055554</v>
      </c>
      <c r="S63" s="2">
        <v>43397.530868055554</v>
      </c>
      <c r="T63" s="2">
        <v>43397.542696759258</v>
      </c>
      <c r="U63" s="2">
        <v>43397.544050925928</v>
      </c>
      <c r="V63" s="3"/>
      <c r="W63" s="8">
        <f t="shared" si="2"/>
        <v>43397.524953703702</v>
      </c>
      <c r="X63" s="9">
        <f t="shared" si="7"/>
        <v>1.1157407410792075E-2</v>
      </c>
      <c r="Y63" s="9">
        <f t="shared" si="8"/>
        <v>3.3472222232376225E-2</v>
      </c>
      <c r="Z63" s="10"/>
      <c r="AA63" s="10">
        <f t="shared" si="9"/>
        <v>0</v>
      </c>
      <c r="AB63" s="10">
        <f t="shared" si="10"/>
        <v>5.0115740741603076E-3</v>
      </c>
      <c r="AC63" s="10"/>
      <c r="AD63" s="10"/>
    </row>
    <row r="64" spans="1:30" s="7" customFormat="1" hidden="1" x14ac:dyDescent="0.4">
      <c r="A64" s="16" t="str">
        <f>IF(V64&gt;0, "★", "-")</f>
        <v>-</v>
      </c>
      <c r="B64" s="16" t="str">
        <f>IF(K64&gt;0, "☆", "-")</f>
        <v>-</v>
      </c>
      <c r="C64" s="7">
        <v>12</v>
      </c>
      <c r="D64" s="2">
        <v>43397.529293981483</v>
      </c>
      <c r="E64" s="3">
        <v>6003</v>
      </c>
      <c r="F64" s="3" t="s">
        <v>93</v>
      </c>
      <c r="G64" s="3">
        <v>0</v>
      </c>
      <c r="H64" s="3">
        <v>862</v>
      </c>
      <c r="I64" s="3">
        <v>10</v>
      </c>
      <c r="J64" s="3">
        <v>2</v>
      </c>
      <c r="K64" s="3"/>
      <c r="L64" s="2">
        <v>43397.533518518518</v>
      </c>
      <c r="M64" s="2">
        <v>43397.545185185183</v>
      </c>
      <c r="N64" s="3" t="s">
        <v>46</v>
      </c>
      <c r="O64" s="3" t="s">
        <v>47</v>
      </c>
      <c r="P64" s="3" t="s">
        <v>19</v>
      </c>
      <c r="Q64" s="3" t="s">
        <v>20</v>
      </c>
      <c r="R64" s="2">
        <v>43397.536631944444</v>
      </c>
      <c r="S64" s="2">
        <v>43397.536631944444</v>
      </c>
      <c r="T64" s="2">
        <v>43397.548310185186</v>
      </c>
      <c r="U64" s="2">
        <v>43397.548310185186</v>
      </c>
      <c r="V64" s="3"/>
      <c r="W64" s="8">
        <f t="shared" si="2"/>
        <v>43397.529293981483</v>
      </c>
      <c r="X64" s="9">
        <f t="shared" si="7"/>
        <v>1.1666666665405501E-2</v>
      </c>
      <c r="Y64" s="9">
        <f t="shared" si="8"/>
        <v>2.3333333330811001E-2</v>
      </c>
      <c r="Z64" s="10"/>
      <c r="AA64" s="10">
        <f t="shared" si="9"/>
        <v>0</v>
      </c>
      <c r="AB64" s="10">
        <f t="shared" si="10"/>
        <v>4.2245370350428857E-3</v>
      </c>
      <c r="AC64" s="10"/>
      <c r="AD64" s="10"/>
    </row>
    <row r="65" spans="1:32" s="7" customFormat="1" x14ac:dyDescent="0.4">
      <c r="A65" s="16" t="str">
        <f>IF(V65&gt;0, "★", "-")</f>
        <v>-</v>
      </c>
      <c r="B65" s="16" t="str">
        <f>IF(K65&gt;0, "☆", "-")</f>
        <v>-</v>
      </c>
      <c r="C65" s="7">
        <v>12</v>
      </c>
      <c r="D65" s="2">
        <v>43397.529849537037</v>
      </c>
      <c r="E65" s="3">
        <v>6004</v>
      </c>
      <c r="F65" s="3" t="s">
        <v>33</v>
      </c>
      <c r="G65" s="3">
        <v>1187</v>
      </c>
      <c r="H65" s="3">
        <v>1100</v>
      </c>
      <c r="I65" s="3">
        <v>1</v>
      </c>
      <c r="J65" s="3">
        <v>1</v>
      </c>
      <c r="K65" s="3"/>
      <c r="L65" s="2">
        <v>43397.536631944444</v>
      </c>
      <c r="M65" s="2">
        <v>43397.556261574071</v>
      </c>
      <c r="N65" s="3" t="s">
        <v>65</v>
      </c>
      <c r="O65" s="3" t="s">
        <v>66</v>
      </c>
      <c r="P65" s="3" t="s">
        <v>70</v>
      </c>
      <c r="Q65" s="3" t="s">
        <v>71</v>
      </c>
      <c r="R65" s="2">
        <v>43397.537118055552</v>
      </c>
      <c r="S65" s="2">
        <v>43397.537118055552</v>
      </c>
      <c r="T65" s="2">
        <v>43397.548009259262</v>
      </c>
      <c r="U65" s="2">
        <v>43397.550497685188</v>
      </c>
      <c r="V65" s="3"/>
      <c r="W65" s="8">
        <f t="shared" ref="W65:W125" si="19">IF(V65&gt;0,V65,D65)</f>
        <v>43397.529849537037</v>
      </c>
      <c r="X65" s="9">
        <f t="shared" si="7"/>
        <v>1.9629629627161194E-2</v>
      </c>
      <c r="Y65" s="9">
        <f t="shared" si="8"/>
        <v>1.9629629627161194E-2</v>
      </c>
      <c r="Z65" s="10"/>
      <c r="AA65" s="10">
        <f t="shared" si="9"/>
        <v>0</v>
      </c>
      <c r="AB65" s="10">
        <f t="shared" si="10"/>
        <v>6.7824074067175388E-3</v>
      </c>
      <c r="AC65" s="10"/>
      <c r="AD65" s="10"/>
    </row>
    <row r="66" spans="1:32" s="7" customFormat="1" x14ac:dyDescent="0.4">
      <c r="A66" s="16" t="str">
        <f t="shared" si="17"/>
        <v>-</v>
      </c>
      <c r="B66" s="16" t="str">
        <f t="shared" si="18"/>
        <v>-</v>
      </c>
      <c r="C66" s="7">
        <v>12</v>
      </c>
      <c r="D66" s="2">
        <v>43397.534363425926</v>
      </c>
      <c r="E66" s="3">
        <v>6006</v>
      </c>
      <c r="F66" s="3" t="s">
        <v>18</v>
      </c>
      <c r="G66" s="3">
        <v>3123</v>
      </c>
      <c r="H66" s="3">
        <v>802</v>
      </c>
      <c r="I66" s="3">
        <v>8</v>
      </c>
      <c r="J66" s="3">
        <v>2</v>
      </c>
      <c r="K66" s="3"/>
      <c r="L66" s="2">
        <v>43397.537557870368</v>
      </c>
      <c r="M66" s="2">
        <v>43397.545046296298</v>
      </c>
      <c r="N66" s="3" t="s">
        <v>23</v>
      </c>
      <c r="O66" s="3" t="s">
        <v>24</v>
      </c>
      <c r="P66" s="3" t="s">
        <v>55</v>
      </c>
      <c r="Q66" s="3" t="s">
        <v>56</v>
      </c>
      <c r="R66" s="2">
        <v>43397.535856481481</v>
      </c>
      <c r="S66" s="2">
        <v>43397.535856481481</v>
      </c>
      <c r="T66" s="2">
        <v>43397.549305555556</v>
      </c>
      <c r="U66" s="2">
        <v>43397.549305555556</v>
      </c>
      <c r="V66" s="3"/>
      <c r="W66" s="8">
        <f t="shared" si="19"/>
        <v>43397.534363425926</v>
      </c>
      <c r="X66" s="9">
        <f t="shared" ref="X66:X125" si="20">M66-L66</f>
        <v>7.4884259302052669E-3</v>
      </c>
      <c r="Y66" s="9">
        <f t="shared" ref="Y66:Y125" si="21">X66*J66</f>
        <v>1.4976851860410534E-2</v>
      </c>
      <c r="Z66" s="10"/>
      <c r="AA66" s="10">
        <f t="shared" ref="AA66:AA125" si="22">IF(IF(A66="☆",K66-R66,L66-R66)&lt;0,0,IF(A66="☆",K66-R66,L66-R66))</f>
        <v>1.7013888864312321E-3</v>
      </c>
      <c r="AB66" s="10">
        <f t="shared" ref="AB66:AB125" si="23">IF(IF(B66="☆",(IF(K66&gt;R66,K66-W66,R66-W66)),L66-W66)&lt;0,0,IF(B66="☆",(IF(K66&gt;R66,K66-W66,R66-W66)),L66-W66))</f>
        <v>3.1944444417604245E-3</v>
      </c>
      <c r="AC66" s="10"/>
      <c r="AD66" s="10"/>
    </row>
    <row r="67" spans="1:32" s="7" customFormat="1" hidden="1" x14ac:dyDescent="0.4">
      <c r="A67" s="16" t="str">
        <f t="shared" si="17"/>
        <v>-</v>
      </c>
      <c r="B67" s="16" t="str">
        <f t="shared" si="18"/>
        <v>-</v>
      </c>
      <c r="C67" s="7">
        <v>12</v>
      </c>
      <c r="D67" s="2">
        <v>43397.538981481484</v>
      </c>
      <c r="E67" s="3">
        <v>6010</v>
      </c>
      <c r="F67" s="3" t="s">
        <v>94</v>
      </c>
      <c r="G67" s="3">
        <v>0</v>
      </c>
      <c r="H67" s="3">
        <v>1257</v>
      </c>
      <c r="I67" s="3">
        <v>4</v>
      </c>
      <c r="J67" s="3">
        <v>1</v>
      </c>
      <c r="K67" s="3"/>
      <c r="L67" s="2">
        <v>43397.545289351852</v>
      </c>
      <c r="M67" s="2">
        <v>43397.554074074076</v>
      </c>
      <c r="N67" s="3" t="s">
        <v>57</v>
      </c>
      <c r="O67" s="3" t="s">
        <v>58</v>
      </c>
      <c r="P67" s="3" t="s">
        <v>65</v>
      </c>
      <c r="Q67" s="3" t="s">
        <v>66</v>
      </c>
      <c r="R67" s="2">
        <v>43397.544409722221</v>
      </c>
      <c r="S67" s="2">
        <v>43397.546273148146</v>
      </c>
      <c r="T67" s="2">
        <v>43397.553611111114</v>
      </c>
      <c r="U67" s="2">
        <v>43397.55945601852</v>
      </c>
      <c r="V67" s="3"/>
      <c r="W67" s="8">
        <f t="shared" si="19"/>
        <v>43397.538981481484</v>
      </c>
      <c r="X67" s="9">
        <f t="shared" si="20"/>
        <v>8.7847222239361145E-3</v>
      </c>
      <c r="Y67" s="9">
        <f t="shared" si="21"/>
        <v>8.7847222239361145E-3</v>
      </c>
      <c r="Z67" s="10"/>
      <c r="AA67" s="10">
        <f t="shared" si="22"/>
        <v>8.7962963152676821E-4</v>
      </c>
      <c r="AB67" s="10">
        <f t="shared" si="23"/>
        <v>6.3078703678911552E-3</v>
      </c>
      <c r="AC67" s="10"/>
      <c r="AD67" s="10"/>
    </row>
    <row r="68" spans="1:32" s="7" customFormat="1" x14ac:dyDescent="0.4">
      <c r="A68" s="16" t="str">
        <f t="shared" ref="A68:A77" si="24">IF(V68&gt;0, "★", "-")</f>
        <v>-</v>
      </c>
      <c r="B68" s="16" t="str">
        <f t="shared" si="18"/>
        <v>-</v>
      </c>
      <c r="C68" s="7">
        <v>12</v>
      </c>
      <c r="D68" s="2">
        <v>43397.540543981479</v>
      </c>
      <c r="E68" s="3">
        <v>6011</v>
      </c>
      <c r="F68" s="3" t="s">
        <v>18</v>
      </c>
      <c r="G68" s="3">
        <v>3797</v>
      </c>
      <c r="H68" s="3">
        <v>766</v>
      </c>
      <c r="I68" s="3">
        <v>2</v>
      </c>
      <c r="J68" s="3">
        <v>2</v>
      </c>
      <c r="K68" s="3"/>
      <c r="L68" s="2">
        <v>43397.542534722219</v>
      </c>
      <c r="M68" s="2">
        <v>43397.547488425924</v>
      </c>
      <c r="N68" s="3" t="s">
        <v>31</v>
      </c>
      <c r="O68" s="3" t="s">
        <v>32</v>
      </c>
      <c r="P68" s="3" t="s">
        <v>48</v>
      </c>
      <c r="Q68" s="3" t="s">
        <v>49</v>
      </c>
      <c r="R68" s="2">
        <v>43397.541921296295</v>
      </c>
      <c r="S68" s="2">
        <v>43397.541921296295</v>
      </c>
      <c r="T68" s="2">
        <v>43397.549560185187</v>
      </c>
      <c r="U68" s="2">
        <v>43397.549560185187</v>
      </c>
      <c r="V68" s="3"/>
      <c r="W68" s="8">
        <f t="shared" si="19"/>
        <v>43397.540543981479</v>
      </c>
      <c r="X68" s="9">
        <f t="shared" si="20"/>
        <v>4.9537037048139609E-3</v>
      </c>
      <c r="Y68" s="9">
        <f t="shared" si="21"/>
        <v>9.9074074096279219E-3</v>
      </c>
      <c r="Z68" s="10"/>
      <c r="AA68" s="10">
        <f t="shared" si="22"/>
        <v>6.1342592380242422E-4</v>
      </c>
      <c r="AB68" s="10">
        <f t="shared" si="23"/>
        <v>1.9907407404389232E-3</v>
      </c>
      <c r="AC68" s="10"/>
      <c r="AD68" s="10"/>
    </row>
    <row r="69" spans="1:32" s="7" customFormat="1" hidden="1" x14ac:dyDescent="0.4">
      <c r="A69" s="16" t="str">
        <f t="shared" si="24"/>
        <v>-</v>
      </c>
      <c r="B69" s="16" t="str">
        <f>IF(K69&gt;0, "☆", "-")</f>
        <v>☆</v>
      </c>
      <c r="C69" s="7">
        <v>12</v>
      </c>
      <c r="D69" s="2">
        <v>43397.508414351854</v>
      </c>
      <c r="E69" s="3">
        <v>5993</v>
      </c>
      <c r="F69" s="3" t="s">
        <v>93</v>
      </c>
      <c r="G69" s="3">
        <v>0</v>
      </c>
      <c r="H69" s="3">
        <v>535</v>
      </c>
      <c r="I69" s="3">
        <v>9</v>
      </c>
      <c r="J69" s="3">
        <v>1</v>
      </c>
      <c r="K69" s="2">
        <v>43397.508819444447</v>
      </c>
      <c r="L69" s="3"/>
      <c r="M69" s="3"/>
      <c r="N69" s="3" t="s">
        <v>46</v>
      </c>
      <c r="O69" s="3" t="s">
        <v>47</v>
      </c>
      <c r="P69" s="3" t="s">
        <v>45</v>
      </c>
      <c r="Q69" s="3" t="s">
        <v>92</v>
      </c>
      <c r="R69" s="2">
        <v>43397.509456018517</v>
      </c>
      <c r="S69" s="3"/>
      <c r="T69" s="2">
        <v>43397.515902777777</v>
      </c>
      <c r="U69" s="3"/>
      <c r="V69" s="3"/>
      <c r="W69" s="8">
        <f>IF(V69&gt;0,V69,D69)</f>
        <v>43397.508414351854</v>
      </c>
      <c r="X69" s="9">
        <f>M69-L69</f>
        <v>0</v>
      </c>
      <c r="Y69" s="9">
        <f>X69*J69</f>
        <v>0</v>
      </c>
      <c r="Z69" s="10"/>
      <c r="AA69" s="10">
        <f>IF(IF(A69="☆",K69-R69,L69-R69)&lt;0,0,IF(A69="☆",K69-R69,L69-R69))</f>
        <v>0</v>
      </c>
      <c r="AB69" s="10">
        <f>IF(IF(B69="☆",(IF(K69&gt;R69,K69-W69,R69-W69)),L69-W69)&lt;0,0,IF(B69="☆",(IF(K69&gt;R69,K69-W69,R69-W69)),L69-W69))</f>
        <v>1.0416666627861559E-3</v>
      </c>
      <c r="AC69" s="10"/>
      <c r="AD69" s="10"/>
    </row>
    <row r="70" spans="1:32" s="7" customFormat="1" hidden="1" x14ac:dyDescent="0.4">
      <c r="A70" s="16" t="str">
        <f t="shared" si="24"/>
        <v>-</v>
      </c>
      <c r="B70" s="16" t="str">
        <f>IF(K70&gt;0, "☆", "-")</f>
        <v>☆</v>
      </c>
      <c r="C70" s="7">
        <v>12</v>
      </c>
      <c r="D70" s="2">
        <v>43397.534085648149</v>
      </c>
      <c r="E70" s="3">
        <v>6005</v>
      </c>
      <c r="F70" s="3" t="s">
        <v>18</v>
      </c>
      <c r="G70" s="3">
        <v>1162</v>
      </c>
      <c r="H70" s="3">
        <v>1094</v>
      </c>
      <c r="I70" s="3">
        <v>1</v>
      </c>
      <c r="J70" s="3">
        <v>2</v>
      </c>
      <c r="K70" s="2">
        <v>43397.534386574072</v>
      </c>
      <c r="L70" s="3"/>
      <c r="M70" s="3"/>
      <c r="N70" s="3" t="s">
        <v>19</v>
      </c>
      <c r="O70" s="3" t="s">
        <v>20</v>
      </c>
      <c r="P70" s="3" t="s">
        <v>68</v>
      </c>
      <c r="Q70" s="3" t="s">
        <v>69</v>
      </c>
      <c r="R70" s="2">
        <v>43397.541203703702</v>
      </c>
      <c r="S70" s="3"/>
      <c r="T70" s="2">
        <v>43397.544814814813</v>
      </c>
      <c r="U70" s="3"/>
      <c r="V70" s="3"/>
      <c r="W70" s="8">
        <f>IF(V70&gt;0,V70,D70)</f>
        <v>43397.534085648149</v>
      </c>
      <c r="X70" s="9">
        <f>M70-L70</f>
        <v>0</v>
      </c>
      <c r="Y70" s="9">
        <f>X70*J70</f>
        <v>0</v>
      </c>
      <c r="Z70" s="10"/>
      <c r="AA70" s="10">
        <f>IF(IF(A70="☆",K70-R70,L70-R70)&lt;0,0,IF(A70="☆",K70-R70,L70-R70))</f>
        <v>0</v>
      </c>
      <c r="AB70" s="10">
        <f>IF(IF(B70="☆",(IF(K70&gt;R70,K70-W70,R70-W70)),L70-W70)&lt;0,0,IF(B70="☆",(IF(K70&gt;R70,K70-W70,R70-W70)),L70-W70))</f>
        <v>7.1180555532919243E-3</v>
      </c>
      <c r="AC70" s="10"/>
      <c r="AD70" s="10"/>
    </row>
    <row r="71" spans="1:32" s="7" customFormat="1" hidden="1" x14ac:dyDescent="0.4">
      <c r="A71" s="16" t="str">
        <f t="shared" si="24"/>
        <v>-</v>
      </c>
      <c r="B71" s="16" t="str">
        <f>IF(K71&gt;0, "☆", "-")</f>
        <v>☆</v>
      </c>
      <c r="C71" s="7">
        <v>12</v>
      </c>
      <c r="D71" s="2">
        <v>43397.538263888891</v>
      </c>
      <c r="E71" s="3">
        <v>6007</v>
      </c>
      <c r="F71" s="3" t="s">
        <v>33</v>
      </c>
      <c r="G71" s="3">
        <v>3869</v>
      </c>
      <c r="H71" s="3">
        <v>1046</v>
      </c>
      <c r="I71" s="3">
        <v>1</v>
      </c>
      <c r="J71" s="3">
        <v>2</v>
      </c>
      <c r="K71" s="2">
        <v>43397.546805555554</v>
      </c>
      <c r="L71" s="3"/>
      <c r="M71" s="3"/>
      <c r="N71" s="3" t="s">
        <v>23</v>
      </c>
      <c r="O71" s="3" t="s">
        <v>24</v>
      </c>
      <c r="P71" s="3" t="s">
        <v>70</v>
      </c>
      <c r="Q71" s="3" t="s">
        <v>71</v>
      </c>
      <c r="R71" s="2">
        <v>43397.545613425929</v>
      </c>
      <c r="S71" s="3"/>
      <c r="T71" s="2">
        <v>43397.558437500003</v>
      </c>
      <c r="U71" s="3"/>
      <c r="V71" s="3"/>
      <c r="W71" s="8">
        <f>IF(V71&gt;0,V71,D71)</f>
        <v>43397.538263888891</v>
      </c>
      <c r="X71" s="9">
        <f>M71-L71</f>
        <v>0</v>
      </c>
      <c r="Y71" s="9">
        <f>X71*J71</f>
        <v>0</v>
      </c>
      <c r="Z71" s="10"/>
      <c r="AA71" s="10">
        <f>IF(IF(A71="☆",K71-R71,L71-R71)&lt;0,0,IF(A71="☆",K71-R71,L71-R71))</f>
        <v>0</v>
      </c>
      <c r="AB71" s="10">
        <f>IF(IF(B71="☆",(IF(K71&gt;R71,K71-W71,R71-W71)),L71-W71)&lt;0,0,IF(B71="☆",(IF(K71&gt;R71,K71-W71,R71-W71)),L71-W71))</f>
        <v>8.5416666624951176E-3</v>
      </c>
      <c r="AC71" s="10"/>
      <c r="AD71" s="10"/>
    </row>
    <row r="72" spans="1:32" s="7" customFormat="1" ht="18" hidden="1" customHeight="1" x14ac:dyDescent="0.4">
      <c r="A72" s="16" t="str">
        <f t="shared" si="24"/>
        <v>-</v>
      </c>
      <c r="B72" s="16" t="str">
        <f>IF(K72&gt;0, "☆", "-")</f>
        <v>☆</v>
      </c>
      <c r="C72" s="7">
        <v>12</v>
      </c>
      <c r="D72" s="2">
        <v>43397.538368055553</v>
      </c>
      <c r="E72" s="3">
        <v>6008</v>
      </c>
      <c r="F72" s="3" t="s">
        <v>18</v>
      </c>
      <c r="G72" s="3">
        <v>3256</v>
      </c>
      <c r="H72" s="3">
        <v>551</v>
      </c>
      <c r="I72" s="3">
        <v>4</v>
      </c>
      <c r="J72" s="3">
        <v>1</v>
      </c>
      <c r="K72" s="2">
        <v>43397.538472222222</v>
      </c>
      <c r="L72" s="3"/>
      <c r="M72" s="3"/>
      <c r="N72" s="3" t="s">
        <v>45</v>
      </c>
      <c r="O72" s="3" t="s">
        <v>92</v>
      </c>
      <c r="P72" s="3" t="s">
        <v>65</v>
      </c>
      <c r="Q72" s="3" t="s">
        <v>66</v>
      </c>
      <c r="R72" s="2">
        <v>43397.540138888886</v>
      </c>
      <c r="S72" s="3"/>
      <c r="T72" s="2">
        <v>43397.550625000003</v>
      </c>
      <c r="U72" s="3"/>
      <c r="V72" s="3"/>
      <c r="W72" s="8">
        <f>IF(V72&gt;0,V72,D72)</f>
        <v>43397.538368055553</v>
      </c>
      <c r="X72" s="9">
        <f>M72-L72</f>
        <v>0</v>
      </c>
      <c r="Y72" s="9">
        <f>X72*J72</f>
        <v>0</v>
      </c>
      <c r="Z72" s="10"/>
      <c r="AA72" s="10">
        <f>IF(IF(A72="☆",K72-R72,L72-R72)&lt;0,0,IF(A72="☆",K72-R72,L72-R72))</f>
        <v>0</v>
      </c>
      <c r="AB72" s="10">
        <f>IF(IF(B72="☆",(IF(K72&gt;R72,K72-W72,R72-W72)),L72-W72)&lt;0,0,IF(B72="☆",(IF(K72&gt;R72,K72-W72,R72-W72)),L72-W72))</f>
        <v>1.7708333325572312E-3</v>
      </c>
      <c r="AC72" s="10"/>
      <c r="AD72" s="10"/>
      <c r="AF72" s="7" t="s">
        <v>142</v>
      </c>
    </row>
    <row r="73" spans="1:32" s="12" customFormat="1" hidden="1" x14ac:dyDescent="0.4">
      <c r="A73" s="17" t="str">
        <f t="shared" si="24"/>
        <v>-</v>
      </c>
      <c r="B73" s="17" t="str">
        <f>IF(K73&gt;0, "☆", "-")</f>
        <v>☆</v>
      </c>
      <c r="C73" s="12">
        <v>12</v>
      </c>
      <c r="D73" s="4">
        <v>43397.538761574076</v>
      </c>
      <c r="E73" s="5">
        <v>6009</v>
      </c>
      <c r="F73" s="5" t="s">
        <v>18</v>
      </c>
      <c r="G73" s="5">
        <v>3256</v>
      </c>
      <c r="H73" s="5">
        <v>505</v>
      </c>
      <c r="I73" s="5">
        <v>4</v>
      </c>
      <c r="J73" s="5">
        <v>3</v>
      </c>
      <c r="K73" s="4">
        <v>43397.542615740742</v>
      </c>
      <c r="L73" s="5"/>
      <c r="M73" s="5"/>
      <c r="N73" s="5" t="s">
        <v>45</v>
      </c>
      <c r="O73" s="5" t="s">
        <v>92</v>
      </c>
      <c r="P73" s="5" t="s">
        <v>65</v>
      </c>
      <c r="Q73" s="5" t="s">
        <v>66</v>
      </c>
      <c r="R73" s="4">
        <v>43397.540543981479</v>
      </c>
      <c r="S73" s="5"/>
      <c r="T73" s="4">
        <v>43397.552418981482</v>
      </c>
      <c r="U73" s="5"/>
      <c r="V73" s="5"/>
      <c r="W73" s="13">
        <f>IF(V73&gt;0,V73,D73)</f>
        <v>43397.538761574076</v>
      </c>
      <c r="X73" s="18">
        <f>M73-L73</f>
        <v>0</v>
      </c>
      <c r="Y73" s="18">
        <f>X73*J73</f>
        <v>0</v>
      </c>
      <c r="Z73" s="19"/>
      <c r="AA73" s="19">
        <f>IF(IF(A73="☆",K73-R73,L73-R73)&lt;0,0,IF(A73="☆",K73-R73,L73-R73))</f>
        <v>0</v>
      </c>
      <c r="AB73" s="19">
        <f>IF(IF(B73="☆",(IF(K73&gt;R73,K73-W73,R73-W73)),L73-W73)&lt;0,0,IF(B73="☆",(IF(K73&gt;R73,K73-W73,R73-W73)),L73-W73))</f>
        <v>3.8541666654055007E-3</v>
      </c>
      <c r="AC73" s="19"/>
      <c r="AD73" s="19"/>
      <c r="AF73" s="7" t="s">
        <v>143</v>
      </c>
    </row>
    <row r="74" spans="1:32" s="23" customFormat="1" x14ac:dyDescent="0.4">
      <c r="A74" s="20" t="str">
        <f t="shared" si="24"/>
        <v>-</v>
      </c>
      <c r="B74" s="20" t="str">
        <f t="shared" si="18"/>
        <v>-</v>
      </c>
      <c r="C74" s="23">
        <v>13</v>
      </c>
      <c r="D74" s="22">
        <v>43397.544039351851</v>
      </c>
      <c r="E74" s="21">
        <v>6012</v>
      </c>
      <c r="F74" s="21" t="s">
        <v>18</v>
      </c>
      <c r="G74" s="21">
        <v>3256</v>
      </c>
      <c r="H74" s="21">
        <v>814</v>
      </c>
      <c r="I74" s="21">
        <v>4</v>
      </c>
      <c r="J74" s="21">
        <v>3</v>
      </c>
      <c r="K74" s="21"/>
      <c r="L74" s="22">
        <v>43397.547118055554</v>
      </c>
      <c r="M74" s="22">
        <v>43397.554201388892</v>
      </c>
      <c r="N74" s="21" t="s">
        <v>45</v>
      </c>
      <c r="O74" s="21" t="s">
        <v>92</v>
      </c>
      <c r="P74" s="21" t="s">
        <v>65</v>
      </c>
      <c r="Q74" s="21" t="s">
        <v>66</v>
      </c>
      <c r="R74" s="22">
        <v>43397.548275462963</v>
      </c>
      <c r="S74" s="22">
        <v>43397.548275462963</v>
      </c>
      <c r="T74" s="22">
        <v>43397.560497685183</v>
      </c>
      <c r="U74" s="22">
        <v>43397.560497685183</v>
      </c>
      <c r="V74" s="21"/>
      <c r="W74" s="24">
        <f t="shared" si="19"/>
        <v>43397.544039351851</v>
      </c>
      <c r="X74" s="25">
        <f t="shared" si="20"/>
        <v>7.0833333375048824E-3</v>
      </c>
      <c r="Y74" s="25">
        <f t="shared" si="21"/>
        <v>2.1250000012514647E-2</v>
      </c>
      <c r="Z74" s="26">
        <f>SUM(Y74:Y98)</f>
        <v>0.28865740741457557</v>
      </c>
      <c r="AA74" s="26">
        <f t="shared" si="22"/>
        <v>0</v>
      </c>
      <c r="AB74" s="26">
        <f t="shared" si="23"/>
        <v>3.0787037030677311E-3</v>
      </c>
      <c r="AC74" s="26">
        <f>AVERAGE(AB74:AB98)</f>
        <v>3.5828703708830289E-3</v>
      </c>
      <c r="AD74" s="26">
        <f>MEDIAN(AB74:AB98)</f>
        <v>3.3680555497994646E-3</v>
      </c>
    </row>
    <row r="75" spans="1:32" s="7" customFormat="1" x14ac:dyDescent="0.4">
      <c r="A75" s="16" t="str">
        <f t="shared" si="24"/>
        <v>-</v>
      </c>
      <c r="B75" s="16" t="str">
        <f>IF(K75&gt;0, "☆", "-")</f>
        <v>-</v>
      </c>
      <c r="C75" s="7">
        <v>13</v>
      </c>
      <c r="D75" s="2">
        <v>43397.5466087963</v>
      </c>
      <c r="E75" s="3">
        <v>6013</v>
      </c>
      <c r="F75" s="3" t="s">
        <v>18</v>
      </c>
      <c r="G75" s="3">
        <v>2314</v>
      </c>
      <c r="H75" s="3">
        <v>525</v>
      </c>
      <c r="I75" s="3">
        <v>8</v>
      </c>
      <c r="J75" s="3">
        <v>1</v>
      </c>
      <c r="K75" s="3"/>
      <c r="L75" s="2">
        <v>43397.549976851849</v>
      </c>
      <c r="M75" s="2">
        <v>43397.552118055559</v>
      </c>
      <c r="N75" s="3" t="s">
        <v>80</v>
      </c>
      <c r="O75" s="3" t="s">
        <v>81</v>
      </c>
      <c r="P75" s="3" t="s">
        <v>50</v>
      </c>
      <c r="Q75" s="3" t="s">
        <v>51</v>
      </c>
      <c r="R75" s="2">
        <v>43397.548125000001</v>
      </c>
      <c r="S75" s="2">
        <v>43397.548125000001</v>
      </c>
      <c r="T75" s="2">
        <v>43397.551608796297</v>
      </c>
      <c r="U75" s="2">
        <v>43397.551608796297</v>
      </c>
      <c r="V75" s="3"/>
      <c r="W75" s="8">
        <f t="shared" si="19"/>
        <v>43397.5466087963</v>
      </c>
      <c r="X75" s="9">
        <f t="shared" si="20"/>
        <v>2.1412037094705738E-3</v>
      </c>
      <c r="Y75" s="9">
        <f t="shared" si="21"/>
        <v>2.1412037094705738E-3</v>
      </c>
      <c r="Z75" s="10"/>
      <c r="AA75" s="10">
        <f t="shared" si="22"/>
        <v>1.8518518481869251E-3</v>
      </c>
      <c r="AB75" s="10">
        <f t="shared" si="23"/>
        <v>3.3680555497994646E-3</v>
      </c>
      <c r="AC75" s="10"/>
      <c r="AD75" s="10"/>
    </row>
    <row r="76" spans="1:32" s="7" customFormat="1" x14ac:dyDescent="0.4">
      <c r="A76" s="16" t="str">
        <f t="shared" si="24"/>
        <v>-</v>
      </c>
      <c r="B76" s="16" t="str">
        <f>IF(K76&gt;0, "☆", "-")</f>
        <v>-</v>
      </c>
      <c r="C76" s="7">
        <v>13</v>
      </c>
      <c r="D76" s="2">
        <v>43397.547152777777</v>
      </c>
      <c r="E76" s="3">
        <v>6014</v>
      </c>
      <c r="F76" s="3" t="s">
        <v>33</v>
      </c>
      <c r="G76" s="3">
        <v>3869</v>
      </c>
      <c r="H76" s="3">
        <v>376</v>
      </c>
      <c r="I76" s="3">
        <v>3</v>
      </c>
      <c r="J76" s="3">
        <v>2</v>
      </c>
      <c r="K76" s="3"/>
      <c r="L76" s="2">
        <v>43397.55164351852</v>
      </c>
      <c r="M76" s="2">
        <v>43397.563854166663</v>
      </c>
      <c r="N76" s="3" t="s">
        <v>23</v>
      </c>
      <c r="O76" s="3" t="s">
        <v>24</v>
      </c>
      <c r="P76" s="3" t="s">
        <v>70</v>
      </c>
      <c r="Q76" s="3" t="s">
        <v>71</v>
      </c>
      <c r="R76" s="2">
        <v>43397.549768518518</v>
      </c>
      <c r="S76" s="2">
        <v>43397.550451388888</v>
      </c>
      <c r="T76" s="2">
        <v>43397.562245370369</v>
      </c>
      <c r="U76" s="2">
        <v>43397.566747685189</v>
      </c>
      <c r="V76" s="3"/>
      <c r="W76" s="8">
        <f t="shared" si="19"/>
        <v>43397.547152777777</v>
      </c>
      <c r="X76" s="9">
        <f t="shared" si="20"/>
        <v>1.2210648143081926E-2</v>
      </c>
      <c r="Y76" s="9">
        <f t="shared" si="21"/>
        <v>2.4421296286163852E-2</v>
      </c>
      <c r="Z76" s="10"/>
      <c r="AA76" s="10">
        <f t="shared" si="22"/>
        <v>1.8750000017462298E-3</v>
      </c>
      <c r="AB76" s="10">
        <f t="shared" si="23"/>
        <v>4.4907407427672297E-3</v>
      </c>
      <c r="AC76" s="10"/>
      <c r="AD76" s="10"/>
    </row>
    <row r="77" spans="1:32" s="7" customFormat="1" hidden="1" x14ac:dyDescent="0.4">
      <c r="A77" s="16" t="str">
        <f t="shared" si="24"/>
        <v>-</v>
      </c>
      <c r="B77" s="16" t="str">
        <f>IF(K77&gt;0, "☆", "-")</f>
        <v>-</v>
      </c>
      <c r="C77" s="7">
        <v>13</v>
      </c>
      <c r="D77" s="2">
        <v>43397.548958333333</v>
      </c>
      <c r="E77" s="3">
        <v>6015</v>
      </c>
      <c r="F77" s="3" t="s">
        <v>94</v>
      </c>
      <c r="G77" s="3">
        <v>0</v>
      </c>
      <c r="H77" s="3">
        <v>511</v>
      </c>
      <c r="I77" s="3">
        <v>3</v>
      </c>
      <c r="J77" s="3">
        <v>1</v>
      </c>
      <c r="K77" s="3"/>
      <c r="L77" s="2">
        <v>43397.554699074077</v>
      </c>
      <c r="M77" s="2">
        <v>43397.556701388887</v>
      </c>
      <c r="N77" s="3" t="s">
        <v>29</v>
      </c>
      <c r="O77" s="3" t="s">
        <v>30</v>
      </c>
      <c r="P77" s="3" t="s">
        <v>48</v>
      </c>
      <c r="Q77" s="3" t="s">
        <v>49</v>
      </c>
      <c r="R77" s="2">
        <v>43397.554016203707</v>
      </c>
      <c r="S77" s="2">
        <v>43397.554016203707</v>
      </c>
      <c r="T77" s="2">
        <v>43397.557951388888</v>
      </c>
      <c r="U77" s="2">
        <v>43397.557951388888</v>
      </c>
      <c r="V77" s="3"/>
      <c r="W77" s="8">
        <f t="shared" si="19"/>
        <v>43397.548958333333</v>
      </c>
      <c r="X77" s="9">
        <f t="shared" si="20"/>
        <v>2.002314809942618E-3</v>
      </c>
      <c r="Y77" s="9">
        <f t="shared" si="21"/>
        <v>2.002314809942618E-3</v>
      </c>
      <c r="AA77" s="10">
        <f t="shared" si="22"/>
        <v>6.8287036992842332E-4</v>
      </c>
      <c r="AB77" s="10">
        <f t="shared" si="23"/>
        <v>5.7407407439313829E-3</v>
      </c>
    </row>
    <row r="78" spans="1:32" s="7" customFormat="1" x14ac:dyDescent="0.4">
      <c r="A78" s="16" t="str">
        <f t="shared" si="17"/>
        <v>-</v>
      </c>
      <c r="B78" s="16" t="str">
        <f t="shared" si="18"/>
        <v>-</v>
      </c>
      <c r="C78" s="7">
        <v>13</v>
      </c>
      <c r="D78" s="2">
        <v>43397.55064814815</v>
      </c>
      <c r="E78" s="3">
        <v>6016</v>
      </c>
      <c r="F78" s="3" t="s">
        <v>33</v>
      </c>
      <c r="G78" s="3">
        <v>3763</v>
      </c>
      <c r="H78" s="3">
        <v>487</v>
      </c>
      <c r="I78" s="3">
        <v>2</v>
      </c>
      <c r="J78" s="3">
        <v>3</v>
      </c>
      <c r="K78" s="3"/>
      <c r="L78" s="2">
        <v>43397.553564814814</v>
      </c>
      <c r="M78" s="2">
        <v>43397.564768518518</v>
      </c>
      <c r="N78" s="3" t="s">
        <v>76</v>
      </c>
      <c r="O78" s="3" t="s">
        <v>77</v>
      </c>
      <c r="P78" s="3" t="s">
        <v>39</v>
      </c>
      <c r="Q78" s="3" t="s">
        <v>40</v>
      </c>
      <c r="R78" s="2">
        <v>43397.553935185184</v>
      </c>
      <c r="S78" s="2">
        <v>43397.555347222224</v>
      </c>
      <c r="T78" s="2">
        <v>43397.563206018516</v>
      </c>
      <c r="U78" s="2">
        <v>43397.565347222226</v>
      </c>
      <c r="V78" s="3"/>
      <c r="W78" s="8">
        <f t="shared" si="19"/>
        <v>43397.55064814815</v>
      </c>
      <c r="X78" s="9">
        <f t="shared" si="20"/>
        <v>1.1203703703358769E-2</v>
      </c>
      <c r="Y78" s="9">
        <f t="shared" si="21"/>
        <v>3.3611111110076308E-2</v>
      </c>
      <c r="Z78" s="10"/>
      <c r="AA78" s="10">
        <f t="shared" si="22"/>
        <v>0</v>
      </c>
      <c r="AB78" s="10">
        <f t="shared" si="23"/>
        <v>2.9166666645323858E-3</v>
      </c>
      <c r="AC78" s="10"/>
      <c r="AD78" s="10"/>
    </row>
    <row r="79" spans="1:32" s="7" customFormat="1" x14ac:dyDescent="0.4">
      <c r="A79" s="16" t="str">
        <f t="shared" si="17"/>
        <v>-</v>
      </c>
      <c r="B79" s="16" t="str">
        <f t="shared" si="18"/>
        <v>-</v>
      </c>
      <c r="C79" s="7">
        <v>13</v>
      </c>
      <c r="D79" s="2">
        <v>43397.553333333337</v>
      </c>
      <c r="E79" s="3">
        <v>6017</v>
      </c>
      <c r="F79" s="3" t="s">
        <v>33</v>
      </c>
      <c r="G79" s="3">
        <v>1769</v>
      </c>
      <c r="H79" s="3">
        <v>509</v>
      </c>
      <c r="I79" s="3">
        <v>2</v>
      </c>
      <c r="J79" s="3">
        <v>2</v>
      </c>
      <c r="K79" s="3"/>
      <c r="L79" s="2">
        <v>43397.560219907406</v>
      </c>
      <c r="M79" s="2">
        <v>43397.575335648151</v>
      </c>
      <c r="N79" s="3" t="s">
        <v>53</v>
      </c>
      <c r="O79" s="3" t="s">
        <v>54</v>
      </c>
      <c r="P79" s="3" t="s">
        <v>65</v>
      </c>
      <c r="Q79" s="3" t="s">
        <v>66</v>
      </c>
      <c r="R79" s="2">
        <v>43397.560590277775</v>
      </c>
      <c r="S79" s="2">
        <v>43397.560590277775</v>
      </c>
      <c r="T79" s="2">
        <v>43397.576886574076</v>
      </c>
      <c r="U79" s="2">
        <v>43397.576886574076</v>
      </c>
      <c r="V79" s="3"/>
      <c r="W79" s="8">
        <f t="shared" si="19"/>
        <v>43397.553333333337</v>
      </c>
      <c r="X79" s="9">
        <f t="shared" si="20"/>
        <v>1.5115740745386574E-2</v>
      </c>
      <c r="Y79" s="9">
        <f t="shared" si="21"/>
        <v>3.0231481490773149E-2</v>
      </c>
      <c r="Z79" s="10"/>
      <c r="AA79" s="10">
        <f t="shared" si="22"/>
        <v>0</v>
      </c>
      <c r="AB79" s="10">
        <f t="shared" si="23"/>
        <v>6.8865740686305799E-3</v>
      </c>
      <c r="AC79" s="10"/>
      <c r="AD79" s="10"/>
    </row>
    <row r="80" spans="1:32" s="7" customFormat="1" x14ac:dyDescent="0.4">
      <c r="A80" s="16" t="str">
        <f t="shared" si="17"/>
        <v>-</v>
      </c>
      <c r="B80" s="16" t="str">
        <f t="shared" si="18"/>
        <v>-</v>
      </c>
      <c r="C80" s="7">
        <v>13</v>
      </c>
      <c r="D80" s="2">
        <v>43397.557824074072</v>
      </c>
      <c r="E80" s="3">
        <v>6018</v>
      </c>
      <c r="F80" s="3" t="s">
        <v>33</v>
      </c>
      <c r="G80" s="3">
        <v>3875</v>
      </c>
      <c r="H80" s="3">
        <v>1001</v>
      </c>
      <c r="I80" s="3">
        <v>5</v>
      </c>
      <c r="J80" s="3">
        <v>3</v>
      </c>
      <c r="K80" s="3"/>
      <c r="L80" s="2">
        <v>43397.560891203706</v>
      </c>
      <c r="M80" s="2">
        <v>43397.565266203703</v>
      </c>
      <c r="N80" s="3" t="s">
        <v>63</v>
      </c>
      <c r="O80" s="3" t="s">
        <v>64</v>
      </c>
      <c r="P80" s="3" t="s">
        <v>25</v>
      </c>
      <c r="Q80" s="3" t="s">
        <v>26</v>
      </c>
      <c r="R80" s="2">
        <v>43397.561435185184</v>
      </c>
      <c r="S80" s="2">
        <v>43397.561435185184</v>
      </c>
      <c r="T80" s="2">
        <v>43397.571018518516</v>
      </c>
      <c r="U80" s="2">
        <v>43397.571018518516</v>
      </c>
      <c r="V80" s="3"/>
      <c r="W80" s="8">
        <f t="shared" si="19"/>
        <v>43397.557824074072</v>
      </c>
      <c r="X80" s="9">
        <f t="shared" si="20"/>
        <v>4.3749999967985786E-3</v>
      </c>
      <c r="Y80" s="9">
        <f t="shared" si="21"/>
        <v>1.3124999990395736E-2</v>
      </c>
      <c r="Z80" s="10"/>
      <c r="AA80" s="10">
        <f t="shared" si="22"/>
        <v>0</v>
      </c>
      <c r="AB80" s="10">
        <f t="shared" si="23"/>
        <v>3.0671296335640363E-3</v>
      </c>
      <c r="AC80" s="10"/>
      <c r="AD80" s="10"/>
    </row>
    <row r="81" spans="1:30" s="7" customFormat="1" x14ac:dyDescent="0.4">
      <c r="A81" s="16" t="str">
        <f t="shared" si="17"/>
        <v>-</v>
      </c>
      <c r="B81" s="16" t="str">
        <f t="shared" si="18"/>
        <v>-</v>
      </c>
      <c r="C81" s="7">
        <v>13</v>
      </c>
      <c r="D81" s="2">
        <v>43397.561192129629</v>
      </c>
      <c r="E81" s="3">
        <v>6019</v>
      </c>
      <c r="F81" s="3" t="s">
        <v>33</v>
      </c>
      <c r="G81" s="3">
        <v>1187</v>
      </c>
      <c r="H81" s="3">
        <v>464</v>
      </c>
      <c r="I81" s="3">
        <v>2</v>
      </c>
      <c r="J81" s="3">
        <v>1</v>
      </c>
      <c r="K81" s="3"/>
      <c r="L81" s="2">
        <v>43397.564583333333</v>
      </c>
      <c r="M81" s="2">
        <v>43397.575289351851</v>
      </c>
      <c r="N81" s="3" t="s">
        <v>45</v>
      </c>
      <c r="O81" s="3" t="s">
        <v>92</v>
      </c>
      <c r="P81" s="3" t="s">
        <v>65</v>
      </c>
      <c r="Q81" s="3" t="s">
        <v>66</v>
      </c>
      <c r="R81" s="2">
        <v>43397.562916666669</v>
      </c>
      <c r="S81" s="2">
        <v>43397.562916666669</v>
      </c>
      <c r="T81" s="2">
        <v>43397.576874999999</v>
      </c>
      <c r="U81" s="2">
        <v>43397.578796296293</v>
      </c>
      <c r="V81" s="3"/>
      <c r="W81" s="8">
        <f t="shared" si="19"/>
        <v>43397.561192129629</v>
      </c>
      <c r="X81" s="9">
        <f t="shared" si="20"/>
        <v>1.0706018518249039E-2</v>
      </c>
      <c r="Y81" s="9">
        <f t="shared" si="21"/>
        <v>1.0706018518249039E-2</v>
      </c>
      <c r="Z81" s="10"/>
      <c r="AA81" s="10">
        <f t="shared" si="22"/>
        <v>1.6666666633682325E-3</v>
      </c>
      <c r="AB81" s="10">
        <f t="shared" si="23"/>
        <v>3.3912037033587694E-3</v>
      </c>
      <c r="AC81" s="10"/>
      <c r="AD81" s="10"/>
    </row>
    <row r="82" spans="1:30" s="7" customFormat="1" hidden="1" x14ac:dyDescent="0.4">
      <c r="A82" s="16" t="str">
        <f t="shared" si="17"/>
        <v>★</v>
      </c>
      <c r="B82" s="16" t="str">
        <f t="shared" si="18"/>
        <v>-</v>
      </c>
      <c r="C82" s="7">
        <v>13</v>
      </c>
      <c r="D82" s="2">
        <v>43397.564375000002</v>
      </c>
      <c r="E82" s="3">
        <v>6020</v>
      </c>
      <c r="F82" s="3" t="s">
        <v>93</v>
      </c>
      <c r="G82" s="3">
        <v>0</v>
      </c>
      <c r="H82" s="3">
        <v>956</v>
      </c>
      <c r="I82" s="3">
        <v>1</v>
      </c>
      <c r="J82" s="3">
        <v>1</v>
      </c>
      <c r="K82" s="3"/>
      <c r="L82" s="2">
        <v>43397.583657407406</v>
      </c>
      <c r="M82" s="2">
        <v>43397.586539351854</v>
      </c>
      <c r="N82" s="3" t="s">
        <v>53</v>
      </c>
      <c r="O82" s="3" t="s">
        <v>54</v>
      </c>
      <c r="P82" s="3" t="s">
        <v>27</v>
      </c>
      <c r="Q82" s="3" t="s">
        <v>28</v>
      </c>
      <c r="R82" s="2">
        <v>43397.584988425922</v>
      </c>
      <c r="S82" s="2">
        <v>43397.584988425922</v>
      </c>
      <c r="T82" s="2">
        <v>43397.59065972222</v>
      </c>
      <c r="U82" s="2">
        <v>43397.59065972222</v>
      </c>
      <c r="V82" s="2">
        <v>43397.584988425922</v>
      </c>
      <c r="W82" s="8">
        <f t="shared" si="19"/>
        <v>43397.584988425922</v>
      </c>
      <c r="X82" s="9">
        <f t="shared" si="20"/>
        <v>2.8819444487453438E-3</v>
      </c>
      <c r="Y82" s="9">
        <f t="shared" si="21"/>
        <v>2.8819444487453438E-3</v>
      </c>
      <c r="Z82" s="10"/>
      <c r="AA82" s="10">
        <f t="shared" si="22"/>
        <v>0</v>
      </c>
      <c r="AB82" s="10">
        <f t="shared" si="23"/>
        <v>0</v>
      </c>
      <c r="AC82" s="10"/>
      <c r="AD82" s="10"/>
    </row>
    <row r="83" spans="1:30" s="7" customFormat="1" x14ac:dyDescent="0.4">
      <c r="A83" s="16" t="str">
        <f t="shared" si="17"/>
        <v>-</v>
      </c>
      <c r="B83" s="16" t="str">
        <f t="shared" si="18"/>
        <v>-</v>
      </c>
      <c r="C83" s="7">
        <v>13</v>
      </c>
      <c r="D83" s="2">
        <v>43397.564432870371</v>
      </c>
      <c r="E83" s="3">
        <v>6021</v>
      </c>
      <c r="F83" s="3" t="s">
        <v>18</v>
      </c>
      <c r="G83" s="3">
        <v>3876</v>
      </c>
      <c r="H83" s="3">
        <v>831</v>
      </c>
      <c r="I83" s="3">
        <v>2</v>
      </c>
      <c r="J83" s="3">
        <v>1</v>
      </c>
      <c r="K83" s="3"/>
      <c r="L83" s="2">
        <v>43397.567245370374</v>
      </c>
      <c r="M83" s="2">
        <v>43397.579756944448</v>
      </c>
      <c r="N83" s="3" t="s">
        <v>39</v>
      </c>
      <c r="O83" s="3" t="s">
        <v>40</v>
      </c>
      <c r="P83" s="3" t="s">
        <v>37</v>
      </c>
      <c r="Q83" s="3" t="s">
        <v>38</v>
      </c>
      <c r="R83" s="2">
        <v>43397.567256944443</v>
      </c>
      <c r="S83" s="2">
        <v>43397.567256944443</v>
      </c>
      <c r="T83" s="2">
        <v>43397.583993055552</v>
      </c>
      <c r="U83" s="2">
        <v>43397.583993055552</v>
      </c>
      <c r="V83" s="3"/>
      <c r="W83" s="8">
        <f t="shared" si="19"/>
        <v>43397.564432870371</v>
      </c>
      <c r="X83" s="9">
        <f t="shared" si="20"/>
        <v>1.2511574073869269E-2</v>
      </c>
      <c r="Y83" s="9">
        <f t="shared" si="21"/>
        <v>1.2511574073869269E-2</v>
      </c>
      <c r="Z83" s="10"/>
      <c r="AA83" s="10">
        <f t="shared" si="22"/>
        <v>0</v>
      </c>
      <c r="AB83" s="10">
        <f t="shared" si="23"/>
        <v>2.8125000026193447E-3</v>
      </c>
      <c r="AC83" s="10"/>
      <c r="AD83" s="10"/>
    </row>
    <row r="84" spans="1:30" s="7" customFormat="1" x14ac:dyDescent="0.4">
      <c r="A84" s="16" t="str">
        <f t="shared" si="17"/>
        <v>★</v>
      </c>
      <c r="B84" s="16" t="str">
        <f t="shared" si="18"/>
        <v>-</v>
      </c>
      <c r="C84" s="7">
        <v>13</v>
      </c>
      <c r="D84" s="2">
        <v>43397.566400462965</v>
      </c>
      <c r="E84" s="3">
        <v>6024</v>
      </c>
      <c r="F84" s="3" t="s">
        <v>18</v>
      </c>
      <c r="G84" s="3">
        <v>2351</v>
      </c>
      <c r="H84" s="3">
        <v>368</v>
      </c>
      <c r="I84" s="3">
        <v>3</v>
      </c>
      <c r="J84" s="3">
        <v>1</v>
      </c>
      <c r="K84" s="3"/>
      <c r="L84" s="2">
        <v>43397.604583333334</v>
      </c>
      <c r="M84" s="2">
        <v>43397.608680555553</v>
      </c>
      <c r="N84" s="3" t="s">
        <v>48</v>
      </c>
      <c r="O84" s="3" t="s">
        <v>49</v>
      </c>
      <c r="P84" s="3" t="s">
        <v>57</v>
      </c>
      <c r="Q84" s="3" t="s">
        <v>58</v>
      </c>
      <c r="R84" s="2">
        <v>43397.608055555553</v>
      </c>
      <c r="S84" s="2">
        <v>43397.608055555553</v>
      </c>
      <c r="T84" s="2">
        <v>43397.614166666666</v>
      </c>
      <c r="U84" s="2">
        <v>43397.614166666666</v>
      </c>
      <c r="V84" s="2">
        <v>43397.608055555553</v>
      </c>
      <c r="W84" s="8">
        <f t="shared" si="19"/>
        <v>43397.608055555553</v>
      </c>
      <c r="X84" s="9">
        <f t="shared" si="20"/>
        <v>4.0972222195705399E-3</v>
      </c>
      <c r="Y84" s="9">
        <f t="shared" si="21"/>
        <v>4.0972222195705399E-3</v>
      </c>
      <c r="Z84" s="10"/>
      <c r="AA84" s="10">
        <f t="shared" si="22"/>
        <v>0</v>
      </c>
      <c r="AB84" s="10">
        <f t="shared" si="23"/>
        <v>0</v>
      </c>
      <c r="AC84" s="10"/>
      <c r="AD84" s="10"/>
    </row>
    <row r="85" spans="1:30" s="7" customFormat="1" x14ac:dyDescent="0.4">
      <c r="A85" s="16" t="str">
        <f t="shared" si="17"/>
        <v>-</v>
      </c>
      <c r="B85" s="16" t="str">
        <f t="shared" si="18"/>
        <v>-</v>
      </c>
      <c r="C85" s="7">
        <v>13</v>
      </c>
      <c r="D85" s="2">
        <v>43397.56658564815</v>
      </c>
      <c r="E85" s="3">
        <v>6025</v>
      </c>
      <c r="F85" s="3" t="s">
        <v>33</v>
      </c>
      <c r="G85" s="3">
        <v>1949</v>
      </c>
      <c r="H85" s="3">
        <v>1134</v>
      </c>
      <c r="I85" s="3">
        <v>4</v>
      </c>
      <c r="J85" s="3">
        <v>2</v>
      </c>
      <c r="K85" s="3"/>
      <c r="L85" s="2">
        <v>43397.570844907408</v>
      </c>
      <c r="M85" s="2">
        <v>43397.574594907404</v>
      </c>
      <c r="N85" s="3" t="s">
        <v>57</v>
      </c>
      <c r="O85" s="3" t="s">
        <v>58</v>
      </c>
      <c r="P85" s="3" t="s">
        <v>55</v>
      </c>
      <c r="Q85" s="3" t="s">
        <v>56</v>
      </c>
      <c r="R85" s="2">
        <v>43397.569282407407</v>
      </c>
      <c r="S85" s="2">
        <v>43397.569282407407</v>
      </c>
      <c r="T85" s="2">
        <v>43397.574560185189</v>
      </c>
      <c r="U85" s="2">
        <v>43397.576215277775</v>
      </c>
      <c r="V85" s="3"/>
      <c r="W85" s="8">
        <f t="shared" si="19"/>
        <v>43397.56658564815</v>
      </c>
      <c r="X85" s="9">
        <f t="shared" si="20"/>
        <v>3.749999996216502E-3</v>
      </c>
      <c r="Y85" s="9">
        <f t="shared" si="21"/>
        <v>7.4999999924330041E-3</v>
      </c>
      <c r="Z85" s="10"/>
      <c r="AA85" s="10">
        <f t="shared" si="22"/>
        <v>1.5625000014551915E-3</v>
      </c>
      <c r="AB85" s="10">
        <f t="shared" si="23"/>
        <v>4.2592592581058852E-3</v>
      </c>
      <c r="AC85" s="10"/>
      <c r="AD85" s="10"/>
    </row>
    <row r="86" spans="1:30" s="7" customFormat="1" x14ac:dyDescent="0.4">
      <c r="A86" s="16" t="str">
        <f t="shared" si="17"/>
        <v>-</v>
      </c>
      <c r="B86" s="16" t="str">
        <f t="shared" si="18"/>
        <v>-</v>
      </c>
      <c r="C86" s="7">
        <v>13</v>
      </c>
      <c r="D86" s="2">
        <v>43397.566851851851</v>
      </c>
      <c r="E86" s="3">
        <v>6026</v>
      </c>
      <c r="F86" s="3" t="s">
        <v>33</v>
      </c>
      <c r="G86" s="3">
        <v>3831</v>
      </c>
      <c r="H86" s="3">
        <v>907</v>
      </c>
      <c r="I86" s="3">
        <v>7</v>
      </c>
      <c r="J86" s="3">
        <v>2</v>
      </c>
      <c r="K86" s="3"/>
      <c r="L86" s="2">
        <v>43397.569826388892</v>
      </c>
      <c r="M86" s="2">
        <v>43397.573680555557</v>
      </c>
      <c r="N86" s="3" t="s">
        <v>23</v>
      </c>
      <c r="O86" s="3" t="s">
        <v>24</v>
      </c>
      <c r="P86" s="3" t="s">
        <v>31</v>
      </c>
      <c r="Q86" s="3" t="s">
        <v>32</v>
      </c>
      <c r="R86" s="2">
        <v>43397.569895833331</v>
      </c>
      <c r="S86" s="2">
        <v>43397.569895833331</v>
      </c>
      <c r="T86" s="2">
        <v>43397.576921296299</v>
      </c>
      <c r="U86" s="2">
        <v>43397.576921296299</v>
      </c>
      <c r="V86" s="3"/>
      <c r="W86" s="8">
        <f t="shared" si="19"/>
        <v>43397.566851851851</v>
      </c>
      <c r="X86" s="9">
        <f t="shared" si="20"/>
        <v>3.8541666654055007E-3</v>
      </c>
      <c r="Y86" s="9">
        <f t="shared" si="21"/>
        <v>7.7083333308110014E-3</v>
      </c>
      <c r="Z86" s="10"/>
      <c r="AA86" s="10">
        <f t="shared" si="22"/>
        <v>0</v>
      </c>
      <c r="AB86" s="10">
        <f t="shared" si="23"/>
        <v>2.9745370411546901E-3</v>
      </c>
      <c r="AC86" s="10"/>
      <c r="AD86" s="10"/>
    </row>
    <row r="87" spans="1:30" s="7" customFormat="1" hidden="1" x14ac:dyDescent="0.4">
      <c r="A87" s="16" t="str">
        <f t="shared" ref="A87:A92" si="25">IF(V87&gt;0, "★", "-")</f>
        <v>-</v>
      </c>
      <c r="B87" s="16" t="str">
        <f t="shared" ref="B87:B92" si="26">IF(K87&gt;0, "☆", "-")</f>
        <v>-</v>
      </c>
      <c r="C87" s="7">
        <v>13</v>
      </c>
      <c r="D87" s="2">
        <v>43397.568391203706</v>
      </c>
      <c r="E87" s="3">
        <v>6027</v>
      </c>
      <c r="F87" s="3" t="s">
        <v>93</v>
      </c>
      <c r="G87" s="3">
        <v>0</v>
      </c>
      <c r="H87" s="3">
        <v>1234</v>
      </c>
      <c r="I87" s="3">
        <v>5</v>
      </c>
      <c r="J87" s="3">
        <v>1</v>
      </c>
      <c r="K87" s="3"/>
      <c r="L87" s="2">
        <v>43397.57271990741</v>
      </c>
      <c r="M87" s="2">
        <v>43397.579456018517</v>
      </c>
      <c r="N87" s="3" t="s">
        <v>48</v>
      </c>
      <c r="O87" s="3" t="s">
        <v>49</v>
      </c>
      <c r="P87" s="3" t="s">
        <v>27</v>
      </c>
      <c r="Q87" s="3" t="s">
        <v>28</v>
      </c>
      <c r="R87" s="2">
        <v>43397.569432870368</v>
      </c>
      <c r="S87" s="2">
        <v>43397.569432870368</v>
      </c>
      <c r="T87" s="2">
        <v>43397.575532407405</v>
      </c>
      <c r="U87" s="2">
        <v>43397.575532407405</v>
      </c>
      <c r="V87" s="3"/>
      <c r="W87" s="8">
        <f t="shared" si="19"/>
        <v>43397.568391203706</v>
      </c>
      <c r="X87" s="9">
        <f t="shared" si="20"/>
        <v>6.7361111068748869E-3</v>
      </c>
      <c r="Y87" s="9">
        <f t="shared" si="21"/>
        <v>6.7361111068748869E-3</v>
      </c>
      <c r="Z87" s="10"/>
      <c r="AA87" s="10">
        <f t="shared" si="22"/>
        <v>3.2870370414457284E-3</v>
      </c>
      <c r="AB87" s="10">
        <f t="shared" si="23"/>
        <v>4.3287037042318843E-3</v>
      </c>
      <c r="AC87" s="10"/>
      <c r="AD87" s="10"/>
    </row>
    <row r="88" spans="1:30" s="7" customFormat="1" x14ac:dyDescent="0.4">
      <c r="A88" s="16" t="str">
        <f t="shared" si="25"/>
        <v>-</v>
      </c>
      <c r="B88" s="16" t="str">
        <f t="shared" si="26"/>
        <v>-</v>
      </c>
      <c r="C88" s="7">
        <v>13</v>
      </c>
      <c r="D88" s="2">
        <v>43397.568738425929</v>
      </c>
      <c r="E88" s="3">
        <v>6028</v>
      </c>
      <c r="F88" s="3" t="s">
        <v>18</v>
      </c>
      <c r="G88" s="3">
        <v>2314</v>
      </c>
      <c r="H88" s="3">
        <v>971</v>
      </c>
      <c r="I88" s="3">
        <v>3</v>
      </c>
      <c r="J88" s="3">
        <v>1</v>
      </c>
      <c r="K88" s="3"/>
      <c r="L88" s="2">
        <v>43397.575069444443</v>
      </c>
      <c r="M88" s="2">
        <v>43397.585509259261</v>
      </c>
      <c r="N88" s="3" t="s">
        <v>50</v>
      </c>
      <c r="O88" s="3" t="s">
        <v>51</v>
      </c>
      <c r="P88" s="3" t="s">
        <v>63</v>
      </c>
      <c r="Q88" s="3" t="s">
        <v>64</v>
      </c>
      <c r="R88" s="2">
        <v>43397.574479166666</v>
      </c>
      <c r="S88" s="2">
        <v>43397.57571759259</v>
      </c>
      <c r="T88" s="2">
        <v>43397.588414351849</v>
      </c>
      <c r="U88" s="2">
        <v>43397.593969907408</v>
      </c>
      <c r="V88" s="3"/>
      <c r="W88" s="8">
        <f t="shared" si="19"/>
        <v>43397.568738425929</v>
      </c>
      <c r="X88" s="9">
        <f t="shared" si="20"/>
        <v>1.0439814817800652E-2</v>
      </c>
      <c r="Y88" s="9">
        <f t="shared" si="21"/>
        <v>1.0439814817800652E-2</v>
      </c>
      <c r="Z88" s="10"/>
      <c r="AA88" s="10">
        <f t="shared" si="22"/>
        <v>5.9027777751907706E-4</v>
      </c>
      <c r="AB88" s="10">
        <f t="shared" si="23"/>
        <v>6.3310185141745023E-3</v>
      </c>
      <c r="AC88" s="10"/>
      <c r="AD88" s="10"/>
    </row>
    <row r="89" spans="1:30" s="7" customFormat="1" x14ac:dyDescent="0.4">
      <c r="A89" s="16" t="str">
        <f t="shared" si="25"/>
        <v>★</v>
      </c>
      <c r="B89" s="16" t="str">
        <f t="shared" si="26"/>
        <v>-</v>
      </c>
      <c r="C89" s="7">
        <v>13</v>
      </c>
      <c r="D89" s="2">
        <v>43397.570243055554</v>
      </c>
      <c r="E89" s="3">
        <v>6030</v>
      </c>
      <c r="F89" s="3" t="s">
        <v>33</v>
      </c>
      <c r="G89" s="3">
        <v>3864</v>
      </c>
      <c r="H89" s="3">
        <v>511</v>
      </c>
      <c r="I89" s="3">
        <v>4</v>
      </c>
      <c r="J89" s="3">
        <v>3</v>
      </c>
      <c r="K89" s="3"/>
      <c r="L89" s="2">
        <v>43397.587141203701</v>
      </c>
      <c r="M89" s="2">
        <v>43397.597372685188</v>
      </c>
      <c r="N89" s="3" t="s">
        <v>80</v>
      </c>
      <c r="O89" s="3" t="s">
        <v>81</v>
      </c>
      <c r="P89" s="3" t="s">
        <v>65</v>
      </c>
      <c r="Q89" s="3" t="s">
        <v>66</v>
      </c>
      <c r="R89" s="2">
        <v>43397.591064814813</v>
      </c>
      <c r="S89" s="2">
        <v>43397.591064814813</v>
      </c>
      <c r="T89" s="2">
        <v>43397.602951388886</v>
      </c>
      <c r="U89" s="2">
        <v>43397.606828703705</v>
      </c>
      <c r="V89" s="2">
        <v>43397.591064814813</v>
      </c>
      <c r="W89" s="8">
        <f t="shared" si="19"/>
        <v>43397.591064814813</v>
      </c>
      <c r="X89" s="9">
        <f t="shared" si="20"/>
        <v>1.0231481486698613E-2</v>
      </c>
      <c r="Y89" s="9">
        <f t="shared" si="21"/>
        <v>3.0694444460095838E-2</v>
      </c>
      <c r="Z89" s="10"/>
      <c r="AA89" s="10">
        <f t="shared" si="22"/>
        <v>0</v>
      </c>
      <c r="AB89" s="10">
        <f t="shared" si="23"/>
        <v>0</v>
      </c>
      <c r="AC89" s="10"/>
      <c r="AD89" s="10"/>
    </row>
    <row r="90" spans="1:30" s="7" customFormat="1" x14ac:dyDescent="0.4">
      <c r="A90" s="16" t="str">
        <f t="shared" si="25"/>
        <v>-</v>
      </c>
      <c r="B90" s="16" t="str">
        <f t="shared" si="26"/>
        <v>-</v>
      </c>
      <c r="C90" s="7">
        <v>13</v>
      </c>
      <c r="D90" s="2">
        <v>43397.572789351849</v>
      </c>
      <c r="E90" s="3">
        <v>6032</v>
      </c>
      <c r="F90" s="3" t="s">
        <v>18</v>
      </c>
      <c r="G90" s="3">
        <v>2824</v>
      </c>
      <c r="H90" s="3">
        <v>895</v>
      </c>
      <c r="I90" s="3">
        <v>3</v>
      </c>
      <c r="J90" s="3">
        <v>2</v>
      </c>
      <c r="K90" s="3"/>
      <c r="L90" s="2">
        <v>43397.577476851853</v>
      </c>
      <c r="M90" s="2">
        <v>43397.582349537035</v>
      </c>
      <c r="N90" s="3" t="s">
        <v>70</v>
      </c>
      <c r="O90" s="3" t="s">
        <v>71</v>
      </c>
      <c r="P90" s="3" t="s">
        <v>59</v>
      </c>
      <c r="Q90" s="3" t="s">
        <v>60</v>
      </c>
      <c r="R90" s="2">
        <v>43397.579062500001</v>
      </c>
      <c r="S90" s="2">
        <v>43397.579062500001</v>
      </c>
      <c r="T90" s="2">
        <v>43397.588807870372</v>
      </c>
      <c r="U90" s="2">
        <v>43397.588807870372</v>
      </c>
      <c r="V90" s="3"/>
      <c r="W90" s="8">
        <f t="shared" si="19"/>
        <v>43397.572789351849</v>
      </c>
      <c r="X90" s="9">
        <f t="shared" si="20"/>
        <v>4.8726851819083095E-3</v>
      </c>
      <c r="Y90" s="9">
        <f t="shared" si="21"/>
        <v>9.7453703638166189E-3</v>
      </c>
      <c r="Z90" s="10"/>
      <c r="AA90" s="10">
        <f t="shared" si="22"/>
        <v>0</v>
      </c>
      <c r="AB90" s="10">
        <f t="shared" si="23"/>
        <v>4.6875000043655746E-3</v>
      </c>
      <c r="AC90" s="10"/>
      <c r="AD90" s="10"/>
    </row>
    <row r="91" spans="1:30" s="7" customFormat="1" hidden="1" x14ac:dyDescent="0.4">
      <c r="A91" s="16" t="str">
        <f t="shared" si="25"/>
        <v>-</v>
      </c>
      <c r="B91" s="16" t="str">
        <f t="shared" si="26"/>
        <v>-</v>
      </c>
      <c r="C91" s="7">
        <v>13</v>
      </c>
      <c r="D91" s="2">
        <v>43397.573541666665</v>
      </c>
      <c r="E91" s="3">
        <v>6033</v>
      </c>
      <c r="F91" s="3" t="s">
        <v>93</v>
      </c>
      <c r="G91" s="3">
        <v>0</v>
      </c>
      <c r="H91" s="3">
        <v>322</v>
      </c>
      <c r="I91" s="3">
        <v>6</v>
      </c>
      <c r="J91" s="3">
        <v>4</v>
      </c>
      <c r="K91" s="3"/>
      <c r="L91" s="2">
        <v>43397.579837962963</v>
      </c>
      <c r="M91" s="2">
        <v>43397.584733796299</v>
      </c>
      <c r="N91" s="3" t="s">
        <v>63</v>
      </c>
      <c r="O91" s="3" t="s">
        <v>64</v>
      </c>
      <c r="P91" s="3" t="s">
        <v>19</v>
      </c>
      <c r="Q91" s="3" t="s">
        <v>20</v>
      </c>
      <c r="R91" s="2">
        <v>43397.576886574076</v>
      </c>
      <c r="S91" s="2">
        <v>43397.576886574076</v>
      </c>
      <c r="T91" s="2">
        <v>43397.584143518521</v>
      </c>
      <c r="U91" s="2">
        <v>43397.584143518521</v>
      </c>
      <c r="V91" s="3"/>
      <c r="W91" s="8">
        <f t="shared" si="19"/>
        <v>43397.573541666665</v>
      </c>
      <c r="X91" s="9">
        <f t="shared" si="20"/>
        <v>4.8958333354676142E-3</v>
      </c>
      <c r="Y91" s="9">
        <f t="shared" si="21"/>
        <v>1.9583333341870457E-2</v>
      </c>
      <c r="Z91" s="10"/>
      <c r="AA91" s="10">
        <f t="shared" si="22"/>
        <v>2.9513888875953853E-3</v>
      </c>
      <c r="AB91" s="10">
        <f t="shared" si="23"/>
        <v>6.2962962983874604E-3</v>
      </c>
      <c r="AC91" s="10"/>
      <c r="AD91" s="10"/>
    </row>
    <row r="92" spans="1:30" s="7" customFormat="1" x14ac:dyDescent="0.4">
      <c r="A92" s="16" t="str">
        <f t="shared" si="25"/>
        <v>-</v>
      </c>
      <c r="B92" s="16" t="str">
        <f t="shared" si="26"/>
        <v>-</v>
      </c>
      <c r="C92" s="7">
        <v>13</v>
      </c>
      <c r="D92" s="2">
        <v>43397.57503472222</v>
      </c>
      <c r="E92" s="3">
        <v>6034</v>
      </c>
      <c r="F92" s="3" t="s">
        <v>67</v>
      </c>
      <c r="G92" s="3">
        <v>3118</v>
      </c>
      <c r="H92" s="3">
        <v>522</v>
      </c>
      <c r="I92" s="3">
        <v>7</v>
      </c>
      <c r="J92" s="3">
        <v>1</v>
      </c>
      <c r="K92" s="3"/>
      <c r="L92" s="2">
        <v>43397.576956018522</v>
      </c>
      <c r="M92" s="2">
        <v>43397.582465277781</v>
      </c>
      <c r="N92" s="3" t="s">
        <v>53</v>
      </c>
      <c r="O92" s="3" t="s">
        <v>54</v>
      </c>
      <c r="P92" s="3" t="s">
        <v>19</v>
      </c>
      <c r="Q92" s="3" t="s">
        <v>20</v>
      </c>
      <c r="R92" s="2">
        <v>43397.576180555552</v>
      </c>
      <c r="S92" s="2">
        <v>43397.576180555552</v>
      </c>
      <c r="T92" s="2">
        <v>43397.582060185188</v>
      </c>
      <c r="U92" s="2">
        <v>43397.582060185188</v>
      </c>
      <c r="V92" s="3"/>
      <c r="W92" s="8">
        <f t="shared" si="19"/>
        <v>43397.57503472222</v>
      </c>
      <c r="X92" s="9">
        <f t="shared" si="20"/>
        <v>5.5092592592700385E-3</v>
      </c>
      <c r="Y92" s="9">
        <f t="shared" si="21"/>
        <v>5.5092592592700385E-3</v>
      </c>
      <c r="Z92" s="10"/>
      <c r="AA92" s="10">
        <f t="shared" si="22"/>
        <v>7.7546296961372718E-4</v>
      </c>
      <c r="AB92" s="10">
        <f t="shared" si="23"/>
        <v>1.9212963015888818E-3</v>
      </c>
      <c r="AC92" s="10"/>
      <c r="AD92" s="10"/>
    </row>
    <row r="93" spans="1:30" s="7" customFormat="1" hidden="1" x14ac:dyDescent="0.4">
      <c r="A93" s="16" t="str">
        <f t="shared" si="17"/>
        <v>-</v>
      </c>
      <c r="B93" s="16" t="str">
        <f t="shared" si="18"/>
        <v>-</v>
      </c>
      <c r="C93" s="7">
        <v>13</v>
      </c>
      <c r="D93" s="2">
        <v>43397.578599537039</v>
      </c>
      <c r="E93" s="3">
        <v>6035</v>
      </c>
      <c r="F93" s="3" t="s">
        <v>94</v>
      </c>
      <c r="G93" s="3">
        <v>0</v>
      </c>
      <c r="H93" s="3">
        <v>858</v>
      </c>
      <c r="I93" s="3">
        <v>7</v>
      </c>
      <c r="J93" s="3">
        <v>1</v>
      </c>
      <c r="K93" s="3"/>
      <c r="L93" s="2">
        <v>43397.583668981482</v>
      </c>
      <c r="M93" s="2">
        <v>43397.588750000003</v>
      </c>
      <c r="N93" s="3" t="s">
        <v>19</v>
      </c>
      <c r="O93" s="3" t="s">
        <v>20</v>
      </c>
      <c r="P93" s="3" t="s">
        <v>80</v>
      </c>
      <c r="Q93" s="3" t="s">
        <v>81</v>
      </c>
      <c r="R93" s="2">
        <v>43397.584131944444</v>
      </c>
      <c r="S93" s="2">
        <v>43397.584131944444</v>
      </c>
      <c r="T93" s="2">
        <v>43397.590902777774</v>
      </c>
      <c r="U93" s="2">
        <v>43397.590902777774</v>
      </c>
      <c r="V93" s="3"/>
      <c r="W93" s="8">
        <f t="shared" si="19"/>
        <v>43397.578599537039</v>
      </c>
      <c r="X93" s="9">
        <f t="shared" si="20"/>
        <v>5.0810185202863067E-3</v>
      </c>
      <c r="Y93" s="9">
        <f t="shared" si="21"/>
        <v>5.0810185202863067E-3</v>
      </c>
      <c r="Z93" s="10"/>
      <c r="AA93" s="10">
        <f t="shared" si="22"/>
        <v>0</v>
      </c>
      <c r="AB93" s="10">
        <f t="shared" si="23"/>
        <v>5.0694444435066544E-3</v>
      </c>
      <c r="AC93" s="10"/>
      <c r="AD93" s="10"/>
    </row>
    <row r="94" spans="1:30" s="7" customFormat="1" hidden="1" x14ac:dyDescent="0.4">
      <c r="A94" s="16" t="str">
        <f t="shared" si="17"/>
        <v>-</v>
      </c>
      <c r="B94" s="16" t="str">
        <f t="shared" si="18"/>
        <v>-</v>
      </c>
      <c r="C94" s="7">
        <v>13</v>
      </c>
      <c r="D94" s="2">
        <v>43397.580104166664</v>
      </c>
      <c r="E94" s="3">
        <v>6036</v>
      </c>
      <c r="F94" s="3" t="s">
        <v>94</v>
      </c>
      <c r="G94" s="3">
        <v>0</v>
      </c>
      <c r="H94" s="3">
        <v>1253</v>
      </c>
      <c r="I94" s="3">
        <v>4</v>
      </c>
      <c r="J94" s="3">
        <v>1</v>
      </c>
      <c r="K94" s="3"/>
      <c r="L94" s="2">
        <v>43397.582743055558</v>
      </c>
      <c r="M94" s="2">
        <v>43397.594178240739</v>
      </c>
      <c r="N94" s="3" t="s">
        <v>53</v>
      </c>
      <c r="O94" s="3" t="s">
        <v>54</v>
      </c>
      <c r="P94" s="3" t="s">
        <v>23</v>
      </c>
      <c r="Q94" s="3" t="s">
        <v>24</v>
      </c>
      <c r="R94" s="2">
        <v>43397.582835648151</v>
      </c>
      <c r="S94" s="2">
        <v>43397.582835648151</v>
      </c>
      <c r="T94" s="2">
        <v>43397.602326388886</v>
      </c>
      <c r="U94" s="2">
        <v>43397.602326388886</v>
      </c>
      <c r="V94" s="3"/>
      <c r="W94" s="8">
        <f t="shared" si="19"/>
        <v>43397.580104166664</v>
      </c>
      <c r="X94" s="9">
        <f t="shared" si="20"/>
        <v>1.1435185180744156E-2</v>
      </c>
      <c r="Y94" s="9">
        <f t="shared" si="21"/>
        <v>1.1435185180744156E-2</v>
      </c>
      <c r="Z94" s="10"/>
      <c r="AA94" s="10">
        <f t="shared" si="22"/>
        <v>0</v>
      </c>
      <c r="AB94" s="10">
        <f t="shared" si="23"/>
        <v>2.6388888945803046E-3</v>
      </c>
      <c r="AC94" s="10"/>
      <c r="AD94" s="10"/>
    </row>
    <row r="95" spans="1:30" s="7" customFormat="1" hidden="1" x14ac:dyDescent="0.4">
      <c r="A95" s="16" t="str">
        <f t="shared" si="17"/>
        <v>-</v>
      </c>
      <c r="B95" s="16" t="str">
        <f t="shared" si="18"/>
        <v>-</v>
      </c>
      <c r="C95" s="7">
        <v>13</v>
      </c>
      <c r="D95" s="2">
        <v>43397.580289351848</v>
      </c>
      <c r="E95" s="3">
        <v>6037</v>
      </c>
      <c r="F95" s="3" t="s">
        <v>94</v>
      </c>
      <c r="G95" s="3">
        <v>0</v>
      </c>
      <c r="H95" s="3">
        <v>1269</v>
      </c>
      <c r="I95" s="3">
        <v>6</v>
      </c>
      <c r="J95" s="3">
        <v>1</v>
      </c>
      <c r="K95" s="3"/>
      <c r="L95" s="2">
        <v>43397.580393518518</v>
      </c>
      <c r="M95" s="2">
        <v>43397.597638888888</v>
      </c>
      <c r="N95" s="3" t="s">
        <v>63</v>
      </c>
      <c r="O95" s="3" t="s">
        <v>64</v>
      </c>
      <c r="P95" s="3" t="s">
        <v>41</v>
      </c>
      <c r="Q95" s="3" t="s">
        <v>42</v>
      </c>
      <c r="R95" s="2">
        <v>43397.584293981483</v>
      </c>
      <c r="S95" s="2">
        <v>43397.584293981483</v>
      </c>
      <c r="T95" s="2">
        <v>43397.597048611111</v>
      </c>
      <c r="U95" s="2">
        <v>43397.597048611111</v>
      </c>
      <c r="V95" s="3"/>
      <c r="W95" s="8">
        <f t="shared" si="19"/>
        <v>43397.580289351848</v>
      </c>
      <c r="X95" s="9">
        <f t="shared" si="20"/>
        <v>1.7245370370801538E-2</v>
      </c>
      <c r="Y95" s="9">
        <f t="shared" si="21"/>
        <v>1.7245370370801538E-2</v>
      </c>
      <c r="Z95" s="10"/>
      <c r="AA95" s="10">
        <f t="shared" si="22"/>
        <v>0</v>
      </c>
      <c r="AB95" s="10">
        <f t="shared" si="23"/>
        <v>1.0416666918899864E-4</v>
      </c>
      <c r="AC95" s="10"/>
      <c r="AD95" s="10"/>
    </row>
    <row r="96" spans="1:30" s="7" customFormat="1" hidden="1" x14ac:dyDescent="0.4">
      <c r="A96" s="16" t="str">
        <f>IF(V96&gt;0, "★", "-")</f>
        <v>-</v>
      </c>
      <c r="B96" s="16" t="str">
        <f>IF(K96&gt;0, "☆", "-")</f>
        <v>☆</v>
      </c>
      <c r="C96" s="7">
        <v>13</v>
      </c>
      <c r="D96" s="2">
        <v>43397.565949074073</v>
      </c>
      <c r="E96" s="3">
        <v>6022</v>
      </c>
      <c r="F96" s="3" t="s">
        <v>33</v>
      </c>
      <c r="G96" s="3">
        <v>2824</v>
      </c>
      <c r="H96" s="3">
        <v>1213</v>
      </c>
      <c r="I96" s="3">
        <v>3</v>
      </c>
      <c r="J96" s="3">
        <v>2</v>
      </c>
      <c r="K96" s="2">
        <v>43397.571215277778</v>
      </c>
      <c r="L96" s="3"/>
      <c r="M96" s="3"/>
      <c r="N96" s="3" t="s">
        <v>70</v>
      </c>
      <c r="O96" s="3" t="s">
        <v>71</v>
      </c>
      <c r="P96" s="3" t="s">
        <v>59</v>
      </c>
      <c r="Q96" s="3" t="s">
        <v>60</v>
      </c>
      <c r="R96" s="2">
        <v>43397.567754629628</v>
      </c>
      <c r="S96" s="3"/>
      <c r="T96" s="2">
        <v>43397.577499999999</v>
      </c>
      <c r="U96" s="3"/>
      <c r="V96" s="3"/>
      <c r="W96" s="8">
        <f>IF(V96&gt;0,V96,D96)</f>
        <v>43397.565949074073</v>
      </c>
      <c r="X96" s="9">
        <f>M96-L96</f>
        <v>0</v>
      </c>
      <c r="Y96" s="9">
        <f>X96*J96</f>
        <v>0</v>
      </c>
      <c r="Z96" s="10"/>
      <c r="AA96" s="10">
        <f>IF(IF(A96="☆",K96-R96,L96-R96)&lt;0,0,IF(A96="☆",K96-R96,L96-R96))</f>
        <v>0</v>
      </c>
      <c r="AB96" s="10">
        <f>IF(IF(B96="☆",(IF(K96&gt;R96,K96-W96,R96-W96)),L96-W96)&lt;0,0,IF(B96="☆",(IF(K96&gt;R96,K96-W96,R96-W96)),L96-W96))</f>
        <v>5.2662037051049992E-3</v>
      </c>
      <c r="AC96" s="10"/>
      <c r="AD96" s="10"/>
    </row>
    <row r="97" spans="1:30" s="7" customFormat="1" hidden="1" x14ac:dyDescent="0.4">
      <c r="A97" s="16" t="str">
        <f>IF(V97&gt;0, "★", "-")</f>
        <v>-</v>
      </c>
      <c r="B97" s="16" t="str">
        <f>IF(K97&gt;0, "☆", "-")</f>
        <v>☆</v>
      </c>
      <c r="C97" s="7">
        <v>13</v>
      </c>
      <c r="D97" s="2">
        <v>43397.566331018519</v>
      </c>
      <c r="E97" s="3">
        <v>6023</v>
      </c>
      <c r="F97" s="3" t="s">
        <v>18</v>
      </c>
      <c r="G97" s="3">
        <v>3831</v>
      </c>
      <c r="H97" s="3">
        <v>306</v>
      </c>
      <c r="I97" s="3">
        <v>6</v>
      </c>
      <c r="J97" s="3">
        <v>2</v>
      </c>
      <c r="K97" s="2">
        <v>43397.566527777781</v>
      </c>
      <c r="L97" s="3"/>
      <c r="M97" s="3"/>
      <c r="N97" s="3" t="s">
        <v>23</v>
      </c>
      <c r="O97" s="3" t="s">
        <v>24</v>
      </c>
      <c r="P97" s="3" t="s">
        <v>31</v>
      </c>
      <c r="Q97" s="3" t="s">
        <v>32</v>
      </c>
      <c r="R97" s="2">
        <v>43397.567870370367</v>
      </c>
      <c r="S97" s="3"/>
      <c r="T97" s="2">
        <v>43397.574895833335</v>
      </c>
      <c r="U97" s="3"/>
      <c r="V97" s="3"/>
      <c r="W97" s="8">
        <f>IF(V97&gt;0,V97,D97)</f>
        <v>43397.566331018519</v>
      </c>
      <c r="X97" s="9">
        <f>M97-L97</f>
        <v>0</v>
      </c>
      <c r="Y97" s="9">
        <f>X97*J97</f>
        <v>0</v>
      </c>
      <c r="Z97" s="10"/>
      <c r="AA97" s="10">
        <f>IF(IF(A97="☆",K97-R97,L97-R97)&lt;0,0,IF(A97="☆",K97-R97,L97-R97))</f>
        <v>0</v>
      </c>
      <c r="AB97" s="10">
        <f>IF(IF(B97="☆",(IF(K97&gt;R97,K97-W97,R97-W97)),L97-W97)&lt;0,0,IF(B97="☆",(IF(K97&gt;R97,K97-W97,R97-W97)),L97-W97))</f>
        <v>1.5393518478958867E-3</v>
      </c>
      <c r="AC97" s="10"/>
      <c r="AD97" s="10"/>
    </row>
    <row r="98" spans="1:30" s="12" customFormat="1" hidden="1" x14ac:dyDescent="0.4">
      <c r="A98" s="17" t="str">
        <f>IF(V98&gt;0, "★", "-")</f>
        <v>-</v>
      </c>
      <c r="B98" s="17" t="str">
        <f>IF(K98&gt;0, "☆", "-")</f>
        <v>☆</v>
      </c>
      <c r="C98" s="12">
        <v>13</v>
      </c>
      <c r="D98" s="4">
        <v>43397.571203703701</v>
      </c>
      <c r="E98" s="5">
        <v>6031</v>
      </c>
      <c r="F98" s="5" t="s">
        <v>93</v>
      </c>
      <c r="G98" s="5">
        <v>0</v>
      </c>
      <c r="H98" s="5">
        <v>887</v>
      </c>
      <c r="I98" s="5">
        <v>4</v>
      </c>
      <c r="J98" s="5">
        <v>1</v>
      </c>
      <c r="K98" s="4">
        <v>43397.579606481479</v>
      </c>
      <c r="L98" s="5"/>
      <c r="M98" s="5"/>
      <c r="N98" s="5" t="s">
        <v>61</v>
      </c>
      <c r="O98" s="5" t="s">
        <v>62</v>
      </c>
      <c r="P98" s="5" t="s">
        <v>41</v>
      </c>
      <c r="Q98" s="5" t="s">
        <v>42</v>
      </c>
      <c r="R98" s="4">
        <v>43397.577835648146</v>
      </c>
      <c r="S98" s="5"/>
      <c r="T98" s="4">
        <v>43397.582754629628</v>
      </c>
      <c r="U98" s="5"/>
      <c r="V98" s="5"/>
      <c r="W98" s="13">
        <f>IF(V98&gt;0,V98,D98)</f>
        <v>43397.571203703701</v>
      </c>
      <c r="X98" s="18">
        <f>M98-L98</f>
        <v>0</v>
      </c>
      <c r="Y98" s="18">
        <f>X98*J98</f>
        <v>0</v>
      </c>
      <c r="Z98" s="19"/>
      <c r="AA98" s="19">
        <f>IF(IF(A98="☆",K98-R98,L98-R98)&lt;0,0,IF(A98="☆",K98-R98,L98-R98))</f>
        <v>0</v>
      </c>
      <c r="AB98" s="19">
        <f>IF(IF(B98="☆",(IF(K98&gt;R98,K98-W98,R98-W98)),L98-W98)&lt;0,0,IF(B98="☆",(IF(K98&gt;R98,K98-W98,R98-W98)),L98-W98))</f>
        <v>8.4027777775190771E-3</v>
      </c>
      <c r="AC98" s="19"/>
      <c r="AD98" s="19"/>
    </row>
    <row r="99" spans="1:30" s="23" customFormat="1" x14ac:dyDescent="0.4">
      <c r="A99" s="20" t="str">
        <f>IF(V99&gt;0, "★", "-")</f>
        <v>-</v>
      </c>
      <c r="B99" s="20" t="str">
        <f t="shared" si="18"/>
        <v>-</v>
      </c>
      <c r="C99" s="23">
        <v>14</v>
      </c>
      <c r="D99" s="22">
        <v>43397.586527777778</v>
      </c>
      <c r="E99" s="21">
        <v>6038</v>
      </c>
      <c r="F99" s="21" t="s">
        <v>33</v>
      </c>
      <c r="G99" s="21">
        <v>3875</v>
      </c>
      <c r="H99" s="21">
        <v>1215</v>
      </c>
      <c r="I99" s="21">
        <v>6</v>
      </c>
      <c r="J99" s="21">
        <v>3</v>
      </c>
      <c r="K99" s="21"/>
      <c r="L99" s="22">
        <v>43397.590949074074</v>
      </c>
      <c r="M99" s="22">
        <v>43397.59752314815</v>
      </c>
      <c r="N99" s="21" t="s">
        <v>25</v>
      </c>
      <c r="O99" s="21" t="s">
        <v>26</v>
      </c>
      <c r="P99" s="21" t="s">
        <v>80</v>
      </c>
      <c r="Q99" s="21" t="s">
        <v>81</v>
      </c>
      <c r="R99" s="22">
        <v>43397.590324074074</v>
      </c>
      <c r="S99" s="22">
        <v>43397.590324074074</v>
      </c>
      <c r="T99" s="22">
        <v>43397.598599537036</v>
      </c>
      <c r="U99" s="22">
        <v>43397.598599537036</v>
      </c>
      <c r="V99" s="21"/>
      <c r="W99" s="24">
        <f t="shared" si="19"/>
        <v>43397.586527777778</v>
      </c>
      <c r="X99" s="25">
        <f t="shared" si="20"/>
        <v>6.5740740756154992E-3</v>
      </c>
      <c r="Y99" s="25">
        <f t="shared" si="21"/>
        <v>1.9722222226846498E-2</v>
      </c>
      <c r="Z99" s="26">
        <f>SUM(Y99:Y121)</f>
        <v>0.23467592594533926</v>
      </c>
      <c r="AA99" s="26">
        <f t="shared" si="22"/>
        <v>6.2500000058207661E-4</v>
      </c>
      <c r="AB99" s="26">
        <f t="shared" si="23"/>
        <v>4.4212962966412306E-3</v>
      </c>
      <c r="AC99" s="26">
        <f>AVERAGE(AB99:AB121)</f>
        <v>3.1385869562813164E-3</v>
      </c>
      <c r="AD99" s="26">
        <f>MEDIAN(AB99:AB121)</f>
        <v>2.6967592566506937E-3</v>
      </c>
    </row>
    <row r="100" spans="1:30" s="7" customFormat="1" x14ac:dyDescent="0.4">
      <c r="A100" s="16" t="str">
        <f>IF(V100&gt;0, "★", "-")</f>
        <v>-</v>
      </c>
      <c r="B100" s="16" t="str">
        <f t="shared" si="18"/>
        <v>-</v>
      </c>
      <c r="C100" s="7">
        <v>14</v>
      </c>
      <c r="D100" s="2">
        <v>43397.586956018517</v>
      </c>
      <c r="E100" s="3">
        <v>6039</v>
      </c>
      <c r="F100" s="3" t="s">
        <v>18</v>
      </c>
      <c r="G100" s="3">
        <v>3162</v>
      </c>
      <c r="H100" s="3">
        <v>845</v>
      </c>
      <c r="I100" s="3">
        <v>5</v>
      </c>
      <c r="J100" s="3">
        <v>1</v>
      </c>
      <c r="K100" s="3"/>
      <c r="L100" s="2">
        <v>43397.589074074072</v>
      </c>
      <c r="M100" s="2">
        <v>43397.594675925924</v>
      </c>
      <c r="N100" s="3" t="s">
        <v>63</v>
      </c>
      <c r="O100" s="3" t="s">
        <v>64</v>
      </c>
      <c r="P100" s="3" t="s">
        <v>41</v>
      </c>
      <c r="Q100" s="3" t="s">
        <v>42</v>
      </c>
      <c r="R100" s="2">
        <v>43397.588935185187</v>
      </c>
      <c r="S100" s="2">
        <v>43397.591527777775</v>
      </c>
      <c r="T100" s="2">
        <v>43397.599606481483</v>
      </c>
      <c r="U100" s="2">
        <v>43397.602199074077</v>
      </c>
      <c r="V100" s="3"/>
      <c r="W100" s="8">
        <f t="shared" si="19"/>
        <v>43397.586956018517</v>
      </c>
      <c r="X100" s="9">
        <f t="shared" si="20"/>
        <v>5.6018518516793847E-3</v>
      </c>
      <c r="Y100" s="9">
        <f t="shared" si="21"/>
        <v>5.6018518516793847E-3</v>
      </c>
      <c r="Z100" s="10"/>
      <c r="AA100" s="10">
        <f t="shared" si="22"/>
        <v>1.3888888497604057E-4</v>
      </c>
      <c r="AB100" s="10">
        <f t="shared" si="23"/>
        <v>2.118055555911269E-3</v>
      </c>
      <c r="AC100" s="10"/>
      <c r="AD100" s="10"/>
    </row>
    <row r="101" spans="1:30" s="7" customFormat="1" x14ac:dyDescent="0.4">
      <c r="A101" s="16" t="str">
        <f t="shared" si="17"/>
        <v>-</v>
      </c>
      <c r="B101" s="16" t="str">
        <f t="shared" si="18"/>
        <v>-</v>
      </c>
      <c r="C101" s="7">
        <v>14</v>
      </c>
      <c r="D101" s="2">
        <v>43397.587951388887</v>
      </c>
      <c r="E101" s="3">
        <v>6040</v>
      </c>
      <c r="F101" s="3" t="s">
        <v>18</v>
      </c>
      <c r="G101" s="3">
        <v>1954</v>
      </c>
      <c r="H101" s="3">
        <v>507</v>
      </c>
      <c r="I101" s="3">
        <v>5</v>
      </c>
      <c r="J101" s="3">
        <v>1</v>
      </c>
      <c r="K101" s="3"/>
      <c r="L101" s="2">
        <v>43397.58902777778</v>
      </c>
      <c r="M101" s="2">
        <v>43397.599108796298</v>
      </c>
      <c r="N101" s="3" t="s">
        <v>63</v>
      </c>
      <c r="O101" s="3" t="s">
        <v>64</v>
      </c>
      <c r="P101" s="3" t="s">
        <v>70</v>
      </c>
      <c r="Q101" s="3" t="s">
        <v>71</v>
      </c>
      <c r="R101" s="2">
        <v>43397.591180555559</v>
      </c>
      <c r="S101" s="2">
        <v>43397.591180555559</v>
      </c>
      <c r="T101" s="2">
        <v>43397.607523148145</v>
      </c>
      <c r="U101" s="2">
        <v>43397.607523148145</v>
      </c>
      <c r="V101" s="3"/>
      <c r="W101" s="8">
        <f t="shared" si="19"/>
        <v>43397.587951388887</v>
      </c>
      <c r="X101" s="9">
        <f t="shared" si="20"/>
        <v>1.0081018517666962E-2</v>
      </c>
      <c r="Y101" s="9">
        <f t="shared" si="21"/>
        <v>1.0081018517666962E-2</v>
      </c>
      <c r="Z101" s="10"/>
      <c r="AA101" s="10">
        <f t="shared" si="22"/>
        <v>0</v>
      </c>
      <c r="AB101" s="10">
        <f t="shared" si="23"/>
        <v>1.0763888931251131E-3</v>
      </c>
      <c r="AC101" s="10"/>
      <c r="AD101" s="10"/>
    </row>
    <row r="102" spans="1:30" s="7" customFormat="1" x14ac:dyDescent="0.4">
      <c r="A102" s="16" t="str">
        <f t="shared" si="17"/>
        <v>-</v>
      </c>
      <c r="B102" s="16" t="str">
        <f t="shared" si="18"/>
        <v>-</v>
      </c>
      <c r="C102" s="7">
        <v>14</v>
      </c>
      <c r="D102" s="2">
        <v>43397.58971064815</v>
      </c>
      <c r="E102" s="3">
        <v>6041</v>
      </c>
      <c r="F102" s="3" t="s">
        <v>18</v>
      </c>
      <c r="G102" s="3">
        <v>1960</v>
      </c>
      <c r="H102" s="3">
        <v>1002</v>
      </c>
      <c r="I102" s="3">
        <v>2</v>
      </c>
      <c r="J102" s="3">
        <v>1</v>
      </c>
      <c r="K102" s="3"/>
      <c r="L102" s="2">
        <v>43397.591793981483</v>
      </c>
      <c r="M102" s="2">
        <v>43397.598298611112</v>
      </c>
      <c r="N102" s="3" t="s">
        <v>63</v>
      </c>
      <c r="O102" s="3" t="s">
        <v>64</v>
      </c>
      <c r="P102" s="3" t="s">
        <v>27</v>
      </c>
      <c r="Q102" s="3" t="s">
        <v>28</v>
      </c>
      <c r="R102" s="2">
        <v>43397.592766203707</v>
      </c>
      <c r="S102" s="2">
        <v>43397.593425925923</v>
      </c>
      <c r="T102" s="2">
        <v>43397.601701388892</v>
      </c>
      <c r="U102" s="2">
        <v>43397.602708333332</v>
      </c>
      <c r="V102" s="3"/>
      <c r="W102" s="8">
        <f t="shared" si="19"/>
        <v>43397.58971064815</v>
      </c>
      <c r="X102" s="9">
        <f t="shared" si="20"/>
        <v>6.5046296294895001E-3</v>
      </c>
      <c r="Y102" s="9">
        <f t="shared" si="21"/>
        <v>6.5046296294895001E-3</v>
      </c>
      <c r="Z102" s="10"/>
      <c r="AA102" s="10">
        <f t="shared" si="22"/>
        <v>0</v>
      </c>
      <c r="AB102" s="10">
        <f t="shared" si="23"/>
        <v>2.0833333328482695E-3</v>
      </c>
      <c r="AC102" s="10"/>
      <c r="AD102" s="10"/>
    </row>
    <row r="103" spans="1:30" s="7" customFormat="1" hidden="1" x14ac:dyDescent="0.4">
      <c r="A103" s="16" t="str">
        <f t="shared" si="17"/>
        <v>-</v>
      </c>
      <c r="B103" s="16" t="str">
        <f t="shared" si="18"/>
        <v>-</v>
      </c>
      <c r="C103" s="7">
        <v>14</v>
      </c>
      <c r="D103" s="2">
        <v>43397.589837962965</v>
      </c>
      <c r="E103" s="3">
        <v>6042</v>
      </c>
      <c r="F103" s="3" t="s">
        <v>93</v>
      </c>
      <c r="G103" s="3">
        <v>0</v>
      </c>
      <c r="H103" s="3">
        <v>1226</v>
      </c>
      <c r="I103" s="3">
        <v>2</v>
      </c>
      <c r="J103" s="3">
        <v>1</v>
      </c>
      <c r="K103" s="3"/>
      <c r="L103" s="2">
        <v>43397.591736111113</v>
      </c>
      <c r="M103" s="2">
        <v>43397.598240740743</v>
      </c>
      <c r="N103" s="3" t="s">
        <v>63</v>
      </c>
      <c r="O103" s="3" t="s">
        <v>64</v>
      </c>
      <c r="P103" s="3" t="s">
        <v>27</v>
      </c>
      <c r="Q103" s="3" t="s">
        <v>28</v>
      </c>
      <c r="R103" s="2">
        <v>43397.593078703707</v>
      </c>
      <c r="S103" s="2">
        <v>43397.593078703707</v>
      </c>
      <c r="T103" s="2">
        <v>43397.602361111109</v>
      </c>
      <c r="U103" s="2">
        <v>43397.602361111109</v>
      </c>
      <c r="V103" s="3"/>
      <c r="W103" s="8">
        <f t="shared" si="19"/>
        <v>43397.589837962965</v>
      </c>
      <c r="X103" s="9">
        <f t="shared" si="20"/>
        <v>6.5046296294895001E-3</v>
      </c>
      <c r="Y103" s="9">
        <f t="shared" si="21"/>
        <v>6.5046296294895001E-3</v>
      </c>
      <c r="Z103" s="10"/>
      <c r="AA103" s="10">
        <f t="shared" si="22"/>
        <v>0</v>
      </c>
      <c r="AB103" s="10">
        <f t="shared" si="23"/>
        <v>1.898148148029577E-3</v>
      </c>
      <c r="AC103" s="10"/>
      <c r="AD103" s="10"/>
    </row>
    <row r="104" spans="1:30" s="7" customFormat="1" x14ac:dyDescent="0.4">
      <c r="A104" s="16" t="str">
        <f t="shared" si="17"/>
        <v>-</v>
      </c>
      <c r="B104" s="16" t="str">
        <f t="shared" si="18"/>
        <v>-</v>
      </c>
      <c r="C104" s="7">
        <v>14</v>
      </c>
      <c r="D104" s="2">
        <v>43397.590266203704</v>
      </c>
      <c r="E104" s="3">
        <v>6043</v>
      </c>
      <c r="F104" s="3" t="s">
        <v>33</v>
      </c>
      <c r="G104" s="3">
        <v>3731</v>
      </c>
      <c r="H104" s="3">
        <v>1017</v>
      </c>
      <c r="I104" s="3">
        <v>7</v>
      </c>
      <c r="J104" s="3">
        <v>3</v>
      </c>
      <c r="K104" s="3"/>
      <c r="L104" s="2">
        <v>43397.594756944447</v>
      </c>
      <c r="M104" s="2">
        <v>43397.610798611109</v>
      </c>
      <c r="N104" s="3" t="s">
        <v>55</v>
      </c>
      <c r="O104" s="3" t="s">
        <v>56</v>
      </c>
      <c r="P104" s="3" t="s">
        <v>48</v>
      </c>
      <c r="Q104" s="3" t="s">
        <v>49</v>
      </c>
      <c r="R104" s="2">
        <v>43397.592627314814</v>
      </c>
      <c r="S104" s="2">
        <v>43397.592627314814</v>
      </c>
      <c r="T104" s="2">
        <v>43397.604687500003</v>
      </c>
      <c r="U104" s="2">
        <v>43397.604687500003</v>
      </c>
      <c r="V104" s="3"/>
      <c r="W104" s="8">
        <f t="shared" si="19"/>
        <v>43397.590266203704</v>
      </c>
      <c r="X104" s="9">
        <f t="shared" si="20"/>
        <v>1.6041666662204079E-2</v>
      </c>
      <c r="Y104" s="9">
        <f t="shared" si="21"/>
        <v>4.8124999986612238E-2</v>
      </c>
      <c r="Z104" s="10"/>
      <c r="AA104" s="10">
        <f t="shared" si="22"/>
        <v>2.1296296326909214E-3</v>
      </c>
      <c r="AB104" s="10">
        <f t="shared" si="23"/>
        <v>4.4907407427672297E-3</v>
      </c>
      <c r="AC104" s="10"/>
      <c r="AD104" s="10"/>
    </row>
    <row r="105" spans="1:30" s="7" customFormat="1" hidden="1" x14ac:dyDescent="0.4">
      <c r="A105" s="16" t="str">
        <f t="shared" si="17"/>
        <v>-</v>
      </c>
      <c r="B105" s="16" t="str">
        <f t="shared" si="18"/>
        <v>-</v>
      </c>
      <c r="C105" s="7">
        <v>14</v>
      </c>
      <c r="D105" s="2">
        <v>43397.59847222222</v>
      </c>
      <c r="E105" s="3">
        <v>6044</v>
      </c>
      <c r="F105" s="3" t="s">
        <v>94</v>
      </c>
      <c r="G105" s="3">
        <v>0</v>
      </c>
      <c r="H105" s="3">
        <v>573</v>
      </c>
      <c r="I105" s="3">
        <v>7</v>
      </c>
      <c r="J105" s="3">
        <v>1</v>
      </c>
      <c r="K105" s="3"/>
      <c r="L105" s="2">
        <v>43397.601840277777</v>
      </c>
      <c r="M105" s="2">
        <v>43397.618738425925</v>
      </c>
      <c r="N105" s="3" t="s">
        <v>41</v>
      </c>
      <c r="O105" s="3" t="s">
        <v>42</v>
      </c>
      <c r="P105" s="3" t="s">
        <v>37</v>
      </c>
      <c r="Q105" s="3" t="s">
        <v>38</v>
      </c>
      <c r="R105" s="2">
        <v>43397.602951388886</v>
      </c>
      <c r="S105" s="2">
        <v>43397.602951388886</v>
      </c>
      <c r="T105" s="2">
        <v>43397.615046296298</v>
      </c>
      <c r="U105" s="2">
        <v>43397.615046296298</v>
      </c>
      <c r="V105" s="3"/>
      <c r="W105" s="8">
        <f t="shared" si="19"/>
        <v>43397.59847222222</v>
      </c>
      <c r="X105" s="9">
        <f t="shared" si="20"/>
        <v>1.68981481474475E-2</v>
      </c>
      <c r="Y105" s="9">
        <f t="shared" si="21"/>
        <v>1.68981481474475E-2</v>
      </c>
      <c r="Z105" s="10"/>
      <c r="AA105" s="10">
        <f t="shared" si="22"/>
        <v>0</v>
      </c>
      <c r="AB105" s="10">
        <f t="shared" si="23"/>
        <v>3.3680555570754223E-3</v>
      </c>
      <c r="AC105" s="10"/>
      <c r="AD105" s="10"/>
    </row>
    <row r="106" spans="1:30" s="7" customFormat="1" x14ac:dyDescent="0.4">
      <c r="A106" s="16" t="str">
        <f t="shared" si="17"/>
        <v>-</v>
      </c>
      <c r="B106" s="16" t="str">
        <f t="shared" si="18"/>
        <v>-</v>
      </c>
      <c r="C106" s="7">
        <v>14</v>
      </c>
      <c r="D106" s="2">
        <v>43397.599733796298</v>
      </c>
      <c r="E106" s="3">
        <v>6045</v>
      </c>
      <c r="F106" s="3" t="s">
        <v>18</v>
      </c>
      <c r="G106" s="3">
        <v>2078</v>
      </c>
      <c r="H106" s="3">
        <v>627</v>
      </c>
      <c r="I106" s="3">
        <v>8</v>
      </c>
      <c r="J106" s="3">
        <v>1</v>
      </c>
      <c r="K106" s="3"/>
      <c r="L106" s="2">
        <v>43397.601678240739</v>
      </c>
      <c r="M106" s="2">
        <v>43397.604745370372</v>
      </c>
      <c r="N106" s="3" t="s">
        <v>29</v>
      </c>
      <c r="O106" s="3" t="s">
        <v>30</v>
      </c>
      <c r="P106" s="3" t="s">
        <v>34</v>
      </c>
      <c r="Q106" s="3" t="s">
        <v>35</v>
      </c>
      <c r="R106" s="2">
        <v>43397.602627314816</v>
      </c>
      <c r="S106" s="2">
        <v>43397.602627314816</v>
      </c>
      <c r="T106" s="2">
        <v>43397.607627314814</v>
      </c>
      <c r="U106" s="2">
        <v>43397.607627314814</v>
      </c>
      <c r="V106" s="3"/>
      <c r="W106" s="8">
        <f t="shared" si="19"/>
        <v>43397.599733796298</v>
      </c>
      <c r="X106" s="9">
        <f t="shared" si="20"/>
        <v>3.0671296335640363E-3</v>
      </c>
      <c r="Y106" s="9">
        <f t="shared" si="21"/>
        <v>3.0671296335640363E-3</v>
      </c>
      <c r="Z106" s="10"/>
      <c r="AA106" s="10">
        <f t="shared" si="22"/>
        <v>0</v>
      </c>
      <c r="AB106" s="10">
        <f t="shared" si="23"/>
        <v>1.9444444405962713E-3</v>
      </c>
      <c r="AC106" s="10"/>
      <c r="AD106" s="10"/>
    </row>
    <row r="107" spans="1:30" s="7" customFormat="1" x14ac:dyDescent="0.4">
      <c r="A107" s="16" t="str">
        <f t="shared" si="17"/>
        <v>-</v>
      </c>
      <c r="B107" s="16" t="str">
        <f t="shared" si="18"/>
        <v>-</v>
      </c>
      <c r="C107" s="7">
        <v>14</v>
      </c>
      <c r="D107" s="2">
        <v>43397.601574074077</v>
      </c>
      <c r="E107" s="3">
        <v>6047</v>
      </c>
      <c r="F107" s="3" t="s">
        <v>33</v>
      </c>
      <c r="G107" s="3">
        <v>2092</v>
      </c>
      <c r="H107" s="3">
        <v>587</v>
      </c>
      <c r="I107" s="3">
        <v>2</v>
      </c>
      <c r="J107" s="3">
        <v>2</v>
      </c>
      <c r="K107" s="3"/>
      <c r="L107" s="2">
        <v>43397.60628472222</v>
      </c>
      <c r="M107" s="2">
        <v>43397.611944444441</v>
      </c>
      <c r="N107" s="3" t="s">
        <v>80</v>
      </c>
      <c r="O107" s="3" t="s">
        <v>81</v>
      </c>
      <c r="P107" s="3" t="s">
        <v>48</v>
      </c>
      <c r="Q107" s="3" t="s">
        <v>49</v>
      </c>
      <c r="R107" s="2">
        <v>43397.60491898148</v>
      </c>
      <c r="S107" s="2">
        <v>43397.60491898148</v>
      </c>
      <c r="T107" s="2">
        <v>43397.614282407405</v>
      </c>
      <c r="U107" s="2">
        <v>43397.614282407405</v>
      </c>
      <c r="V107" s="3"/>
      <c r="W107" s="8">
        <f t="shared" si="19"/>
        <v>43397.601574074077</v>
      </c>
      <c r="X107" s="9">
        <f t="shared" si="20"/>
        <v>5.6597222210257314E-3</v>
      </c>
      <c r="Y107" s="9">
        <f t="shared" si="21"/>
        <v>1.1319444442051463E-2</v>
      </c>
      <c r="Z107" s="10"/>
      <c r="AA107" s="10">
        <f t="shared" si="22"/>
        <v>1.3657407398568466E-3</v>
      </c>
      <c r="AB107" s="10">
        <f t="shared" si="23"/>
        <v>4.7106481433729641E-3</v>
      </c>
      <c r="AC107" s="10"/>
      <c r="AD107" s="10"/>
    </row>
    <row r="108" spans="1:30" s="7" customFormat="1" x14ac:dyDescent="0.4">
      <c r="A108" s="16" t="str">
        <f t="shared" si="17"/>
        <v>-</v>
      </c>
      <c r="B108" s="16" t="str">
        <f t="shared" si="18"/>
        <v>-</v>
      </c>
      <c r="C108" s="7">
        <v>14</v>
      </c>
      <c r="D108" s="2">
        <v>43397.605173611111</v>
      </c>
      <c r="E108" s="3">
        <v>6049</v>
      </c>
      <c r="F108" s="3" t="s">
        <v>33</v>
      </c>
      <c r="G108" s="3">
        <v>67</v>
      </c>
      <c r="H108" s="3">
        <v>849</v>
      </c>
      <c r="I108" s="3">
        <v>5</v>
      </c>
      <c r="J108" s="3">
        <v>1</v>
      </c>
      <c r="K108" s="3"/>
      <c r="L108" s="2">
        <v>43397.608495370368</v>
      </c>
      <c r="M108" s="2">
        <v>43397.613946759258</v>
      </c>
      <c r="N108" s="3" t="s">
        <v>61</v>
      </c>
      <c r="O108" s="3" t="s">
        <v>62</v>
      </c>
      <c r="P108" s="3" t="s">
        <v>21</v>
      </c>
      <c r="Q108" s="3" t="s">
        <v>22</v>
      </c>
      <c r="R108" s="2">
        <v>43397.609363425923</v>
      </c>
      <c r="S108" s="2">
        <v>43397.609363425923</v>
      </c>
      <c r="T108" s="2">
        <v>43397.6169212963</v>
      </c>
      <c r="U108" s="2">
        <v>43397.6169212963</v>
      </c>
      <c r="V108" s="3"/>
      <c r="W108" s="8">
        <f t="shared" si="19"/>
        <v>43397.605173611111</v>
      </c>
      <c r="X108" s="9">
        <f t="shared" si="20"/>
        <v>5.4513888899236917E-3</v>
      </c>
      <c r="Y108" s="9">
        <f t="shared" si="21"/>
        <v>5.4513888899236917E-3</v>
      </c>
      <c r="Z108" s="10"/>
      <c r="AA108" s="10">
        <f t="shared" si="22"/>
        <v>0</v>
      </c>
      <c r="AB108" s="10">
        <f t="shared" si="23"/>
        <v>3.3217592572327703E-3</v>
      </c>
      <c r="AC108" s="10"/>
      <c r="AD108" s="10"/>
    </row>
    <row r="109" spans="1:30" s="7" customFormat="1" x14ac:dyDescent="0.4">
      <c r="A109" s="16" t="str">
        <f t="shared" si="17"/>
        <v>★</v>
      </c>
      <c r="B109" s="16" t="str">
        <f t="shared" si="18"/>
        <v>-</v>
      </c>
      <c r="C109" s="7">
        <v>14</v>
      </c>
      <c r="D109" s="2">
        <v>43397.606377314813</v>
      </c>
      <c r="E109" s="3">
        <v>6050</v>
      </c>
      <c r="F109" s="3" t="s">
        <v>33</v>
      </c>
      <c r="G109" s="3">
        <v>2554</v>
      </c>
      <c r="H109" s="3">
        <v>1269</v>
      </c>
      <c r="I109" s="3">
        <v>7</v>
      </c>
      <c r="J109" s="3">
        <v>1</v>
      </c>
      <c r="K109" s="3"/>
      <c r="L109" s="2">
        <v>43397.625092592592</v>
      </c>
      <c r="M109" s="2">
        <v>43397.634733796294</v>
      </c>
      <c r="N109" s="3" t="s">
        <v>29</v>
      </c>
      <c r="O109" s="3" t="s">
        <v>30</v>
      </c>
      <c r="P109" s="3" t="s">
        <v>45</v>
      </c>
      <c r="Q109" s="3" t="s">
        <v>92</v>
      </c>
      <c r="R109" s="2">
        <v>43397.627199074072</v>
      </c>
      <c r="S109" s="2">
        <v>43397.627199074072</v>
      </c>
      <c r="T109" s="2">
        <v>43397.636180555557</v>
      </c>
      <c r="U109" s="2">
        <v>43397.636180555557</v>
      </c>
      <c r="V109" s="2">
        <v>43397.627199074072</v>
      </c>
      <c r="W109" s="8">
        <f t="shared" si="19"/>
        <v>43397.627199074072</v>
      </c>
      <c r="X109" s="9">
        <f t="shared" si="20"/>
        <v>9.6412037019035779E-3</v>
      </c>
      <c r="Y109" s="9">
        <f t="shared" si="21"/>
        <v>9.6412037019035779E-3</v>
      </c>
      <c r="Z109" s="10"/>
      <c r="AA109" s="10">
        <f t="shared" si="22"/>
        <v>0</v>
      </c>
      <c r="AB109" s="10">
        <f t="shared" si="23"/>
        <v>0</v>
      </c>
      <c r="AC109" s="10"/>
      <c r="AD109" s="10"/>
    </row>
    <row r="110" spans="1:30" s="7" customFormat="1" hidden="1" x14ac:dyDescent="0.4">
      <c r="A110" s="16" t="str">
        <f t="shared" si="17"/>
        <v>-</v>
      </c>
      <c r="B110" s="16" t="str">
        <f t="shared" si="18"/>
        <v>-</v>
      </c>
      <c r="C110" s="7">
        <v>14</v>
      </c>
      <c r="D110" s="2">
        <v>43397.607905092591</v>
      </c>
      <c r="E110" s="3">
        <v>6051</v>
      </c>
      <c r="F110" s="3" t="s">
        <v>94</v>
      </c>
      <c r="G110" s="3">
        <v>0</v>
      </c>
      <c r="H110" s="3">
        <v>435</v>
      </c>
      <c r="I110" s="3">
        <v>7</v>
      </c>
      <c r="J110" s="3">
        <v>1</v>
      </c>
      <c r="K110" s="3"/>
      <c r="L110" s="2">
        <v>43397.614733796298</v>
      </c>
      <c r="M110" s="2">
        <v>43397.621805555558</v>
      </c>
      <c r="N110" s="3" t="s">
        <v>74</v>
      </c>
      <c r="O110" s="3" t="s">
        <v>75</v>
      </c>
      <c r="P110" s="3" t="s">
        <v>29</v>
      </c>
      <c r="Q110" s="3" t="s">
        <v>30</v>
      </c>
      <c r="R110" s="2">
        <v>43397.615219907406</v>
      </c>
      <c r="S110" s="2">
        <v>43397.615219907406</v>
      </c>
      <c r="T110" s="2">
        <v>43397.622916666667</v>
      </c>
      <c r="U110" s="2">
        <v>43397.622916666667</v>
      </c>
      <c r="V110" s="3"/>
      <c r="W110" s="8">
        <f t="shared" si="19"/>
        <v>43397.607905092591</v>
      </c>
      <c r="X110" s="9">
        <f t="shared" si="20"/>
        <v>7.07175926072523E-3</v>
      </c>
      <c r="Y110" s="9">
        <f t="shared" si="21"/>
        <v>7.07175926072523E-3</v>
      </c>
      <c r="Z110" s="10"/>
      <c r="AA110" s="10">
        <f t="shared" si="22"/>
        <v>0</v>
      </c>
      <c r="AB110" s="10">
        <f t="shared" si="23"/>
        <v>6.8287037065601908E-3</v>
      </c>
      <c r="AC110" s="10"/>
      <c r="AD110" s="10"/>
    </row>
    <row r="111" spans="1:30" s="7" customFormat="1" x14ac:dyDescent="0.4">
      <c r="A111" s="16" t="str">
        <f t="shared" si="17"/>
        <v>-</v>
      </c>
      <c r="B111" s="16" t="str">
        <f t="shared" si="18"/>
        <v>-</v>
      </c>
      <c r="C111" s="7">
        <v>14</v>
      </c>
      <c r="D111" s="2">
        <v>43397.608194444445</v>
      </c>
      <c r="E111" s="3">
        <v>6052</v>
      </c>
      <c r="F111" s="3" t="s">
        <v>33</v>
      </c>
      <c r="G111" s="3">
        <v>1751</v>
      </c>
      <c r="H111" s="3">
        <v>1142</v>
      </c>
      <c r="I111" s="3">
        <v>8</v>
      </c>
      <c r="J111" s="3">
        <v>1</v>
      </c>
      <c r="K111" s="3"/>
      <c r="L111" s="2">
        <v>43397.61482638889</v>
      </c>
      <c r="M111" s="2">
        <v>43397.620034722226</v>
      </c>
      <c r="N111" s="3" t="s">
        <v>63</v>
      </c>
      <c r="O111" s="3" t="s">
        <v>64</v>
      </c>
      <c r="P111" s="3" t="s">
        <v>72</v>
      </c>
      <c r="Q111" s="3" t="s">
        <v>73</v>
      </c>
      <c r="R111" s="2">
        <v>43397.614398148151</v>
      </c>
      <c r="S111" s="2">
        <v>43397.615856481483</v>
      </c>
      <c r="T111" s="2">
        <v>43397.620196759257</v>
      </c>
      <c r="U111" s="2">
        <v>43397.625405092593</v>
      </c>
      <c r="V111" s="3"/>
      <c r="W111" s="8">
        <f t="shared" si="19"/>
        <v>43397.608194444445</v>
      </c>
      <c r="X111" s="9">
        <f t="shared" si="20"/>
        <v>5.2083333357586525E-3</v>
      </c>
      <c r="Y111" s="9">
        <f t="shared" si="21"/>
        <v>5.2083333357586525E-3</v>
      </c>
      <c r="Z111" s="10"/>
      <c r="AA111" s="10">
        <f t="shared" si="22"/>
        <v>4.2824073898373172E-4</v>
      </c>
      <c r="AB111" s="10">
        <f t="shared" si="23"/>
        <v>6.6319444449618459E-3</v>
      </c>
      <c r="AC111" s="10"/>
      <c r="AD111" s="10"/>
    </row>
    <row r="112" spans="1:30" s="7" customFormat="1" hidden="1" x14ac:dyDescent="0.4">
      <c r="A112" s="16" t="str">
        <f t="shared" si="17"/>
        <v>-</v>
      </c>
      <c r="B112" s="16" t="str">
        <f t="shared" si="18"/>
        <v>-</v>
      </c>
      <c r="C112" s="7">
        <v>14</v>
      </c>
      <c r="D112" s="2">
        <v>43397.609340277777</v>
      </c>
      <c r="E112" s="3">
        <v>6053</v>
      </c>
      <c r="F112" s="3" t="s">
        <v>94</v>
      </c>
      <c r="G112" s="3">
        <v>0</v>
      </c>
      <c r="H112" s="3">
        <v>1152</v>
      </c>
      <c r="I112" s="3">
        <v>8</v>
      </c>
      <c r="J112" s="3">
        <v>3</v>
      </c>
      <c r="K112" s="3"/>
      <c r="L112" s="2">
        <v>43397.614872685182</v>
      </c>
      <c r="M112" s="2">
        <v>43397.626226851855</v>
      </c>
      <c r="N112" s="3" t="s">
        <v>63</v>
      </c>
      <c r="O112" s="3" t="s">
        <v>64</v>
      </c>
      <c r="P112" s="3" t="s">
        <v>39</v>
      </c>
      <c r="Q112" s="3" t="s">
        <v>40</v>
      </c>
      <c r="R112" s="2">
        <v>43397.616203703707</v>
      </c>
      <c r="S112" s="2">
        <v>43397.616203703707</v>
      </c>
      <c r="T112" s="2">
        <v>43397.629236111112</v>
      </c>
      <c r="U112" s="2">
        <v>43397.635057870371</v>
      </c>
      <c r="V112" s="3"/>
      <c r="W112" s="8">
        <f t="shared" si="19"/>
        <v>43397.609340277777</v>
      </c>
      <c r="X112" s="9">
        <f t="shared" si="20"/>
        <v>1.135416667239042E-2</v>
      </c>
      <c r="Y112" s="9">
        <f t="shared" si="21"/>
        <v>3.406250001717126E-2</v>
      </c>
      <c r="Z112" s="10"/>
      <c r="AA112" s="10">
        <f t="shared" si="22"/>
        <v>0</v>
      </c>
      <c r="AB112" s="10">
        <f t="shared" si="23"/>
        <v>5.5324074055533856E-3</v>
      </c>
      <c r="AC112" s="10"/>
      <c r="AD112" s="10"/>
    </row>
    <row r="113" spans="1:30" s="7" customFormat="1" x14ac:dyDescent="0.4">
      <c r="A113" s="16" t="str">
        <f t="shared" si="17"/>
        <v>-</v>
      </c>
      <c r="B113" s="16" t="str">
        <f t="shared" si="18"/>
        <v>-</v>
      </c>
      <c r="C113" s="7">
        <v>14</v>
      </c>
      <c r="D113" s="2">
        <v>43397.612673611111</v>
      </c>
      <c r="E113" s="3">
        <v>6054</v>
      </c>
      <c r="F113" s="3" t="s">
        <v>33</v>
      </c>
      <c r="G113" s="3">
        <v>3879</v>
      </c>
      <c r="H113" s="3">
        <v>674</v>
      </c>
      <c r="I113" s="3">
        <v>10</v>
      </c>
      <c r="J113" s="3">
        <v>1</v>
      </c>
      <c r="K113" s="3"/>
      <c r="L113" s="2">
        <v>43397.613981481481</v>
      </c>
      <c r="M113" s="2">
        <v>43397.622303240743</v>
      </c>
      <c r="N113" s="3" t="s">
        <v>55</v>
      </c>
      <c r="O113" s="3" t="s">
        <v>56</v>
      </c>
      <c r="P113" s="3" t="s">
        <v>25</v>
      </c>
      <c r="Q113" s="3" t="s">
        <v>26</v>
      </c>
      <c r="R113" s="2">
        <v>43397.614687499998</v>
      </c>
      <c r="S113" s="2">
        <v>43397.614687499998</v>
      </c>
      <c r="T113" s="2">
        <v>43397.623194444444</v>
      </c>
      <c r="U113" s="2">
        <v>43397.623194444444</v>
      </c>
      <c r="V113" s="3"/>
      <c r="W113" s="8">
        <f t="shared" si="19"/>
        <v>43397.612673611111</v>
      </c>
      <c r="X113" s="9">
        <f t="shared" si="20"/>
        <v>8.3217592618893832E-3</v>
      </c>
      <c r="Y113" s="9">
        <f t="shared" si="21"/>
        <v>8.3217592618893832E-3</v>
      </c>
      <c r="Z113" s="10"/>
      <c r="AA113" s="10">
        <f t="shared" si="22"/>
        <v>0</v>
      </c>
      <c r="AB113" s="10">
        <f t="shared" si="23"/>
        <v>1.3078703705104999E-3</v>
      </c>
      <c r="AC113" s="10"/>
      <c r="AD113" s="10"/>
    </row>
    <row r="114" spans="1:30" s="7" customFormat="1" hidden="1" x14ac:dyDescent="0.4">
      <c r="A114" s="16" t="str">
        <f t="shared" si="17"/>
        <v>★</v>
      </c>
      <c r="B114" s="16" t="str">
        <f t="shared" si="18"/>
        <v>-</v>
      </c>
      <c r="C114" s="7">
        <v>14</v>
      </c>
      <c r="D114" s="2">
        <v>43397.613576388889</v>
      </c>
      <c r="E114" s="3">
        <v>6055</v>
      </c>
      <c r="F114" s="3" t="s">
        <v>94</v>
      </c>
      <c r="G114" s="3">
        <v>0</v>
      </c>
      <c r="H114" s="3">
        <v>519</v>
      </c>
      <c r="I114" s="3">
        <v>5</v>
      </c>
      <c r="J114" s="3">
        <v>2</v>
      </c>
      <c r="K114" s="3"/>
      <c r="L114" s="2">
        <v>43397.633055555554</v>
      </c>
      <c r="M114" s="2">
        <v>43397.637870370374</v>
      </c>
      <c r="N114" s="3" t="s">
        <v>21</v>
      </c>
      <c r="O114" s="3" t="s">
        <v>22</v>
      </c>
      <c r="P114" s="3" t="s">
        <v>65</v>
      </c>
      <c r="Q114" s="3" t="s">
        <v>66</v>
      </c>
      <c r="R114" s="2">
        <v>43397.634143518517</v>
      </c>
      <c r="S114" s="2">
        <v>43397.634143518517</v>
      </c>
      <c r="T114" s="2">
        <v>43397.643240740741</v>
      </c>
      <c r="U114" s="2">
        <v>43397.643240740741</v>
      </c>
      <c r="V114" s="2">
        <v>43397.634143518517</v>
      </c>
      <c r="W114" s="8">
        <f t="shared" si="19"/>
        <v>43397.634143518517</v>
      </c>
      <c r="X114" s="9">
        <f t="shared" si="20"/>
        <v>4.8148148198379204E-3</v>
      </c>
      <c r="Y114" s="9">
        <f t="shared" si="21"/>
        <v>9.6296296396758407E-3</v>
      </c>
      <c r="Z114" s="10"/>
      <c r="AA114" s="10">
        <f t="shared" si="22"/>
        <v>0</v>
      </c>
      <c r="AB114" s="10">
        <f t="shared" si="23"/>
        <v>0</v>
      </c>
      <c r="AC114" s="10"/>
      <c r="AD114" s="10"/>
    </row>
    <row r="115" spans="1:30" s="7" customFormat="1" x14ac:dyDescent="0.4">
      <c r="A115" s="16" t="str">
        <f t="shared" si="17"/>
        <v>-</v>
      </c>
      <c r="B115" s="16" t="str">
        <f t="shared" si="18"/>
        <v>-</v>
      </c>
      <c r="C115" s="7">
        <v>14</v>
      </c>
      <c r="D115" s="2">
        <v>43397.614814814813</v>
      </c>
      <c r="E115" s="3">
        <v>6056</v>
      </c>
      <c r="F115" s="3" t="s">
        <v>18</v>
      </c>
      <c r="G115" s="3">
        <v>2375</v>
      </c>
      <c r="H115" s="3">
        <v>1065</v>
      </c>
      <c r="I115" s="3">
        <v>8</v>
      </c>
      <c r="J115" s="3">
        <v>1</v>
      </c>
      <c r="K115" s="3"/>
      <c r="L115" s="2">
        <v>43397.618113425924</v>
      </c>
      <c r="M115" s="2">
        <v>43397.622719907406</v>
      </c>
      <c r="N115" s="3" t="s">
        <v>59</v>
      </c>
      <c r="O115" s="3" t="s">
        <v>60</v>
      </c>
      <c r="P115" s="3" t="s">
        <v>50</v>
      </c>
      <c r="Q115" s="3" t="s">
        <v>51</v>
      </c>
      <c r="R115" s="2">
        <v>43397.622210648151</v>
      </c>
      <c r="S115" s="2">
        <v>43397.622210648151</v>
      </c>
      <c r="T115" s="2">
        <v>43397.629907407405</v>
      </c>
      <c r="U115" s="2">
        <v>43397.629907407405</v>
      </c>
      <c r="V115" s="3"/>
      <c r="W115" s="8">
        <f t="shared" si="19"/>
        <v>43397.614814814813</v>
      </c>
      <c r="X115" s="9">
        <f t="shared" si="20"/>
        <v>4.6064814814599231E-3</v>
      </c>
      <c r="Y115" s="9">
        <f t="shared" si="21"/>
        <v>4.6064814814599231E-3</v>
      </c>
      <c r="Z115" s="10"/>
      <c r="AA115" s="10">
        <f t="shared" si="22"/>
        <v>0</v>
      </c>
      <c r="AB115" s="10">
        <f t="shared" si="23"/>
        <v>3.2986111109494232E-3</v>
      </c>
      <c r="AC115" s="10"/>
      <c r="AD115" s="10"/>
    </row>
    <row r="116" spans="1:30" s="7" customFormat="1" x14ac:dyDescent="0.4">
      <c r="A116" s="16" t="str">
        <f t="shared" si="17"/>
        <v>-</v>
      </c>
      <c r="B116" s="16" t="str">
        <f t="shared" si="18"/>
        <v>-</v>
      </c>
      <c r="C116" s="7">
        <v>14</v>
      </c>
      <c r="D116" s="2">
        <v>43397.618287037039</v>
      </c>
      <c r="E116" s="3">
        <v>6058</v>
      </c>
      <c r="F116" s="3" t="s">
        <v>18</v>
      </c>
      <c r="G116" s="3">
        <v>1747</v>
      </c>
      <c r="H116" s="3">
        <v>536</v>
      </c>
      <c r="I116" s="3">
        <v>1</v>
      </c>
      <c r="J116" s="3">
        <v>1</v>
      </c>
      <c r="K116" s="3"/>
      <c r="L116" s="2">
        <v>43397.620983796296</v>
      </c>
      <c r="M116" s="2">
        <v>43397.625868055555</v>
      </c>
      <c r="N116" s="3" t="s">
        <v>31</v>
      </c>
      <c r="O116" s="3" t="s">
        <v>32</v>
      </c>
      <c r="P116" s="3" t="s">
        <v>19</v>
      </c>
      <c r="Q116" s="3" t="s">
        <v>20</v>
      </c>
      <c r="R116" s="2">
        <v>43397.619641203702</v>
      </c>
      <c r="S116" s="2">
        <v>43397.619641203702</v>
      </c>
      <c r="T116" s="2">
        <v>43397.625601851854</v>
      </c>
      <c r="U116" s="2">
        <v>43397.625601851854</v>
      </c>
      <c r="V116" s="3"/>
      <c r="W116" s="8">
        <f t="shared" si="19"/>
        <v>43397.618287037039</v>
      </c>
      <c r="X116" s="9">
        <f t="shared" si="20"/>
        <v>4.8842592586879618E-3</v>
      </c>
      <c r="Y116" s="9">
        <f t="shared" si="21"/>
        <v>4.8842592586879618E-3</v>
      </c>
      <c r="Z116" s="10"/>
      <c r="AA116" s="10">
        <f t="shared" si="22"/>
        <v>1.3425925935734995E-3</v>
      </c>
      <c r="AB116" s="10">
        <f t="shared" si="23"/>
        <v>2.6967592566506937E-3</v>
      </c>
      <c r="AC116" s="10"/>
      <c r="AD116" s="10"/>
    </row>
    <row r="117" spans="1:30" s="7" customFormat="1" hidden="1" x14ac:dyDescent="0.4">
      <c r="A117" s="16" t="str">
        <f t="shared" si="17"/>
        <v>-</v>
      </c>
      <c r="B117" s="16" t="str">
        <f t="shared" si="18"/>
        <v>-</v>
      </c>
      <c r="C117" s="7">
        <v>14</v>
      </c>
      <c r="D117" s="2">
        <v>43397.621793981481</v>
      </c>
      <c r="E117" s="3">
        <v>6059</v>
      </c>
      <c r="F117" s="3" t="s">
        <v>93</v>
      </c>
      <c r="G117" s="3">
        <v>0</v>
      </c>
      <c r="H117" s="3">
        <v>1196</v>
      </c>
      <c r="I117" s="3">
        <v>1</v>
      </c>
      <c r="J117" s="3">
        <v>1</v>
      </c>
      <c r="K117" s="3"/>
      <c r="L117" s="2">
        <v>43397.627662037034</v>
      </c>
      <c r="M117" s="2">
        <v>43397.641018518516</v>
      </c>
      <c r="N117" s="3" t="s">
        <v>59</v>
      </c>
      <c r="O117" s="3" t="s">
        <v>60</v>
      </c>
      <c r="P117" s="3" t="s">
        <v>45</v>
      </c>
      <c r="Q117" s="3" t="s">
        <v>92</v>
      </c>
      <c r="R117" s="2">
        <v>43397.627268518518</v>
      </c>
      <c r="S117" s="2">
        <v>43397.627835648149</v>
      </c>
      <c r="T117" s="2">
        <v>43397.636111111111</v>
      </c>
      <c r="U117" s="2">
        <v>43397.640289351853</v>
      </c>
      <c r="V117" s="3"/>
      <c r="W117" s="8">
        <f t="shared" si="19"/>
        <v>43397.621793981481</v>
      </c>
      <c r="X117" s="9">
        <f t="shared" si="20"/>
        <v>1.3356481482333038E-2</v>
      </c>
      <c r="Y117" s="9">
        <f t="shared" si="21"/>
        <v>1.3356481482333038E-2</v>
      </c>
      <c r="Z117" s="10"/>
      <c r="AA117" s="10">
        <f t="shared" si="22"/>
        <v>3.9351851592073217E-4</v>
      </c>
      <c r="AB117" s="10">
        <f t="shared" si="23"/>
        <v>5.8680555521277711E-3</v>
      </c>
      <c r="AC117" s="10"/>
      <c r="AD117" s="10"/>
    </row>
    <row r="118" spans="1:30" s="7" customFormat="1" x14ac:dyDescent="0.4">
      <c r="A118" s="16" t="str">
        <f t="shared" ref="A118:A125" si="27">IF(V118&gt;0, "★", "-")</f>
        <v>-</v>
      </c>
      <c r="B118" s="16" t="str">
        <f t="shared" ref="B118:B125" si="28">IF(K118&gt;0, "☆", "-")</f>
        <v>-</v>
      </c>
      <c r="C118" s="7">
        <v>14</v>
      </c>
      <c r="D118" s="2">
        <v>43397.622453703705</v>
      </c>
      <c r="E118" s="3">
        <v>6060</v>
      </c>
      <c r="F118" s="3" t="s">
        <v>33</v>
      </c>
      <c r="G118" s="3">
        <v>67</v>
      </c>
      <c r="H118" s="3">
        <v>700</v>
      </c>
      <c r="I118" s="3">
        <v>10</v>
      </c>
      <c r="J118" s="3">
        <v>1</v>
      </c>
      <c r="K118" s="3"/>
      <c r="L118" s="2">
        <v>43397.623854166668</v>
      </c>
      <c r="M118" s="2">
        <v>43397.628472222219</v>
      </c>
      <c r="N118" s="3" t="s">
        <v>21</v>
      </c>
      <c r="O118" s="3" t="s">
        <v>22</v>
      </c>
      <c r="P118" s="3" t="s">
        <v>39</v>
      </c>
      <c r="Q118" s="3" t="s">
        <v>40</v>
      </c>
      <c r="R118" s="2">
        <v>43397.624768518515</v>
      </c>
      <c r="S118" s="2">
        <v>43397.624768518515</v>
      </c>
      <c r="T118" s="2">
        <v>43397.632071759261</v>
      </c>
      <c r="U118" s="2">
        <v>43397.632071759261</v>
      </c>
      <c r="V118" s="3"/>
      <c r="W118" s="8">
        <f t="shared" si="19"/>
        <v>43397.622453703705</v>
      </c>
      <c r="X118" s="9">
        <f t="shared" si="20"/>
        <v>4.6180555509636179E-3</v>
      </c>
      <c r="Y118" s="9">
        <f t="shared" si="21"/>
        <v>4.6180555509636179E-3</v>
      </c>
      <c r="Z118" s="10"/>
      <c r="AA118" s="10">
        <f t="shared" si="22"/>
        <v>0</v>
      </c>
      <c r="AB118" s="10">
        <f t="shared" si="23"/>
        <v>1.4004629629198462E-3</v>
      </c>
      <c r="AC118" s="10"/>
      <c r="AD118" s="10"/>
    </row>
    <row r="119" spans="1:30" s="7" customFormat="1" hidden="1" x14ac:dyDescent="0.4">
      <c r="A119" s="16" t="str">
        <f>IF(V119&gt;0, "★", "-")</f>
        <v>★</v>
      </c>
      <c r="B119" s="16" t="str">
        <f>IF(K119&gt;0, "☆", "-")</f>
        <v>☆</v>
      </c>
      <c r="C119" s="7">
        <v>14</v>
      </c>
      <c r="D119" s="2">
        <v>43397.569155092591</v>
      </c>
      <c r="E119" s="3">
        <v>6029</v>
      </c>
      <c r="F119" s="3" t="s">
        <v>33</v>
      </c>
      <c r="G119" s="3">
        <v>3864</v>
      </c>
      <c r="H119" s="3">
        <v>735</v>
      </c>
      <c r="I119" s="3">
        <v>6</v>
      </c>
      <c r="J119" s="3">
        <v>3</v>
      </c>
      <c r="K119" s="2">
        <v>43397.569756944446</v>
      </c>
      <c r="L119" s="3"/>
      <c r="M119" s="3"/>
      <c r="N119" s="3" t="s">
        <v>65</v>
      </c>
      <c r="O119" s="3" t="s">
        <v>66</v>
      </c>
      <c r="P119" s="3" t="s">
        <v>80</v>
      </c>
      <c r="Q119" s="3" t="s">
        <v>81</v>
      </c>
      <c r="R119" s="2">
        <v>43397.589988425927</v>
      </c>
      <c r="S119" s="3"/>
      <c r="T119" s="2">
        <v>43397.601180555554</v>
      </c>
      <c r="U119" s="3"/>
      <c r="V119" s="2">
        <v>43397.589988425927</v>
      </c>
      <c r="W119" s="8">
        <f>IF(V119&gt;0,V119,D119)</f>
        <v>43397.589988425927</v>
      </c>
      <c r="X119" s="9">
        <f>M119-L119</f>
        <v>0</v>
      </c>
      <c r="Y119" s="9">
        <f>X119*J119</f>
        <v>0</v>
      </c>
      <c r="Z119" s="10"/>
      <c r="AA119" s="10">
        <f>IF(IF(A119="☆",K119-R119,L119-R119)&lt;0,0,IF(A119="☆",K119-R119,L119-R119))</f>
        <v>0</v>
      </c>
      <c r="AB119" s="10">
        <f>IF(IF(B119="☆",(IF(K119&gt;R119,K119-W119,R119-W119)),L119-W119)&lt;0,0,IF(B119="☆",(IF(K119&gt;R119,K119-W119,R119-W119)),L119-W119))</f>
        <v>0</v>
      </c>
      <c r="AC119" s="10"/>
      <c r="AD119" s="10"/>
    </row>
    <row r="120" spans="1:30" s="7" customFormat="1" hidden="1" x14ac:dyDescent="0.4">
      <c r="A120" s="16" t="str">
        <f>IF(V120&gt;0, "★", "-")</f>
        <v>-</v>
      </c>
      <c r="B120" s="16" t="str">
        <f>IF(K120&gt;0, "☆", "-")</f>
        <v>☆</v>
      </c>
      <c r="C120" s="7">
        <v>14</v>
      </c>
      <c r="D120" s="2">
        <v>43397.617638888885</v>
      </c>
      <c r="E120" s="3">
        <v>6057</v>
      </c>
      <c r="F120" s="3" t="s">
        <v>18</v>
      </c>
      <c r="G120" s="3">
        <v>1390</v>
      </c>
      <c r="H120" s="3">
        <v>348</v>
      </c>
      <c r="I120" s="3">
        <v>10</v>
      </c>
      <c r="J120" s="3">
        <v>1</v>
      </c>
      <c r="K120" s="2">
        <v>43397.618067129632</v>
      </c>
      <c r="L120" s="3"/>
      <c r="M120" s="3"/>
      <c r="N120" s="3" t="s">
        <v>53</v>
      </c>
      <c r="O120" s="3" t="s">
        <v>54</v>
      </c>
      <c r="P120" s="3" t="s">
        <v>31</v>
      </c>
      <c r="Q120" s="3" t="s">
        <v>32</v>
      </c>
      <c r="R120" s="2">
        <v>43397.620069444441</v>
      </c>
      <c r="S120" s="3"/>
      <c r="T120" s="2">
        <v>43397.628680555557</v>
      </c>
      <c r="U120" s="3"/>
      <c r="V120" s="3"/>
      <c r="W120" s="8">
        <f>IF(V120&gt;0,V120,D120)</f>
        <v>43397.617638888885</v>
      </c>
      <c r="X120" s="9">
        <f>M120-L120</f>
        <v>0</v>
      </c>
      <c r="Y120" s="9">
        <f>X120*J120</f>
        <v>0</v>
      </c>
      <c r="Z120" s="10"/>
      <c r="AA120" s="10">
        <f>IF(IF(A120="☆",K120-R120,L120-R120)&lt;0,0,IF(A120="☆",K120-R120,L120-R120))</f>
        <v>0</v>
      </c>
      <c r="AB120" s="10">
        <f>IF(IF(B120="☆",(IF(K120&gt;R120,K120-W120,R120-W120)),L120-W120)&lt;0,0,IF(B120="☆",(IF(K120&gt;R120,K120-W120,R120-W120)),L120-W120))</f>
        <v>2.4305555562023073E-3</v>
      </c>
      <c r="AC120" s="10"/>
      <c r="AD120" s="10"/>
    </row>
    <row r="121" spans="1:30" s="12" customFormat="1" hidden="1" x14ac:dyDescent="0.4">
      <c r="A121" s="17" t="str">
        <f>IF(V121&gt;0, "★", "-")</f>
        <v>-</v>
      </c>
      <c r="B121" s="17" t="str">
        <f>IF(K121&gt;0, "☆", "-")</f>
        <v>☆</v>
      </c>
      <c r="C121" s="12">
        <v>14</v>
      </c>
      <c r="D121" s="4">
        <v>43397.624479166669</v>
      </c>
      <c r="E121" s="5">
        <v>6061</v>
      </c>
      <c r="F121" s="5" t="s">
        <v>18</v>
      </c>
      <c r="G121" s="5">
        <v>1390</v>
      </c>
      <c r="H121" s="5">
        <v>463</v>
      </c>
      <c r="I121" s="5">
        <v>6</v>
      </c>
      <c r="J121" s="5">
        <v>1</v>
      </c>
      <c r="K121" s="4">
        <v>43397.62462962963</v>
      </c>
      <c r="L121" s="5"/>
      <c r="M121" s="5"/>
      <c r="N121" s="5" t="s">
        <v>65</v>
      </c>
      <c r="O121" s="5" t="s">
        <v>66</v>
      </c>
      <c r="P121" s="5" t="s">
        <v>23</v>
      </c>
      <c r="Q121" s="5" t="s">
        <v>24</v>
      </c>
      <c r="R121" s="4">
        <v>43397.631238425929</v>
      </c>
      <c r="S121" s="5"/>
      <c r="T121" s="4">
        <v>43397.635254629633</v>
      </c>
      <c r="U121" s="5"/>
      <c r="V121" s="5"/>
      <c r="W121" s="13">
        <f>IF(V121&gt;0,V121,D121)</f>
        <v>43397.624479166669</v>
      </c>
      <c r="X121" s="18">
        <f>M121-L121</f>
        <v>0</v>
      </c>
      <c r="Y121" s="18">
        <f>X121*J121</f>
        <v>0</v>
      </c>
      <c r="Z121" s="19"/>
      <c r="AA121" s="19">
        <f>IF(IF(A121="☆",K121-R121,L121-R121)&lt;0,0,IF(A121="☆",K121-R121,L121-R121))</f>
        <v>0</v>
      </c>
      <c r="AB121" s="19">
        <f>IF(IF(B121="☆",(IF(K121&gt;R121,K121-W121,R121-W121)),L121-W121)&lt;0,0,IF(B121="☆",(IF(K121&gt;R121,K121-W121,R121-W121)),L121-W121))</f>
        <v>6.7592592604341917E-3</v>
      </c>
      <c r="AC121" s="19"/>
      <c r="AD121" s="19"/>
    </row>
    <row r="122" spans="1:30" s="23" customFormat="1" x14ac:dyDescent="0.4">
      <c r="A122" s="20" t="str">
        <f t="shared" si="27"/>
        <v>-</v>
      </c>
      <c r="B122" s="20" t="str">
        <f t="shared" si="28"/>
        <v>-</v>
      </c>
      <c r="C122" s="23">
        <v>15</v>
      </c>
      <c r="D122" s="22">
        <v>43397.626701388886</v>
      </c>
      <c r="E122" s="21">
        <v>6063</v>
      </c>
      <c r="F122" s="21" t="s">
        <v>33</v>
      </c>
      <c r="G122" s="21">
        <v>1751</v>
      </c>
      <c r="H122" s="21">
        <v>808</v>
      </c>
      <c r="I122" s="21">
        <v>7</v>
      </c>
      <c r="J122" s="21">
        <v>1</v>
      </c>
      <c r="K122" s="21"/>
      <c r="L122" s="22">
        <v>43397.630520833336</v>
      </c>
      <c r="M122" s="22">
        <v>43397.634675925925</v>
      </c>
      <c r="N122" s="21" t="s">
        <v>72</v>
      </c>
      <c r="O122" s="21" t="s">
        <v>73</v>
      </c>
      <c r="P122" s="21" t="s">
        <v>45</v>
      </c>
      <c r="Q122" s="21" t="s">
        <v>92</v>
      </c>
      <c r="R122" s="22">
        <v>43397.631331018521</v>
      </c>
      <c r="S122" s="22">
        <v>43397.631331018521</v>
      </c>
      <c r="T122" s="22">
        <v>43397.636620370373</v>
      </c>
      <c r="U122" s="22">
        <v>43397.636620370373</v>
      </c>
      <c r="V122" s="21"/>
      <c r="W122" s="24">
        <f t="shared" si="19"/>
        <v>43397.626701388886</v>
      </c>
      <c r="X122" s="25">
        <f t="shared" si="20"/>
        <v>4.1550925889168866E-3</v>
      </c>
      <c r="Y122" s="25">
        <f t="shared" si="21"/>
        <v>4.1550925889168866E-3</v>
      </c>
      <c r="Z122" s="26">
        <f>SUM(Y122:Y161)</f>
        <v>0.27668981480383081</v>
      </c>
      <c r="AA122" s="26">
        <f t="shared" si="22"/>
        <v>0</v>
      </c>
      <c r="AB122" s="26">
        <f t="shared" si="23"/>
        <v>3.8194444496184587E-3</v>
      </c>
      <c r="AC122" s="26">
        <f>AVERAGE(AB122:AB161)</f>
        <v>4.2972366898084147E-3</v>
      </c>
      <c r="AD122" s="26">
        <f>MEDIAN(AB122:AB161)</f>
        <v>4.0104166655510198E-3</v>
      </c>
    </row>
    <row r="123" spans="1:30" s="7" customFormat="1" hidden="1" x14ac:dyDescent="0.4">
      <c r="A123" s="16" t="str">
        <f t="shared" si="27"/>
        <v>-</v>
      </c>
      <c r="B123" s="16" t="str">
        <f t="shared" si="28"/>
        <v>-</v>
      </c>
      <c r="C123" s="7">
        <v>15</v>
      </c>
      <c r="D123" s="2">
        <v>43397.626875000002</v>
      </c>
      <c r="E123" s="3">
        <v>6064</v>
      </c>
      <c r="F123" s="3" t="s">
        <v>94</v>
      </c>
      <c r="G123" s="3">
        <v>0</v>
      </c>
      <c r="H123" s="3">
        <v>957</v>
      </c>
      <c r="I123" s="3">
        <v>1</v>
      </c>
      <c r="J123" s="3">
        <v>1</v>
      </c>
      <c r="K123" s="3"/>
      <c r="L123" s="2">
        <v>43397.631516203706</v>
      </c>
      <c r="M123" s="2">
        <v>43397.63863425926</v>
      </c>
      <c r="N123" s="3" t="s">
        <v>48</v>
      </c>
      <c r="O123" s="3" t="s">
        <v>49</v>
      </c>
      <c r="P123" s="3" t="s">
        <v>50</v>
      </c>
      <c r="Q123" s="3" t="s">
        <v>51</v>
      </c>
      <c r="R123" s="2">
        <v>43397.630104166667</v>
      </c>
      <c r="S123" s="2">
        <v>43397.630104166667</v>
      </c>
      <c r="T123" s="2">
        <v>43397.63721064815</v>
      </c>
      <c r="U123" s="2">
        <v>43397.63721064815</v>
      </c>
      <c r="V123" s="3"/>
      <c r="W123" s="8">
        <f t="shared" si="19"/>
        <v>43397.626875000002</v>
      </c>
      <c r="X123" s="9">
        <f t="shared" si="20"/>
        <v>7.1180555532919243E-3</v>
      </c>
      <c r="Y123" s="9">
        <f t="shared" si="21"/>
        <v>7.1180555532919243E-3</v>
      </c>
      <c r="Z123" s="10"/>
      <c r="AA123" s="10">
        <f t="shared" si="22"/>
        <v>1.4120370396994986E-3</v>
      </c>
      <c r="AB123" s="10">
        <f t="shared" si="23"/>
        <v>4.6412037045229226E-3</v>
      </c>
      <c r="AC123" s="10"/>
      <c r="AD123" s="10"/>
    </row>
    <row r="124" spans="1:30" s="7" customFormat="1" x14ac:dyDescent="0.4">
      <c r="A124" s="16" t="str">
        <f t="shared" si="27"/>
        <v>-</v>
      </c>
      <c r="B124" s="16" t="str">
        <f t="shared" si="28"/>
        <v>-</v>
      </c>
      <c r="C124" s="7">
        <v>15</v>
      </c>
      <c r="D124" s="2">
        <v>43397.628194444442</v>
      </c>
      <c r="E124" s="3">
        <v>6066</v>
      </c>
      <c r="F124" s="3" t="s">
        <v>18</v>
      </c>
      <c r="G124" s="3">
        <v>3884</v>
      </c>
      <c r="H124" s="3">
        <v>859</v>
      </c>
      <c r="I124" s="3">
        <v>6</v>
      </c>
      <c r="J124" s="3">
        <v>3</v>
      </c>
      <c r="K124" s="3"/>
      <c r="L124" s="2">
        <v>43397.632152777776</v>
      </c>
      <c r="M124" s="2">
        <v>43397.639039351852</v>
      </c>
      <c r="N124" s="3" t="s">
        <v>65</v>
      </c>
      <c r="O124" s="3" t="s">
        <v>66</v>
      </c>
      <c r="P124" s="3" t="s">
        <v>41</v>
      </c>
      <c r="Q124" s="3" t="s">
        <v>42</v>
      </c>
      <c r="R124" s="2">
        <v>43397.631504629629</v>
      </c>
      <c r="S124" s="2">
        <v>43397.631504629629</v>
      </c>
      <c r="T124" s="2">
        <v>43397.642812500002</v>
      </c>
      <c r="U124" s="2">
        <v>43397.642812500002</v>
      </c>
      <c r="V124" s="3"/>
      <c r="W124" s="8">
        <f t="shared" si="19"/>
        <v>43397.628194444442</v>
      </c>
      <c r="X124" s="9">
        <f t="shared" si="20"/>
        <v>6.8865740759065375E-3</v>
      </c>
      <c r="Y124" s="9">
        <f t="shared" si="21"/>
        <v>2.0659722227719612E-2</v>
      </c>
      <c r="Z124" s="10"/>
      <c r="AA124" s="10">
        <f t="shared" si="22"/>
        <v>6.4814814686542377E-4</v>
      </c>
      <c r="AB124" s="10">
        <f t="shared" si="23"/>
        <v>3.9583333345944993E-3</v>
      </c>
      <c r="AC124" s="10"/>
      <c r="AD124" s="10"/>
    </row>
    <row r="125" spans="1:30" s="7" customFormat="1" hidden="1" x14ac:dyDescent="0.4">
      <c r="A125" s="16" t="str">
        <f t="shared" si="27"/>
        <v>-</v>
      </c>
      <c r="B125" s="16" t="str">
        <f t="shared" si="28"/>
        <v>-</v>
      </c>
      <c r="C125" s="7">
        <v>15</v>
      </c>
      <c r="D125" s="2">
        <v>43397.633553240739</v>
      </c>
      <c r="E125" s="3">
        <v>6067</v>
      </c>
      <c r="F125" s="3" t="s">
        <v>94</v>
      </c>
      <c r="G125" s="3">
        <v>0</v>
      </c>
      <c r="H125" s="3">
        <v>840</v>
      </c>
      <c r="I125" s="3">
        <v>1</v>
      </c>
      <c r="J125" s="3">
        <v>1</v>
      </c>
      <c r="K125" s="3"/>
      <c r="L125" s="2">
        <v>43397.638842592591</v>
      </c>
      <c r="M125" s="2">
        <v>43397.652094907404</v>
      </c>
      <c r="N125" s="3" t="s">
        <v>50</v>
      </c>
      <c r="O125" s="3" t="s">
        <v>51</v>
      </c>
      <c r="P125" s="3" t="s">
        <v>23</v>
      </c>
      <c r="Q125" s="3" t="s">
        <v>24</v>
      </c>
      <c r="R125" s="2">
        <v>43397.638275462959</v>
      </c>
      <c r="S125" s="2">
        <v>43397.638854166667</v>
      </c>
      <c r="T125" s="2">
        <v>43397.652662037035</v>
      </c>
      <c r="U125" s="2">
        <v>43397.659490740742</v>
      </c>
      <c r="V125" s="3"/>
      <c r="W125" s="8">
        <f t="shared" si="19"/>
        <v>43397.633553240739</v>
      </c>
      <c r="X125" s="9">
        <f t="shared" si="20"/>
        <v>1.3252314813144039E-2</v>
      </c>
      <c r="Y125" s="9">
        <f t="shared" si="21"/>
        <v>1.3252314813144039E-2</v>
      </c>
      <c r="Z125" s="10"/>
      <c r="AA125" s="10">
        <f t="shared" si="22"/>
        <v>5.671296312357299E-4</v>
      </c>
      <c r="AB125" s="10">
        <f t="shared" si="23"/>
        <v>5.2893518513883464E-3</v>
      </c>
      <c r="AC125" s="10"/>
      <c r="AD125" s="10"/>
    </row>
    <row r="126" spans="1:30" s="7" customFormat="1" x14ac:dyDescent="0.4">
      <c r="A126" s="16" t="str">
        <f t="shared" si="17"/>
        <v>-</v>
      </c>
      <c r="B126" s="16" t="str">
        <f t="shared" si="18"/>
        <v>-</v>
      </c>
      <c r="C126" s="7">
        <v>15</v>
      </c>
      <c r="D126" s="2">
        <v>43397.638055555559</v>
      </c>
      <c r="E126" s="3">
        <v>6072</v>
      </c>
      <c r="F126" s="3" t="s">
        <v>18</v>
      </c>
      <c r="G126" s="3">
        <v>1043</v>
      </c>
      <c r="H126" s="3">
        <v>753</v>
      </c>
      <c r="I126" s="3">
        <v>6</v>
      </c>
      <c r="J126" s="3">
        <v>1</v>
      </c>
      <c r="K126" s="3"/>
      <c r="L126" s="2">
        <v>43397.642164351855</v>
      </c>
      <c r="M126" s="2">
        <v>43397.647488425922</v>
      </c>
      <c r="N126" s="3" t="s">
        <v>53</v>
      </c>
      <c r="O126" s="3" t="s">
        <v>54</v>
      </c>
      <c r="P126" s="3" t="s">
        <v>37</v>
      </c>
      <c r="Q126" s="3" t="s">
        <v>38</v>
      </c>
      <c r="R126" s="2">
        <v>43397.642210648148</v>
      </c>
      <c r="S126" s="2">
        <v>43397.642210648148</v>
      </c>
      <c r="T126" s="2">
        <v>43397.650358796294</v>
      </c>
      <c r="U126" s="2">
        <v>43397.653564814813</v>
      </c>
      <c r="V126" s="3"/>
      <c r="W126" s="8">
        <f t="shared" ref="W126:W190" si="29">IF(V126&gt;0,V126,D126)</f>
        <v>43397.638055555559</v>
      </c>
      <c r="X126" s="9">
        <f t="shared" ref="X126:X191" si="30">M126-L126</f>
        <v>5.3240740671753883E-3</v>
      </c>
      <c r="Y126" s="9">
        <f t="shared" ref="Y126:Y191" si="31">X126*J126</f>
        <v>5.3240740671753883E-3</v>
      </c>
      <c r="Z126" s="10"/>
      <c r="AA126" s="10">
        <f t="shared" ref="AA126:AA191" si="32">IF(IF(A126="☆",K126-R126,L126-R126)&lt;0,0,IF(A126="☆",K126-R126,L126-R126))</f>
        <v>0</v>
      </c>
      <c r="AB126" s="10">
        <f t="shared" ref="AB126:AB191" si="33">IF(IF(B126="☆",(IF(K126&gt;R126,K126-W126,R126-W126)),L126-W126)&lt;0,0,IF(B126="☆",(IF(K126&gt;R126,K126-W126,R126-W126)),L126-W126))</f>
        <v>4.1087962963501923E-3</v>
      </c>
      <c r="AC126" s="10"/>
      <c r="AD126" s="10"/>
    </row>
    <row r="127" spans="1:30" s="7" customFormat="1" x14ac:dyDescent="0.4">
      <c r="A127" s="16" t="str">
        <f t="shared" si="17"/>
        <v>-</v>
      </c>
      <c r="B127" s="16" t="str">
        <f t="shared" ref="B127:B182" si="34">IF(K127&gt;0, "☆", "-")</f>
        <v>-</v>
      </c>
      <c r="C127" s="7">
        <v>15</v>
      </c>
      <c r="D127" s="2">
        <v>43397.639722222222</v>
      </c>
      <c r="E127" s="3">
        <v>6074</v>
      </c>
      <c r="F127" s="3" t="s">
        <v>33</v>
      </c>
      <c r="G127" s="3">
        <v>67</v>
      </c>
      <c r="H127" s="3">
        <v>1280</v>
      </c>
      <c r="I127" s="3">
        <v>7</v>
      </c>
      <c r="J127" s="3">
        <v>1</v>
      </c>
      <c r="K127" s="3"/>
      <c r="L127" s="2">
        <v>43397.642800925925</v>
      </c>
      <c r="M127" s="2">
        <v>43397.6481712963</v>
      </c>
      <c r="N127" s="3" t="s">
        <v>61</v>
      </c>
      <c r="O127" s="3" t="s">
        <v>62</v>
      </c>
      <c r="P127" s="3" t="s">
        <v>19</v>
      </c>
      <c r="Q127" s="3" t="s">
        <v>20</v>
      </c>
      <c r="R127" s="2">
        <v>43397.643229166664</v>
      </c>
      <c r="S127" s="2">
        <v>43397.643229166664</v>
      </c>
      <c r="T127" s="2">
        <v>43397.651689814818</v>
      </c>
      <c r="U127" s="2">
        <v>43397.655219907407</v>
      </c>
      <c r="V127" s="3"/>
      <c r="W127" s="8">
        <f t="shared" si="29"/>
        <v>43397.639722222222</v>
      </c>
      <c r="X127" s="9">
        <f t="shared" si="30"/>
        <v>5.3703703742939979E-3</v>
      </c>
      <c r="Y127" s="9">
        <f t="shared" si="31"/>
        <v>5.3703703742939979E-3</v>
      </c>
      <c r="Z127" s="10"/>
      <c r="AA127" s="10">
        <f t="shared" si="32"/>
        <v>0</v>
      </c>
      <c r="AB127" s="10">
        <f t="shared" si="33"/>
        <v>3.0787037030677311E-3</v>
      </c>
      <c r="AC127" s="10"/>
      <c r="AD127" s="10"/>
    </row>
    <row r="128" spans="1:30" s="7" customFormat="1" x14ac:dyDescent="0.4">
      <c r="A128" s="16" t="str">
        <f t="shared" ref="A128:A194" si="35">IF(V128&gt;0, "★", "-")</f>
        <v>-</v>
      </c>
      <c r="B128" s="16" t="str">
        <f t="shared" si="34"/>
        <v>-</v>
      </c>
      <c r="C128" s="7">
        <v>15</v>
      </c>
      <c r="D128" s="2">
        <v>43397.644861111112</v>
      </c>
      <c r="E128" s="3">
        <v>6079</v>
      </c>
      <c r="F128" s="3" t="s">
        <v>18</v>
      </c>
      <c r="G128" s="3">
        <v>3892</v>
      </c>
      <c r="H128" s="3">
        <v>871</v>
      </c>
      <c r="I128" s="3">
        <v>10</v>
      </c>
      <c r="J128" s="3">
        <v>1</v>
      </c>
      <c r="K128" s="3"/>
      <c r="L128" s="2">
        <v>43397.647256944445</v>
      </c>
      <c r="M128" s="2">
        <v>43397.651238425926</v>
      </c>
      <c r="N128" s="3" t="s">
        <v>70</v>
      </c>
      <c r="O128" s="3" t="s">
        <v>71</v>
      </c>
      <c r="P128" s="3" t="s">
        <v>41</v>
      </c>
      <c r="Q128" s="3" t="s">
        <v>42</v>
      </c>
      <c r="R128" s="2">
        <v>43397.64671296296</v>
      </c>
      <c r="S128" s="2">
        <v>43397.64671296296</v>
      </c>
      <c r="T128" s="2">
        <v>43397.652407407404</v>
      </c>
      <c r="U128" s="2">
        <v>43397.652754629627</v>
      </c>
      <c r="V128" s="3"/>
      <c r="W128" s="8">
        <f t="shared" si="29"/>
        <v>43397.644861111112</v>
      </c>
      <c r="X128" s="9">
        <f t="shared" si="30"/>
        <v>3.9814814808778465E-3</v>
      </c>
      <c r="Y128" s="9">
        <f t="shared" si="31"/>
        <v>3.9814814808778465E-3</v>
      </c>
      <c r="Z128" s="10"/>
      <c r="AA128" s="10">
        <f t="shared" si="32"/>
        <v>5.4398148495238274E-4</v>
      </c>
      <c r="AB128" s="10">
        <f t="shared" si="33"/>
        <v>2.3958333331393078E-3</v>
      </c>
      <c r="AC128" s="10"/>
      <c r="AD128" s="10"/>
    </row>
    <row r="129" spans="1:30" s="7" customFormat="1" x14ac:dyDescent="0.4">
      <c r="A129" s="16" t="str">
        <f t="shared" si="35"/>
        <v>-</v>
      </c>
      <c r="B129" s="16" t="str">
        <f t="shared" si="34"/>
        <v>-</v>
      </c>
      <c r="C129" s="7">
        <v>15</v>
      </c>
      <c r="D129" s="2">
        <v>43397.644884259258</v>
      </c>
      <c r="E129" s="3">
        <v>6080</v>
      </c>
      <c r="F129" s="3" t="s">
        <v>33</v>
      </c>
      <c r="G129" s="3">
        <v>3851</v>
      </c>
      <c r="H129" s="3">
        <v>427</v>
      </c>
      <c r="I129" s="3">
        <v>7</v>
      </c>
      <c r="J129" s="3">
        <v>1</v>
      </c>
      <c r="K129" s="3"/>
      <c r="L129" s="2">
        <v>43397.655474537038</v>
      </c>
      <c r="M129" s="2">
        <v>43397.659398148149</v>
      </c>
      <c r="N129" s="3" t="s">
        <v>53</v>
      </c>
      <c r="O129" s="3" t="s">
        <v>54</v>
      </c>
      <c r="P129" s="3" t="s">
        <v>74</v>
      </c>
      <c r="Q129" s="3" t="s">
        <v>75</v>
      </c>
      <c r="R129" s="2">
        <v>43397.647222222222</v>
      </c>
      <c r="S129" s="2">
        <v>43397.647222222222</v>
      </c>
      <c r="T129" s="2">
        <v>43397.651805555557</v>
      </c>
      <c r="U129" s="2">
        <v>43397.659768518519</v>
      </c>
      <c r="V129" s="3"/>
      <c r="W129" s="8">
        <f t="shared" si="29"/>
        <v>43397.644884259258</v>
      </c>
      <c r="X129" s="9">
        <f t="shared" si="30"/>
        <v>3.9236111115314998E-3</v>
      </c>
      <c r="Y129" s="9">
        <f t="shared" si="31"/>
        <v>3.9236111115314998E-3</v>
      </c>
      <c r="Z129" s="10"/>
      <c r="AA129" s="10">
        <f t="shared" si="32"/>
        <v>8.2523148157633841E-3</v>
      </c>
      <c r="AB129" s="10">
        <f t="shared" si="33"/>
        <v>1.0590277779556345E-2</v>
      </c>
      <c r="AC129" s="10"/>
      <c r="AD129" s="10"/>
    </row>
    <row r="130" spans="1:30" s="7" customFormat="1" x14ac:dyDescent="0.4">
      <c r="A130" s="16" t="str">
        <f>IF(V130&gt;0, "★", "-")</f>
        <v>-</v>
      </c>
      <c r="B130" s="16" t="str">
        <f>IF(K130&gt;0, "☆", "-")</f>
        <v>-</v>
      </c>
      <c r="C130" s="7">
        <v>15</v>
      </c>
      <c r="D130" s="2">
        <v>43397.645057870373</v>
      </c>
      <c r="E130" s="3">
        <v>6081</v>
      </c>
      <c r="F130" s="3" t="s">
        <v>18</v>
      </c>
      <c r="G130" s="3">
        <v>3893</v>
      </c>
      <c r="H130" s="3">
        <v>1144</v>
      </c>
      <c r="I130" s="3">
        <v>10</v>
      </c>
      <c r="J130" s="3">
        <v>1</v>
      </c>
      <c r="K130" s="3"/>
      <c r="L130" s="2">
        <v>43397.647222222222</v>
      </c>
      <c r="M130" s="2">
        <v>43397.65115740741</v>
      </c>
      <c r="N130" s="3" t="s">
        <v>70</v>
      </c>
      <c r="O130" s="3" t="s">
        <v>71</v>
      </c>
      <c r="P130" s="3" t="s">
        <v>41</v>
      </c>
      <c r="Q130" s="3" t="s">
        <v>42</v>
      </c>
      <c r="R130" s="2">
        <v>43397.646319444444</v>
      </c>
      <c r="S130" s="2">
        <v>43397.646319444444</v>
      </c>
      <c r="T130" s="2">
        <v>43397.652407407404</v>
      </c>
      <c r="U130" s="2">
        <v>43397.652407407404</v>
      </c>
      <c r="V130" s="3"/>
      <c r="W130" s="8">
        <f t="shared" si="29"/>
        <v>43397.645057870373</v>
      </c>
      <c r="X130" s="9">
        <f t="shared" si="30"/>
        <v>3.9351851883111522E-3</v>
      </c>
      <c r="Y130" s="9">
        <f t="shared" si="31"/>
        <v>3.9351851883111522E-3</v>
      </c>
      <c r="Z130" s="10"/>
      <c r="AA130" s="10">
        <f t="shared" si="32"/>
        <v>9.0277777781011537E-4</v>
      </c>
      <c r="AB130" s="10">
        <f t="shared" si="33"/>
        <v>2.1643518484779634E-3</v>
      </c>
      <c r="AC130" s="10"/>
      <c r="AD130" s="10"/>
    </row>
    <row r="131" spans="1:30" s="7" customFormat="1" hidden="1" x14ac:dyDescent="0.4">
      <c r="A131" s="16" t="str">
        <f t="shared" si="35"/>
        <v>-</v>
      </c>
      <c r="B131" s="16" t="str">
        <f t="shared" si="34"/>
        <v>-</v>
      </c>
      <c r="C131" s="7">
        <v>15</v>
      </c>
      <c r="D131" s="2">
        <v>43397.645277777781</v>
      </c>
      <c r="E131" s="3">
        <v>6082</v>
      </c>
      <c r="F131" s="3" t="s">
        <v>94</v>
      </c>
      <c r="G131" s="3">
        <v>0</v>
      </c>
      <c r="H131" s="3">
        <v>1082</v>
      </c>
      <c r="I131" s="3">
        <v>3</v>
      </c>
      <c r="J131" s="3">
        <v>1</v>
      </c>
      <c r="K131" s="3"/>
      <c r="L131" s="2">
        <v>43397.650833333333</v>
      </c>
      <c r="M131" s="2">
        <v>43397.652777777781</v>
      </c>
      <c r="N131" s="3" t="s">
        <v>63</v>
      </c>
      <c r="O131" s="3" t="s">
        <v>64</v>
      </c>
      <c r="P131" s="3" t="s">
        <v>37</v>
      </c>
      <c r="Q131" s="3" t="s">
        <v>38</v>
      </c>
      <c r="R131" s="2">
        <v>43397.653645833336</v>
      </c>
      <c r="S131" s="2">
        <v>43397.653645833336</v>
      </c>
      <c r="T131" s="2">
        <v>43397.659236111111</v>
      </c>
      <c r="U131" s="2">
        <v>43397.659236111111</v>
      </c>
      <c r="V131" s="3"/>
      <c r="W131" s="8">
        <f t="shared" si="29"/>
        <v>43397.645277777781</v>
      </c>
      <c r="X131" s="9">
        <f t="shared" si="30"/>
        <v>1.9444444478722289E-3</v>
      </c>
      <c r="Y131" s="9">
        <f t="shared" si="31"/>
        <v>1.9444444478722289E-3</v>
      </c>
      <c r="Z131" s="10"/>
      <c r="AA131" s="10">
        <f t="shared" si="32"/>
        <v>0</v>
      </c>
      <c r="AB131" s="10">
        <f t="shared" si="33"/>
        <v>5.5555555518367328E-3</v>
      </c>
      <c r="AC131" s="10"/>
      <c r="AD131" s="10"/>
    </row>
    <row r="132" spans="1:30" s="7" customFormat="1" x14ac:dyDescent="0.4">
      <c r="A132" s="16" t="str">
        <f t="shared" si="35"/>
        <v>-</v>
      </c>
      <c r="B132" s="16" t="str">
        <f t="shared" si="34"/>
        <v>-</v>
      </c>
      <c r="C132" s="7">
        <v>15</v>
      </c>
      <c r="D132" s="2">
        <v>43397.651053240741</v>
      </c>
      <c r="E132" s="3">
        <v>6087</v>
      </c>
      <c r="F132" s="3" t="s">
        <v>18</v>
      </c>
      <c r="G132" s="3">
        <v>3901</v>
      </c>
      <c r="H132" s="3">
        <v>305</v>
      </c>
      <c r="I132" s="3">
        <v>2</v>
      </c>
      <c r="J132" s="3">
        <v>1</v>
      </c>
      <c r="K132" s="3"/>
      <c r="L132" s="2">
        <v>43397.652638888889</v>
      </c>
      <c r="M132" s="2">
        <v>43397.661400462966</v>
      </c>
      <c r="N132" s="3" t="s">
        <v>50</v>
      </c>
      <c r="O132" s="3" t="s">
        <v>51</v>
      </c>
      <c r="P132" s="3" t="s">
        <v>48</v>
      </c>
      <c r="Q132" s="3" t="s">
        <v>49</v>
      </c>
      <c r="R132" s="2">
        <v>43397.652083333334</v>
      </c>
      <c r="S132" s="2">
        <v>43397.652083333334</v>
      </c>
      <c r="T132" s="2">
        <v>43397.661307870374</v>
      </c>
      <c r="U132" s="2">
        <v>43397.661307870374</v>
      </c>
      <c r="V132" s="3"/>
      <c r="W132" s="8">
        <f t="shared" si="29"/>
        <v>43397.651053240741</v>
      </c>
      <c r="X132" s="9">
        <f t="shared" si="30"/>
        <v>8.7615740776527673E-3</v>
      </c>
      <c r="Y132" s="9">
        <f t="shared" si="31"/>
        <v>8.7615740776527673E-3</v>
      </c>
      <c r="Z132" s="10"/>
      <c r="AA132" s="10">
        <f t="shared" si="32"/>
        <v>5.5555555445607752E-4</v>
      </c>
      <c r="AB132" s="10">
        <f t="shared" si="33"/>
        <v>1.5856481477385387E-3</v>
      </c>
      <c r="AC132" s="10"/>
      <c r="AD132" s="10"/>
    </row>
    <row r="133" spans="1:30" s="7" customFormat="1" x14ac:dyDescent="0.4">
      <c r="A133" s="16" t="str">
        <f t="shared" si="35"/>
        <v>★</v>
      </c>
      <c r="B133" s="16" t="str">
        <f t="shared" si="34"/>
        <v>-</v>
      </c>
      <c r="C133" s="7">
        <v>15</v>
      </c>
      <c r="D133" s="2">
        <v>43397.651192129626</v>
      </c>
      <c r="E133" s="3">
        <v>6088</v>
      </c>
      <c r="F133" s="3" t="s">
        <v>33</v>
      </c>
      <c r="G133" s="3">
        <v>3738</v>
      </c>
      <c r="H133" s="3">
        <v>962</v>
      </c>
      <c r="I133" s="3">
        <v>6</v>
      </c>
      <c r="J133" s="3">
        <v>1</v>
      </c>
      <c r="K133" s="3"/>
      <c r="L133" s="2">
        <v>43397.671365740738</v>
      </c>
      <c r="M133" s="2">
        <v>43397.68650462963</v>
      </c>
      <c r="N133" s="3" t="s">
        <v>65</v>
      </c>
      <c r="O133" s="3" t="s">
        <v>66</v>
      </c>
      <c r="P133" s="3" t="s">
        <v>55</v>
      </c>
      <c r="Q133" s="3" t="s">
        <v>56</v>
      </c>
      <c r="R133" s="2">
        <v>43397.672013888892</v>
      </c>
      <c r="S133" s="2">
        <v>43397.672013888892</v>
      </c>
      <c r="T133" s="2">
        <v>43397.683877314812</v>
      </c>
      <c r="U133" s="2">
        <v>43397.687951388885</v>
      </c>
      <c r="V133" s="2">
        <v>43397.672013888892</v>
      </c>
      <c r="W133" s="8">
        <f t="shared" si="29"/>
        <v>43397.672013888892</v>
      </c>
      <c r="X133" s="9">
        <f t="shared" si="30"/>
        <v>1.5138888891669922E-2</v>
      </c>
      <c r="Y133" s="9">
        <f t="shared" si="31"/>
        <v>1.5138888891669922E-2</v>
      </c>
      <c r="Z133" s="10"/>
      <c r="AA133" s="10">
        <f t="shared" si="32"/>
        <v>0</v>
      </c>
      <c r="AB133" s="10">
        <f t="shared" si="33"/>
        <v>0</v>
      </c>
      <c r="AC133" s="10"/>
      <c r="AD133" s="10"/>
    </row>
    <row r="134" spans="1:30" s="7" customFormat="1" x14ac:dyDescent="0.4">
      <c r="A134" s="16" t="str">
        <f t="shared" si="35"/>
        <v>-</v>
      </c>
      <c r="B134" s="16" t="str">
        <f t="shared" si="34"/>
        <v>-</v>
      </c>
      <c r="C134" s="7">
        <v>15</v>
      </c>
      <c r="D134" s="2">
        <v>43397.652905092589</v>
      </c>
      <c r="E134" s="3">
        <v>6089</v>
      </c>
      <c r="F134" s="3" t="s">
        <v>18</v>
      </c>
      <c r="G134" s="3">
        <v>1334</v>
      </c>
      <c r="H134" s="3">
        <v>829</v>
      </c>
      <c r="I134" s="3">
        <v>1</v>
      </c>
      <c r="J134" s="3">
        <v>1</v>
      </c>
      <c r="K134" s="3"/>
      <c r="L134" s="2">
        <v>43397.65729166667</v>
      </c>
      <c r="M134" s="2">
        <v>43397.667442129627</v>
      </c>
      <c r="N134" s="3" t="s">
        <v>65</v>
      </c>
      <c r="O134" s="3" t="s">
        <v>66</v>
      </c>
      <c r="P134" s="3" t="s">
        <v>46</v>
      </c>
      <c r="Q134" s="3" t="s">
        <v>47</v>
      </c>
      <c r="R134" s="2">
        <v>43397.655787037038</v>
      </c>
      <c r="S134" s="2">
        <v>43397.657557870371</v>
      </c>
      <c r="T134" s="2">
        <v>43397.661909722221</v>
      </c>
      <c r="U134" s="2">
        <v>43397.666250000002</v>
      </c>
      <c r="V134" s="3"/>
      <c r="W134" s="8">
        <f t="shared" si="29"/>
        <v>43397.652905092589</v>
      </c>
      <c r="X134" s="9">
        <f t="shared" si="30"/>
        <v>1.0150462956517003E-2</v>
      </c>
      <c r="Y134" s="9">
        <f t="shared" si="31"/>
        <v>1.0150462956517003E-2</v>
      </c>
      <c r="Z134" s="10"/>
      <c r="AA134" s="10">
        <f t="shared" si="32"/>
        <v>1.5046296321088448E-3</v>
      </c>
      <c r="AB134" s="10">
        <f t="shared" si="33"/>
        <v>4.3865740808541887E-3</v>
      </c>
      <c r="AC134" s="10"/>
      <c r="AD134" s="10"/>
    </row>
    <row r="135" spans="1:30" s="7" customFormat="1" x14ac:dyDescent="0.4">
      <c r="A135" s="16" t="str">
        <f t="shared" si="35"/>
        <v>-</v>
      </c>
      <c r="B135" s="16" t="str">
        <f t="shared" si="34"/>
        <v>-</v>
      </c>
      <c r="C135" s="7">
        <v>15</v>
      </c>
      <c r="D135" s="2">
        <v>43397.653055555558</v>
      </c>
      <c r="E135" s="3">
        <v>6090</v>
      </c>
      <c r="F135" s="3" t="s">
        <v>18</v>
      </c>
      <c r="G135" s="3">
        <v>3902</v>
      </c>
      <c r="H135" s="3">
        <v>663</v>
      </c>
      <c r="I135" s="3">
        <v>10</v>
      </c>
      <c r="J135" s="3">
        <v>1</v>
      </c>
      <c r="K135" s="3"/>
      <c r="L135" s="2">
        <v>43397.654999999999</v>
      </c>
      <c r="M135" s="2">
        <v>43397.667534722219</v>
      </c>
      <c r="N135" s="3" t="s">
        <v>50</v>
      </c>
      <c r="O135" s="3" t="s">
        <v>51</v>
      </c>
      <c r="P135" s="3" t="s">
        <v>31</v>
      </c>
      <c r="Q135" s="3" t="s">
        <v>32</v>
      </c>
      <c r="R135" s="2">
        <v>43397.654293981483</v>
      </c>
      <c r="S135" s="2">
        <v>43397.655069444445</v>
      </c>
      <c r="T135" s="2">
        <v>43397.662372685183</v>
      </c>
      <c r="U135" s="2">
        <v>43397.669259259259</v>
      </c>
      <c r="V135" s="3"/>
      <c r="W135" s="8">
        <f t="shared" si="29"/>
        <v>43397.653055555558</v>
      </c>
      <c r="X135" s="9">
        <f t="shared" si="30"/>
        <v>1.2534722220152617E-2</v>
      </c>
      <c r="Y135" s="9">
        <f t="shared" si="31"/>
        <v>1.2534722220152617E-2</v>
      </c>
      <c r="Z135" s="10"/>
      <c r="AA135" s="10">
        <f t="shared" si="32"/>
        <v>7.0601851621177047E-4</v>
      </c>
      <c r="AB135" s="10">
        <f t="shared" si="33"/>
        <v>1.9444444405962713E-3</v>
      </c>
      <c r="AC135" s="10"/>
      <c r="AD135" s="10"/>
    </row>
    <row r="136" spans="1:30" s="7" customFormat="1" x14ac:dyDescent="0.4">
      <c r="A136" s="16" t="str">
        <f t="shared" si="35"/>
        <v>-</v>
      </c>
      <c r="B136" s="16" t="str">
        <f t="shared" si="34"/>
        <v>-</v>
      </c>
      <c r="C136" s="7">
        <v>15</v>
      </c>
      <c r="D136" s="2">
        <v>43397.653321759259</v>
      </c>
      <c r="E136" s="3">
        <v>6091</v>
      </c>
      <c r="F136" s="3" t="s">
        <v>33</v>
      </c>
      <c r="G136" s="3">
        <v>67</v>
      </c>
      <c r="H136" s="3">
        <v>985</v>
      </c>
      <c r="I136" s="3">
        <v>2</v>
      </c>
      <c r="J136" s="3">
        <v>1</v>
      </c>
      <c r="K136" s="3"/>
      <c r="L136" s="2">
        <v>43397.659039351849</v>
      </c>
      <c r="M136" s="2">
        <v>43397.671956018516</v>
      </c>
      <c r="N136" s="3" t="s">
        <v>19</v>
      </c>
      <c r="O136" s="3" t="s">
        <v>20</v>
      </c>
      <c r="P136" s="3" t="s">
        <v>45</v>
      </c>
      <c r="Q136" s="3" t="s">
        <v>92</v>
      </c>
      <c r="R136" s="2">
        <v>43397.659189814818</v>
      </c>
      <c r="S136" s="2">
        <v>43397.659189814818</v>
      </c>
      <c r="T136" s="2">
        <v>43397.67050925926</v>
      </c>
      <c r="U136" s="2">
        <v>43397.67050925926</v>
      </c>
      <c r="V136" s="3"/>
      <c r="W136" s="8">
        <f t="shared" si="29"/>
        <v>43397.653321759259</v>
      </c>
      <c r="X136" s="9">
        <f t="shared" si="30"/>
        <v>1.2916666666569654E-2</v>
      </c>
      <c r="Y136" s="9">
        <f t="shared" si="31"/>
        <v>1.2916666666569654E-2</v>
      </c>
      <c r="Z136" s="10"/>
      <c r="AA136" s="10">
        <f t="shared" si="32"/>
        <v>0</v>
      </c>
      <c r="AB136" s="10">
        <f t="shared" si="33"/>
        <v>5.7175925903720781E-3</v>
      </c>
      <c r="AC136" s="10"/>
      <c r="AD136" s="10"/>
    </row>
    <row r="137" spans="1:30" s="7" customFormat="1" hidden="1" x14ac:dyDescent="0.4">
      <c r="A137" s="16" t="str">
        <f t="shared" ref="A137:A142" si="36">IF(V137&gt;0, "★", "-")</f>
        <v>-</v>
      </c>
      <c r="B137" s="16" t="str">
        <f t="shared" ref="B137:B142" si="37">IF(K137&gt;0, "☆", "-")</f>
        <v>-</v>
      </c>
      <c r="C137" s="7">
        <v>15</v>
      </c>
      <c r="D137" s="2">
        <v>43397.655763888892</v>
      </c>
      <c r="E137" s="3">
        <v>6094</v>
      </c>
      <c r="F137" s="3" t="s">
        <v>93</v>
      </c>
      <c r="G137" s="3">
        <v>0</v>
      </c>
      <c r="H137" s="3">
        <v>402</v>
      </c>
      <c r="I137" s="3">
        <v>1</v>
      </c>
      <c r="J137" s="3">
        <v>1</v>
      </c>
      <c r="K137" s="3"/>
      <c r="L137" s="2">
        <v>43397.659826388888</v>
      </c>
      <c r="M137" s="2">
        <v>43397.67292824074</v>
      </c>
      <c r="N137" s="3" t="s">
        <v>19</v>
      </c>
      <c r="O137" s="3" t="s">
        <v>20</v>
      </c>
      <c r="P137" s="3" t="s">
        <v>41</v>
      </c>
      <c r="Q137" s="3" t="s">
        <v>42</v>
      </c>
      <c r="R137" s="2">
        <v>43397.661643518521</v>
      </c>
      <c r="S137" s="2">
        <v>43397.661643518521</v>
      </c>
      <c r="T137" s="2">
        <v>43397.671655092592</v>
      </c>
      <c r="U137" s="2">
        <v>43397.674224537041</v>
      </c>
      <c r="V137" s="3"/>
      <c r="W137" s="8">
        <f t="shared" si="29"/>
        <v>43397.655763888892</v>
      </c>
      <c r="X137" s="9">
        <f t="shared" si="30"/>
        <v>1.3101851851388346E-2</v>
      </c>
      <c r="Y137" s="9">
        <f t="shared" si="31"/>
        <v>1.3101851851388346E-2</v>
      </c>
      <c r="Z137" s="10"/>
      <c r="AA137" s="10">
        <f t="shared" si="32"/>
        <v>0</v>
      </c>
      <c r="AB137" s="10">
        <f t="shared" si="33"/>
        <v>4.0624999965075403E-3</v>
      </c>
      <c r="AC137" s="10"/>
      <c r="AD137" s="10"/>
    </row>
    <row r="138" spans="1:30" s="7" customFormat="1" x14ac:dyDescent="0.4">
      <c r="A138" s="16" t="str">
        <f t="shared" si="36"/>
        <v>-</v>
      </c>
      <c r="B138" s="16" t="str">
        <f t="shared" si="37"/>
        <v>-</v>
      </c>
      <c r="C138" s="7">
        <v>15</v>
      </c>
      <c r="D138" s="2">
        <v>43397.657916666663</v>
      </c>
      <c r="E138" s="3">
        <v>6095</v>
      </c>
      <c r="F138" s="3" t="s">
        <v>18</v>
      </c>
      <c r="G138" s="3">
        <v>2351</v>
      </c>
      <c r="H138" s="3">
        <v>887</v>
      </c>
      <c r="I138" s="3">
        <v>10</v>
      </c>
      <c r="J138" s="3">
        <v>1</v>
      </c>
      <c r="K138" s="3"/>
      <c r="L138" s="2">
        <v>43397.660150462965</v>
      </c>
      <c r="M138" s="2">
        <v>43397.672164351854</v>
      </c>
      <c r="N138" s="3" t="s">
        <v>57</v>
      </c>
      <c r="O138" s="3" t="s">
        <v>58</v>
      </c>
      <c r="P138" s="3" t="s">
        <v>48</v>
      </c>
      <c r="Q138" s="3" t="s">
        <v>49</v>
      </c>
      <c r="R138" s="2">
        <v>43397.661354166667</v>
      </c>
      <c r="S138" s="2">
        <v>43397.661354166667</v>
      </c>
      <c r="T138" s="2">
        <v>43397.673807870371</v>
      </c>
      <c r="U138" s="2">
        <v>43397.673807870371</v>
      </c>
      <c r="V138" s="3"/>
      <c r="W138" s="8">
        <f t="shared" si="29"/>
        <v>43397.657916666663</v>
      </c>
      <c r="X138" s="9">
        <f t="shared" si="30"/>
        <v>1.2013888888759539E-2</v>
      </c>
      <c r="Y138" s="9">
        <f t="shared" si="31"/>
        <v>1.2013888888759539E-2</v>
      </c>
      <c r="AA138" s="10">
        <f t="shared" si="32"/>
        <v>0</v>
      </c>
      <c r="AB138" s="10">
        <f t="shared" si="33"/>
        <v>2.2337963018799201E-3</v>
      </c>
    </row>
    <row r="139" spans="1:30" s="7" customFormat="1" x14ac:dyDescent="0.4">
      <c r="A139" s="16" t="str">
        <f t="shared" si="36"/>
        <v>-</v>
      </c>
      <c r="B139" s="16" t="str">
        <f t="shared" si="37"/>
        <v>-</v>
      </c>
      <c r="C139" s="7">
        <v>15</v>
      </c>
      <c r="D139" s="2">
        <v>43397.659537037034</v>
      </c>
      <c r="E139" s="3">
        <v>6096</v>
      </c>
      <c r="F139" s="3" t="s">
        <v>18</v>
      </c>
      <c r="G139" s="3">
        <v>3906</v>
      </c>
      <c r="H139" s="3">
        <v>658</v>
      </c>
      <c r="I139" s="3">
        <v>3</v>
      </c>
      <c r="J139" s="3">
        <v>1</v>
      </c>
      <c r="K139" s="3"/>
      <c r="L139" s="2">
        <v>43397.662118055552</v>
      </c>
      <c r="M139" s="2">
        <v>43397.668576388889</v>
      </c>
      <c r="N139" s="3" t="s">
        <v>45</v>
      </c>
      <c r="O139" s="3" t="s">
        <v>92</v>
      </c>
      <c r="P139" s="3" t="s">
        <v>31</v>
      </c>
      <c r="Q139" s="3" t="s">
        <v>32</v>
      </c>
      <c r="R139" s="2">
        <v>43397.661828703705</v>
      </c>
      <c r="S139" s="2">
        <v>43397.662997685184</v>
      </c>
      <c r="T139" s="2">
        <v>43397.668969907405</v>
      </c>
      <c r="U139" s="2">
        <v>43397.672268518516</v>
      </c>
      <c r="V139" s="3"/>
      <c r="W139" s="8">
        <f t="shared" si="29"/>
        <v>43397.659537037034</v>
      </c>
      <c r="X139" s="9">
        <f t="shared" si="30"/>
        <v>6.4583333369228058E-3</v>
      </c>
      <c r="Y139" s="9">
        <f t="shared" si="31"/>
        <v>6.4583333369228058E-3</v>
      </c>
      <c r="Z139" s="10"/>
      <c r="AA139" s="10">
        <f t="shared" si="32"/>
        <v>2.8935184673173353E-4</v>
      </c>
      <c r="AB139" s="10">
        <f t="shared" si="33"/>
        <v>2.5810185179580003E-3</v>
      </c>
      <c r="AC139" s="10"/>
      <c r="AD139" s="10"/>
    </row>
    <row r="140" spans="1:30" s="7" customFormat="1" x14ac:dyDescent="0.4">
      <c r="A140" s="16" t="str">
        <f t="shared" si="36"/>
        <v>-</v>
      </c>
      <c r="B140" s="16" t="str">
        <f t="shared" si="37"/>
        <v>-</v>
      </c>
      <c r="C140" s="7">
        <v>15</v>
      </c>
      <c r="D140" s="2">
        <v>43397.659560185188</v>
      </c>
      <c r="E140" s="3">
        <v>6097</v>
      </c>
      <c r="F140" s="3" t="s">
        <v>18</v>
      </c>
      <c r="G140" s="3">
        <v>1297</v>
      </c>
      <c r="H140" s="3">
        <v>788</v>
      </c>
      <c r="I140" s="3">
        <v>3</v>
      </c>
      <c r="J140" s="3">
        <v>1</v>
      </c>
      <c r="K140" s="3"/>
      <c r="L140" s="2">
        <v>43397.664178240739</v>
      </c>
      <c r="M140" s="2">
        <v>43397.671805555554</v>
      </c>
      <c r="N140" s="3" t="s">
        <v>80</v>
      </c>
      <c r="O140" s="3" t="s">
        <v>81</v>
      </c>
      <c r="P140" s="3" t="s">
        <v>59</v>
      </c>
      <c r="Q140" s="3" t="s">
        <v>60</v>
      </c>
      <c r="R140" s="2">
        <v>43397.664027777777</v>
      </c>
      <c r="S140" s="2">
        <v>43397.665173611109</v>
      </c>
      <c r="T140" s="2">
        <v>43397.676006944443</v>
      </c>
      <c r="U140" s="2">
        <v>43397.677847222221</v>
      </c>
      <c r="V140" s="3"/>
      <c r="W140" s="8">
        <f t="shared" si="29"/>
        <v>43397.659560185188</v>
      </c>
      <c r="X140" s="9">
        <f t="shared" si="30"/>
        <v>7.6273148151813075E-3</v>
      </c>
      <c r="Y140" s="9">
        <f t="shared" si="31"/>
        <v>7.6273148151813075E-3</v>
      </c>
      <c r="Z140" s="10"/>
      <c r="AA140" s="10">
        <f t="shared" si="32"/>
        <v>1.5046296175569296E-4</v>
      </c>
      <c r="AB140" s="10">
        <f t="shared" si="33"/>
        <v>4.6180555509636179E-3</v>
      </c>
      <c r="AC140" s="10"/>
      <c r="AD140" s="10"/>
    </row>
    <row r="141" spans="1:30" s="7" customFormat="1" x14ac:dyDescent="0.4">
      <c r="A141" s="16" t="str">
        <f t="shared" si="36"/>
        <v>-</v>
      </c>
      <c r="B141" s="16" t="str">
        <f t="shared" si="37"/>
        <v>-</v>
      </c>
      <c r="C141" s="7">
        <v>15</v>
      </c>
      <c r="D141" s="2">
        <v>43397.659826388888</v>
      </c>
      <c r="E141" s="3">
        <v>6098</v>
      </c>
      <c r="F141" s="3" t="s">
        <v>18</v>
      </c>
      <c r="G141" s="3">
        <v>3904</v>
      </c>
      <c r="H141" s="3">
        <v>388</v>
      </c>
      <c r="I141" s="3">
        <v>3</v>
      </c>
      <c r="J141" s="3">
        <v>1</v>
      </c>
      <c r="K141" s="3"/>
      <c r="L141" s="2">
        <v>43397.662037037036</v>
      </c>
      <c r="M141" s="2">
        <v>43397.668495370373</v>
      </c>
      <c r="N141" s="3" t="s">
        <v>45</v>
      </c>
      <c r="O141" s="3" t="s">
        <v>92</v>
      </c>
      <c r="P141" s="3" t="s">
        <v>31</v>
      </c>
      <c r="Q141" s="3" t="s">
        <v>32</v>
      </c>
      <c r="R141" s="2">
        <v>43397.661944444444</v>
      </c>
      <c r="S141" s="2">
        <v>43397.66265046296</v>
      </c>
      <c r="T141" s="2">
        <v>43397.670868055553</v>
      </c>
      <c r="U141" s="2">
        <v>43397.6719212963</v>
      </c>
      <c r="V141" s="3"/>
      <c r="W141" s="8">
        <f t="shared" si="29"/>
        <v>43397.659826388888</v>
      </c>
      <c r="X141" s="9">
        <f t="shared" si="30"/>
        <v>6.4583333369228058E-3</v>
      </c>
      <c r="Y141" s="9">
        <f t="shared" si="31"/>
        <v>6.4583333369228058E-3</v>
      </c>
      <c r="Z141" s="10"/>
      <c r="AA141" s="10">
        <f t="shared" si="32"/>
        <v>9.2592592409346253E-5</v>
      </c>
      <c r="AB141" s="10">
        <f t="shared" si="33"/>
        <v>2.2106481483206153E-3</v>
      </c>
      <c r="AC141" s="10"/>
      <c r="AD141" s="10"/>
    </row>
    <row r="142" spans="1:30" s="7" customFormat="1" hidden="1" x14ac:dyDescent="0.4">
      <c r="A142" s="16" t="str">
        <f t="shared" si="36"/>
        <v>-</v>
      </c>
      <c r="B142" s="16" t="str">
        <f t="shared" si="37"/>
        <v>-</v>
      </c>
      <c r="C142" s="7">
        <v>15</v>
      </c>
      <c r="D142" s="2">
        <v>43397.660196759258</v>
      </c>
      <c r="E142" s="3">
        <v>6099</v>
      </c>
      <c r="F142" s="3" t="s">
        <v>93</v>
      </c>
      <c r="G142" s="3">
        <v>0</v>
      </c>
      <c r="H142" s="3">
        <v>483</v>
      </c>
      <c r="I142" s="3">
        <v>1</v>
      </c>
      <c r="J142" s="3">
        <v>1</v>
      </c>
      <c r="K142" s="3"/>
      <c r="L142" s="2">
        <v>43397.664490740739</v>
      </c>
      <c r="M142" s="2">
        <v>43397.668842592589</v>
      </c>
      <c r="N142" s="3" t="s">
        <v>72</v>
      </c>
      <c r="O142" s="3" t="s">
        <v>73</v>
      </c>
      <c r="P142" s="3" t="s">
        <v>31</v>
      </c>
      <c r="Q142" s="3" t="s">
        <v>32</v>
      </c>
      <c r="R142" s="2">
        <v>43397.664502314816</v>
      </c>
      <c r="S142" s="2">
        <v>43397.664502314816</v>
      </c>
      <c r="T142" s="2">
        <v>43397.669444444444</v>
      </c>
      <c r="U142" s="2">
        <v>43397.669444444444</v>
      </c>
      <c r="V142" s="3"/>
      <c r="W142" s="8">
        <f t="shared" si="29"/>
        <v>43397.660196759258</v>
      </c>
      <c r="X142" s="9">
        <f t="shared" si="30"/>
        <v>4.3518518505152315E-3</v>
      </c>
      <c r="Y142" s="9">
        <f t="shared" si="31"/>
        <v>4.3518518505152315E-3</v>
      </c>
      <c r="Z142" s="10"/>
      <c r="AA142" s="10">
        <f t="shared" si="32"/>
        <v>0</v>
      </c>
      <c r="AB142" s="10">
        <f t="shared" si="33"/>
        <v>4.2939814811688848E-3</v>
      </c>
      <c r="AC142" s="10"/>
      <c r="AD142" s="10"/>
    </row>
    <row r="143" spans="1:30" s="7" customFormat="1" x14ac:dyDescent="0.4">
      <c r="A143" s="16" t="str">
        <f t="shared" si="35"/>
        <v>-</v>
      </c>
      <c r="B143" s="16" t="str">
        <f t="shared" si="34"/>
        <v>-</v>
      </c>
      <c r="C143" s="7">
        <v>15</v>
      </c>
      <c r="D143" s="2">
        <v>43397.660590277781</v>
      </c>
      <c r="E143" s="3">
        <v>6100</v>
      </c>
      <c r="F143" s="3" t="s">
        <v>18</v>
      </c>
      <c r="G143" s="3">
        <v>3905</v>
      </c>
      <c r="H143" s="3">
        <v>797</v>
      </c>
      <c r="I143" s="3">
        <v>3</v>
      </c>
      <c r="J143" s="3">
        <v>1</v>
      </c>
      <c r="K143" s="3"/>
      <c r="L143" s="2">
        <v>43397.662002314813</v>
      </c>
      <c r="M143" s="2">
        <v>43397.668449074074</v>
      </c>
      <c r="N143" s="3" t="s">
        <v>45</v>
      </c>
      <c r="O143" s="3" t="s">
        <v>92</v>
      </c>
      <c r="P143" s="3" t="s">
        <v>31</v>
      </c>
      <c r="Q143" s="3" t="s">
        <v>32</v>
      </c>
      <c r="R143" s="2">
        <v>43397.662303240744</v>
      </c>
      <c r="S143" s="2">
        <v>43397.662303240744</v>
      </c>
      <c r="T143" s="2">
        <v>43397.671574074076</v>
      </c>
      <c r="U143" s="2">
        <v>43397.671574074076</v>
      </c>
      <c r="V143" s="3"/>
      <c r="W143" s="8">
        <f t="shared" si="29"/>
        <v>43397.660590277781</v>
      </c>
      <c r="X143" s="9">
        <f t="shared" si="30"/>
        <v>6.4467592601431534E-3</v>
      </c>
      <c r="Y143" s="9">
        <f t="shared" si="31"/>
        <v>6.4467592601431534E-3</v>
      </c>
      <c r="Z143" s="10"/>
      <c r="AA143" s="10">
        <f t="shared" si="32"/>
        <v>0</v>
      </c>
      <c r="AB143" s="10">
        <f t="shared" si="33"/>
        <v>1.4120370324235409E-3</v>
      </c>
      <c r="AC143" s="10"/>
      <c r="AD143" s="10"/>
    </row>
    <row r="144" spans="1:30" s="7" customFormat="1" hidden="1" x14ac:dyDescent="0.4">
      <c r="A144" s="16" t="str">
        <f t="shared" si="35"/>
        <v>-</v>
      </c>
      <c r="B144" s="16" t="str">
        <f t="shared" si="34"/>
        <v>-</v>
      </c>
      <c r="C144" s="7">
        <v>15</v>
      </c>
      <c r="D144" s="2">
        <v>43397.661168981482</v>
      </c>
      <c r="E144" s="3">
        <v>6101</v>
      </c>
      <c r="F144" s="3" t="s">
        <v>93</v>
      </c>
      <c r="G144" s="3">
        <v>0</v>
      </c>
      <c r="H144" s="3">
        <v>479</v>
      </c>
      <c r="I144" s="3">
        <v>10</v>
      </c>
      <c r="J144" s="3">
        <v>1</v>
      </c>
      <c r="K144" s="3"/>
      <c r="L144" s="2">
        <v>43397.667743055557</v>
      </c>
      <c r="M144" s="2">
        <v>43397.679976851854</v>
      </c>
      <c r="N144" s="3" t="s">
        <v>21</v>
      </c>
      <c r="O144" s="3" t="s">
        <v>22</v>
      </c>
      <c r="P144" s="3" t="s">
        <v>27</v>
      </c>
      <c r="Q144" s="3" t="s">
        <v>28</v>
      </c>
      <c r="R144" s="2">
        <v>43397.667349537034</v>
      </c>
      <c r="S144" s="2">
        <v>43397.667349537034</v>
      </c>
      <c r="T144" s="2">
        <v>43397.68041666667</v>
      </c>
      <c r="U144" s="2">
        <v>43397.68041666667</v>
      </c>
      <c r="V144" s="3"/>
      <c r="W144" s="8">
        <f t="shared" si="29"/>
        <v>43397.661168981482</v>
      </c>
      <c r="X144" s="9">
        <f t="shared" si="30"/>
        <v>1.2233796296641231E-2</v>
      </c>
      <c r="Y144" s="9">
        <f t="shared" si="31"/>
        <v>1.2233796296641231E-2</v>
      </c>
      <c r="Z144" s="10"/>
      <c r="AA144" s="10">
        <f t="shared" si="32"/>
        <v>3.9351852319668978E-4</v>
      </c>
      <c r="AB144" s="10">
        <f t="shared" si="33"/>
        <v>6.5740740756154992E-3</v>
      </c>
      <c r="AC144" s="10"/>
      <c r="AD144" s="10"/>
    </row>
    <row r="145" spans="1:32" s="7" customFormat="1" x14ac:dyDescent="0.4">
      <c r="A145" s="16" t="str">
        <f t="shared" si="35"/>
        <v>-</v>
      </c>
      <c r="B145" s="16" t="str">
        <f t="shared" si="34"/>
        <v>-</v>
      </c>
      <c r="C145" s="7">
        <v>15</v>
      </c>
      <c r="D145" s="2">
        <v>43397.662951388891</v>
      </c>
      <c r="E145" s="3">
        <v>6102</v>
      </c>
      <c r="F145" s="3" t="s">
        <v>33</v>
      </c>
      <c r="G145" s="3">
        <v>3764</v>
      </c>
      <c r="H145" s="3">
        <v>1026</v>
      </c>
      <c r="I145" s="3">
        <v>2</v>
      </c>
      <c r="J145" s="3">
        <v>1</v>
      </c>
      <c r="K145" s="3"/>
      <c r="L145" s="2">
        <v>43397.668124999997</v>
      </c>
      <c r="M145" s="2">
        <v>43397.683055555557</v>
      </c>
      <c r="N145" s="3" t="s">
        <v>53</v>
      </c>
      <c r="O145" s="3" t="s">
        <v>54</v>
      </c>
      <c r="P145" s="3" t="s">
        <v>65</v>
      </c>
      <c r="Q145" s="3" t="s">
        <v>66</v>
      </c>
      <c r="R145" s="2">
        <v>43397.669606481482</v>
      </c>
      <c r="S145" s="2">
        <v>43397.669606481482</v>
      </c>
      <c r="T145" s="2">
        <v>43397.682685185187</v>
      </c>
      <c r="U145" s="2">
        <v>43397.685057870367</v>
      </c>
      <c r="V145" s="3"/>
      <c r="W145" s="8">
        <f t="shared" si="29"/>
        <v>43397.662951388891</v>
      </c>
      <c r="X145" s="9">
        <f t="shared" si="30"/>
        <v>1.4930555560567882E-2</v>
      </c>
      <c r="Y145" s="9">
        <f t="shared" si="31"/>
        <v>1.4930555560567882E-2</v>
      </c>
      <c r="Z145" s="10"/>
      <c r="AA145" s="10">
        <f t="shared" si="32"/>
        <v>0</v>
      </c>
      <c r="AB145" s="10">
        <f t="shared" si="33"/>
        <v>5.1736111054196954E-3</v>
      </c>
      <c r="AC145" s="10"/>
      <c r="AD145" s="10"/>
    </row>
    <row r="146" spans="1:32" s="7" customFormat="1" hidden="1" x14ac:dyDescent="0.4">
      <c r="A146" s="16" t="str">
        <f t="shared" si="35"/>
        <v>-</v>
      </c>
      <c r="B146" s="16" t="str">
        <f t="shared" si="34"/>
        <v>-</v>
      </c>
      <c r="C146" s="7">
        <v>15</v>
      </c>
      <c r="D146" s="2">
        <v>43397.663425925923</v>
      </c>
      <c r="E146" s="3">
        <v>6103</v>
      </c>
      <c r="F146" s="3" t="s">
        <v>93</v>
      </c>
      <c r="G146" s="3">
        <v>0</v>
      </c>
      <c r="H146" s="3">
        <v>526</v>
      </c>
      <c r="I146" s="3">
        <v>4</v>
      </c>
      <c r="J146" s="3">
        <v>1</v>
      </c>
      <c r="K146" s="3"/>
      <c r="L146" s="2">
        <v>43397.668576388889</v>
      </c>
      <c r="M146" s="2">
        <v>43397.673043981478</v>
      </c>
      <c r="N146" s="3" t="s">
        <v>80</v>
      </c>
      <c r="O146" s="3" t="s">
        <v>81</v>
      </c>
      <c r="P146" s="3" t="s">
        <v>27</v>
      </c>
      <c r="Q146" s="3" t="s">
        <v>28</v>
      </c>
      <c r="R146" s="2">
        <v>43397.668749999997</v>
      </c>
      <c r="S146" s="2">
        <v>43397.669363425928</v>
      </c>
      <c r="T146" s="2">
        <v>43397.675405092596</v>
      </c>
      <c r="U146" s="2">
        <v>43397.676018518519</v>
      </c>
      <c r="V146" s="3"/>
      <c r="W146" s="8">
        <f t="shared" si="29"/>
        <v>43397.663425925923</v>
      </c>
      <c r="X146" s="9">
        <f t="shared" si="30"/>
        <v>4.4675925892079249E-3</v>
      </c>
      <c r="Y146" s="9">
        <f t="shared" si="31"/>
        <v>4.4675925892079249E-3</v>
      </c>
      <c r="AA146" s="10">
        <f t="shared" si="32"/>
        <v>0</v>
      </c>
      <c r="AB146" s="10">
        <f t="shared" si="33"/>
        <v>5.1504629664123058E-3</v>
      </c>
    </row>
    <row r="147" spans="1:32" s="7" customFormat="1" x14ac:dyDescent="0.4">
      <c r="A147" s="16" t="str">
        <f t="shared" si="35"/>
        <v>-</v>
      </c>
      <c r="B147" s="16" t="str">
        <f t="shared" si="34"/>
        <v>-</v>
      </c>
      <c r="C147" s="7">
        <v>15</v>
      </c>
      <c r="D147" s="2">
        <v>43397.664675925924</v>
      </c>
      <c r="E147" s="3">
        <v>6104</v>
      </c>
      <c r="F147" s="3" t="s">
        <v>18</v>
      </c>
      <c r="G147" s="3">
        <v>3123</v>
      </c>
      <c r="H147" s="3">
        <v>1160</v>
      </c>
      <c r="I147" s="3">
        <v>2</v>
      </c>
      <c r="J147" s="3">
        <v>2</v>
      </c>
      <c r="K147" s="3"/>
      <c r="L147" s="2">
        <v>43397.668090277781</v>
      </c>
      <c r="M147" s="2">
        <v>43397.680208333331</v>
      </c>
      <c r="N147" s="3" t="s">
        <v>53</v>
      </c>
      <c r="O147" s="3" t="s">
        <v>54</v>
      </c>
      <c r="P147" s="3" t="s">
        <v>48</v>
      </c>
      <c r="Q147" s="3" t="s">
        <v>49</v>
      </c>
      <c r="R147" s="2">
        <v>43397.667199074072</v>
      </c>
      <c r="S147" s="2">
        <v>43397.667199074072</v>
      </c>
      <c r="T147" s="2">
        <v>43397.681192129632</v>
      </c>
      <c r="U147" s="2">
        <v>43397.681192129632</v>
      </c>
      <c r="V147" s="3"/>
      <c r="W147" s="8">
        <f t="shared" si="29"/>
        <v>43397.664675925924</v>
      </c>
      <c r="X147" s="9">
        <f t="shared" si="30"/>
        <v>1.211805555067258E-2</v>
      </c>
      <c r="Y147" s="9">
        <f t="shared" si="31"/>
        <v>2.4236111101345159E-2</v>
      </c>
      <c r="Z147" s="10"/>
      <c r="AA147" s="10">
        <f t="shared" si="32"/>
        <v>8.9120370830642059E-4</v>
      </c>
      <c r="AB147" s="10">
        <f t="shared" si="33"/>
        <v>3.4143518569180742E-3</v>
      </c>
      <c r="AC147" s="10"/>
      <c r="AD147" s="10"/>
    </row>
    <row r="148" spans="1:32" s="7" customFormat="1" x14ac:dyDescent="0.4">
      <c r="A148" s="16" t="str">
        <f t="shared" si="35"/>
        <v>★</v>
      </c>
      <c r="B148" s="16" t="str">
        <f t="shared" si="34"/>
        <v>-</v>
      </c>
      <c r="C148" s="7">
        <v>15</v>
      </c>
      <c r="D148" s="2">
        <v>43397.665208333332</v>
      </c>
      <c r="E148" s="3">
        <v>6105</v>
      </c>
      <c r="F148" s="3" t="s">
        <v>18</v>
      </c>
      <c r="G148" s="3">
        <v>1199</v>
      </c>
      <c r="H148" s="3">
        <v>309</v>
      </c>
      <c r="I148" s="3">
        <v>3</v>
      </c>
      <c r="J148" s="3">
        <v>1</v>
      </c>
      <c r="K148" s="3"/>
      <c r="L148" s="2">
        <v>43397.689826388887</v>
      </c>
      <c r="M148" s="2">
        <v>43397.69390046296</v>
      </c>
      <c r="N148" s="3" t="s">
        <v>21</v>
      </c>
      <c r="O148" s="3" t="s">
        <v>22</v>
      </c>
      <c r="P148" s="3" t="s">
        <v>19</v>
      </c>
      <c r="Q148" s="3" t="s">
        <v>20</v>
      </c>
      <c r="R148" s="2">
        <v>43397.686030092591</v>
      </c>
      <c r="S148" s="2">
        <v>43397.691921296297</v>
      </c>
      <c r="T148" s="2">
        <v>43397.692476851851</v>
      </c>
      <c r="U148" s="2">
        <v>43397.698368055557</v>
      </c>
      <c r="V148" s="2">
        <v>43397.686030092591</v>
      </c>
      <c r="W148" s="8">
        <f t="shared" si="29"/>
        <v>43397.686030092591</v>
      </c>
      <c r="X148" s="9">
        <f t="shared" si="30"/>
        <v>4.0740740732871927E-3</v>
      </c>
      <c r="Y148" s="9">
        <f t="shared" si="31"/>
        <v>4.0740740732871927E-3</v>
      </c>
      <c r="Z148" s="10"/>
      <c r="AA148" s="10">
        <f t="shared" si="32"/>
        <v>3.796296296059154E-3</v>
      </c>
      <c r="AB148" s="10">
        <f t="shared" si="33"/>
        <v>3.796296296059154E-3</v>
      </c>
      <c r="AC148" s="10"/>
      <c r="AD148" s="10"/>
    </row>
    <row r="149" spans="1:32" s="7" customFormat="1" x14ac:dyDescent="0.4">
      <c r="A149" s="16" t="str">
        <f t="shared" si="35"/>
        <v>-</v>
      </c>
      <c r="B149" s="16" t="str">
        <f t="shared" si="34"/>
        <v>-</v>
      </c>
      <c r="C149" s="7">
        <v>15</v>
      </c>
      <c r="D149" s="2">
        <v>43397.665532407409</v>
      </c>
      <c r="E149" s="3">
        <v>6106</v>
      </c>
      <c r="F149" s="3" t="s">
        <v>33</v>
      </c>
      <c r="G149" s="3">
        <v>3851</v>
      </c>
      <c r="H149" s="3">
        <v>883</v>
      </c>
      <c r="I149" s="3">
        <v>5</v>
      </c>
      <c r="J149" s="3">
        <v>1</v>
      </c>
      <c r="K149" s="3"/>
      <c r="L149" s="2">
        <v>43397.676388888889</v>
      </c>
      <c r="M149" s="2">
        <v>43397.676678240743</v>
      </c>
      <c r="N149" s="3" t="s">
        <v>74</v>
      </c>
      <c r="O149" s="3" t="s">
        <v>75</v>
      </c>
      <c r="P149" s="3" t="s">
        <v>65</v>
      </c>
      <c r="Q149" s="3" t="s">
        <v>66</v>
      </c>
      <c r="R149" s="2">
        <v>43397.673043981478</v>
      </c>
      <c r="S149" s="2">
        <v>43397.673043981478</v>
      </c>
      <c r="T149" s="2">
        <v>43397.680092592593</v>
      </c>
      <c r="U149" s="2">
        <v>43397.680092592593</v>
      </c>
      <c r="V149" s="3"/>
      <c r="W149" s="8">
        <f t="shared" si="29"/>
        <v>43397.665532407409</v>
      </c>
      <c r="X149" s="9">
        <f t="shared" si="30"/>
        <v>2.8935185400769114E-4</v>
      </c>
      <c r="Y149" s="9">
        <f t="shared" si="31"/>
        <v>2.8935185400769114E-4</v>
      </c>
      <c r="Z149" s="10"/>
      <c r="AA149" s="10">
        <f t="shared" si="32"/>
        <v>3.3449074107920751E-3</v>
      </c>
      <c r="AB149" s="10">
        <f t="shared" si="33"/>
        <v>1.0856481480004732E-2</v>
      </c>
      <c r="AC149" s="10"/>
      <c r="AD149" s="10"/>
    </row>
    <row r="150" spans="1:32" s="7" customFormat="1" hidden="1" x14ac:dyDescent="0.4">
      <c r="A150" s="16" t="str">
        <f t="shared" si="35"/>
        <v>-</v>
      </c>
      <c r="B150" s="16" t="str">
        <f t="shared" si="34"/>
        <v>-</v>
      </c>
      <c r="C150" s="7">
        <v>15</v>
      </c>
      <c r="D150" s="2">
        <v>43397.665856481479</v>
      </c>
      <c r="E150" s="3">
        <v>6107</v>
      </c>
      <c r="F150" s="3" t="s">
        <v>93</v>
      </c>
      <c r="G150" s="3">
        <v>0</v>
      </c>
      <c r="H150" s="3">
        <v>1008</v>
      </c>
      <c r="I150" s="3">
        <v>7</v>
      </c>
      <c r="J150" s="3">
        <v>2</v>
      </c>
      <c r="K150" s="3"/>
      <c r="L150" s="2">
        <v>43397.678761574076</v>
      </c>
      <c r="M150" s="2">
        <v>43397.694178240738</v>
      </c>
      <c r="N150" s="3" t="s">
        <v>65</v>
      </c>
      <c r="O150" s="3" t="s">
        <v>66</v>
      </c>
      <c r="P150" s="3" t="s">
        <v>41</v>
      </c>
      <c r="Q150" s="3" t="s">
        <v>42</v>
      </c>
      <c r="R150" s="2">
        <v>43397.678842592592</v>
      </c>
      <c r="S150" s="2">
        <v>43397.679224537038</v>
      </c>
      <c r="T150" s="2">
        <v>43397.689456018517</v>
      </c>
      <c r="U150" s="2">
        <v>43397.694606481484</v>
      </c>
      <c r="V150" s="3"/>
      <c r="W150" s="8">
        <f t="shared" si="29"/>
        <v>43397.665856481479</v>
      </c>
      <c r="X150" s="9">
        <f t="shared" si="30"/>
        <v>1.5416666661622003E-2</v>
      </c>
      <c r="Y150" s="9">
        <f t="shared" si="31"/>
        <v>3.0833333323244005E-2</v>
      </c>
      <c r="Z150" s="10"/>
      <c r="AA150" s="10">
        <f t="shared" si="32"/>
        <v>0</v>
      </c>
      <c r="AB150" s="10">
        <f t="shared" si="33"/>
        <v>1.2905092597065959E-2</v>
      </c>
      <c r="AC150" s="10"/>
      <c r="AD150" s="10"/>
    </row>
    <row r="151" spans="1:32" s="7" customFormat="1" hidden="1" x14ac:dyDescent="0.4">
      <c r="A151" s="16" t="str">
        <f t="shared" ref="A151:A169" si="38">IF(V151&gt;0, "★", "-")</f>
        <v>★</v>
      </c>
      <c r="B151" s="16" t="str">
        <f t="shared" ref="B151:B169" si="39">IF(K151&gt;0, "☆", "-")</f>
        <v>☆</v>
      </c>
      <c r="C151" s="7">
        <v>15</v>
      </c>
      <c r="D151" s="2">
        <v>43397.599988425929</v>
      </c>
      <c r="E151" s="3">
        <v>6046</v>
      </c>
      <c r="F151" s="3" t="s">
        <v>18</v>
      </c>
      <c r="G151" s="3">
        <v>2400</v>
      </c>
      <c r="H151" s="3">
        <v>769</v>
      </c>
      <c r="I151" s="3">
        <v>6</v>
      </c>
      <c r="J151" s="3">
        <v>1</v>
      </c>
      <c r="K151" s="2">
        <v>43397.600300925929</v>
      </c>
      <c r="L151" s="3"/>
      <c r="M151" s="3"/>
      <c r="N151" s="3" t="s">
        <v>46</v>
      </c>
      <c r="O151" s="3" t="s">
        <v>47</v>
      </c>
      <c r="P151" s="3" t="s">
        <v>31</v>
      </c>
      <c r="Q151" s="3" t="s">
        <v>32</v>
      </c>
      <c r="R151" s="2">
        <v>43397.641643518517</v>
      </c>
      <c r="S151" s="3"/>
      <c r="T151" s="2">
        <v>43397.643645833334</v>
      </c>
      <c r="U151" s="3"/>
      <c r="V151" s="2">
        <v>43397.641643518517</v>
      </c>
      <c r="W151" s="8">
        <f t="shared" ref="W151:W169" si="40">IF(V151&gt;0,V151,D151)</f>
        <v>43397.641643518517</v>
      </c>
      <c r="X151" s="9">
        <f t="shared" ref="X151:X169" si="41">M151-L151</f>
        <v>0</v>
      </c>
      <c r="Y151" s="9">
        <f t="shared" ref="Y151:Y169" si="42">X151*J151</f>
        <v>0</v>
      </c>
      <c r="Z151" s="10"/>
      <c r="AA151" s="10">
        <f t="shared" ref="AA151:AA169" si="43">IF(IF(A151="☆",K151-R151,L151-R151)&lt;0,0,IF(A151="☆",K151-R151,L151-R151))</f>
        <v>0</v>
      </c>
      <c r="AB151" s="10">
        <f>IF(IF(B151="☆",(IF(K151&gt;R151,K151-W151,R151-W151)),L151-W151)&lt;0,0,IF(B151="☆",(IF(K151&gt;R151,K151-W151,R151-W151)),L151-W151))</f>
        <v>0</v>
      </c>
      <c r="AC151" s="10"/>
      <c r="AD151" s="10"/>
      <c r="AF151" s="7" t="s">
        <v>144</v>
      </c>
    </row>
    <row r="152" spans="1:32" s="7" customFormat="1" hidden="1" x14ac:dyDescent="0.4">
      <c r="A152" s="16" t="str">
        <f t="shared" si="38"/>
        <v>★</v>
      </c>
      <c r="B152" s="16" t="str">
        <f t="shared" si="39"/>
        <v>☆</v>
      </c>
      <c r="C152" s="7">
        <v>15</v>
      </c>
      <c r="D152" s="2">
        <v>43397.602696759262</v>
      </c>
      <c r="E152" s="3">
        <v>6048</v>
      </c>
      <c r="F152" s="3" t="s">
        <v>18</v>
      </c>
      <c r="G152" s="3">
        <v>2400</v>
      </c>
      <c r="H152" s="3">
        <v>580</v>
      </c>
      <c r="I152" s="3">
        <v>1</v>
      </c>
      <c r="J152" s="3">
        <v>1</v>
      </c>
      <c r="K152" s="2">
        <v>43397.602951388886</v>
      </c>
      <c r="L152" s="3"/>
      <c r="M152" s="3"/>
      <c r="N152" s="3" t="s">
        <v>27</v>
      </c>
      <c r="O152" s="3" t="s">
        <v>28</v>
      </c>
      <c r="P152" s="3" t="s">
        <v>31</v>
      </c>
      <c r="Q152" s="3" t="s">
        <v>32</v>
      </c>
      <c r="R152" s="2">
        <v>43397.64434027778</v>
      </c>
      <c r="S152" s="3"/>
      <c r="T152" s="2">
        <v>43397.650960648149</v>
      </c>
      <c r="U152" s="3"/>
      <c r="V152" s="2">
        <v>43397.64434027778</v>
      </c>
      <c r="W152" s="8">
        <f t="shared" si="40"/>
        <v>43397.64434027778</v>
      </c>
      <c r="X152" s="9">
        <f t="shared" si="41"/>
        <v>0</v>
      </c>
      <c r="Y152" s="9">
        <f t="shared" si="42"/>
        <v>0</v>
      </c>
      <c r="Z152" s="10"/>
      <c r="AA152" s="10">
        <f t="shared" si="43"/>
        <v>0</v>
      </c>
      <c r="AB152" s="10"/>
      <c r="AC152" s="10"/>
      <c r="AD152" s="10"/>
      <c r="AF152" s="7" t="s">
        <v>145</v>
      </c>
    </row>
    <row r="153" spans="1:32" s="7" customFormat="1" hidden="1" x14ac:dyDescent="0.4">
      <c r="A153" s="16" t="str">
        <f t="shared" si="38"/>
        <v>-</v>
      </c>
      <c r="B153" s="16" t="str">
        <f t="shared" si="39"/>
        <v>☆</v>
      </c>
      <c r="C153" s="7">
        <v>15</v>
      </c>
      <c r="D153" s="2">
        <v>43397.626550925925</v>
      </c>
      <c r="E153" s="3">
        <v>6062</v>
      </c>
      <c r="F153" s="3" t="s">
        <v>18</v>
      </c>
      <c r="G153" s="3">
        <v>1390</v>
      </c>
      <c r="H153" s="3">
        <v>1165</v>
      </c>
      <c r="I153" s="3">
        <v>1</v>
      </c>
      <c r="J153" s="3">
        <v>1</v>
      </c>
      <c r="K153" s="2">
        <v>43397.626701388886</v>
      </c>
      <c r="L153" s="3"/>
      <c r="M153" s="3"/>
      <c r="N153" s="3" t="s">
        <v>21</v>
      </c>
      <c r="O153" s="3" t="s">
        <v>22</v>
      </c>
      <c r="P153" s="3" t="s">
        <v>31</v>
      </c>
      <c r="Q153" s="3" t="s">
        <v>32</v>
      </c>
      <c r="R153" s="2">
        <v>43397.634189814817</v>
      </c>
      <c r="S153" s="3"/>
      <c r="T153" s="2">
        <v>43397.635972222219</v>
      </c>
      <c r="U153" s="3"/>
      <c r="V153" s="3"/>
      <c r="W153" s="8">
        <f t="shared" si="40"/>
        <v>43397.626550925925</v>
      </c>
      <c r="X153" s="9">
        <f t="shared" si="41"/>
        <v>0</v>
      </c>
      <c r="Y153" s="9">
        <f t="shared" si="42"/>
        <v>0</v>
      </c>
      <c r="Z153" s="10"/>
      <c r="AA153" s="10">
        <f t="shared" si="43"/>
        <v>0</v>
      </c>
      <c r="AB153" s="10"/>
      <c r="AC153" s="10"/>
      <c r="AD153" s="10"/>
      <c r="AF153" s="7" t="s">
        <v>146</v>
      </c>
    </row>
    <row r="154" spans="1:32" s="7" customFormat="1" hidden="1" x14ac:dyDescent="0.4">
      <c r="A154" s="16" t="str">
        <f t="shared" si="38"/>
        <v>-</v>
      </c>
      <c r="B154" s="16" t="str">
        <f t="shared" si="39"/>
        <v>☆</v>
      </c>
      <c r="C154" s="7">
        <v>15</v>
      </c>
      <c r="D154" s="2">
        <v>43397.627800925926</v>
      </c>
      <c r="E154" s="3">
        <v>6065</v>
      </c>
      <c r="F154" s="3" t="s">
        <v>18</v>
      </c>
      <c r="G154" s="3">
        <v>1390</v>
      </c>
      <c r="H154" s="3">
        <v>567</v>
      </c>
      <c r="I154" s="3">
        <v>2</v>
      </c>
      <c r="J154" s="3">
        <v>1</v>
      </c>
      <c r="K154" s="2">
        <v>43397.627974537034</v>
      </c>
      <c r="L154" s="3"/>
      <c r="M154" s="3"/>
      <c r="N154" s="3" t="s">
        <v>19</v>
      </c>
      <c r="O154" s="3" t="s">
        <v>20</v>
      </c>
      <c r="P154" s="3" t="s">
        <v>31</v>
      </c>
      <c r="Q154" s="3" t="s">
        <v>32</v>
      </c>
      <c r="R154" s="2">
        <v>43397.632280092592</v>
      </c>
      <c r="S154" s="3"/>
      <c r="T154" s="2">
        <v>43397.637800925928</v>
      </c>
      <c r="U154" s="3"/>
      <c r="V154" s="3"/>
      <c r="W154" s="8">
        <f t="shared" si="40"/>
        <v>43397.627800925926</v>
      </c>
      <c r="X154" s="9">
        <f t="shared" si="41"/>
        <v>0</v>
      </c>
      <c r="Y154" s="9">
        <f t="shared" si="42"/>
        <v>0</v>
      </c>
      <c r="Z154" s="10"/>
      <c r="AA154" s="10">
        <f t="shared" si="43"/>
        <v>0</v>
      </c>
      <c r="AB154" s="10"/>
      <c r="AC154" s="10"/>
      <c r="AD154" s="10"/>
      <c r="AF154" s="7" t="s">
        <v>146</v>
      </c>
    </row>
    <row r="155" spans="1:32" s="7" customFormat="1" hidden="1" x14ac:dyDescent="0.4">
      <c r="A155" s="16" t="str">
        <f t="shared" si="38"/>
        <v>-</v>
      </c>
      <c r="B155" s="16" t="str">
        <f t="shared" si="39"/>
        <v>☆</v>
      </c>
      <c r="C155" s="7">
        <v>15</v>
      </c>
      <c r="D155" s="2">
        <v>43397.635254629633</v>
      </c>
      <c r="E155" s="3">
        <v>6068</v>
      </c>
      <c r="F155" s="3" t="s">
        <v>18</v>
      </c>
      <c r="G155" s="3">
        <v>1390</v>
      </c>
      <c r="H155" s="3">
        <v>1247</v>
      </c>
      <c r="I155" s="3">
        <v>2</v>
      </c>
      <c r="J155" s="3">
        <v>1</v>
      </c>
      <c r="K155" s="2">
        <v>43397.635381944441</v>
      </c>
      <c r="L155" s="3"/>
      <c r="M155" s="3"/>
      <c r="N155" s="3" t="s">
        <v>19</v>
      </c>
      <c r="O155" s="3" t="s">
        <v>20</v>
      </c>
      <c r="P155" s="3" t="s">
        <v>27</v>
      </c>
      <c r="Q155" s="3" t="s">
        <v>28</v>
      </c>
      <c r="R155" s="2">
        <v>43397.638553240744</v>
      </c>
      <c r="S155" s="3"/>
      <c r="T155" s="2">
        <v>43397.64402777778</v>
      </c>
      <c r="U155" s="3"/>
      <c r="V155" s="3"/>
      <c r="W155" s="8">
        <f t="shared" si="40"/>
        <v>43397.635254629633</v>
      </c>
      <c r="X155" s="9">
        <f t="shared" si="41"/>
        <v>0</v>
      </c>
      <c r="Y155" s="9">
        <f t="shared" si="42"/>
        <v>0</v>
      </c>
      <c r="Z155" s="10"/>
      <c r="AA155" s="10">
        <f t="shared" si="43"/>
        <v>0</v>
      </c>
      <c r="AB155" s="10"/>
      <c r="AC155" s="10"/>
      <c r="AD155" s="10"/>
      <c r="AF155" s="7" t="s">
        <v>146</v>
      </c>
    </row>
    <row r="156" spans="1:32" s="7" customFormat="1" hidden="1" x14ac:dyDescent="0.4">
      <c r="A156" s="16" t="str">
        <f t="shared" si="38"/>
        <v>-</v>
      </c>
      <c r="B156" s="16" t="str">
        <f t="shared" si="39"/>
        <v>☆</v>
      </c>
      <c r="C156" s="7">
        <v>15</v>
      </c>
      <c r="D156" s="2">
        <v>43397.635763888888</v>
      </c>
      <c r="E156" s="3">
        <v>6069</v>
      </c>
      <c r="F156" s="3" t="s">
        <v>33</v>
      </c>
      <c r="G156" s="3">
        <v>3893</v>
      </c>
      <c r="H156" s="3">
        <v>324</v>
      </c>
      <c r="I156" s="3">
        <v>1</v>
      </c>
      <c r="J156" s="3">
        <v>1</v>
      </c>
      <c r="K156" s="2">
        <v>43397.643252314818</v>
      </c>
      <c r="L156" s="3"/>
      <c r="M156" s="3"/>
      <c r="N156" s="3" t="s">
        <v>70</v>
      </c>
      <c r="O156" s="3" t="s">
        <v>71</v>
      </c>
      <c r="P156" s="3" t="s">
        <v>41</v>
      </c>
      <c r="Q156" s="3" t="s">
        <v>42</v>
      </c>
      <c r="R156" s="2">
        <v>43397.643541666665</v>
      </c>
      <c r="S156" s="3"/>
      <c r="T156" s="2">
        <v>43397.649236111109</v>
      </c>
      <c r="U156" s="3"/>
      <c r="V156" s="3"/>
      <c r="W156" s="8">
        <f t="shared" si="40"/>
        <v>43397.635763888888</v>
      </c>
      <c r="X156" s="9">
        <f t="shared" si="41"/>
        <v>0</v>
      </c>
      <c r="Y156" s="9">
        <f t="shared" si="42"/>
        <v>0</v>
      </c>
      <c r="Z156" s="10"/>
      <c r="AA156" s="10">
        <f t="shared" si="43"/>
        <v>0</v>
      </c>
      <c r="AB156" s="10">
        <f>IF(IF(B156="☆",(IF(K156&gt;R156,K156-W156,R156-W156)),L156-W156)&lt;0,0,IF(B156="☆",(IF(K156&gt;R156,K156-W156,R156-W156)),L156-W156))</f>
        <v>7.7777777769370005E-3</v>
      </c>
      <c r="AC156" s="10"/>
      <c r="AD156" s="10"/>
    </row>
    <row r="157" spans="1:32" s="7" customFormat="1" hidden="1" x14ac:dyDescent="0.4">
      <c r="A157" s="16" t="str">
        <f t="shared" si="38"/>
        <v>-</v>
      </c>
      <c r="B157" s="16" t="str">
        <f t="shared" si="39"/>
        <v>☆</v>
      </c>
      <c r="C157" s="7">
        <v>15</v>
      </c>
      <c r="D157" s="2">
        <v>43397.636759259258</v>
      </c>
      <c r="E157" s="3">
        <v>6070</v>
      </c>
      <c r="F157" s="3" t="s">
        <v>18</v>
      </c>
      <c r="G157" s="3">
        <v>1390</v>
      </c>
      <c r="H157" s="3">
        <v>581</v>
      </c>
      <c r="I157" s="3">
        <v>2</v>
      </c>
      <c r="J157" s="3">
        <v>1</v>
      </c>
      <c r="K157" s="2">
        <v>43397.636886574073</v>
      </c>
      <c r="L157" s="3"/>
      <c r="M157" s="3"/>
      <c r="N157" s="3" t="s">
        <v>19</v>
      </c>
      <c r="O157" s="3" t="s">
        <v>20</v>
      </c>
      <c r="P157" s="3" t="s">
        <v>31</v>
      </c>
      <c r="Q157" s="3" t="s">
        <v>32</v>
      </c>
      <c r="R157" s="2">
        <v>43397.637974537036</v>
      </c>
      <c r="S157" s="3"/>
      <c r="T157" s="2">
        <v>43397.643495370372</v>
      </c>
      <c r="U157" s="3"/>
      <c r="V157" s="3"/>
      <c r="W157" s="8">
        <f t="shared" si="40"/>
        <v>43397.636759259258</v>
      </c>
      <c r="X157" s="9">
        <f t="shared" si="41"/>
        <v>0</v>
      </c>
      <c r="Y157" s="9">
        <f t="shared" si="42"/>
        <v>0</v>
      </c>
      <c r="Z157" s="10"/>
      <c r="AA157" s="10">
        <f t="shared" si="43"/>
        <v>0</v>
      </c>
      <c r="AB157" s="10">
        <f>IF(IF(B157="☆",(IF(K157&gt;R157,K157-W157,R157-W157)),L157-W157)&lt;0,0,IF(B157="☆",(IF(K157&gt;R157,K157-W157,R157-W157)),L157-W157))</f>
        <v>1.2152777781011537E-3</v>
      </c>
      <c r="AC157" s="10"/>
      <c r="AD157" s="10"/>
      <c r="AF157" s="7" t="s">
        <v>146</v>
      </c>
    </row>
    <row r="158" spans="1:32" s="7" customFormat="1" hidden="1" x14ac:dyDescent="0.4">
      <c r="A158" s="16" t="str">
        <f t="shared" si="38"/>
        <v>-</v>
      </c>
      <c r="B158" s="16" t="str">
        <f t="shared" si="39"/>
        <v>☆</v>
      </c>
      <c r="C158" s="7">
        <v>15</v>
      </c>
      <c r="D158" s="2">
        <v>43397.637708333335</v>
      </c>
      <c r="E158" s="3">
        <v>6071</v>
      </c>
      <c r="F158" s="3" t="s">
        <v>18</v>
      </c>
      <c r="G158" s="3">
        <v>1390</v>
      </c>
      <c r="H158" s="3">
        <v>311</v>
      </c>
      <c r="I158" s="3">
        <v>6</v>
      </c>
      <c r="J158" s="3">
        <v>1</v>
      </c>
      <c r="K158" s="2">
        <v>43397.637835648151</v>
      </c>
      <c r="L158" s="3"/>
      <c r="M158" s="3"/>
      <c r="N158" s="3" t="s">
        <v>41</v>
      </c>
      <c r="O158" s="3" t="s">
        <v>42</v>
      </c>
      <c r="P158" s="3" t="s">
        <v>31</v>
      </c>
      <c r="Q158" s="3" t="s">
        <v>32</v>
      </c>
      <c r="R158" s="2">
        <v>43397.640983796293</v>
      </c>
      <c r="S158" s="3"/>
      <c r="T158" s="2">
        <v>43397.647407407407</v>
      </c>
      <c r="U158" s="3"/>
      <c r="V158" s="3"/>
      <c r="W158" s="8">
        <f t="shared" si="40"/>
        <v>43397.637708333335</v>
      </c>
      <c r="X158" s="9">
        <f t="shared" si="41"/>
        <v>0</v>
      </c>
      <c r="Y158" s="9">
        <f t="shared" si="42"/>
        <v>0</v>
      </c>
      <c r="Z158" s="10"/>
      <c r="AA158" s="10">
        <f t="shared" si="43"/>
        <v>0</v>
      </c>
      <c r="AB158" s="10"/>
      <c r="AC158" s="10"/>
      <c r="AD158" s="10"/>
      <c r="AF158" s="7" t="s">
        <v>146</v>
      </c>
    </row>
    <row r="159" spans="1:32" s="7" customFormat="1" hidden="1" x14ac:dyDescent="0.4">
      <c r="A159" s="16" t="str">
        <f t="shared" si="38"/>
        <v>-</v>
      </c>
      <c r="B159" s="16" t="str">
        <f t="shared" si="39"/>
        <v>☆</v>
      </c>
      <c r="C159" s="7">
        <v>15</v>
      </c>
      <c r="D159" s="2">
        <v>43397.639363425929</v>
      </c>
      <c r="E159" s="3">
        <v>6073</v>
      </c>
      <c r="F159" s="3" t="s">
        <v>18</v>
      </c>
      <c r="G159" s="3">
        <v>1390</v>
      </c>
      <c r="H159" s="3">
        <v>694</v>
      </c>
      <c r="I159" s="3">
        <v>10</v>
      </c>
      <c r="J159" s="3">
        <v>1</v>
      </c>
      <c r="K159" s="2">
        <v>43397.639490740738</v>
      </c>
      <c r="L159" s="3"/>
      <c r="M159" s="3"/>
      <c r="N159" s="3" t="s">
        <v>63</v>
      </c>
      <c r="O159" s="3" t="s">
        <v>64</v>
      </c>
      <c r="P159" s="3" t="s">
        <v>31</v>
      </c>
      <c r="Q159" s="3" t="s">
        <v>32</v>
      </c>
      <c r="R159" s="2">
        <v>43397.64303240741</v>
      </c>
      <c r="S159" s="3"/>
      <c r="T159" s="2">
        <v>43397.651597222219</v>
      </c>
      <c r="U159" s="3"/>
      <c r="V159" s="3"/>
      <c r="W159" s="8">
        <f t="shared" si="40"/>
        <v>43397.639363425929</v>
      </c>
      <c r="X159" s="9">
        <f t="shared" si="41"/>
        <v>0</v>
      </c>
      <c r="Y159" s="9">
        <f t="shared" si="42"/>
        <v>0</v>
      </c>
      <c r="Z159" s="10"/>
      <c r="AA159" s="10">
        <f t="shared" si="43"/>
        <v>0</v>
      </c>
      <c r="AB159" s="10"/>
      <c r="AC159" s="10"/>
      <c r="AD159" s="10"/>
      <c r="AF159" s="7" t="s">
        <v>146</v>
      </c>
    </row>
    <row r="160" spans="1:32" s="7" customFormat="1" hidden="1" x14ac:dyDescent="0.4">
      <c r="A160" s="16" t="str">
        <f t="shared" si="38"/>
        <v>-</v>
      </c>
      <c r="B160" s="16" t="str">
        <f t="shared" si="39"/>
        <v>☆</v>
      </c>
      <c r="C160" s="7">
        <v>15</v>
      </c>
      <c r="D160" s="2">
        <v>43397.640856481485</v>
      </c>
      <c r="E160" s="3">
        <v>6075</v>
      </c>
      <c r="F160" s="3" t="s">
        <v>18</v>
      </c>
      <c r="G160" s="3">
        <v>1390</v>
      </c>
      <c r="H160" s="3">
        <v>668</v>
      </c>
      <c r="I160" s="3">
        <v>6</v>
      </c>
      <c r="J160" s="3">
        <v>1</v>
      </c>
      <c r="K160" s="2">
        <v>43397.640972222223</v>
      </c>
      <c r="L160" s="3"/>
      <c r="M160" s="3"/>
      <c r="N160" s="3" t="s">
        <v>74</v>
      </c>
      <c r="O160" s="3" t="s">
        <v>75</v>
      </c>
      <c r="P160" s="3" t="s">
        <v>19</v>
      </c>
      <c r="Q160" s="3" t="s">
        <v>20</v>
      </c>
      <c r="R160" s="2">
        <v>43397.64644675926</v>
      </c>
      <c r="S160" s="3"/>
      <c r="T160" s="2">
        <v>43397.649282407408</v>
      </c>
      <c r="U160" s="3"/>
      <c r="V160" s="3"/>
      <c r="W160" s="8">
        <f t="shared" si="40"/>
        <v>43397.640856481485</v>
      </c>
      <c r="X160" s="9">
        <f t="shared" si="41"/>
        <v>0</v>
      </c>
      <c r="Y160" s="9">
        <f t="shared" si="42"/>
        <v>0</v>
      </c>
      <c r="Z160" s="10"/>
      <c r="AA160" s="10">
        <f t="shared" si="43"/>
        <v>0</v>
      </c>
      <c r="AB160" s="10"/>
      <c r="AC160" s="10"/>
      <c r="AD160" s="10"/>
      <c r="AF160" s="7" t="s">
        <v>146</v>
      </c>
    </row>
    <row r="161" spans="1:32" s="7" customFormat="1" hidden="1" x14ac:dyDescent="0.4">
      <c r="A161" s="16" t="str">
        <f t="shared" si="38"/>
        <v>-</v>
      </c>
      <c r="B161" s="16" t="str">
        <f t="shared" si="39"/>
        <v>☆</v>
      </c>
      <c r="C161" s="7">
        <v>15</v>
      </c>
      <c r="D161" s="2">
        <v>43397.641932870371</v>
      </c>
      <c r="E161" s="3">
        <v>6076</v>
      </c>
      <c r="F161" s="3" t="s">
        <v>18</v>
      </c>
      <c r="G161" s="3">
        <v>1390</v>
      </c>
      <c r="H161" s="3">
        <v>352</v>
      </c>
      <c r="I161" s="3">
        <v>10</v>
      </c>
      <c r="J161" s="3">
        <v>1</v>
      </c>
      <c r="K161" s="2">
        <v>43397.642071759263</v>
      </c>
      <c r="L161" s="3"/>
      <c r="M161" s="3"/>
      <c r="N161" s="3" t="s">
        <v>74</v>
      </c>
      <c r="O161" s="3" t="s">
        <v>75</v>
      </c>
      <c r="P161" s="3" t="s">
        <v>31</v>
      </c>
      <c r="Q161" s="3" t="s">
        <v>32</v>
      </c>
      <c r="R161" s="2">
        <v>43397.642974537041</v>
      </c>
      <c r="S161" s="3"/>
      <c r="T161" s="2">
        <v>43397.648229166669</v>
      </c>
      <c r="U161" s="3"/>
      <c r="V161" s="3"/>
      <c r="W161" s="8">
        <f t="shared" si="40"/>
        <v>43397.641932870371</v>
      </c>
      <c r="X161" s="9">
        <f t="shared" si="41"/>
        <v>0</v>
      </c>
      <c r="Y161" s="9">
        <f t="shared" si="42"/>
        <v>0</v>
      </c>
      <c r="Z161" s="10"/>
      <c r="AA161" s="10">
        <f t="shared" si="43"/>
        <v>0</v>
      </c>
      <c r="AB161" s="10"/>
      <c r="AC161" s="10"/>
      <c r="AD161" s="10"/>
      <c r="AF161" s="7" t="s">
        <v>146</v>
      </c>
    </row>
    <row r="162" spans="1:32" s="7" customFormat="1" hidden="1" x14ac:dyDescent="0.4">
      <c r="A162" s="16" t="str">
        <f t="shared" si="38"/>
        <v>-</v>
      </c>
      <c r="B162" s="16" t="str">
        <f t="shared" si="39"/>
        <v>☆</v>
      </c>
      <c r="C162" s="7">
        <v>15</v>
      </c>
      <c r="D162" s="2">
        <v>43397.643078703702</v>
      </c>
      <c r="E162" s="3">
        <v>6077</v>
      </c>
      <c r="F162" s="3" t="s">
        <v>18</v>
      </c>
      <c r="G162" s="3">
        <v>1390</v>
      </c>
      <c r="H162" s="3">
        <v>1179</v>
      </c>
      <c r="I162" s="3">
        <v>7</v>
      </c>
      <c r="J162" s="3">
        <v>1</v>
      </c>
      <c r="K162" s="2">
        <v>43397.643229166664</v>
      </c>
      <c r="L162" s="3"/>
      <c r="M162" s="3"/>
      <c r="N162" s="3" t="s">
        <v>41</v>
      </c>
      <c r="O162" s="3" t="s">
        <v>42</v>
      </c>
      <c r="P162" s="3" t="s">
        <v>19</v>
      </c>
      <c r="Q162" s="3" t="s">
        <v>20</v>
      </c>
      <c r="R162" s="2">
        <v>43397.647627314815</v>
      </c>
      <c r="S162" s="3"/>
      <c r="T162" s="2">
        <v>43397.654872685183</v>
      </c>
      <c r="U162" s="3"/>
      <c r="V162" s="3"/>
      <c r="W162" s="8">
        <f t="shared" si="40"/>
        <v>43397.643078703702</v>
      </c>
      <c r="X162" s="9">
        <f t="shared" si="41"/>
        <v>0</v>
      </c>
      <c r="Y162" s="9">
        <f t="shared" si="42"/>
        <v>0</v>
      </c>
      <c r="Z162" s="10"/>
      <c r="AA162" s="10">
        <f t="shared" si="43"/>
        <v>0</v>
      </c>
      <c r="AB162" s="10"/>
      <c r="AC162" s="10"/>
      <c r="AD162" s="10"/>
      <c r="AF162" s="7" t="s">
        <v>146</v>
      </c>
    </row>
    <row r="163" spans="1:32" s="7" customFormat="1" hidden="1" x14ac:dyDescent="0.4">
      <c r="A163" s="16" t="str">
        <f t="shared" si="38"/>
        <v>-</v>
      </c>
      <c r="B163" s="16" t="str">
        <f t="shared" si="39"/>
        <v>☆</v>
      </c>
      <c r="C163" s="7">
        <v>15</v>
      </c>
      <c r="D163" s="2">
        <v>43397.644004629627</v>
      </c>
      <c r="E163" s="3">
        <v>6078</v>
      </c>
      <c r="F163" s="3" t="s">
        <v>18</v>
      </c>
      <c r="G163" s="3">
        <v>1390</v>
      </c>
      <c r="H163" s="3">
        <v>526</v>
      </c>
      <c r="I163" s="3">
        <v>7</v>
      </c>
      <c r="J163" s="3">
        <v>1</v>
      </c>
      <c r="K163" s="2">
        <v>43397.644143518519</v>
      </c>
      <c r="L163" s="3"/>
      <c r="M163" s="3"/>
      <c r="N163" s="3" t="s">
        <v>31</v>
      </c>
      <c r="O163" s="3" t="s">
        <v>32</v>
      </c>
      <c r="P163" s="3" t="s">
        <v>19</v>
      </c>
      <c r="Q163" s="3" t="s">
        <v>20</v>
      </c>
      <c r="R163" s="2">
        <v>43397.651493055557</v>
      </c>
      <c r="S163" s="3"/>
      <c r="T163" s="2">
        <v>43397.657453703701</v>
      </c>
      <c r="U163" s="3"/>
      <c r="V163" s="3"/>
      <c r="W163" s="8">
        <f t="shared" si="40"/>
        <v>43397.644004629627</v>
      </c>
      <c r="X163" s="9">
        <f t="shared" si="41"/>
        <v>0</v>
      </c>
      <c r="Y163" s="9">
        <f t="shared" si="42"/>
        <v>0</v>
      </c>
      <c r="Z163" s="10"/>
      <c r="AA163" s="10">
        <f t="shared" si="43"/>
        <v>0</v>
      </c>
      <c r="AB163" s="10"/>
      <c r="AC163" s="10"/>
      <c r="AD163" s="10"/>
      <c r="AF163" s="7" t="s">
        <v>146</v>
      </c>
    </row>
    <row r="164" spans="1:32" s="7" customFormat="1" hidden="1" x14ac:dyDescent="0.4">
      <c r="A164" s="16" t="str">
        <f t="shared" si="38"/>
        <v>-</v>
      </c>
      <c r="B164" s="16" t="str">
        <f t="shared" si="39"/>
        <v>☆</v>
      </c>
      <c r="C164" s="7">
        <v>15</v>
      </c>
      <c r="D164" s="2">
        <v>43397.646168981482</v>
      </c>
      <c r="E164" s="3">
        <v>6083</v>
      </c>
      <c r="F164" s="3" t="s">
        <v>18</v>
      </c>
      <c r="G164" s="3">
        <v>1390</v>
      </c>
      <c r="H164" s="3">
        <v>574</v>
      </c>
      <c r="I164" s="3">
        <v>1</v>
      </c>
      <c r="J164" s="3">
        <v>1</v>
      </c>
      <c r="K164" s="2">
        <v>43397.646319444444</v>
      </c>
      <c r="L164" s="3"/>
      <c r="M164" s="3"/>
      <c r="N164" s="3" t="s">
        <v>21</v>
      </c>
      <c r="O164" s="3" t="s">
        <v>22</v>
      </c>
      <c r="P164" s="3" t="s">
        <v>31</v>
      </c>
      <c r="Q164" s="3" t="s">
        <v>32</v>
      </c>
      <c r="R164" s="2">
        <v>43397.651041666664</v>
      </c>
      <c r="S164" s="3"/>
      <c r="T164" s="2">
        <v>43397.652824074074</v>
      </c>
      <c r="U164" s="3"/>
      <c r="V164" s="3"/>
      <c r="W164" s="8">
        <f t="shared" si="40"/>
        <v>43397.646168981482</v>
      </c>
      <c r="X164" s="9">
        <f t="shared" si="41"/>
        <v>0</v>
      </c>
      <c r="Y164" s="9">
        <f t="shared" si="42"/>
        <v>0</v>
      </c>
      <c r="Z164" s="10"/>
      <c r="AA164" s="10">
        <f t="shared" si="43"/>
        <v>0</v>
      </c>
      <c r="AB164" s="10"/>
      <c r="AC164" s="10"/>
      <c r="AD164" s="10"/>
      <c r="AF164" s="7" t="s">
        <v>146</v>
      </c>
    </row>
    <row r="165" spans="1:32" s="7" customFormat="1" hidden="1" x14ac:dyDescent="0.4">
      <c r="A165" s="16" t="str">
        <f t="shared" si="38"/>
        <v>-</v>
      </c>
      <c r="B165" s="16" t="str">
        <f t="shared" si="39"/>
        <v>☆</v>
      </c>
      <c r="C165" s="7">
        <v>15</v>
      </c>
      <c r="D165" s="2">
        <v>43397.647326388891</v>
      </c>
      <c r="E165" s="3">
        <v>6084</v>
      </c>
      <c r="F165" s="3" t="s">
        <v>18</v>
      </c>
      <c r="G165" s="3">
        <v>1390</v>
      </c>
      <c r="H165" s="3">
        <v>938</v>
      </c>
      <c r="I165" s="3">
        <v>1</v>
      </c>
      <c r="J165" s="3">
        <v>1</v>
      </c>
      <c r="K165" s="2">
        <v>43397.647453703707</v>
      </c>
      <c r="L165" s="3"/>
      <c r="M165" s="3"/>
      <c r="N165" s="3" t="s">
        <v>59</v>
      </c>
      <c r="O165" s="3" t="s">
        <v>60</v>
      </c>
      <c r="P165" s="3" t="s">
        <v>31</v>
      </c>
      <c r="Q165" s="3" t="s">
        <v>32</v>
      </c>
      <c r="R165" s="2">
        <v>43397.653645833336</v>
      </c>
      <c r="S165" s="3"/>
      <c r="T165" s="2">
        <v>43397.665636574071</v>
      </c>
      <c r="U165" s="3"/>
      <c r="V165" s="3"/>
      <c r="W165" s="8">
        <f t="shared" si="40"/>
        <v>43397.647326388891</v>
      </c>
      <c r="X165" s="9">
        <f t="shared" si="41"/>
        <v>0</v>
      </c>
      <c r="Y165" s="9">
        <f t="shared" si="42"/>
        <v>0</v>
      </c>
      <c r="Z165" s="10"/>
      <c r="AA165" s="10">
        <f t="shared" si="43"/>
        <v>0</v>
      </c>
      <c r="AB165" s="10"/>
      <c r="AC165" s="10"/>
      <c r="AD165" s="10"/>
      <c r="AF165" s="7" t="s">
        <v>146</v>
      </c>
    </row>
    <row r="166" spans="1:32" s="7" customFormat="1" hidden="1" x14ac:dyDescent="0.4">
      <c r="A166" s="16" t="str">
        <f t="shared" si="38"/>
        <v>-</v>
      </c>
      <c r="B166" s="16" t="str">
        <f t="shared" si="39"/>
        <v>☆</v>
      </c>
      <c r="C166" s="7">
        <v>15</v>
      </c>
      <c r="D166" s="2">
        <v>43397.648043981484</v>
      </c>
      <c r="E166" s="3">
        <v>6085</v>
      </c>
      <c r="F166" s="3" t="s">
        <v>18</v>
      </c>
      <c r="G166" s="3">
        <v>1390</v>
      </c>
      <c r="H166" s="3">
        <v>883</v>
      </c>
      <c r="I166" s="3">
        <v>4</v>
      </c>
      <c r="J166" s="3">
        <v>1</v>
      </c>
      <c r="K166" s="2">
        <v>43397.648159722223</v>
      </c>
      <c r="L166" s="3"/>
      <c r="M166" s="3"/>
      <c r="N166" s="3" t="s">
        <v>19</v>
      </c>
      <c r="O166" s="3" t="s">
        <v>20</v>
      </c>
      <c r="P166" s="3" t="s">
        <v>31</v>
      </c>
      <c r="Q166" s="3" t="s">
        <v>32</v>
      </c>
      <c r="R166" s="2">
        <v>43397.652326388888</v>
      </c>
      <c r="S166" s="3"/>
      <c r="T166" s="2">
        <v>43397.657847222225</v>
      </c>
      <c r="U166" s="3"/>
      <c r="V166" s="3"/>
      <c r="W166" s="8">
        <f t="shared" si="40"/>
        <v>43397.648043981484</v>
      </c>
      <c r="X166" s="9">
        <f t="shared" si="41"/>
        <v>0</v>
      </c>
      <c r="Y166" s="9">
        <f t="shared" si="42"/>
        <v>0</v>
      </c>
      <c r="Z166" s="10"/>
      <c r="AA166" s="10">
        <f t="shared" si="43"/>
        <v>0</v>
      </c>
      <c r="AB166" s="10"/>
      <c r="AC166" s="10"/>
      <c r="AD166" s="10"/>
      <c r="AF166" s="7" t="s">
        <v>146</v>
      </c>
    </row>
    <row r="167" spans="1:32" s="7" customFormat="1" hidden="1" x14ac:dyDescent="0.4">
      <c r="A167" s="16" t="str">
        <f t="shared" si="38"/>
        <v>-</v>
      </c>
      <c r="B167" s="16" t="str">
        <f t="shared" si="39"/>
        <v>☆</v>
      </c>
      <c r="C167" s="7">
        <v>15</v>
      </c>
      <c r="D167" s="2">
        <v>43397.648923611108</v>
      </c>
      <c r="E167" s="3">
        <v>6086</v>
      </c>
      <c r="F167" s="3" t="s">
        <v>18</v>
      </c>
      <c r="G167" s="3">
        <v>1390</v>
      </c>
      <c r="H167" s="3">
        <v>398</v>
      </c>
      <c r="I167" s="3">
        <v>10</v>
      </c>
      <c r="J167" s="3">
        <v>1</v>
      </c>
      <c r="K167" s="2">
        <v>43397.649108796293</v>
      </c>
      <c r="L167" s="3"/>
      <c r="M167" s="3"/>
      <c r="N167" s="3" t="s">
        <v>41</v>
      </c>
      <c r="O167" s="3" t="s">
        <v>42</v>
      </c>
      <c r="P167" s="3" t="s">
        <v>19</v>
      </c>
      <c r="Q167" s="3" t="s">
        <v>20</v>
      </c>
      <c r="R167" s="2">
        <v>43397.652928240743</v>
      </c>
      <c r="S167" s="3"/>
      <c r="T167" s="2">
        <v>43397.660173611112</v>
      </c>
      <c r="U167" s="3"/>
      <c r="V167" s="3"/>
      <c r="W167" s="8">
        <f t="shared" si="40"/>
        <v>43397.648923611108</v>
      </c>
      <c r="X167" s="9">
        <f t="shared" si="41"/>
        <v>0</v>
      </c>
      <c r="Y167" s="9">
        <f t="shared" si="42"/>
        <v>0</v>
      </c>
      <c r="Z167" s="10"/>
      <c r="AA167" s="10">
        <f t="shared" si="43"/>
        <v>0</v>
      </c>
      <c r="AB167" s="10"/>
      <c r="AC167" s="10"/>
      <c r="AD167" s="10"/>
      <c r="AF167" s="7" t="s">
        <v>146</v>
      </c>
    </row>
    <row r="168" spans="1:32" s="7" customFormat="1" hidden="1" x14ac:dyDescent="0.4">
      <c r="A168" s="16" t="str">
        <f t="shared" si="38"/>
        <v>-</v>
      </c>
      <c r="B168" s="16" t="str">
        <f t="shared" si="39"/>
        <v>☆</v>
      </c>
      <c r="C168" s="7">
        <v>15</v>
      </c>
      <c r="D168" s="2">
        <v>43397.653935185182</v>
      </c>
      <c r="E168" s="3">
        <v>6092</v>
      </c>
      <c r="F168" s="3" t="s">
        <v>18</v>
      </c>
      <c r="G168" s="3">
        <v>1390</v>
      </c>
      <c r="H168" s="3">
        <v>761</v>
      </c>
      <c r="I168" s="3">
        <v>10</v>
      </c>
      <c r="J168" s="3">
        <v>1</v>
      </c>
      <c r="K168" s="2">
        <v>43397.654097222221</v>
      </c>
      <c r="L168" s="3"/>
      <c r="M168" s="3"/>
      <c r="N168" s="3" t="s">
        <v>19</v>
      </c>
      <c r="O168" s="3" t="s">
        <v>20</v>
      </c>
      <c r="P168" s="3" t="s">
        <v>25</v>
      </c>
      <c r="Q168" s="3" t="s">
        <v>26</v>
      </c>
      <c r="R168" s="2">
        <v>43397.661550925928</v>
      </c>
      <c r="S168" s="3"/>
      <c r="T168" s="2">
        <v>43397.66611111111</v>
      </c>
      <c r="U168" s="3"/>
      <c r="V168" s="3"/>
      <c r="W168" s="8">
        <f t="shared" si="40"/>
        <v>43397.653935185182</v>
      </c>
      <c r="X168" s="9">
        <f t="shared" si="41"/>
        <v>0</v>
      </c>
      <c r="Y168" s="9">
        <f t="shared" si="42"/>
        <v>0</v>
      </c>
      <c r="Z168" s="10"/>
      <c r="AA168" s="10">
        <f t="shared" si="43"/>
        <v>0</v>
      </c>
      <c r="AB168" s="10"/>
      <c r="AC168" s="10"/>
      <c r="AD168" s="10"/>
      <c r="AF168" s="7" t="s">
        <v>146</v>
      </c>
    </row>
    <row r="169" spans="1:32" s="12" customFormat="1" hidden="1" x14ac:dyDescent="0.4">
      <c r="A169" s="17" t="str">
        <f t="shared" si="38"/>
        <v>-</v>
      </c>
      <c r="B169" s="17" t="str">
        <f t="shared" si="39"/>
        <v>☆</v>
      </c>
      <c r="C169" s="12">
        <v>15</v>
      </c>
      <c r="D169" s="4">
        <v>43397.655011574076</v>
      </c>
      <c r="E169" s="5">
        <v>6093</v>
      </c>
      <c r="F169" s="5" t="s">
        <v>18</v>
      </c>
      <c r="G169" s="5">
        <v>1390</v>
      </c>
      <c r="H169" s="5">
        <v>904</v>
      </c>
      <c r="I169" s="5">
        <v>7</v>
      </c>
      <c r="J169" s="5">
        <v>1</v>
      </c>
      <c r="K169" s="4">
        <v>43397.655370370368</v>
      </c>
      <c r="L169" s="5"/>
      <c r="M169" s="5"/>
      <c r="N169" s="5" t="s">
        <v>74</v>
      </c>
      <c r="O169" s="5" t="s">
        <v>75</v>
      </c>
      <c r="P169" s="5" t="s">
        <v>25</v>
      </c>
      <c r="Q169" s="5" t="s">
        <v>26</v>
      </c>
      <c r="R169" s="4">
        <v>43397.659768518519</v>
      </c>
      <c r="S169" s="5"/>
      <c r="T169" s="4">
        <v>43397.6640625</v>
      </c>
      <c r="U169" s="5"/>
      <c r="V169" s="5"/>
      <c r="W169" s="13">
        <f t="shared" si="40"/>
        <v>43397.655011574076</v>
      </c>
      <c r="X169" s="18">
        <f t="shared" si="41"/>
        <v>0</v>
      </c>
      <c r="Y169" s="18">
        <f t="shared" si="42"/>
        <v>0</v>
      </c>
      <c r="Z169" s="19"/>
      <c r="AA169" s="19">
        <f t="shared" si="43"/>
        <v>0</v>
      </c>
      <c r="AB169" s="19"/>
      <c r="AC169" s="19"/>
      <c r="AD169" s="19"/>
      <c r="AF169" s="7" t="s">
        <v>146</v>
      </c>
    </row>
    <row r="170" spans="1:32" s="23" customFormat="1" hidden="1" x14ac:dyDescent="0.4">
      <c r="A170" s="20" t="str">
        <f t="shared" si="35"/>
        <v>-</v>
      </c>
      <c r="B170" s="20" t="str">
        <f t="shared" si="34"/>
        <v>-</v>
      </c>
      <c r="C170" s="23">
        <v>16</v>
      </c>
      <c r="D170" s="22">
        <v>43397.666724537034</v>
      </c>
      <c r="E170" s="21">
        <v>6108</v>
      </c>
      <c r="F170" s="21" t="s">
        <v>94</v>
      </c>
      <c r="G170" s="21">
        <v>0</v>
      </c>
      <c r="H170" s="21">
        <v>1125</v>
      </c>
      <c r="I170" s="21">
        <v>8</v>
      </c>
      <c r="J170" s="21">
        <v>1</v>
      </c>
      <c r="K170" s="21"/>
      <c r="L170" s="22">
        <v>43397.668206018519</v>
      </c>
      <c r="M170" s="22">
        <v>43397.673136574071</v>
      </c>
      <c r="N170" s="21" t="s">
        <v>63</v>
      </c>
      <c r="O170" s="21" t="s">
        <v>64</v>
      </c>
      <c r="P170" s="21" t="s">
        <v>37</v>
      </c>
      <c r="Q170" s="21" t="s">
        <v>38</v>
      </c>
      <c r="R170" s="22">
        <v>43397.669699074075</v>
      </c>
      <c r="S170" s="22">
        <v>43397.669699074075</v>
      </c>
      <c r="T170" s="22">
        <v>43397.67528935185</v>
      </c>
      <c r="U170" s="22">
        <v>43397.67528935185</v>
      </c>
      <c r="V170" s="21"/>
      <c r="W170" s="24">
        <f t="shared" si="29"/>
        <v>43397.666724537034</v>
      </c>
      <c r="X170" s="25">
        <f t="shared" si="30"/>
        <v>4.9305555512546562E-3</v>
      </c>
      <c r="Y170" s="25">
        <f t="shared" si="31"/>
        <v>4.9305555512546562E-3</v>
      </c>
      <c r="Z170" s="26">
        <f>SUM(Y170:Y203)</f>
        <v>0.33398148147534812</v>
      </c>
      <c r="AA170" s="26">
        <f t="shared" si="32"/>
        <v>0</v>
      </c>
      <c r="AB170" s="26">
        <f t="shared" si="33"/>
        <v>1.4814814858254977E-3</v>
      </c>
      <c r="AC170" s="26">
        <f>AVERAGE(AB170:AB203)</f>
        <v>4.018586601459366E-3</v>
      </c>
      <c r="AD170" s="26">
        <f>MEDIAN(AB170:AB203)</f>
        <v>3.9293981462833472E-3</v>
      </c>
    </row>
    <row r="171" spans="1:32" s="7" customFormat="1" x14ac:dyDescent="0.4">
      <c r="A171" s="16" t="str">
        <f t="shared" si="35"/>
        <v>-</v>
      </c>
      <c r="B171" s="16" t="str">
        <f t="shared" si="34"/>
        <v>-</v>
      </c>
      <c r="C171" s="7">
        <v>16</v>
      </c>
      <c r="D171" s="2">
        <v>43397.668622685182</v>
      </c>
      <c r="E171" s="3">
        <v>6110</v>
      </c>
      <c r="F171" s="3" t="s">
        <v>18</v>
      </c>
      <c r="G171" s="3">
        <v>3892</v>
      </c>
      <c r="H171" s="3">
        <v>1131</v>
      </c>
      <c r="I171" s="3">
        <v>1</v>
      </c>
      <c r="J171" s="3">
        <v>1</v>
      </c>
      <c r="K171" s="3"/>
      <c r="L171" s="2">
        <v>43397.673564814817</v>
      </c>
      <c r="M171" s="2">
        <v>43397.678124999999</v>
      </c>
      <c r="N171" s="3" t="s">
        <v>41</v>
      </c>
      <c r="O171" s="3" t="s">
        <v>42</v>
      </c>
      <c r="P171" s="3" t="s">
        <v>72</v>
      </c>
      <c r="Q171" s="3" t="s">
        <v>73</v>
      </c>
      <c r="R171" s="2">
        <v>43397.673831018517</v>
      </c>
      <c r="S171" s="2">
        <v>43397.674259259256</v>
      </c>
      <c r="T171" s="2">
        <v>43397.680196759262</v>
      </c>
      <c r="U171" s="2">
        <v>43397.680972222224</v>
      </c>
      <c r="V171" s="3"/>
      <c r="W171" s="8">
        <f t="shared" si="29"/>
        <v>43397.668622685182</v>
      </c>
      <c r="X171" s="9">
        <f t="shared" si="30"/>
        <v>4.5601851816172712E-3</v>
      </c>
      <c r="Y171" s="9">
        <f t="shared" si="31"/>
        <v>4.5601851816172712E-3</v>
      </c>
      <c r="Z171" s="10"/>
      <c r="AA171" s="10">
        <f t="shared" si="32"/>
        <v>0</v>
      </c>
      <c r="AB171" s="10">
        <f t="shared" si="33"/>
        <v>4.9421296353102662E-3</v>
      </c>
      <c r="AC171" s="10"/>
      <c r="AD171" s="10"/>
    </row>
    <row r="172" spans="1:32" s="7" customFormat="1" x14ac:dyDescent="0.4">
      <c r="A172" s="16" t="str">
        <f t="shared" si="35"/>
        <v>-</v>
      </c>
      <c r="B172" s="16" t="str">
        <f t="shared" si="34"/>
        <v>-</v>
      </c>
      <c r="C172" s="7">
        <v>16</v>
      </c>
      <c r="D172" s="2">
        <v>43397.668715277781</v>
      </c>
      <c r="E172" s="3">
        <v>6111</v>
      </c>
      <c r="F172" s="3" t="s">
        <v>18</v>
      </c>
      <c r="G172" s="3">
        <v>3893</v>
      </c>
      <c r="H172" s="3">
        <v>1283</v>
      </c>
      <c r="I172" s="3">
        <v>1</v>
      </c>
      <c r="J172" s="3">
        <v>1</v>
      </c>
      <c r="K172" s="3"/>
      <c r="L172" s="2">
        <v>43397.673506944448</v>
      </c>
      <c r="M172" s="2">
        <v>43397.678159722222</v>
      </c>
      <c r="N172" s="3" t="s">
        <v>41</v>
      </c>
      <c r="O172" s="3" t="s">
        <v>42</v>
      </c>
      <c r="P172" s="3" t="s">
        <v>72</v>
      </c>
      <c r="Q172" s="3" t="s">
        <v>73</v>
      </c>
      <c r="R172" s="2">
        <v>43397.67391203704</v>
      </c>
      <c r="S172" s="2">
        <v>43397.67391203704</v>
      </c>
      <c r="T172" s="2">
        <v>43397.680625000001</v>
      </c>
      <c r="U172" s="2">
        <v>43397.680625000001</v>
      </c>
      <c r="V172" s="3"/>
      <c r="W172" s="8">
        <f t="shared" si="29"/>
        <v>43397.668715277781</v>
      </c>
      <c r="X172" s="9">
        <f t="shared" si="30"/>
        <v>4.6527777740266174E-3</v>
      </c>
      <c r="Y172" s="9">
        <f t="shared" si="31"/>
        <v>4.6527777740266174E-3</v>
      </c>
      <c r="Z172" s="10"/>
      <c r="AA172" s="10">
        <f t="shared" si="32"/>
        <v>0</v>
      </c>
      <c r="AB172" s="10">
        <f t="shared" si="33"/>
        <v>4.7916666662786156E-3</v>
      </c>
      <c r="AC172" s="10"/>
      <c r="AD172" s="10"/>
    </row>
    <row r="173" spans="1:32" s="7" customFormat="1" x14ac:dyDescent="0.4">
      <c r="A173" s="16" t="str">
        <f t="shared" si="35"/>
        <v>-</v>
      </c>
      <c r="B173" s="16" t="str">
        <f t="shared" si="34"/>
        <v>-</v>
      </c>
      <c r="C173" s="7">
        <v>16</v>
      </c>
      <c r="D173" s="2">
        <v>43397.670115740744</v>
      </c>
      <c r="E173" s="3">
        <v>6112</v>
      </c>
      <c r="F173" s="3" t="s">
        <v>18</v>
      </c>
      <c r="G173" s="3">
        <v>3831</v>
      </c>
      <c r="H173" s="3">
        <v>571</v>
      </c>
      <c r="I173" s="3">
        <v>6</v>
      </c>
      <c r="J173" s="3">
        <v>2</v>
      </c>
      <c r="K173" s="3"/>
      <c r="L173" s="2">
        <v>43397.674502314818</v>
      </c>
      <c r="M173" s="2">
        <v>43397.680775462963</v>
      </c>
      <c r="N173" s="3" t="s">
        <v>76</v>
      </c>
      <c r="O173" s="3" t="s">
        <v>77</v>
      </c>
      <c r="P173" s="3" t="s">
        <v>70</v>
      </c>
      <c r="Q173" s="3" t="s">
        <v>71</v>
      </c>
      <c r="R173" s="2">
        <v>43397.676620370374</v>
      </c>
      <c r="S173" s="2">
        <v>43397.676620370374</v>
      </c>
      <c r="T173" s="2">
        <v>43397.685532407406</v>
      </c>
      <c r="U173" s="2">
        <v>43397.683310185188</v>
      </c>
      <c r="V173" s="3"/>
      <c r="W173" s="8">
        <f t="shared" si="29"/>
        <v>43397.670115740744</v>
      </c>
      <c r="X173" s="9">
        <f t="shared" si="30"/>
        <v>6.2731481448281556E-3</v>
      </c>
      <c r="Y173" s="9">
        <f t="shared" si="31"/>
        <v>1.2546296289656311E-2</v>
      </c>
      <c r="Z173" s="10"/>
      <c r="AA173" s="10">
        <f t="shared" si="32"/>
        <v>0</v>
      </c>
      <c r="AB173" s="10">
        <f t="shared" si="33"/>
        <v>4.386574073578231E-3</v>
      </c>
      <c r="AC173" s="10"/>
      <c r="AD173" s="10"/>
    </row>
    <row r="174" spans="1:32" s="7" customFormat="1" x14ac:dyDescent="0.4">
      <c r="A174" s="16" t="str">
        <f t="shared" si="35"/>
        <v>-</v>
      </c>
      <c r="B174" s="16" t="str">
        <f t="shared" si="34"/>
        <v>-</v>
      </c>
      <c r="C174" s="7">
        <v>16</v>
      </c>
      <c r="D174" s="2">
        <v>43397.671909722223</v>
      </c>
      <c r="E174" s="3">
        <v>6113</v>
      </c>
      <c r="F174" s="3" t="s">
        <v>33</v>
      </c>
      <c r="G174" s="3">
        <v>3866</v>
      </c>
      <c r="H174" s="3">
        <v>847</v>
      </c>
      <c r="I174" s="3">
        <v>4</v>
      </c>
      <c r="J174" s="3">
        <v>3</v>
      </c>
      <c r="K174" s="3"/>
      <c r="L174" s="2">
        <v>43397.680428240739</v>
      </c>
      <c r="M174" s="2">
        <v>43397.687824074077</v>
      </c>
      <c r="N174" s="3" t="s">
        <v>80</v>
      </c>
      <c r="O174" s="3" t="s">
        <v>81</v>
      </c>
      <c r="P174" s="3" t="s">
        <v>19</v>
      </c>
      <c r="Q174" s="3" t="s">
        <v>20</v>
      </c>
      <c r="R174" s="2">
        <v>43397.681018518517</v>
      </c>
      <c r="S174" s="2">
        <v>43397.681018518517</v>
      </c>
      <c r="T174" s="2">
        <v>43397.689328703702</v>
      </c>
      <c r="U174" s="2">
        <v>43397.693738425929</v>
      </c>
      <c r="V174" s="3"/>
      <c r="W174" s="8">
        <f t="shared" si="29"/>
        <v>43397.671909722223</v>
      </c>
      <c r="X174" s="9">
        <f t="shared" si="30"/>
        <v>7.3958333377959207E-3</v>
      </c>
      <c r="Y174" s="9">
        <f t="shared" si="31"/>
        <v>2.2187500013387762E-2</v>
      </c>
      <c r="Z174" s="10"/>
      <c r="AA174" s="10">
        <f t="shared" si="32"/>
        <v>0</v>
      </c>
      <c r="AB174" s="10">
        <f t="shared" si="33"/>
        <v>8.5185185162117705E-3</v>
      </c>
      <c r="AC174" s="10"/>
      <c r="AD174" s="10"/>
    </row>
    <row r="175" spans="1:32" s="7" customFormat="1" hidden="1" x14ac:dyDescent="0.4">
      <c r="A175" s="16" t="str">
        <f t="shared" si="35"/>
        <v>-</v>
      </c>
      <c r="B175" s="16" t="str">
        <f t="shared" si="34"/>
        <v>-</v>
      </c>
      <c r="C175" s="7">
        <v>16</v>
      </c>
      <c r="D175" s="2">
        <v>43397.674502314818</v>
      </c>
      <c r="E175" s="3">
        <v>6114</v>
      </c>
      <c r="F175" s="3" t="s">
        <v>94</v>
      </c>
      <c r="G175" s="3">
        <v>0</v>
      </c>
      <c r="H175" s="3">
        <v>569</v>
      </c>
      <c r="I175" s="3">
        <v>4</v>
      </c>
      <c r="J175" s="3">
        <v>2</v>
      </c>
      <c r="K175" s="3"/>
      <c r="L175" s="2">
        <v>43397.680312500001</v>
      </c>
      <c r="M175" s="2">
        <v>43397.691828703704</v>
      </c>
      <c r="N175" s="3" t="s">
        <v>80</v>
      </c>
      <c r="O175" s="3" t="s">
        <v>81</v>
      </c>
      <c r="P175" s="3" t="s">
        <v>63</v>
      </c>
      <c r="Q175" s="3" t="s">
        <v>64</v>
      </c>
      <c r="R175" s="2">
        <v>43397.682060185187</v>
      </c>
      <c r="S175" s="2">
        <v>43397.682060185187</v>
      </c>
      <c r="T175" s="2">
        <v>43397.697025462963</v>
      </c>
      <c r="U175" s="2">
        <v>43397.70412037037</v>
      </c>
      <c r="V175" s="3"/>
      <c r="W175" s="8">
        <f t="shared" si="29"/>
        <v>43397.674502314818</v>
      </c>
      <c r="X175" s="9">
        <f t="shared" si="30"/>
        <v>1.1516203703649808E-2</v>
      </c>
      <c r="Y175" s="9">
        <f t="shared" si="31"/>
        <v>2.3032407407299615E-2</v>
      </c>
      <c r="Z175" s="10"/>
      <c r="AA175" s="10">
        <f t="shared" si="32"/>
        <v>0</v>
      </c>
      <c r="AB175" s="10">
        <f t="shared" si="33"/>
        <v>5.8101851827814244E-3</v>
      </c>
      <c r="AC175" s="10"/>
      <c r="AD175" s="10"/>
    </row>
    <row r="176" spans="1:32" s="7" customFormat="1" x14ac:dyDescent="0.4">
      <c r="A176" s="16" t="str">
        <f t="shared" si="35"/>
        <v>-</v>
      </c>
      <c r="B176" s="16" t="str">
        <f>IF(K176&gt;0, "☆", "-")</f>
        <v>-</v>
      </c>
      <c r="C176" s="7">
        <v>16</v>
      </c>
      <c r="D176" s="2">
        <v>43397.674733796295</v>
      </c>
      <c r="E176" s="3">
        <v>6115</v>
      </c>
      <c r="F176" s="3" t="s">
        <v>33</v>
      </c>
      <c r="G176" s="3">
        <v>2129</v>
      </c>
      <c r="H176" s="3">
        <v>932</v>
      </c>
      <c r="I176" s="3">
        <v>6</v>
      </c>
      <c r="J176" s="3">
        <v>1</v>
      </c>
      <c r="K176" s="3"/>
      <c r="L176" s="2">
        <v>43397.679039351853</v>
      </c>
      <c r="M176" s="2">
        <v>43397.689652777779</v>
      </c>
      <c r="N176" s="3" t="s">
        <v>45</v>
      </c>
      <c r="O176" s="3" t="s">
        <v>92</v>
      </c>
      <c r="P176" s="3" t="s">
        <v>91</v>
      </c>
      <c r="Q176" s="3" t="s">
        <v>36</v>
      </c>
      <c r="R176" s="2">
        <v>43397.681006944447</v>
      </c>
      <c r="S176" s="2">
        <v>43397.681006944447</v>
      </c>
      <c r="T176" s="2">
        <v>43397.690995370373</v>
      </c>
      <c r="U176" s="2">
        <v>43397.690995370373</v>
      </c>
      <c r="V176" s="3"/>
      <c r="W176" s="8">
        <f t="shared" si="29"/>
        <v>43397.674733796295</v>
      </c>
      <c r="X176" s="9">
        <f t="shared" si="30"/>
        <v>1.0613425925839692E-2</v>
      </c>
      <c r="Y176" s="9">
        <f t="shared" si="31"/>
        <v>1.0613425925839692E-2</v>
      </c>
      <c r="Z176" s="10"/>
      <c r="AA176" s="10">
        <f t="shared" si="32"/>
        <v>0</v>
      </c>
      <c r="AB176" s="10">
        <f t="shared" si="33"/>
        <v>4.3055555579485372E-3</v>
      </c>
      <c r="AC176" s="10"/>
      <c r="AD176" s="10"/>
    </row>
    <row r="177" spans="1:30" s="7" customFormat="1" x14ac:dyDescent="0.4">
      <c r="A177" s="16" t="str">
        <f t="shared" si="35"/>
        <v>★</v>
      </c>
      <c r="B177" s="16" t="str">
        <f>IF(K177&gt;0, "☆", "-")</f>
        <v>-</v>
      </c>
      <c r="C177" s="7">
        <v>16</v>
      </c>
      <c r="D177" s="2">
        <v>43397.674745370372</v>
      </c>
      <c r="E177" s="3">
        <v>6116</v>
      </c>
      <c r="F177" s="3" t="s">
        <v>18</v>
      </c>
      <c r="G177" s="3">
        <v>2610</v>
      </c>
      <c r="H177" s="3">
        <v>443</v>
      </c>
      <c r="I177" s="3">
        <v>2</v>
      </c>
      <c r="J177" s="3">
        <v>1</v>
      </c>
      <c r="K177" s="3"/>
      <c r="L177" s="2">
        <v>43397.713125000002</v>
      </c>
      <c r="M177" s="2">
        <v>43397.721898148149</v>
      </c>
      <c r="N177" s="3" t="s">
        <v>65</v>
      </c>
      <c r="O177" s="3" t="s">
        <v>66</v>
      </c>
      <c r="P177" s="3" t="s">
        <v>70</v>
      </c>
      <c r="Q177" s="3" t="s">
        <v>71</v>
      </c>
      <c r="R177" s="2">
        <v>43397.716400462959</v>
      </c>
      <c r="S177" s="2">
        <v>43397.716400462959</v>
      </c>
      <c r="T177" s="2">
        <v>43397.72729166667</v>
      </c>
      <c r="U177" s="2">
        <v>43397.72729166667</v>
      </c>
      <c r="V177" s="2">
        <v>43397.716400462959</v>
      </c>
      <c r="W177" s="8">
        <f t="shared" si="29"/>
        <v>43397.716400462959</v>
      </c>
      <c r="X177" s="9">
        <f t="shared" si="30"/>
        <v>8.7731481471564621E-3</v>
      </c>
      <c r="Y177" s="9">
        <f t="shared" si="31"/>
        <v>8.7731481471564621E-3</v>
      </c>
      <c r="Z177" s="10"/>
      <c r="AA177" s="10">
        <f t="shared" si="32"/>
        <v>0</v>
      </c>
      <c r="AB177" s="10">
        <f t="shared" si="33"/>
        <v>0</v>
      </c>
      <c r="AC177" s="10"/>
      <c r="AD177" s="10"/>
    </row>
    <row r="178" spans="1:30" s="7" customFormat="1" hidden="1" x14ac:dyDescent="0.4">
      <c r="A178" s="16" t="str">
        <f t="shared" si="35"/>
        <v>-</v>
      </c>
      <c r="B178" s="16" t="str">
        <f t="shared" si="34"/>
        <v>-</v>
      </c>
      <c r="C178" s="7">
        <v>16</v>
      </c>
      <c r="D178" s="2">
        <v>43397.678344907406</v>
      </c>
      <c r="E178" s="3">
        <v>6118</v>
      </c>
      <c r="F178" s="3" t="s">
        <v>93</v>
      </c>
      <c r="G178" s="3">
        <v>0</v>
      </c>
      <c r="H178" s="3">
        <v>887</v>
      </c>
      <c r="I178" s="3">
        <v>7</v>
      </c>
      <c r="J178" s="3">
        <v>1</v>
      </c>
      <c r="K178" s="3"/>
      <c r="L178" s="2">
        <v>43397.683576388888</v>
      </c>
      <c r="M178" s="2">
        <v>43397.689386574071</v>
      </c>
      <c r="N178" s="3" t="s">
        <v>34</v>
      </c>
      <c r="O178" s="3" t="s">
        <v>35</v>
      </c>
      <c r="P178" s="3" t="s">
        <v>37</v>
      </c>
      <c r="Q178" s="3" t="s">
        <v>38</v>
      </c>
      <c r="R178" s="2">
        <v>43397.683240740742</v>
      </c>
      <c r="S178" s="2">
        <v>43397.683240740742</v>
      </c>
      <c r="T178" s="2">
        <v>43397.687199074076</v>
      </c>
      <c r="U178" s="2">
        <v>43397.687199074076</v>
      </c>
      <c r="V178" s="3"/>
      <c r="W178" s="8">
        <f t="shared" si="29"/>
        <v>43397.678344907406</v>
      </c>
      <c r="X178" s="9">
        <f t="shared" si="30"/>
        <v>5.8101851827814244E-3</v>
      </c>
      <c r="Y178" s="9">
        <f t="shared" si="31"/>
        <v>5.8101851827814244E-3</v>
      </c>
      <c r="Z178" s="10"/>
      <c r="AA178" s="10">
        <f t="shared" si="32"/>
        <v>3.3564814657438546E-4</v>
      </c>
      <c r="AB178" s="10">
        <f t="shared" si="33"/>
        <v>5.2314814820419997E-3</v>
      </c>
      <c r="AC178" s="10"/>
      <c r="AD178" s="10"/>
    </row>
    <row r="179" spans="1:30" s="7" customFormat="1" x14ac:dyDescent="0.4">
      <c r="A179" s="16" t="str">
        <f>IF(V179&gt;0, "★", "-")</f>
        <v>-</v>
      </c>
      <c r="B179" s="16" t="str">
        <f>IF(K179&gt;0, "☆", "-")</f>
        <v>-</v>
      </c>
      <c r="C179" s="7">
        <v>16</v>
      </c>
      <c r="D179" s="2">
        <v>43397.678865740738</v>
      </c>
      <c r="E179" s="3">
        <v>6119</v>
      </c>
      <c r="F179" s="3" t="s">
        <v>18</v>
      </c>
      <c r="G179" s="3">
        <v>1663</v>
      </c>
      <c r="H179" s="3">
        <v>755</v>
      </c>
      <c r="I179" s="3">
        <v>4</v>
      </c>
      <c r="J179" s="3">
        <v>1</v>
      </c>
      <c r="K179" s="3"/>
      <c r="L179" s="2">
        <v>43397.683217592596</v>
      </c>
      <c r="M179" s="2">
        <v>43397.691504629627</v>
      </c>
      <c r="N179" s="3" t="s">
        <v>70</v>
      </c>
      <c r="O179" s="3" t="s">
        <v>71</v>
      </c>
      <c r="P179" s="3" t="s">
        <v>37</v>
      </c>
      <c r="Q179" s="3" t="s">
        <v>38</v>
      </c>
      <c r="R179" s="2">
        <v>43397.684942129628</v>
      </c>
      <c r="S179" s="2">
        <v>43397.684942129628</v>
      </c>
      <c r="T179" s="2">
        <v>43397.698020833333</v>
      </c>
      <c r="U179" s="2">
        <v>43397.698020833333</v>
      </c>
      <c r="V179" s="3"/>
      <c r="W179" s="8">
        <f t="shared" si="29"/>
        <v>43397.678865740738</v>
      </c>
      <c r="X179" s="9">
        <f t="shared" si="30"/>
        <v>8.287037031550426E-3</v>
      </c>
      <c r="Y179" s="9">
        <f t="shared" si="31"/>
        <v>8.287037031550426E-3</v>
      </c>
      <c r="Z179" s="10"/>
      <c r="AA179" s="10">
        <f t="shared" si="32"/>
        <v>0</v>
      </c>
      <c r="AB179" s="10">
        <f t="shared" si="33"/>
        <v>4.3518518577911891E-3</v>
      </c>
      <c r="AC179" s="10"/>
      <c r="AD179" s="10"/>
    </row>
    <row r="180" spans="1:30" s="7" customFormat="1" x14ac:dyDescent="0.4">
      <c r="A180" s="16" t="str">
        <f t="shared" si="35"/>
        <v>-</v>
      </c>
      <c r="B180" s="16" t="str">
        <f t="shared" si="34"/>
        <v>-</v>
      </c>
      <c r="C180" s="7">
        <v>16</v>
      </c>
      <c r="D180" s="2">
        <v>43397.6796412037</v>
      </c>
      <c r="E180" s="3">
        <v>6120</v>
      </c>
      <c r="F180" s="3" t="s">
        <v>33</v>
      </c>
      <c r="G180" s="3">
        <v>2051</v>
      </c>
      <c r="H180" s="3">
        <v>455</v>
      </c>
      <c r="I180" s="3">
        <v>3</v>
      </c>
      <c r="J180" s="3">
        <v>1</v>
      </c>
      <c r="K180" s="3"/>
      <c r="L180" s="2">
        <v>43397.683483796296</v>
      </c>
      <c r="M180" s="2">
        <v>43397.696030092593</v>
      </c>
      <c r="N180" s="3" t="s">
        <v>41</v>
      </c>
      <c r="O180" s="3" t="s">
        <v>42</v>
      </c>
      <c r="P180" s="3" t="s">
        <v>37</v>
      </c>
      <c r="Q180" s="3" t="s">
        <v>38</v>
      </c>
      <c r="R180" s="2">
        <v>43397.685937499999</v>
      </c>
      <c r="S180" s="2">
        <v>43397.685937499999</v>
      </c>
      <c r="T180" s="2">
        <v>43397.702650462961</v>
      </c>
      <c r="U180" s="2">
        <v>43397.702650462961</v>
      </c>
      <c r="V180" s="3"/>
      <c r="W180" s="8">
        <f t="shared" si="29"/>
        <v>43397.6796412037</v>
      </c>
      <c r="X180" s="9">
        <f t="shared" si="30"/>
        <v>1.2546296296932269E-2</v>
      </c>
      <c r="Y180" s="9">
        <f t="shared" si="31"/>
        <v>1.2546296296932269E-2</v>
      </c>
      <c r="Z180" s="10"/>
      <c r="AA180" s="10">
        <f t="shared" si="32"/>
        <v>0</v>
      </c>
      <c r="AB180" s="10">
        <f t="shared" si="33"/>
        <v>3.8425925959018059E-3</v>
      </c>
      <c r="AC180" s="10"/>
      <c r="AD180" s="10"/>
    </row>
    <row r="181" spans="1:30" s="7" customFormat="1" x14ac:dyDescent="0.4">
      <c r="A181" s="16" t="str">
        <f t="shared" si="35"/>
        <v>-</v>
      </c>
      <c r="B181" s="16" t="str">
        <f t="shared" si="34"/>
        <v>-</v>
      </c>
      <c r="C181" s="7">
        <v>16</v>
      </c>
      <c r="D181" s="2">
        <v>43397.680381944447</v>
      </c>
      <c r="E181" s="3">
        <v>6121</v>
      </c>
      <c r="F181" s="3" t="s">
        <v>33</v>
      </c>
      <c r="G181" s="3">
        <v>2171</v>
      </c>
      <c r="H181" s="3">
        <v>1267</v>
      </c>
      <c r="I181" s="3">
        <v>10</v>
      </c>
      <c r="J181" s="3">
        <v>1</v>
      </c>
      <c r="K181" s="3"/>
      <c r="L181" s="2">
        <v>43397.684305555558</v>
      </c>
      <c r="M181" s="2">
        <v>43397.689351851855</v>
      </c>
      <c r="N181" s="3" t="s">
        <v>27</v>
      </c>
      <c r="O181" s="3" t="s">
        <v>28</v>
      </c>
      <c r="P181" s="3" t="s">
        <v>37</v>
      </c>
      <c r="Q181" s="3" t="s">
        <v>38</v>
      </c>
      <c r="R181" s="2">
        <v>43397.681423611109</v>
      </c>
      <c r="S181" s="2">
        <v>43397.681423611109</v>
      </c>
      <c r="T181" s="2">
        <v>43397.688599537039</v>
      </c>
      <c r="U181" s="2">
        <v>43397.688599537039</v>
      </c>
      <c r="V181" s="3"/>
      <c r="W181" s="8">
        <f t="shared" si="29"/>
        <v>43397.680381944447</v>
      </c>
      <c r="X181" s="9">
        <f t="shared" si="30"/>
        <v>5.0462962972233072E-3</v>
      </c>
      <c r="Y181" s="9">
        <f t="shared" si="31"/>
        <v>5.0462962972233072E-3</v>
      </c>
      <c r="Z181" s="10"/>
      <c r="AA181" s="10">
        <f t="shared" si="32"/>
        <v>2.8819444487453438E-3</v>
      </c>
      <c r="AB181" s="10">
        <f t="shared" si="33"/>
        <v>3.9236111115314998E-3</v>
      </c>
      <c r="AC181" s="10"/>
      <c r="AD181" s="10"/>
    </row>
    <row r="182" spans="1:30" s="7" customFormat="1" hidden="1" x14ac:dyDescent="0.4">
      <c r="A182" s="16" t="str">
        <f t="shared" si="35"/>
        <v>-</v>
      </c>
      <c r="B182" s="16" t="str">
        <f t="shared" si="34"/>
        <v>-</v>
      </c>
      <c r="C182" s="7">
        <v>16</v>
      </c>
      <c r="D182" s="2">
        <v>43397.681574074071</v>
      </c>
      <c r="E182" s="3">
        <v>6122</v>
      </c>
      <c r="F182" s="3" t="s">
        <v>94</v>
      </c>
      <c r="G182" s="3">
        <v>0</v>
      </c>
      <c r="H182" s="3">
        <v>1141</v>
      </c>
      <c r="I182" s="3">
        <v>6</v>
      </c>
      <c r="J182" s="3">
        <v>2</v>
      </c>
      <c r="K182" s="3"/>
      <c r="L182" s="2">
        <v>43397.687002314815</v>
      </c>
      <c r="M182" s="2">
        <v>43397.696053240739</v>
      </c>
      <c r="N182" s="3" t="s">
        <v>80</v>
      </c>
      <c r="O182" s="3" t="s">
        <v>81</v>
      </c>
      <c r="P182" s="3" t="s">
        <v>65</v>
      </c>
      <c r="Q182" s="3" t="s">
        <v>66</v>
      </c>
      <c r="R182" s="2">
        <v>43397.687731481485</v>
      </c>
      <c r="S182" s="2">
        <v>43397.687731481485</v>
      </c>
      <c r="T182" s="2">
        <v>43397.699652777781</v>
      </c>
      <c r="U182" s="2">
        <v>43397.699652777781</v>
      </c>
      <c r="V182" s="3"/>
      <c r="W182" s="8">
        <f t="shared" si="29"/>
        <v>43397.681574074071</v>
      </c>
      <c r="X182" s="9">
        <f t="shared" si="30"/>
        <v>9.0509259243845008E-3</v>
      </c>
      <c r="Y182" s="9">
        <f t="shared" si="31"/>
        <v>1.8101851848769002E-2</v>
      </c>
      <c r="Z182" s="10"/>
      <c r="AA182" s="10">
        <f t="shared" si="32"/>
        <v>0</v>
      </c>
      <c r="AB182" s="10">
        <f t="shared" si="33"/>
        <v>5.4282407436403446E-3</v>
      </c>
      <c r="AC182" s="10"/>
      <c r="AD182" s="10"/>
    </row>
    <row r="183" spans="1:30" s="7" customFormat="1" x14ac:dyDescent="0.4">
      <c r="A183" s="16" t="str">
        <f>IF(V183&gt;0, "★", "-")</f>
        <v>-</v>
      </c>
      <c r="B183" s="16" t="str">
        <f>IF(K183&gt;0, "☆", "-")</f>
        <v>-</v>
      </c>
      <c r="C183" s="7">
        <v>16</v>
      </c>
      <c r="D183" s="2">
        <v>43397.682442129626</v>
      </c>
      <c r="E183" s="3">
        <v>6124</v>
      </c>
      <c r="F183" s="3" t="s">
        <v>33</v>
      </c>
      <c r="G183" s="3">
        <v>3394</v>
      </c>
      <c r="H183" s="3">
        <v>836</v>
      </c>
      <c r="I183" s="3">
        <v>5</v>
      </c>
      <c r="J183" s="3">
        <v>1</v>
      </c>
      <c r="K183" s="3"/>
      <c r="L183" s="2">
        <v>43397.687048611115</v>
      </c>
      <c r="M183" s="2">
        <v>43397.697905092595</v>
      </c>
      <c r="N183" s="3" t="s">
        <v>25</v>
      </c>
      <c r="O183" s="3" t="s">
        <v>26</v>
      </c>
      <c r="P183" s="3" t="s">
        <v>55</v>
      </c>
      <c r="Q183" s="3" t="s">
        <v>56</v>
      </c>
      <c r="R183" s="2">
        <v>43397.689571759256</v>
      </c>
      <c r="S183" s="2">
        <v>43397.689571759256</v>
      </c>
      <c r="T183" s="2">
        <v>43397.699490740742</v>
      </c>
      <c r="U183" s="2">
        <v>43397.70113425926</v>
      </c>
      <c r="V183" s="3"/>
      <c r="W183" s="8">
        <f t="shared" si="29"/>
        <v>43397.682442129626</v>
      </c>
      <c r="X183" s="9">
        <f t="shared" si="30"/>
        <v>1.0856481480004732E-2</v>
      </c>
      <c r="Y183" s="9">
        <f t="shared" si="31"/>
        <v>1.0856481480004732E-2</v>
      </c>
      <c r="Z183" s="10"/>
      <c r="AA183" s="10">
        <f t="shared" si="32"/>
        <v>0</v>
      </c>
      <c r="AB183" s="10">
        <f t="shared" si="33"/>
        <v>4.6064814887358807E-3</v>
      </c>
      <c r="AC183" s="10"/>
      <c r="AD183" s="10"/>
    </row>
    <row r="184" spans="1:30" s="7" customFormat="1" x14ac:dyDescent="0.4">
      <c r="A184" s="16" t="str">
        <f t="shared" si="35"/>
        <v>-</v>
      </c>
      <c r="B184" s="16" t="str">
        <f>IF(K184&gt;0, "☆", "-")</f>
        <v>-</v>
      </c>
      <c r="C184" s="7">
        <v>16</v>
      </c>
      <c r="D184" s="2">
        <v>43397.683437500003</v>
      </c>
      <c r="E184" s="3">
        <v>6125</v>
      </c>
      <c r="F184" s="3" t="s">
        <v>33</v>
      </c>
      <c r="G184" s="3">
        <v>2489</v>
      </c>
      <c r="H184" s="3">
        <v>1045</v>
      </c>
      <c r="I184" s="3">
        <v>5</v>
      </c>
      <c r="J184" s="3">
        <v>1</v>
      </c>
      <c r="K184" s="3"/>
      <c r="L184" s="2">
        <v>43397.689502314817</v>
      </c>
      <c r="M184" s="2">
        <v>43397.694293981483</v>
      </c>
      <c r="N184" s="3" t="s">
        <v>31</v>
      </c>
      <c r="O184" s="3" t="s">
        <v>32</v>
      </c>
      <c r="P184" s="3" t="s">
        <v>45</v>
      </c>
      <c r="Q184" s="3" t="s">
        <v>92</v>
      </c>
      <c r="R184" s="2">
        <v>43397.692719907405</v>
      </c>
      <c r="S184" s="2">
        <v>43397.692719907405</v>
      </c>
      <c r="T184" s="2">
        <v>43397.698541666665</v>
      </c>
      <c r="U184" s="2">
        <v>43397.698541666665</v>
      </c>
      <c r="V184" s="3"/>
      <c r="W184" s="8">
        <f t="shared" si="29"/>
        <v>43397.683437500003</v>
      </c>
      <c r="X184" s="9">
        <f t="shared" si="30"/>
        <v>4.7916666662786156E-3</v>
      </c>
      <c r="Y184" s="9">
        <f t="shared" si="31"/>
        <v>4.7916666662786156E-3</v>
      </c>
      <c r="Z184" s="10"/>
      <c r="AA184" s="10">
        <f t="shared" si="32"/>
        <v>0</v>
      </c>
      <c r="AB184" s="10">
        <f t="shared" si="33"/>
        <v>6.064814813726116E-3</v>
      </c>
      <c r="AC184" s="10"/>
      <c r="AD184" s="10"/>
    </row>
    <row r="185" spans="1:30" s="7" customFormat="1" hidden="1" x14ac:dyDescent="0.4">
      <c r="A185" s="16" t="str">
        <f t="shared" si="35"/>
        <v>-</v>
      </c>
      <c r="B185" s="16" t="str">
        <f>IF(K185&gt;0, "☆", "-")</f>
        <v>-</v>
      </c>
      <c r="C185" s="7">
        <v>16</v>
      </c>
      <c r="D185" s="2">
        <v>43397.687662037039</v>
      </c>
      <c r="E185" s="3">
        <v>6126</v>
      </c>
      <c r="F185" s="3" t="s">
        <v>93</v>
      </c>
      <c r="G185" s="3">
        <v>0</v>
      </c>
      <c r="H185" s="3">
        <v>347</v>
      </c>
      <c r="I185" s="3">
        <v>8</v>
      </c>
      <c r="J185" s="3">
        <v>1</v>
      </c>
      <c r="K185" s="3"/>
      <c r="L185" s="2">
        <v>43397.692199074074</v>
      </c>
      <c r="M185" s="2">
        <v>43397.695787037039</v>
      </c>
      <c r="N185" s="3" t="s">
        <v>63</v>
      </c>
      <c r="O185" s="3" t="s">
        <v>64</v>
      </c>
      <c r="P185" s="3" t="s">
        <v>37</v>
      </c>
      <c r="Q185" s="3" t="s">
        <v>38</v>
      </c>
      <c r="R185" s="2">
        <v>43397.693229166667</v>
      </c>
      <c r="S185" s="2">
        <v>43397.693888888891</v>
      </c>
      <c r="T185" s="2">
        <v>43397.698819444442</v>
      </c>
      <c r="U185" s="2">
        <v>43397.699479166666</v>
      </c>
      <c r="V185" s="3"/>
      <c r="W185" s="8">
        <f t="shared" si="29"/>
        <v>43397.687662037039</v>
      </c>
      <c r="X185" s="9">
        <f t="shared" si="30"/>
        <v>3.5879629649571143E-3</v>
      </c>
      <c r="Y185" s="9">
        <f t="shared" si="31"/>
        <v>3.5879629649571143E-3</v>
      </c>
      <c r="Z185" s="10"/>
      <c r="AA185" s="10">
        <f t="shared" si="32"/>
        <v>0</v>
      </c>
      <c r="AB185" s="10">
        <f t="shared" si="33"/>
        <v>4.537037035333924E-3</v>
      </c>
      <c r="AC185" s="10"/>
      <c r="AD185" s="10"/>
    </row>
    <row r="186" spans="1:30" s="7" customFormat="1" hidden="1" x14ac:dyDescent="0.4">
      <c r="A186" s="16" t="str">
        <f t="shared" si="35"/>
        <v>★</v>
      </c>
      <c r="B186" s="16" t="str">
        <f t="shared" ref="B186:B253" si="44">IF(K186&gt;0, "☆", "-")</f>
        <v>-</v>
      </c>
      <c r="C186" s="7">
        <v>16</v>
      </c>
      <c r="D186" s="2">
        <v>43397.688159722224</v>
      </c>
      <c r="E186" s="3">
        <v>6127</v>
      </c>
      <c r="F186" s="3" t="s">
        <v>94</v>
      </c>
      <c r="G186" s="3">
        <v>0</v>
      </c>
      <c r="H186" s="3">
        <v>456</v>
      </c>
      <c r="I186" s="3">
        <v>8</v>
      </c>
      <c r="J186" s="3">
        <v>6</v>
      </c>
      <c r="K186" s="3"/>
      <c r="L186" s="2">
        <v>43397.730300925927</v>
      </c>
      <c r="M186" s="2">
        <v>43397.734131944446</v>
      </c>
      <c r="N186" s="3" t="s">
        <v>53</v>
      </c>
      <c r="O186" s="3" t="s">
        <v>54</v>
      </c>
      <c r="P186" s="3" t="s">
        <v>27</v>
      </c>
      <c r="Q186" s="3" t="s">
        <v>28</v>
      </c>
      <c r="R186" s="2">
        <v>43397.729490740741</v>
      </c>
      <c r="S186" s="2">
        <v>43397.732916666668</v>
      </c>
      <c r="T186" s="2">
        <v>43397.738634259258</v>
      </c>
      <c r="U186" s="2">
        <v>43397.742060185185</v>
      </c>
      <c r="V186" s="2">
        <v>43397.729490740741</v>
      </c>
      <c r="W186" s="8">
        <f t="shared" si="29"/>
        <v>43397.729490740741</v>
      </c>
      <c r="X186" s="9">
        <f t="shared" si="30"/>
        <v>3.8310185191221535E-3</v>
      </c>
      <c r="Y186" s="9">
        <f t="shared" si="31"/>
        <v>2.2986111114732921E-2</v>
      </c>
      <c r="Z186" s="10"/>
      <c r="AA186" s="10">
        <f t="shared" si="32"/>
        <v>8.1018518540076911E-4</v>
      </c>
      <c r="AB186" s="10">
        <f t="shared" si="33"/>
        <v>8.1018518540076911E-4</v>
      </c>
      <c r="AC186" s="10"/>
      <c r="AD186" s="10"/>
    </row>
    <row r="187" spans="1:30" s="7" customFormat="1" hidden="1" x14ac:dyDescent="0.4">
      <c r="A187" s="16" t="str">
        <f t="shared" si="35"/>
        <v>★</v>
      </c>
      <c r="B187" s="16" t="str">
        <f>IF(K187&gt;0, "☆", "-")</f>
        <v>-</v>
      </c>
      <c r="C187" s="7">
        <v>16</v>
      </c>
      <c r="D187" s="2">
        <v>43397.688935185186</v>
      </c>
      <c r="E187" s="3">
        <v>6128</v>
      </c>
      <c r="F187" s="3" t="s">
        <v>93</v>
      </c>
      <c r="G187" s="3">
        <v>0</v>
      </c>
      <c r="H187" s="3">
        <v>1208</v>
      </c>
      <c r="I187" s="3">
        <v>7</v>
      </c>
      <c r="J187" s="3">
        <v>4</v>
      </c>
      <c r="K187" s="3"/>
      <c r="L187" s="2">
        <v>43397.733564814815</v>
      </c>
      <c r="M187" s="2">
        <v>43397.73710648148</v>
      </c>
      <c r="N187" s="3" t="s">
        <v>53</v>
      </c>
      <c r="O187" s="3" t="s">
        <v>54</v>
      </c>
      <c r="P187" s="3" t="s">
        <v>27</v>
      </c>
      <c r="Q187" s="3" t="s">
        <v>28</v>
      </c>
      <c r="R187" s="2">
        <v>43397.730324074073</v>
      </c>
      <c r="S187" s="2">
        <v>43397.734780092593</v>
      </c>
      <c r="T187" s="2">
        <v>43397.738078703704</v>
      </c>
      <c r="U187" s="2">
        <v>43397.742534722223</v>
      </c>
      <c r="V187" s="2">
        <v>43397.730324074073</v>
      </c>
      <c r="W187" s="8">
        <f t="shared" si="29"/>
        <v>43397.730324074073</v>
      </c>
      <c r="X187" s="9">
        <f t="shared" si="30"/>
        <v>3.5416666651144624E-3</v>
      </c>
      <c r="Y187" s="9">
        <f t="shared" si="31"/>
        <v>1.416666666045785E-2</v>
      </c>
      <c r="Z187" s="10"/>
      <c r="AA187" s="10">
        <f t="shared" si="32"/>
        <v>3.2407407416030765E-3</v>
      </c>
      <c r="AB187" s="10">
        <f t="shared" si="33"/>
        <v>3.2407407416030765E-3</v>
      </c>
      <c r="AC187" s="10"/>
      <c r="AD187" s="10"/>
    </row>
    <row r="188" spans="1:30" s="7" customFormat="1" x14ac:dyDescent="0.4">
      <c r="A188" s="16" t="str">
        <f t="shared" si="35"/>
        <v>-</v>
      </c>
      <c r="B188" s="16" t="str">
        <f t="shared" si="44"/>
        <v>-</v>
      </c>
      <c r="C188" s="7">
        <v>16</v>
      </c>
      <c r="D188" s="2">
        <v>43397.689189814817</v>
      </c>
      <c r="E188" s="3">
        <v>6129</v>
      </c>
      <c r="F188" s="3" t="s">
        <v>33</v>
      </c>
      <c r="G188" s="3">
        <v>1340</v>
      </c>
      <c r="H188" s="3">
        <v>785</v>
      </c>
      <c r="I188" s="3">
        <v>4</v>
      </c>
      <c r="J188" s="3">
        <v>1</v>
      </c>
      <c r="K188" s="3"/>
      <c r="L188" s="2">
        <v>43397.691932870373</v>
      </c>
      <c r="M188" s="2">
        <v>43397.696631944447</v>
      </c>
      <c r="N188" s="3" t="s">
        <v>37</v>
      </c>
      <c r="O188" s="3" t="s">
        <v>38</v>
      </c>
      <c r="P188" s="3" t="s">
        <v>63</v>
      </c>
      <c r="Q188" s="3" t="s">
        <v>64</v>
      </c>
      <c r="R188" s="2">
        <v>43397.692303240743</v>
      </c>
      <c r="S188" s="2">
        <v>43397.692303240743</v>
      </c>
      <c r="T188" s="2">
        <v>43397.69840277778</v>
      </c>
      <c r="U188" s="2">
        <v>43397.69840277778</v>
      </c>
      <c r="V188" s="3"/>
      <c r="W188" s="8">
        <f t="shared" si="29"/>
        <v>43397.689189814817</v>
      </c>
      <c r="X188" s="9">
        <f t="shared" si="30"/>
        <v>4.6990740738692693E-3</v>
      </c>
      <c r="Y188" s="9">
        <f t="shared" si="31"/>
        <v>4.6990740738692693E-3</v>
      </c>
      <c r="Z188" s="10"/>
      <c r="AA188" s="10">
        <f t="shared" si="32"/>
        <v>0</v>
      </c>
      <c r="AB188" s="10">
        <f t="shared" si="33"/>
        <v>2.7430555564933456E-3</v>
      </c>
      <c r="AC188" s="10"/>
      <c r="AD188" s="10"/>
    </row>
    <row r="189" spans="1:30" s="7" customFormat="1" x14ac:dyDescent="0.4">
      <c r="A189" s="16" t="str">
        <f t="shared" si="35"/>
        <v>-</v>
      </c>
      <c r="B189" s="16" t="str">
        <f t="shared" si="44"/>
        <v>-</v>
      </c>
      <c r="C189" s="7">
        <v>16</v>
      </c>
      <c r="D189" s="2">
        <v>43397.692291666666</v>
      </c>
      <c r="E189" s="3">
        <v>6130</v>
      </c>
      <c r="F189" s="3" t="s">
        <v>33</v>
      </c>
      <c r="G189" s="3">
        <v>3380</v>
      </c>
      <c r="H189" s="3">
        <v>1049</v>
      </c>
      <c r="I189" s="3">
        <v>9</v>
      </c>
      <c r="J189" s="3">
        <v>3</v>
      </c>
      <c r="K189" s="3"/>
      <c r="L189" s="2">
        <v>43397.697280092594</v>
      </c>
      <c r="M189" s="2">
        <v>43397.707986111112</v>
      </c>
      <c r="N189" s="3" t="s">
        <v>46</v>
      </c>
      <c r="O189" s="3" t="s">
        <v>47</v>
      </c>
      <c r="P189" s="3" t="s">
        <v>27</v>
      </c>
      <c r="Q189" s="3" t="s">
        <v>28</v>
      </c>
      <c r="R189" s="2">
        <v>43397.699803240743</v>
      </c>
      <c r="S189" s="2">
        <v>43397.699803240743</v>
      </c>
      <c r="T189" s="2">
        <v>43397.710729166669</v>
      </c>
      <c r="U189" s="2">
        <v>43397.706979166665</v>
      </c>
      <c r="V189" s="3"/>
      <c r="W189" s="8">
        <f t="shared" si="29"/>
        <v>43397.692291666666</v>
      </c>
      <c r="X189" s="9">
        <f t="shared" si="30"/>
        <v>1.0706018518249039E-2</v>
      </c>
      <c r="Y189" s="9">
        <f t="shared" si="31"/>
        <v>3.2118055554747116E-2</v>
      </c>
      <c r="Z189" s="10"/>
      <c r="AA189" s="10">
        <f t="shared" si="32"/>
        <v>0</v>
      </c>
      <c r="AB189" s="10">
        <f t="shared" si="33"/>
        <v>4.9884259278769605E-3</v>
      </c>
      <c r="AC189" s="10"/>
      <c r="AD189" s="10"/>
    </row>
    <row r="190" spans="1:30" s="7" customFormat="1" hidden="1" x14ac:dyDescent="0.4">
      <c r="A190" s="16" t="str">
        <f t="shared" si="35"/>
        <v>-</v>
      </c>
      <c r="B190" s="16" t="str">
        <f t="shared" si="44"/>
        <v>-</v>
      </c>
      <c r="C190" s="7">
        <v>16</v>
      </c>
      <c r="D190" s="2">
        <v>43397.695543981485</v>
      </c>
      <c r="E190" s="3">
        <v>6131</v>
      </c>
      <c r="F190" s="3" t="s">
        <v>94</v>
      </c>
      <c r="G190" s="3">
        <v>0</v>
      </c>
      <c r="H190" s="3">
        <v>1267</v>
      </c>
      <c r="I190" s="3">
        <v>8</v>
      </c>
      <c r="J190" s="3">
        <v>2</v>
      </c>
      <c r="K190" s="3"/>
      <c r="L190" s="2">
        <v>43397.698692129627</v>
      </c>
      <c r="M190" s="2">
        <v>43397.704525462963</v>
      </c>
      <c r="N190" s="3" t="s">
        <v>31</v>
      </c>
      <c r="O190" s="3" t="s">
        <v>32</v>
      </c>
      <c r="P190" s="3" t="s">
        <v>55</v>
      </c>
      <c r="Q190" s="3" t="s">
        <v>56</v>
      </c>
      <c r="R190" s="2">
        <v>43397.699467592596</v>
      </c>
      <c r="S190" s="2">
        <v>43397.699467592596</v>
      </c>
      <c r="T190" s="2">
        <v>43397.70820601852</v>
      </c>
      <c r="U190" s="2">
        <v>43397.70820601852</v>
      </c>
      <c r="V190" s="3"/>
      <c r="W190" s="8">
        <f t="shared" si="29"/>
        <v>43397.695543981485</v>
      </c>
      <c r="X190" s="9">
        <f t="shared" si="30"/>
        <v>5.8333333363407291E-3</v>
      </c>
      <c r="Y190" s="9">
        <f t="shared" si="31"/>
        <v>1.1666666672681458E-2</v>
      </c>
      <c r="Z190" s="10"/>
      <c r="AA190" s="10">
        <f t="shared" si="32"/>
        <v>0</v>
      </c>
      <c r="AB190" s="10">
        <f t="shared" si="33"/>
        <v>3.1481481419177726E-3</v>
      </c>
      <c r="AC190" s="10"/>
      <c r="AD190" s="10"/>
    </row>
    <row r="191" spans="1:30" s="7" customFormat="1" hidden="1" x14ac:dyDescent="0.4">
      <c r="A191" s="16" t="str">
        <f t="shared" si="35"/>
        <v>-</v>
      </c>
      <c r="B191" s="16" t="str">
        <f>IF(K191&gt;0, "☆", "-")</f>
        <v>-</v>
      </c>
      <c r="C191" s="7">
        <v>16</v>
      </c>
      <c r="D191" s="2">
        <v>43397.697627314818</v>
      </c>
      <c r="E191" s="3">
        <v>6132</v>
      </c>
      <c r="F191" s="3" t="s">
        <v>93</v>
      </c>
      <c r="G191" s="3">
        <v>0</v>
      </c>
      <c r="H191" s="3">
        <v>516</v>
      </c>
      <c r="I191" s="3">
        <v>9</v>
      </c>
      <c r="J191" s="3">
        <v>1</v>
      </c>
      <c r="K191" s="3"/>
      <c r="L191" s="2">
        <v>43397.704317129632</v>
      </c>
      <c r="M191" s="2">
        <v>43397.707777777781</v>
      </c>
      <c r="N191" s="3" t="s">
        <v>46</v>
      </c>
      <c r="O191" s="3" t="s">
        <v>47</v>
      </c>
      <c r="P191" s="3" t="s">
        <v>27</v>
      </c>
      <c r="Q191" s="3" t="s">
        <v>28</v>
      </c>
      <c r="R191" s="2">
        <v>43397.699560185189</v>
      </c>
      <c r="S191" s="2">
        <v>43397.699560185189</v>
      </c>
      <c r="T191" s="2">
        <v>43397.705937500003</v>
      </c>
      <c r="U191" s="2">
        <v>43397.705937500003</v>
      </c>
      <c r="V191" s="3"/>
      <c r="W191" s="8">
        <f t="shared" ref="W191:W255" si="45">IF(V191&gt;0,V191,D191)</f>
        <v>43397.697627314818</v>
      </c>
      <c r="X191" s="9">
        <f t="shared" si="30"/>
        <v>3.4606481494847685E-3</v>
      </c>
      <c r="Y191" s="9">
        <f t="shared" si="31"/>
        <v>3.4606481494847685E-3</v>
      </c>
      <c r="Z191" s="10"/>
      <c r="AA191" s="10">
        <f t="shared" si="32"/>
        <v>4.756944443215616E-3</v>
      </c>
      <c r="AB191" s="10">
        <f t="shared" si="33"/>
        <v>6.6898148143081926E-3</v>
      </c>
      <c r="AC191" s="10"/>
      <c r="AD191" s="10"/>
    </row>
    <row r="192" spans="1:30" s="7" customFormat="1" hidden="1" x14ac:dyDescent="0.4">
      <c r="A192" s="16" t="str">
        <f t="shared" si="35"/>
        <v>-</v>
      </c>
      <c r="B192" s="16" t="str">
        <f>IF(K192&gt;0, "☆", "-")</f>
        <v>-</v>
      </c>
      <c r="C192" s="7">
        <v>16</v>
      </c>
      <c r="D192" s="2">
        <v>43397.69809027778</v>
      </c>
      <c r="E192" s="3">
        <v>6134</v>
      </c>
      <c r="F192" s="3" t="s">
        <v>94</v>
      </c>
      <c r="G192" s="3">
        <v>0</v>
      </c>
      <c r="H192" s="3">
        <v>701</v>
      </c>
      <c r="I192" s="3">
        <v>1</v>
      </c>
      <c r="J192" s="3">
        <v>1</v>
      </c>
      <c r="K192" s="3"/>
      <c r="L192" s="2">
        <v>43397.699490740742</v>
      </c>
      <c r="M192" s="2">
        <v>43397.702546296299</v>
      </c>
      <c r="N192" s="3" t="s">
        <v>65</v>
      </c>
      <c r="O192" s="3" t="s">
        <v>66</v>
      </c>
      <c r="P192" s="3" t="s">
        <v>34</v>
      </c>
      <c r="Q192" s="3" t="s">
        <v>35</v>
      </c>
      <c r="R192" s="2">
        <v>43397.699120370373</v>
      </c>
      <c r="S192" s="2">
        <v>43397.699120370373</v>
      </c>
      <c r="T192" s="2">
        <v>43397.703136574077</v>
      </c>
      <c r="U192" s="2">
        <v>43397.703136574077</v>
      </c>
      <c r="V192" s="3"/>
      <c r="W192" s="8">
        <f t="shared" si="45"/>
        <v>43397.69809027778</v>
      </c>
      <c r="X192" s="9">
        <f t="shared" ref="X192:X256" si="46">M192-L192</f>
        <v>3.055555556784384E-3</v>
      </c>
      <c r="Y192" s="9">
        <f t="shared" ref="Y192:Y256" si="47">X192*J192</f>
        <v>3.055555556784384E-3</v>
      </c>
      <c r="Z192" s="10"/>
      <c r="AA192" s="10">
        <f t="shared" ref="AA192:AA256" si="48">IF(IF(A192="☆",K192-R192,L192-R192)&lt;0,0,IF(A192="☆",K192-R192,L192-R192))</f>
        <v>3.7037036963738501E-4</v>
      </c>
      <c r="AB192" s="10">
        <f t="shared" ref="AB192:AB256" si="49">IF(IF(B192="☆",(IF(K192&gt;R192,K192-W192,R192-W192)),L192-W192)&lt;0,0,IF(B192="☆",(IF(K192&gt;R192,K192-W192,R192-W192)),L192-W192))</f>
        <v>1.4004629629198462E-3</v>
      </c>
      <c r="AC192" s="10"/>
      <c r="AD192" s="10"/>
    </row>
    <row r="193" spans="1:30" s="7" customFormat="1" x14ac:dyDescent="0.4">
      <c r="A193" s="16" t="str">
        <f t="shared" si="35"/>
        <v>-</v>
      </c>
      <c r="B193" s="16" t="str">
        <f t="shared" si="44"/>
        <v>-</v>
      </c>
      <c r="C193" s="7">
        <v>16</v>
      </c>
      <c r="D193" s="2">
        <v>43397.699120370373</v>
      </c>
      <c r="E193" s="3">
        <v>6135</v>
      </c>
      <c r="F193" s="3" t="s">
        <v>33</v>
      </c>
      <c r="G193" s="3">
        <v>2934</v>
      </c>
      <c r="H193" s="3">
        <v>1012</v>
      </c>
      <c r="I193" s="3">
        <v>4</v>
      </c>
      <c r="J193" s="3">
        <v>2</v>
      </c>
      <c r="K193" s="3"/>
      <c r="L193" s="2">
        <v>43397.703055555554</v>
      </c>
      <c r="M193" s="2">
        <v>43397.714270833334</v>
      </c>
      <c r="N193" s="3" t="s">
        <v>41</v>
      </c>
      <c r="O193" s="3" t="s">
        <v>42</v>
      </c>
      <c r="P193" s="3" t="s">
        <v>34</v>
      </c>
      <c r="Q193" s="3" t="s">
        <v>35</v>
      </c>
      <c r="R193" s="2">
        <v>43397.705578703702</v>
      </c>
      <c r="S193" s="2">
        <v>43397.705578703702</v>
      </c>
      <c r="T193" s="2">
        <v>43397.714201388888</v>
      </c>
      <c r="U193" s="2">
        <v>43397.714201388888</v>
      </c>
      <c r="V193" s="3"/>
      <c r="W193" s="8">
        <f t="shared" si="45"/>
        <v>43397.699120370373</v>
      </c>
      <c r="X193" s="9">
        <f t="shared" si="46"/>
        <v>1.1215277780138422E-2</v>
      </c>
      <c r="Y193" s="9">
        <f t="shared" si="47"/>
        <v>2.2430555560276844E-2</v>
      </c>
      <c r="Z193" s="10"/>
      <c r="AA193" s="10">
        <f t="shared" si="48"/>
        <v>0</v>
      </c>
      <c r="AB193" s="10">
        <f t="shared" si="49"/>
        <v>3.9351851810351945E-3</v>
      </c>
      <c r="AC193" s="10"/>
      <c r="AD193" s="10"/>
    </row>
    <row r="194" spans="1:30" s="7" customFormat="1" x14ac:dyDescent="0.4">
      <c r="A194" s="16" t="str">
        <f t="shared" si="35"/>
        <v>-</v>
      </c>
      <c r="B194" s="16" t="str">
        <f t="shared" si="44"/>
        <v>-</v>
      </c>
      <c r="C194" s="7">
        <v>16</v>
      </c>
      <c r="D194" s="2">
        <v>43397.699606481481</v>
      </c>
      <c r="E194" s="3">
        <v>6136</v>
      </c>
      <c r="F194" s="3" t="s">
        <v>33</v>
      </c>
      <c r="G194" s="3">
        <v>3884</v>
      </c>
      <c r="H194" s="3">
        <v>1100</v>
      </c>
      <c r="I194" s="3">
        <v>4</v>
      </c>
      <c r="J194" s="3">
        <v>1</v>
      </c>
      <c r="K194" s="3"/>
      <c r="L194" s="2">
        <v>43397.703125</v>
      </c>
      <c r="M194" s="2">
        <v>43397.714537037034</v>
      </c>
      <c r="N194" s="3" t="s">
        <v>41</v>
      </c>
      <c r="O194" s="3" t="s">
        <v>42</v>
      </c>
      <c r="P194" s="3" t="s">
        <v>65</v>
      </c>
      <c r="Q194" s="3" t="s">
        <v>66</v>
      </c>
      <c r="R194" s="2">
        <v>43397.704351851855</v>
      </c>
      <c r="S194" s="2">
        <v>43397.704351851855</v>
      </c>
      <c r="T194" s="2">
        <v>43397.71912037037</v>
      </c>
      <c r="U194" s="2">
        <v>43397.71912037037</v>
      </c>
      <c r="V194" s="3"/>
      <c r="W194" s="8">
        <f t="shared" si="45"/>
        <v>43397.699606481481</v>
      </c>
      <c r="X194" s="9">
        <f t="shared" si="46"/>
        <v>1.1412037034460809E-2</v>
      </c>
      <c r="Y194" s="9">
        <f t="shared" si="47"/>
        <v>1.1412037034460809E-2</v>
      </c>
      <c r="Z194" s="10"/>
      <c r="AA194" s="10">
        <f t="shared" si="48"/>
        <v>0</v>
      </c>
      <c r="AB194" s="10">
        <f t="shared" si="49"/>
        <v>3.5185185188311152E-3</v>
      </c>
      <c r="AC194" s="10"/>
      <c r="AD194" s="10"/>
    </row>
    <row r="195" spans="1:30" s="7" customFormat="1" x14ac:dyDescent="0.4">
      <c r="A195" s="16" t="str">
        <f t="shared" ref="A195:A255" si="50">IF(V195&gt;0, "★", "-")</f>
        <v>-</v>
      </c>
      <c r="B195" s="16" t="str">
        <f t="shared" si="44"/>
        <v>-</v>
      </c>
      <c r="C195" s="7">
        <v>16</v>
      </c>
      <c r="D195" s="2">
        <v>43397.704131944447</v>
      </c>
      <c r="E195" s="3">
        <v>6137</v>
      </c>
      <c r="F195" s="3" t="s">
        <v>33</v>
      </c>
      <c r="G195" s="3">
        <v>1340</v>
      </c>
      <c r="H195" s="3">
        <v>651</v>
      </c>
      <c r="I195" s="3">
        <v>7</v>
      </c>
      <c r="J195" s="3">
        <v>1</v>
      </c>
      <c r="K195" s="3"/>
      <c r="L195" s="2">
        <v>43397.706226851849</v>
      </c>
      <c r="M195" s="2">
        <v>43397.714791666665</v>
      </c>
      <c r="N195" s="3" t="s">
        <v>63</v>
      </c>
      <c r="O195" s="3" t="s">
        <v>64</v>
      </c>
      <c r="P195" s="3" t="s">
        <v>37</v>
      </c>
      <c r="Q195" s="3" t="s">
        <v>38</v>
      </c>
      <c r="R195" s="2">
        <v>43397.709305555552</v>
      </c>
      <c r="S195" s="2">
        <v>43397.709305555552</v>
      </c>
      <c r="T195" s="2">
        <v>43397.714895833335</v>
      </c>
      <c r="U195" s="2">
        <v>43397.716099537036</v>
      </c>
      <c r="V195" s="3"/>
      <c r="W195" s="8">
        <f t="shared" si="45"/>
        <v>43397.704131944447</v>
      </c>
      <c r="X195" s="9">
        <f t="shared" si="46"/>
        <v>8.5648148160544224E-3</v>
      </c>
      <c r="Y195" s="9">
        <f t="shared" si="47"/>
        <v>8.5648148160544224E-3</v>
      </c>
      <c r="Z195" s="10"/>
      <c r="AA195" s="10">
        <f t="shared" si="48"/>
        <v>0</v>
      </c>
      <c r="AB195" s="10">
        <f t="shared" si="49"/>
        <v>2.0949074023519643E-3</v>
      </c>
      <c r="AC195" s="10"/>
      <c r="AD195" s="10"/>
    </row>
    <row r="196" spans="1:30" s="7" customFormat="1" hidden="1" x14ac:dyDescent="0.4">
      <c r="A196" s="16" t="str">
        <f t="shared" si="50"/>
        <v>-</v>
      </c>
      <c r="B196" s="16" t="str">
        <f t="shared" si="44"/>
        <v>-</v>
      </c>
      <c r="C196" s="7">
        <v>16</v>
      </c>
      <c r="D196" s="2">
        <v>43397.704780092594</v>
      </c>
      <c r="E196" s="3">
        <v>6138</v>
      </c>
      <c r="F196" s="3" t="s">
        <v>94</v>
      </c>
      <c r="G196" s="3">
        <v>0</v>
      </c>
      <c r="H196" s="3">
        <v>1283</v>
      </c>
      <c r="I196" s="3">
        <v>7</v>
      </c>
      <c r="J196" s="3">
        <v>1</v>
      </c>
      <c r="K196" s="3"/>
      <c r="L196" s="2">
        <v>43397.708136574074</v>
      </c>
      <c r="M196" s="2">
        <v>43397.72865740741</v>
      </c>
      <c r="N196" s="3" t="s">
        <v>65</v>
      </c>
      <c r="O196" s="3" t="s">
        <v>66</v>
      </c>
      <c r="P196" s="3" t="s">
        <v>55</v>
      </c>
      <c r="Q196" s="3" t="s">
        <v>56</v>
      </c>
      <c r="R196" s="2">
        <v>43397.71125</v>
      </c>
      <c r="S196" s="2">
        <v>43397.71125</v>
      </c>
      <c r="T196" s="2">
        <v>43397.726064814815</v>
      </c>
      <c r="U196" s="2">
        <v>43397.726064814815</v>
      </c>
      <c r="V196" s="3"/>
      <c r="W196" s="8">
        <f t="shared" si="45"/>
        <v>43397.704780092594</v>
      </c>
      <c r="X196" s="9">
        <f t="shared" si="46"/>
        <v>2.0520833335467614E-2</v>
      </c>
      <c r="Y196" s="9">
        <f t="shared" si="47"/>
        <v>2.0520833335467614E-2</v>
      </c>
      <c r="Z196" s="10"/>
      <c r="AA196" s="10">
        <f t="shared" si="48"/>
        <v>0</v>
      </c>
      <c r="AB196" s="10">
        <f t="shared" si="49"/>
        <v>3.3564814802957699E-3</v>
      </c>
      <c r="AC196" s="10"/>
      <c r="AD196" s="10"/>
    </row>
    <row r="197" spans="1:30" s="7" customFormat="1" x14ac:dyDescent="0.4">
      <c r="A197" s="16" t="str">
        <f t="shared" si="50"/>
        <v>-</v>
      </c>
      <c r="B197" s="16" t="str">
        <f t="shared" si="44"/>
        <v>-</v>
      </c>
      <c r="C197" s="7">
        <v>16</v>
      </c>
      <c r="D197" s="2">
        <v>43397.705960648149</v>
      </c>
      <c r="E197" s="3">
        <v>6139</v>
      </c>
      <c r="F197" s="3" t="s">
        <v>18</v>
      </c>
      <c r="G197" s="3">
        <v>3902</v>
      </c>
      <c r="H197" s="3">
        <v>372</v>
      </c>
      <c r="I197" s="3">
        <v>4</v>
      </c>
      <c r="J197" s="3">
        <v>1</v>
      </c>
      <c r="K197" s="3"/>
      <c r="L197" s="2">
        <v>43397.708692129629</v>
      </c>
      <c r="M197" s="2">
        <v>43397.714189814818</v>
      </c>
      <c r="N197" s="3" t="s">
        <v>31</v>
      </c>
      <c r="O197" s="3" t="s">
        <v>32</v>
      </c>
      <c r="P197" s="3" t="s">
        <v>34</v>
      </c>
      <c r="Q197" s="3" t="s">
        <v>35</v>
      </c>
      <c r="R197" s="2">
        <v>43397.710405092592</v>
      </c>
      <c r="S197" s="2">
        <v>43397.710405092592</v>
      </c>
      <c r="T197" s="2">
        <v>43397.717048611114</v>
      </c>
      <c r="U197" s="2">
        <v>43397.717048611114</v>
      </c>
      <c r="V197" s="3"/>
      <c r="W197" s="8">
        <f t="shared" si="45"/>
        <v>43397.705960648149</v>
      </c>
      <c r="X197" s="9">
        <f t="shared" si="46"/>
        <v>5.4976851897663437E-3</v>
      </c>
      <c r="Y197" s="9">
        <f t="shared" si="47"/>
        <v>5.4976851897663437E-3</v>
      </c>
      <c r="Z197" s="10"/>
      <c r="AA197" s="10">
        <f t="shared" si="48"/>
        <v>0</v>
      </c>
      <c r="AB197" s="10">
        <f t="shared" si="49"/>
        <v>2.7314814797136933E-3</v>
      </c>
      <c r="AC197" s="10"/>
      <c r="AD197" s="10"/>
    </row>
    <row r="198" spans="1:30" s="7" customFormat="1" x14ac:dyDescent="0.4">
      <c r="A198" s="16" t="str">
        <f t="shared" si="50"/>
        <v>★</v>
      </c>
      <c r="B198" s="16" t="str">
        <f t="shared" si="44"/>
        <v>-</v>
      </c>
      <c r="C198" s="7">
        <v>16</v>
      </c>
      <c r="D198" s="2">
        <v>43397.706388888888</v>
      </c>
      <c r="E198" s="3">
        <v>6140</v>
      </c>
      <c r="F198" s="3" t="s">
        <v>18</v>
      </c>
      <c r="G198" s="3">
        <v>3871</v>
      </c>
      <c r="H198" s="3">
        <v>729</v>
      </c>
      <c r="I198" s="3">
        <v>4</v>
      </c>
      <c r="J198" s="3">
        <v>2</v>
      </c>
      <c r="K198" s="3"/>
      <c r="L198" s="2">
        <v>43397.747199074074</v>
      </c>
      <c r="M198" s="2">
        <v>43397.751701388886</v>
      </c>
      <c r="N198" s="3" t="s">
        <v>65</v>
      </c>
      <c r="O198" s="3" t="s">
        <v>66</v>
      </c>
      <c r="P198" s="3" t="s">
        <v>19</v>
      </c>
      <c r="Q198" s="3" t="s">
        <v>20</v>
      </c>
      <c r="R198" s="2">
        <v>43397.748055555552</v>
      </c>
      <c r="S198" s="2">
        <v>43397.748402777775</v>
      </c>
      <c r="T198" s="2">
        <v>43397.753182870372</v>
      </c>
      <c r="U198" s="2">
        <v>43397.753530092596</v>
      </c>
      <c r="V198" s="2">
        <v>43397.748055555552</v>
      </c>
      <c r="W198" s="8">
        <f t="shared" si="45"/>
        <v>43397.748055555552</v>
      </c>
      <c r="X198" s="9">
        <f t="shared" si="46"/>
        <v>4.5023148122709244E-3</v>
      </c>
      <c r="Y198" s="9">
        <f t="shared" si="47"/>
        <v>9.0046296245418489E-3</v>
      </c>
      <c r="Z198" s="10"/>
      <c r="AA198" s="10">
        <f t="shared" si="48"/>
        <v>0</v>
      </c>
      <c r="AB198" s="10">
        <f t="shared" si="49"/>
        <v>0</v>
      </c>
      <c r="AC198" s="10"/>
      <c r="AD198" s="10"/>
    </row>
    <row r="199" spans="1:30" s="7" customFormat="1" x14ac:dyDescent="0.4">
      <c r="A199" s="16" t="str">
        <f t="shared" si="50"/>
        <v>-</v>
      </c>
      <c r="B199" s="16" t="str">
        <f t="shared" si="44"/>
        <v>-</v>
      </c>
      <c r="C199" s="7">
        <v>16</v>
      </c>
      <c r="D199" s="2">
        <v>43397.708275462966</v>
      </c>
      <c r="E199" s="3">
        <v>6141</v>
      </c>
      <c r="F199" s="3" t="s">
        <v>18</v>
      </c>
      <c r="G199" s="3">
        <v>1751</v>
      </c>
      <c r="H199" s="3">
        <v>895</v>
      </c>
      <c r="I199" s="3">
        <v>8</v>
      </c>
      <c r="J199" s="3">
        <v>1</v>
      </c>
      <c r="K199" s="3"/>
      <c r="L199" s="2">
        <v>43397.711319444446</v>
      </c>
      <c r="M199" s="2">
        <v>43397.71539351852</v>
      </c>
      <c r="N199" s="3" t="s">
        <v>78</v>
      </c>
      <c r="O199" s="3" t="s">
        <v>79</v>
      </c>
      <c r="P199" s="3" t="s">
        <v>41</v>
      </c>
      <c r="Q199" s="3" t="s">
        <v>42</v>
      </c>
      <c r="R199" s="2">
        <v>43397.712650462963</v>
      </c>
      <c r="S199" s="2">
        <v>43397.712650462963</v>
      </c>
      <c r="T199" s="2">
        <v>43397.717777777776</v>
      </c>
      <c r="U199" s="2">
        <v>43397.717777777776</v>
      </c>
      <c r="V199" s="3"/>
      <c r="W199" s="8">
        <f t="shared" si="45"/>
        <v>43397.708275462966</v>
      </c>
      <c r="X199" s="9">
        <f t="shared" si="46"/>
        <v>4.0740740732871927E-3</v>
      </c>
      <c r="Y199" s="9">
        <f t="shared" si="47"/>
        <v>4.0740740732871927E-3</v>
      </c>
      <c r="Z199" s="10"/>
      <c r="AA199" s="10">
        <f t="shared" si="48"/>
        <v>0</v>
      </c>
      <c r="AB199" s="10">
        <f t="shared" si="49"/>
        <v>3.0439814800047316E-3</v>
      </c>
      <c r="AC199" s="10"/>
      <c r="AD199" s="10"/>
    </row>
    <row r="200" spans="1:30" s="7" customFormat="1" hidden="1" x14ac:dyDescent="0.4">
      <c r="A200" s="16" t="str">
        <f>IF(V200&gt;0, "★", "-")</f>
        <v>-</v>
      </c>
      <c r="B200" s="16" t="str">
        <f>IF(K200&gt;0, "☆", "-")</f>
        <v>☆</v>
      </c>
      <c r="C200" s="7">
        <v>16</v>
      </c>
      <c r="D200" s="2">
        <v>43397.666932870372</v>
      </c>
      <c r="E200" s="3">
        <v>6109</v>
      </c>
      <c r="F200" s="3" t="s">
        <v>33</v>
      </c>
      <c r="G200" s="3">
        <v>3866</v>
      </c>
      <c r="H200" s="3">
        <v>1206</v>
      </c>
      <c r="I200" s="3">
        <v>4</v>
      </c>
      <c r="J200" s="3">
        <v>3</v>
      </c>
      <c r="K200" s="2">
        <v>43397.667280092595</v>
      </c>
      <c r="L200" s="3"/>
      <c r="M200" s="3"/>
      <c r="N200" s="3" t="s">
        <v>80</v>
      </c>
      <c r="O200" s="3" t="s">
        <v>81</v>
      </c>
      <c r="P200" s="3" t="s">
        <v>19</v>
      </c>
      <c r="Q200" s="3" t="s">
        <v>20</v>
      </c>
      <c r="R200" s="2">
        <v>43397.668321759258</v>
      </c>
      <c r="S200" s="3"/>
      <c r="T200" s="2">
        <v>43397.680625000001</v>
      </c>
      <c r="U200" s="3"/>
      <c r="V200" s="3"/>
      <c r="W200" s="8">
        <f>IF(V200&gt;0,V200,D200)</f>
        <v>43397.666932870372</v>
      </c>
      <c r="X200" s="9">
        <f>M200-L200</f>
        <v>0</v>
      </c>
      <c r="Y200" s="9">
        <f>X200*J200</f>
        <v>0</v>
      </c>
      <c r="Z200" s="10"/>
      <c r="AA200" s="10">
        <f>IF(IF(A200="☆",K200-R200,L200-R200)&lt;0,0,IF(A200="☆",K200-R200,L200-R200))</f>
        <v>0</v>
      </c>
      <c r="AB200" s="10">
        <f>IF(IF(B200="☆",(IF(K200&gt;R200,K200-W200,R200-W200)),L200-W200)&lt;0,0,IF(B200="☆",(IF(K200&gt;R200,K200-W200,R200-W200)),L200-W200))</f>
        <v>1.3888888861401938E-3</v>
      </c>
      <c r="AC200" s="10"/>
      <c r="AD200" s="10"/>
    </row>
    <row r="201" spans="1:30" s="7" customFormat="1" hidden="1" x14ac:dyDescent="0.4">
      <c r="A201" s="16" t="str">
        <f>IF(V201&gt;0, "★", "-")</f>
        <v>-</v>
      </c>
      <c r="B201" s="16" t="str">
        <f>IF(K201&gt;0, "☆", "-")</f>
        <v>☆</v>
      </c>
      <c r="C201" s="7">
        <v>16</v>
      </c>
      <c r="D201" s="2">
        <v>43397.677418981482</v>
      </c>
      <c r="E201" s="3">
        <v>6117</v>
      </c>
      <c r="F201" s="3" t="s">
        <v>18</v>
      </c>
      <c r="G201" s="3">
        <v>1663</v>
      </c>
      <c r="H201" s="3">
        <v>840</v>
      </c>
      <c r="I201" s="3">
        <v>4</v>
      </c>
      <c r="J201" s="3">
        <v>1</v>
      </c>
      <c r="K201" s="2">
        <v>43397.678564814814</v>
      </c>
      <c r="L201" s="3"/>
      <c r="M201" s="3"/>
      <c r="N201" s="3" t="s">
        <v>70</v>
      </c>
      <c r="O201" s="3" t="s">
        <v>71</v>
      </c>
      <c r="P201" s="3" t="s">
        <v>37</v>
      </c>
      <c r="Q201" s="3" t="s">
        <v>38</v>
      </c>
      <c r="R201" s="2">
        <v>43397.684942129628</v>
      </c>
      <c r="S201" s="3"/>
      <c r="T201" s="2">
        <v>43397.698020833333</v>
      </c>
      <c r="U201" s="3"/>
      <c r="V201" s="3"/>
      <c r="W201" s="8">
        <f>IF(V201&gt;0,V201,D201)</f>
        <v>43397.677418981482</v>
      </c>
      <c r="X201" s="9">
        <f>M201-L201</f>
        <v>0</v>
      </c>
      <c r="Y201" s="9">
        <f>X201*J201</f>
        <v>0</v>
      </c>
      <c r="Z201" s="10"/>
      <c r="AA201" s="10">
        <f>IF(IF(A201="☆",K201-R201,L201-R201)&lt;0,0,IF(A201="☆",K201-R201,L201-R201))</f>
        <v>0</v>
      </c>
      <c r="AB201" s="10">
        <f>IF(IF(B201="☆",(IF(K201&gt;R201,K201-W201,R201-W201)),L201-W201)&lt;0,0,IF(B201="☆",(IF(K201&gt;R201,K201-W201,R201-W201)),L201-W201))</f>
        <v>7.5231481459923089E-3</v>
      </c>
      <c r="AC201" s="10"/>
      <c r="AD201" s="10"/>
    </row>
    <row r="202" spans="1:30" s="7" customFormat="1" hidden="1" x14ac:dyDescent="0.4">
      <c r="A202" s="16" t="str">
        <f>IF(V202&gt;0, "★", "-")</f>
        <v>★</v>
      </c>
      <c r="B202" s="16" t="str">
        <f>IF(K202&gt;0, "☆", "-")</f>
        <v>☆</v>
      </c>
      <c r="C202" s="7">
        <v>16</v>
      </c>
      <c r="D202" s="2">
        <v>43397.682210648149</v>
      </c>
      <c r="E202" s="3">
        <v>6123</v>
      </c>
      <c r="F202" s="3" t="s">
        <v>18</v>
      </c>
      <c r="G202" s="3">
        <v>3902</v>
      </c>
      <c r="H202" s="3">
        <v>598</v>
      </c>
      <c r="I202" s="3">
        <v>9</v>
      </c>
      <c r="J202" s="3">
        <v>1</v>
      </c>
      <c r="K202" s="2">
        <v>43397.695497685185</v>
      </c>
      <c r="L202" s="3"/>
      <c r="M202" s="3"/>
      <c r="N202" s="3" t="s">
        <v>31</v>
      </c>
      <c r="O202" s="3" t="s">
        <v>32</v>
      </c>
      <c r="P202" s="3" t="s">
        <v>34</v>
      </c>
      <c r="Q202" s="3" t="s">
        <v>35</v>
      </c>
      <c r="R202" s="2">
        <v>43397.703032407408</v>
      </c>
      <c r="S202" s="3"/>
      <c r="T202" s="2">
        <v>43397.709675925929</v>
      </c>
      <c r="U202" s="3"/>
      <c r="V202" s="2">
        <v>43397.703032407408</v>
      </c>
      <c r="W202" s="8">
        <f>IF(V202&gt;0,V202,D202)</f>
        <v>43397.703032407408</v>
      </c>
      <c r="X202" s="9">
        <f>M202-L202</f>
        <v>0</v>
      </c>
      <c r="Y202" s="9">
        <f>X202*J202</f>
        <v>0</v>
      </c>
      <c r="Z202" s="10"/>
      <c r="AA202" s="10">
        <f>IF(IF(A202="☆",K202-R202,L202-R202)&lt;0,0,IF(A202="☆",K202-R202,L202-R202))</f>
        <v>0</v>
      </c>
      <c r="AB202" s="10">
        <f>IF(IF(B202="☆",(IF(K202&gt;R202,K202-W202,R202-W202)),L202-W202)&lt;0,0,IF(B202="☆",(IF(K202&gt;R202,K202-W202,R202-W202)),L202-W202))</f>
        <v>0</v>
      </c>
      <c r="AC202" s="10"/>
      <c r="AD202" s="10"/>
    </row>
    <row r="203" spans="1:30" s="12" customFormat="1" hidden="1" x14ac:dyDescent="0.4">
      <c r="A203" s="17" t="str">
        <f>IF(V203&gt;0, "★", "-")</f>
        <v>-</v>
      </c>
      <c r="B203" s="17" t="str">
        <f>IF(K203&gt;0, "☆", "-")</f>
        <v>☆</v>
      </c>
      <c r="C203" s="12">
        <v>16</v>
      </c>
      <c r="D203" s="4">
        <v>43397.697824074072</v>
      </c>
      <c r="E203" s="5">
        <v>6133</v>
      </c>
      <c r="F203" s="5" t="s">
        <v>18</v>
      </c>
      <c r="G203" s="5">
        <v>3910</v>
      </c>
      <c r="H203" s="5">
        <v>1017</v>
      </c>
      <c r="I203" s="5">
        <v>5</v>
      </c>
      <c r="J203" s="5">
        <v>3</v>
      </c>
      <c r="K203" s="4">
        <v>43397.71162037037</v>
      </c>
      <c r="L203" s="4">
        <v>43397.703310185185</v>
      </c>
      <c r="M203" s="5"/>
      <c r="N203" s="5" t="s">
        <v>39</v>
      </c>
      <c r="O203" s="5" t="s">
        <v>40</v>
      </c>
      <c r="P203" s="5" t="s">
        <v>63</v>
      </c>
      <c r="Q203" s="5" t="s">
        <v>64</v>
      </c>
      <c r="R203" s="4">
        <v>43397.701666666668</v>
      </c>
      <c r="S203" s="4">
        <v>43397.701666666668</v>
      </c>
      <c r="T203" s="4">
        <v>43397.71565972222</v>
      </c>
      <c r="U203" s="5"/>
      <c r="V203" s="5"/>
      <c r="W203" s="13">
        <f>IF(V203&gt;0,V203,D203)</f>
        <v>43397.697824074072</v>
      </c>
      <c r="X203" s="18"/>
      <c r="Y203" s="18"/>
      <c r="Z203" s="19"/>
      <c r="AA203" s="19">
        <f>IF(IF(A203="☆",K203-R203,L203-R203)&lt;0,0,IF(A203="☆",K203-R203,L203-R203))</f>
        <v>1.6435185170848854E-3</v>
      </c>
      <c r="AB203" s="19">
        <f>IF(IF(B203="☆",(IF(K203&gt;R203,K203-W203,R203-W203)),L203-W203)&lt;0,0,IF(B203="☆",(IF(K203&gt;R203,K203-W203,R203-W203)),L203-W203))</f>
        <v>1.3796296298096422E-2</v>
      </c>
      <c r="AC203" s="19"/>
      <c r="AD203" s="19"/>
    </row>
    <row r="204" spans="1:30" s="23" customFormat="1" x14ac:dyDescent="0.4">
      <c r="A204" s="20" t="str">
        <f t="shared" si="50"/>
        <v>-</v>
      </c>
      <c r="B204" s="20" t="str">
        <f t="shared" si="44"/>
        <v>-</v>
      </c>
      <c r="C204" s="23">
        <v>17</v>
      </c>
      <c r="D204" s="22">
        <v>43397.709166666667</v>
      </c>
      <c r="E204" s="21">
        <v>6142</v>
      </c>
      <c r="F204" s="21" t="s">
        <v>18</v>
      </c>
      <c r="G204" s="21">
        <v>2557</v>
      </c>
      <c r="H204" s="21">
        <v>1030</v>
      </c>
      <c r="I204" s="21">
        <v>7</v>
      </c>
      <c r="J204" s="21">
        <v>1</v>
      </c>
      <c r="K204" s="21"/>
      <c r="L204" s="22">
        <v>43397.713599537034</v>
      </c>
      <c r="M204" s="22">
        <v>43397.722488425927</v>
      </c>
      <c r="N204" s="21" t="s">
        <v>59</v>
      </c>
      <c r="O204" s="21" t="s">
        <v>60</v>
      </c>
      <c r="P204" s="21" t="s">
        <v>27</v>
      </c>
      <c r="Q204" s="21" t="s">
        <v>28</v>
      </c>
      <c r="R204" s="22">
        <v>43397.713148148148</v>
      </c>
      <c r="S204" s="22">
        <v>43397.713148148148</v>
      </c>
      <c r="T204" s="22">
        <v>43397.723055555558</v>
      </c>
      <c r="U204" s="22">
        <v>43397.723055555558</v>
      </c>
      <c r="V204" s="21"/>
      <c r="W204" s="24">
        <f t="shared" si="45"/>
        <v>43397.709166666667</v>
      </c>
      <c r="X204" s="25">
        <f t="shared" si="46"/>
        <v>8.8888888931251131E-3</v>
      </c>
      <c r="Y204" s="25">
        <f t="shared" si="47"/>
        <v>8.8888888931251131E-3</v>
      </c>
      <c r="Z204" s="26">
        <f>SUM(Y204:Y242)</f>
        <v>0.32965277776384028</v>
      </c>
      <c r="AA204" s="26">
        <f t="shared" si="48"/>
        <v>4.5138888526707888E-4</v>
      </c>
      <c r="AB204" s="26">
        <f t="shared" si="49"/>
        <v>4.4328703661449254E-3</v>
      </c>
      <c r="AC204" s="26">
        <f>AVERAGE(AB204:AB242)</f>
        <v>5.4571759263987926E-3</v>
      </c>
      <c r="AD204" s="26">
        <f>MEDIAN(AB204:AB242)</f>
        <v>4.6122685162117705E-3</v>
      </c>
    </row>
    <row r="205" spans="1:30" s="7" customFormat="1" x14ac:dyDescent="0.4">
      <c r="A205" s="16" t="str">
        <f t="shared" si="50"/>
        <v>-</v>
      </c>
      <c r="B205" s="16" t="str">
        <f t="shared" si="44"/>
        <v>-</v>
      </c>
      <c r="C205" s="7">
        <v>17</v>
      </c>
      <c r="D205" s="2">
        <v>43397.710243055553</v>
      </c>
      <c r="E205" s="3">
        <v>6144</v>
      </c>
      <c r="F205" s="3" t="s">
        <v>33</v>
      </c>
      <c r="G205" s="3">
        <v>2489</v>
      </c>
      <c r="H205" s="3">
        <v>745</v>
      </c>
      <c r="I205" s="3">
        <v>9</v>
      </c>
      <c r="J205" s="3">
        <v>1</v>
      </c>
      <c r="K205" s="3"/>
      <c r="L205" s="2">
        <v>43397.715300925927</v>
      </c>
      <c r="M205" s="2">
        <v>43397.724537037036</v>
      </c>
      <c r="N205" s="3" t="s">
        <v>45</v>
      </c>
      <c r="O205" s="3" t="s">
        <v>92</v>
      </c>
      <c r="P205" s="3" t="s">
        <v>19</v>
      </c>
      <c r="Q205" s="3" t="s">
        <v>20</v>
      </c>
      <c r="R205" s="2">
        <v>43397.714849537035</v>
      </c>
      <c r="S205" s="2">
        <v>43397.715740740743</v>
      </c>
      <c r="T205" s="2">
        <v>43397.721759259257</v>
      </c>
      <c r="U205" s="2">
        <v>43397.727349537039</v>
      </c>
      <c r="V205" s="3"/>
      <c r="W205" s="8">
        <f t="shared" si="45"/>
        <v>43397.710243055553</v>
      </c>
      <c r="X205" s="9">
        <f t="shared" si="46"/>
        <v>9.2361111092031933E-3</v>
      </c>
      <c r="Y205" s="9">
        <f t="shared" si="47"/>
        <v>9.2361111092031933E-3</v>
      </c>
      <c r="Z205" s="10"/>
      <c r="AA205" s="10">
        <f t="shared" si="48"/>
        <v>4.5138889254303649E-4</v>
      </c>
      <c r="AB205" s="10">
        <f t="shared" si="49"/>
        <v>5.0578703740029596E-3</v>
      </c>
      <c r="AC205" s="10"/>
      <c r="AD205" s="10"/>
    </row>
    <row r="206" spans="1:30" s="7" customFormat="1" x14ac:dyDescent="0.4">
      <c r="A206" s="16" t="str">
        <f t="shared" si="50"/>
        <v>-</v>
      </c>
      <c r="B206" s="16" t="str">
        <f t="shared" si="44"/>
        <v>-</v>
      </c>
      <c r="C206" s="7">
        <v>17</v>
      </c>
      <c r="D206" s="2">
        <v>43397.710289351853</v>
      </c>
      <c r="E206" s="3">
        <v>6145</v>
      </c>
      <c r="F206" s="3" t="s">
        <v>33</v>
      </c>
      <c r="G206" s="3">
        <v>2171</v>
      </c>
      <c r="H206" s="3">
        <v>981</v>
      </c>
      <c r="I206" s="3">
        <v>5</v>
      </c>
      <c r="J206" s="3">
        <v>1</v>
      </c>
      <c r="K206" s="3"/>
      <c r="L206" s="2">
        <v>43397.715879629628</v>
      </c>
      <c r="M206" s="2">
        <v>43397.719988425924</v>
      </c>
      <c r="N206" s="3" t="s">
        <v>37</v>
      </c>
      <c r="O206" s="3" t="s">
        <v>38</v>
      </c>
      <c r="P206" s="3" t="s">
        <v>63</v>
      </c>
      <c r="Q206" s="3" t="s">
        <v>64</v>
      </c>
      <c r="R206" s="2">
        <v>43397.715578703705</v>
      </c>
      <c r="S206" s="2">
        <v>43397.715578703705</v>
      </c>
      <c r="T206" s="2">
        <v>43397.721678240741</v>
      </c>
      <c r="U206" s="2">
        <v>43397.721678240741</v>
      </c>
      <c r="V206" s="3"/>
      <c r="W206" s="8">
        <f t="shared" si="45"/>
        <v>43397.710289351853</v>
      </c>
      <c r="X206" s="9">
        <f t="shared" si="46"/>
        <v>4.1087962963501923E-3</v>
      </c>
      <c r="Y206" s="9">
        <f t="shared" si="47"/>
        <v>4.1087962963501923E-3</v>
      </c>
      <c r="Z206" s="10"/>
      <c r="AA206" s="10">
        <f t="shared" si="48"/>
        <v>3.0092592351138592E-4</v>
      </c>
      <c r="AB206" s="10">
        <f t="shared" si="49"/>
        <v>5.5902777748997323E-3</v>
      </c>
    </row>
    <row r="207" spans="1:30" s="7" customFormat="1" x14ac:dyDescent="0.4">
      <c r="A207" s="16" t="str">
        <f t="shared" si="50"/>
        <v>-</v>
      </c>
      <c r="B207" s="16" t="str">
        <f t="shared" si="44"/>
        <v>-</v>
      </c>
      <c r="C207" s="7">
        <v>17</v>
      </c>
      <c r="D207" s="2">
        <v>43397.710752314815</v>
      </c>
      <c r="E207" s="3">
        <v>6146</v>
      </c>
      <c r="F207" s="3" t="s">
        <v>33</v>
      </c>
      <c r="G207" s="3">
        <v>67</v>
      </c>
      <c r="H207" s="3">
        <v>1128</v>
      </c>
      <c r="I207" s="3">
        <v>9</v>
      </c>
      <c r="J207" s="3">
        <v>1</v>
      </c>
      <c r="K207" s="3"/>
      <c r="L207" s="2">
        <v>43397.712719907409</v>
      </c>
      <c r="M207" s="2">
        <v>43397.717997685184</v>
      </c>
      <c r="N207" s="3" t="s">
        <v>57</v>
      </c>
      <c r="O207" s="3" t="s">
        <v>58</v>
      </c>
      <c r="P207" s="3" t="s">
        <v>43</v>
      </c>
      <c r="Q207" s="3" t="s">
        <v>44</v>
      </c>
      <c r="R207" s="2">
        <v>43397.713738425926</v>
      </c>
      <c r="S207" s="2">
        <v>43397.713738425926</v>
      </c>
      <c r="T207" s="2">
        <v>43397.718414351853</v>
      </c>
      <c r="U207" s="2">
        <v>43397.718414351853</v>
      </c>
      <c r="V207" s="3"/>
      <c r="W207" s="8">
        <f t="shared" si="45"/>
        <v>43397.710752314815</v>
      </c>
      <c r="X207" s="9">
        <f t="shared" si="46"/>
        <v>5.277777774608694E-3</v>
      </c>
      <c r="Y207" s="9">
        <f t="shared" si="47"/>
        <v>5.277777774608694E-3</v>
      </c>
      <c r="Z207" s="10"/>
      <c r="AA207" s="10">
        <f t="shared" si="48"/>
        <v>0</v>
      </c>
      <c r="AB207" s="10">
        <f t="shared" si="49"/>
        <v>1.9675925941555761E-3</v>
      </c>
      <c r="AC207" s="10"/>
      <c r="AD207" s="10"/>
    </row>
    <row r="208" spans="1:30" s="7" customFormat="1" hidden="1" x14ac:dyDescent="0.4">
      <c r="A208" s="16" t="str">
        <f>IF(V208&gt;0, "★", "-")</f>
        <v>-</v>
      </c>
      <c r="B208" s="16" t="str">
        <f>IF(K208&gt;0, "☆", "-")</f>
        <v>-</v>
      </c>
      <c r="C208" s="7">
        <v>17</v>
      </c>
      <c r="D208" s="2">
        <v>43397.711354166669</v>
      </c>
      <c r="E208" s="3">
        <v>6147</v>
      </c>
      <c r="F208" s="3" t="s">
        <v>93</v>
      </c>
      <c r="G208" s="3">
        <v>0</v>
      </c>
      <c r="H208" s="3">
        <v>728</v>
      </c>
      <c r="I208" s="3">
        <v>4</v>
      </c>
      <c r="J208" s="3">
        <v>2</v>
      </c>
      <c r="K208" s="3"/>
      <c r="L208" s="2">
        <v>43397.719444444447</v>
      </c>
      <c r="M208" s="2">
        <v>43397.724270833336</v>
      </c>
      <c r="N208" s="3" t="s">
        <v>37</v>
      </c>
      <c r="O208" s="3" t="s">
        <v>38</v>
      </c>
      <c r="P208" s="3" t="s">
        <v>63</v>
      </c>
      <c r="Q208" s="3" t="s">
        <v>64</v>
      </c>
      <c r="R208" s="2">
        <v>43397.719340277778</v>
      </c>
      <c r="S208" s="2">
        <v>43397.719340277778</v>
      </c>
      <c r="T208" s="2">
        <v>43397.728807870371</v>
      </c>
      <c r="U208" s="2">
        <v>43397.728807870371</v>
      </c>
      <c r="V208" s="3"/>
      <c r="W208" s="8">
        <f t="shared" si="45"/>
        <v>43397.711354166669</v>
      </c>
      <c r="X208" s="9">
        <f t="shared" si="46"/>
        <v>4.8263888893416151E-3</v>
      </c>
      <c r="Y208" s="9">
        <f t="shared" si="47"/>
        <v>9.6527777786832303E-3</v>
      </c>
      <c r="Z208" s="10"/>
      <c r="AA208" s="10">
        <f t="shared" si="48"/>
        <v>1.0416666918899864E-4</v>
      </c>
      <c r="AB208" s="10">
        <f t="shared" si="49"/>
        <v>8.0902777772280388E-3</v>
      </c>
      <c r="AC208" s="10"/>
      <c r="AD208" s="10"/>
    </row>
    <row r="209" spans="1:30" s="7" customFormat="1" hidden="1" x14ac:dyDescent="0.4">
      <c r="A209" s="16" t="str">
        <f>IF(V209&gt;0, "★", "-")</f>
        <v>-</v>
      </c>
      <c r="B209" s="16" t="str">
        <f>IF(K209&gt;0, "☆", "-")</f>
        <v>-</v>
      </c>
      <c r="C209" s="7">
        <v>17</v>
      </c>
      <c r="D209" s="2">
        <v>43397.711539351854</v>
      </c>
      <c r="E209" s="3">
        <v>6148</v>
      </c>
      <c r="F209" s="3" t="s">
        <v>94</v>
      </c>
      <c r="G209" s="3">
        <v>0</v>
      </c>
      <c r="H209" s="3">
        <v>452</v>
      </c>
      <c r="I209" s="3">
        <v>3</v>
      </c>
      <c r="J209" s="3">
        <v>2</v>
      </c>
      <c r="K209" s="3"/>
      <c r="L209" s="2">
        <v>43397.713935185187</v>
      </c>
      <c r="M209" s="2">
        <v>43397.719305555554</v>
      </c>
      <c r="N209" s="3" t="s">
        <v>46</v>
      </c>
      <c r="O209" s="3" t="s">
        <v>47</v>
      </c>
      <c r="P209" s="3" t="s">
        <v>19</v>
      </c>
      <c r="Q209" s="3" t="s">
        <v>20</v>
      </c>
      <c r="R209" s="2">
        <v>43397.713622685187</v>
      </c>
      <c r="S209" s="2">
        <v>43397.713622685187</v>
      </c>
      <c r="T209" s="2">
        <v>43397.719652777778</v>
      </c>
      <c r="U209" s="2">
        <v>43397.719652777778</v>
      </c>
      <c r="V209" s="3"/>
      <c r="W209" s="8">
        <f t="shared" si="45"/>
        <v>43397.711539351854</v>
      </c>
      <c r="X209" s="9">
        <f t="shared" si="46"/>
        <v>5.3703703670180403E-3</v>
      </c>
      <c r="Y209" s="9">
        <f t="shared" si="47"/>
        <v>1.0740740734036081E-2</v>
      </c>
      <c r="Z209" s="10"/>
      <c r="AA209" s="10">
        <f t="shared" si="48"/>
        <v>3.125000002910383E-4</v>
      </c>
      <c r="AB209" s="10">
        <f t="shared" si="49"/>
        <v>2.3958333331393078E-3</v>
      </c>
      <c r="AC209" s="10"/>
      <c r="AD209" s="10"/>
    </row>
    <row r="210" spans="1:30" s="7" customFormat="1" x14ac:dyDescent="0.4">
      <c r="A210" s="16" t="str">
        <f>IF(V210&gt;0, "★", "-")</f>
        <v>★</v>
      </c>
      <c r="B210" s="16" t="str">
        <f>IF(K210&gt;0, "☆", "-")</f>
        <v>-</v>
      </c>
      <c r="C210" s="7">
        <v>17</v>
      </c>
      <c r="D210" s="2">
        <v>43397.716446759259</v>
      </c>
      <c r="E210" s="3">
        <v>6150</v>
      </c>
      <c r="F210" s="3" t="s">
        <v>33</v>
      </c>
      <c r="G210" s="3">
        <v>3912</v>
      </c>
      <c r="H210" s="3">
        <v>634</v>
      </c>
      <c r="I210" s="3">
        <v>5</v>
      </c>
      <c r="J210" s="3">
        <v>2</v>
      </c>
      <c r="K210" s="3"/>
      <c r="L210" s="2">
        <v>43397.739710648151</v>
      </c>
      <c r="M210" s="2">
        <v>43397.748356481483</v>
      </c>
      <c r="N210" s="3" t="s">
        <v>63</v>
      </c>
      <c r="O210" s="3" t="s">
        <v>64</v>
      </c>
      <c r="P210" s="3" t="s">
        <v>34</v>
      </c>
      <c r="Q210" s="3" t="s">
        <v>35</v>
      </c>
      <c r="R210" s="2">
        <v>43397.737268518518</v>
      </c>
      <c r="S210" s="2">
        <v>43397.742314814815</v>
      </c>
      <c r="T210" s="2">
        <v>43397.742719907408</v>
      </c>
      <c r="U210" s="2">
        <v>43397.749247685184</v>
      </c>
      <c r="V210" s="2">
        <v>43397.737268518518</v>
      </c>
      <c r="W210" s="8">
        <f t="shared" si="45"/>
        <v>43397.737268518518</v>
      </c>
      <c r="X210" s="9">
        <f t="shared" si="46"/>
        <v>8.6458333316841163E-3</v>
      </c>
      <c r="Y210" s="9">
        <f t="shared" si="47"/>
        <v>1.7291666663368233E-2</v>
      </c>
      <c r="Z210" s="10"/>
      <c r="AA210" s="10">
        <f t="shared" si="48"/>
        <v>2.4421296329819597E-3</v>
      </c>
      <c r="AB210" s="10">
        <f t="shared" si="49"/>
        <v>2.4421296329819597E-3</v>
      </c>
      <c r="AC210" s="10"/>
      <c r="AD210" s="10"/>
    </row>
    <row r="211" spans="1:30" s="7" customFormat="1" hidden="1" x14ac:dyDescent="0.4">
      <c r="A211" s="16" t="str">
        <f>IF(V211&gt;0, "★", "-")</f>
        <v>-</v>
      </c>
      <c r="B211" s="16" t="str">
        <f>IF(K211&gt;0, "☆", "-")</f>
        <v>-</v>
      </c>
      <c r="C211" s="7">
        <v>17</v>
      </c>
      <c r="D211" s="2">
        <v>43397.717743055553</v>
      </c>
      <c r="E211" s="3">
        <v>6151</v>
      </c>
      <c r="F211" s="3" t="s">
        <v>93</v>
      </c>
      <c r="G211" s="3">
        <v>0</v>
      </c>
      <c r="H211" s="3">
        <v>1203</v>
      </c>
      <c r="I211" s="3">
        <v>3</v>
      </c>
      <c r="J211" s="3">
        <v>3</v>
      </c>
      <c r="K211" s="3"/>
      <c r="L211" s="2">
        <v>43397.722986111112</v>
      </c>
      <c r="M211" s="2">
        <v>43397.727511574078</v>
      </c>
      <c r="N211" s="3" t="s">
        <v>46</v>
      </c>
      <c r="O211" s="3" t="s">
        <v>47</v>
      </c>
      <c r="P211" s="3" t="s">
        <v>19</v>
      </c>
      <c r="Q211" s="3" t="s">
        <v>20</v>
      </c>
      <c r="R211" s="2">
        <v>43397.724166666667</v>
      </c>
      <c r="S211" s="2">
        <v>43397.724166666667</v>
      </c>
      <c r="T211" s="2">
        <v>43397.730891203704</v>
      </c>
      <c r="U211" s="2">
        <v>43397.730891203704</v>
      </c>
      <c r="V211" s="3"/>
      <c r="W211" s="8">
        <f t="shared" si="45"/>
        <v>43397.717743055553</v>
      </c>
      <c r="X211" s="9">
        <f t="shared" si="46"/>
        <v>4.5254629658302292E-3</v>
      </c>
      <c r="Y211" s="9">
        <f t="shared" si="47"/>
        <v>1.3576388897490688E-2</v>
      </c>
      <c r="Z211" s="10"/>
      <c r="AA211" s="10">
        <f t="shared" si="48"/>
        <v>0</v>
      </c>
      <c r="AB211" s="10">
        <f t="shared" si="49"/>
        <v>5.2430555588216521E-3</v>
      </c>
      <c r="AC211" s="10"/>
      <c r="AD211" s="10"/>
    </row>
    <row r="212" spans="1:30" s="7" customFormat="1" hidden="1" x14ac:dyDescent="0.4">
      <c r="A212" s="16" t="str">
        <f t="shared" si="50"/>
        <v>★</v>
      </c>
      <c r="B212" s="16" t="str">
        <f t="shared" si="44"/>
        <v>-</v>
      </c>
      <c r="C212" s="7">
        <v>17</v>
      </c>
      <c r="D212" s="2">
        <v>43397.718865740739</v>
      </c>
      <c r="E212" s="3">
        <v>6153</v>
      </c>
      <c r="F212" s="3" t="s">
        <v>93</v>
      </c>
      <c r="G212" s="3">
        <v>0</v>
      </c>
      <c r="H212" s="3">
        <v>639</v>
      </c>
      <c r="I212" s="3">
        <v>9</v>
      </c>
      <c r="J212" s="3">
        <v>1</v>
      </c>
      <c r="K212" s="3"/>
      <c r="L212" s="2">
        <v>43397.757268518515</v>
      </c>
      <c r="M212" s="2">
        <v>43397.764409722222</v>
      </c>
      <c r="N212" s="3" t="s">
        <v>46</v>
      </c>
      <c r="O212" s="3" t="s">
        <v>47</v>
      </c>
      <c r="P212" s="3" t="s">
        <v>27</v>
      </c>
      <c r="Q212" s="3" t="s">
        <v>28</v>
      </c>
      <c r="R212" s="2">
        <v>43397.760393518518</v>
      </c>
      <c r="S212" s="2">
        <v>43397.760393518518</v>
      </c>
      <c r="T212" s="2">
        <v>43397.766770833332</v>
      </c>
      <c r="U212" s="2">
        <v>43397.766770833332</v>
      </c>
      <c r="V212" s="2">
        <v>43397.760393518518</v>
      </c>
      <c r="W212" s="8">
        <f t="shared" si="45"/>
        <v>43397.760393518518</v>
      </c>
      <c r="X212" s="9">
        <f t="shared" si="46"/>
        <v>7.1412037068512291E-3</v>
      </c>
      <c r="Y212" s="9">
        <f t="shared" si="47"/>
        <v>7.1412037068512291E-3</v>
      </c>
      <c r="Z212" s="10"/>
      <c r="AA212" s="10">
        <f t="shared" si="48"/>
        <v>0</v>
      </c>
      <c r="AB212" s="10">
        <f t="shared" si="49"/>
        <v>0</v>
      </c>
      <c r="AC212" s="10"/>
      <c r="AD212" s="10"/>
    </row>
    <row r="213" spans="1:30" s="7" customFormat="1" x14ac:dyDescent="0.4">
      <c r="A213" s="16" t="str">
        <f t="shared" si="50"/>
        <v>-</v>
      </c>
      <c r="B213" s="16" t="str">
        <f t="shared" si="44"/>
        <v>-</v>
      </c>
      <c r="C213" s="7">
        <v>17</v>
      </c>
      <c r="D213" s="2">
        <v>43397.719108796293</v>
      </c>
      <c r="E213" s="3">
        <v>6154</v>
      </c>
      <c r="F213" s="3" t="s">
        <v>33</v>
      </c>
      <c r="G213" s="3">
        <v>3875</v>
      </c>
      <c r="H213" s="3">
        <v>1125</v>
      </c>
      <c r="I213" s="3">
        <v>9</v>
      </c>
      <c r="J213" s="3">
        <v>3</v>
      </c>
      <c r="K213" s="3"/>
      <c r="L213" s="2">
        <v>43397.732662037037</v>
      </c>
      <c r="M213" s="2">
        <v>43397.741412037038</v>
      </c>
      <c r="N213" s="3" t="s">
        <v>45</v>
      </c>
      <c r="O213" s="3" t="s">
        <v>92</v>
      </c>
      <c r="P213" s="3" t="s">
        <v>63</v>
      </c>
      <c r="Q213" s="3" t="s">
        <v>64</v>
      </c>
      <c r="R213" s="2">
        <v>43397.721018518518</v>
      </c>
      <c r="S213" s="2">
        <v>43397.721076388887</v>
      </c>
      <c r="T213" s="2">
        <v>43397.735972222225</v>
      </c>
      <c r="U213" s="2">
        <v>43397.736030092594</v>
      </c>
      <c r="V213" s="3"/>
      <c r="W213" s="8">
        <f t="shared" si="45"/>
        <v>43397.719108796293</v>
      </c>
      <c r="X213" s="9">
        <f t="shared" si="46"/>
        <v>8.7500000008731149E-3</v>
      </c>
      <c r="Y213" s="9">
        <f t="shared" si="47"/>
        <v>2.6250000002619345E-2</v>
      </c>
      <c r="Z213" s="10"/>
      <c r="AA213" s="10">
        <f t="shared" si="48"/>
        <v>1.1643518519122154E-2</v>
      </c>
      <c r="AB213" s="10">
        <f t="shared" si="49"/>
        <v>1.3553240743931383E-2</v>
      </c>
      <c r="AC213" s="10"/>
      <c r="AD213" s="10"/>
    </row>
    <row r="214" spans="1:30" s="7" customFormat="1" x14ac:dyDescent="0.4">
      <c r="A214" s="16" t="str">
        <f t="shared" si="50"/>
        <v>★</v>
      </c>
      <c r="B214" s="16" t="str">
        <f t="shared" si="44"/>
        <v>-</v>
      </c>
      <c r="C214" s="7">
        <v>17</v>
      </c>
      <c r="D214" s="2">
        <v>43397.719189814816</v>
      </c>
      <c r="E214" s="3">
        <v>6155</v>
      </c>
      <c r="F214" s="3" t="s">
        <v>33</v>
      </c>
      <c r="G214" s="3">
        <v>1605</v>
      </c>
      <c r="H214" s="3">
        <v>527</v>
      </c>
      <c r="I214" s="3">
        <v>9</v>
      </c>
      <c r="J214" s="3">
        <v>1</v>
      </c>
      <c r="K214" s="3"/>
      <c r="L214" s="2">
        <v>43397.745173611111</v>
      </c>
      <c r="M214" s="2">
        <v>43397.745405092595</v>
      </c>
      <c r="N214" s="3" t="s">
        <v>37</v>
      </c>
      <c r="O214" s="3" t="s">
        <v>38</v>
      </c>
      <c r="P214" s="3" t="s">
        <v>27</v>
      </c>
      <c r="Q214" s="3" t="s">
        <v>28</v>
      </c>
      <c r="R214" s="2">
        <v>43397.740925925929</v>
      </c>
      <c r="S214" s="2">
        <v>43397.740925925929</v>
      </c>
      <c r="T214" s="2">
        <v>43397.748935185184</v>
      </c>
      <c r="U214" s="2">
        <v>43397.748935185184</v>
      </c>
      <c r="V214" s="2">
        <v>43397.739583333336</v>
      </c>
      <c r="W214" s="8">
        <f t="shared" si="45"/>
        <v>43397.739583333336</v>
      </c>
      <c r="X214" s="9">
        <f t="shared" si="46"/>
        <v>2.3148148466134444E-4</v>
      </c>
      <c r="Y214" s="9">
        <f t="shared" si="47"/>
        <v>2.3148148466134444E-4</v>
      </c>
      <c r="Z214" s="10"/>
      <c r="AA214" s="10">
        <f t="shared" si="48"/>
        <v>4.2476851813262329E-3</v>
      </c>
      <c r="AB214" s="10">
        <f t="shared" si="49"/>
        <v>5.5902777748997323E-3</v>
      </c>
      <c r="AC214" s="10"/>
      <c r="AD214" s="10"/>
    </row>
    <row r="215" spans="1:30" s="7" customFormat="1" hidden="1" x14ac:dyDescent="0.4">
      <c r="A215" s="16" t="str">
        <f t="shared" si="50"/>
        <v>-</v>
      </c>
      <c r="B215" s="16" t="str">
        <f t="shared" si="44"/>
        <v>-</v>
      </c>
      <c r="C215" s="7">
        <v>17</v>
      </c>
      <c r="D215" s="2">
        <v>43397.719733796293</v>
      </c>
      <c r="E215" s="3">
        <v>6156</v>
      </c>
      <c r="F215" s="3" t="s">
        <v>94</v>
      </c>
      <c r="G215" s="3">
        <v>0</v>
      </c>
      <c r="H215" s="3">
        <v>1132</v>
      </c>
      <c r="I215" s="3">
        <v>2</v>
      </c>
      <c r="J215" s="3">
        <v>1</v>
      </c>
      <c r="K215" s="3"/>
      <c r="L215" s="2">
        <v>43397.727118055554</v>
      </c>
      <c r="M215" s="2">
        <v>43397.733993055554</v>
      </c>
      <c r="N215" s="3" t="s">
        <v>53</v>
      </c>
      <c r="O215" s="3" t="s">
        <v>54</v>
      </c>
      <c r="P215" s="3" t="s">
        <v>19</v>
      </c>
      <c r="Q215" s="3" t="s">
        <v>20</v>
      </c>
      <c r="R215" s="2">
        <v>43397.725636574076</v>
      </c>
      <c r="S215" s="2">
        <v>43397.725636574076</v>
      </c>
      <c r="T215" s="2">
        <v>43397.731516203705</v>
      </c>
      <c r="U215" s="2">
        <v>43397.734606481485</v>
      </c>
      <c r="V215" s="3"/>
      <c r="W215" s="8">
        <f t="shared" si="45"/>
        <v>43397.719733796293</v>
      </c>
      <c r="X215" s="9">
        <f t="shared" si="46"/>
        <v>6.8749999991268851E-3</v>
      </c>
      <c r="Y215" s="9">
        <f t="shared" si="47"/>
        <v>6.8749999991268851E-3</v>
      </c>
      <c r="Z215" s="10"/>
      <c r="AA215" s="10">
        <f t="shared" si="48"/>
        <v>1.48148147854954E-3</v>
      </c>
      <c r="AB215" s="10">
        <f t="shared" si="49"/>
        <v>7.3842592610162683E-3</v>
      </c>
      <c r="AC215" s="10"/>
      <c r="AD215" s="10"/>
    </row>
    <row r="216" spans="1:30" s="7" customFormat="1" x14ac:dyDescent="0.4">
      <c r="A216" s="16" t="str">
        <f t="shared" si="50"/>
        <v>-</v>
      </c>
      <c r="B216" s="16" t="str">
        <f t="shared" si="44"/>
        <v>-</v>
      </c>
      <c r="C216" s="7">
        <v>17</v>
      </c>
      <c r="D216" s="2">
        <v>43397.720127314817</v>
      </c>
      <c r="E216" s="3">
        <v>6157</v>
      </c>
      <c r="F216" s="3" t="s">
        <v>33</v>
      </c>
      <c r="G216" s="3">
        <v>3914</v>
      </c>
      <c r="H216" s="3">
        <v>512</v>
      </c>
      <c r="I216" s="3">
        <v>2</v>
      </c>
      <c r="J216" s="3">
        <v>1</v>
      </c>
      <c r="K216" s="3"/>
      <c r="L216" s="2">
        <v>43397.728645833333</v>
      </c>
      <c r="M216" s="2">
        <v>43397.737083333333</v>
      </c>
      <c r="N216" s="3" t="s">
        <v>50</v>
      </c>
      <c r="O216" s="3" t="s">
        <v>51</v>
      </c>
      <c r="P216" s="3" t="s">
        <v>48</v>
      </c>
      <c r="Q216" s="3" t="s">
        <v>49</v>
      </c>
      <c r="R216" s="2">
        <v>43397.727777777778</v>
      </c>
      <c r="S216" s="2">
        <v>43397.727777777778</v>
      </c>
      <c r="T216" s="2">
        <v>43397.738368055558</v>
      </c>
      <c r="U216" s="2">
        <v>43397.738368055558</v>
      </c>
      <c r="V216" s="3"/>
      <c r="W216" s="8">
        <f t="shared" si="45"/>
        <v>43397.720127314817</v>
      </c>
      <c r="X216" s="9">
        <f t="shared" si="46"/>
        <v>8.4375000005820766E-3</v>
      </c>
      <c r="Y216" s="9">
        <f t="shared" si="47"/>
        <v>8.4375000005820766E-3</v>
      </c>
      <c r="Z216" s="10"/>
      <c r="AA216" s="10">
        <f t="shared" si="48"/>
        <v>8.6805555474711582E-4</v>
      </c>
      <c r="AB216" s="10">
        <f t="shared" si="49"/>
        <v>8.5185185162117705E-3</v>
      </c>
      <c r="AC216" s="10"/>
      <c r="AD216" s="10"/>
    </row>
    <row r="217" spans="1:30" s="7" customFormat="1" x14ac:dyDescent="0.4">
      <c r="A217" s="16" t="str">
        <f t="shared" si="50"/>
        <v>-</v>
      </c>
      <c r="B217" s="16" t="str">
        <f t="shared" si="44"/>
        <v>-</v>
      </c>
      <c r="C217" s="7">
        <v>17</v>
      </c>
      <c r="D217" s="2">
        <v>43397.720567129632</v>
      </c>
      <c r="E217" s="3">
        <v>6158</v>
      </c>
      <c r="F217" s="3" t="s">
        <v>33</v>
      </c>
      <c r="G217" s="3">
        <v>1751</v>
      </c>
      <c r="H217" s="3">
        <v>927</v>
      </c>
      <c r="I217" s="3">
        <v>8</v>
      </c>
      <c r="J217" s="3">
        <v>1</v>
      </c>
      <c r="K217" s="3"/>
      <c r="L217" s="2">
        <v>43397.724386574075</v>
      </c>
      <c r="M217" s="2">
        <v>43397.727743055555</v>
      </c>
      <c r="N217" s="3" t="s">
        <v>41</v>
      </c>
      <c r="O217" s="3" t="s">
        <v>42</v>
      </c>
      <c r="P217" s="3" t="s">
        <v>57</v>
      </c>
      <c r="Q217" s="3" t="s">
        <v>58</v>
      </c>
      <c r="R217" s="2">
        <v>43397.727233796293</v>
      </c>
      <c r="S217" s="2">
        <v>43397.727233796293</v>
      </c>
      <c r="T217" s="2">
        <v>43397.731030092589</v>
      </c>
      <c r="U217" s="2">
        <v>43397.731030092589</v>
      </c>
      <c r="V217" s="3"/>
      <c r="W217" s="8">
        <f t="shared" si="45"/>
        <v>43397.720567129632</v>
      </c>
      <c r="X217" s="9">
        <f t="shared" si="46"/>
        <v>3.3564814802957699E-3</v>
      </c>
      <c r="Y217" s="9">
        <f t="shared" si="47"/>
        <v>3.3564814802957699E-3</v>
      </c>
      <c r="Z217" s="10"/>
      <c r="AA217" s="10">
        <f t="shared" si="48"/>
        <v>0</v>
      </c>
      <c r="AB217" s="10">
        <f t="shared" si="49"/>
        <v>3.8194444423425011E-3</v>
      </c>
      <c r="AC217" s="10"/>
      <c r="AD217" s="10"/>
    </row>
    <row r="218" spans="1:30" s="7" customFormat="1" x14ac:dyDescent="0.4">
      <c r="A218" s="16" t="str">
        <f t="shared" si="50"/>
        <v>-</v>
      </c>
      <c r="B218" s="16" t="str">
        <f t="shared" si="44"/>
        <v>-</v>
      </c>
      <c r="C218" s="7">
        <v>17</v>
      </c>
      <c r="D218" s="2">
        <v>43397.723217592589</v>
      </c>
      <c r="E218" s="3">
        <v>6159</v>
      </c>
      <c r="F218" s="3" t="s">
        <v>33</v>
      </c>
      <c r="G218" s="3">
        <v>3688</v>
      </c>
      <c r="H218" s="3">
        <v>304</v>
      </c>
      <c r="I218" s="3">
        <v>10</v>
      </c>
      <c r="J218" s="3">
        <v>1</v>
      </c>
      <c r="K218" s="3"/>
      <c r="L218" s="2">
        <v>43397.726469907408</v>
      </c>
      <c r="M218" s="2">
        <v>43397.727731481478</v>
      </c>
      <c r="N218" s="3" t="s">
        <v>39</v>
      </c>
      <c r="O218" s="3" t="s">
        <v>40</v>
      </c>
      <c r="P218" s="3" t="s">
        <v>80</v>
      </c>
      <c r="Q218" s="3" t="s">
        <v>81</v>
      </c>
      <c r="R218" s="2">
        <v>43397.726342592592</v>
      </c>
      <c r="S218" s="2">
        <v>43397.72761574074</v>
      </c>
      <c r="T218" s="2">
        <v>43397.729224537034</v>
      </c>
      <c r="U218" s="2">
        <v>43397.730497685188</v>
      </c>
      <c r="V218" s="3"/>
      <c r="W218" s="8">
        <f t="shared" si="45"/>
        <v>43397.723217592589</v>
      </c>
      <c r="X218" s="9">
        <f t="shared" si="46"/>
        <v>1.261574070667848E-3</v>
      </c>
      <c r="Y218" s="9">
        <f t="shared" si="47"/>
        <v>1.261574070667848E-3</v>
      </c>
      <c r="Z218" s="10"/>
      <c r="AA218" s="10">
        <f t="shared" si="48"/>
        <v>1.273148154723458E-4</v>
      </c>
      <c r="AB218" s="10">
        <f t="shared" si="49"/>
        <v>3.2523148183827288E-3</v>
      </c>
      <c r="AC218" s="10"/>
      <c r="AD218" s="10"/>
    </row>
    <row r="219" spans="1:30" s="7" customFormat="1" hidden="1" x14ac:dyDescent="0.4">
      <c r="A219" s="16" t="str">
        <f t="shared" si="50"/>
        <v>-</v>
      </c>
      <c r="B219" s="16" t="str">
        <f t="shared" si="44"/>
        <v>-</v>
      </c>
      <c r="C219" s="7">
        <v>17</v>
      </c>
      <c r="D219" s="2">
        <v>43397.725856481484</v>
      </c>
      <c r="E219" s="3">
        <v>6160</v>
      </c>
      <c r="F219" s="3" t="s">
        <v>93</v>
      </c>
      <c r="G219" s="3">
        <v>0</v>
      </c>
      <c r="H219" s="3">
        <v>695</v>
      </c>
      <c r="I219" s="3">
        <v>10</v>
      </c>
      <c r="J219" s="3">
        <v>1</v>
      </c>
      <c r="K219" s="3"/>
      <c r="L219" s="2">
        <v>43397.731400462966</v>
      </c>
      <c r="M219" s="2">
        <v>43397.740590277775</v>
      </c>
      <c r="N219" s="3" t="s">
        <v>41</v>
      </c>
      <c r="O219" s="3" t="s">
        <v>42</v>
      </c>
      <c r="P219" s="3" t="s">
        <v>19</v>
      </c>
      <c r="Q219" s="3" t="s">
        <v>20</v>
      </c>
      <c r="R219" s="2">
        <v>43397.733460648145</v>
      </c>
      <c r="S219" s="2">
        <v>43397.733460648145</v>
      </c>
      <c r="T219" s="2">
        <v>43397.740706018521</v>
      </c>
      <c r="U219" s="2">
        <v>43397.740162037036</v>
      </c>
      <c r="V219" s="3"/>
      <c r="W219" s="8">
        <f t="shared" si="45"/>
        <v>43397.725856481484</v>
      </c>
      <c r="X219" s="9">
        <f t="shared" si="46"/>
        <v>9.1898148093605414E-3</v>
      </c>
      <c r="Y219" s="9">
        <f t="shared" si="47"/>
        <v>9.1898148093605414E-3</v>
      </c>
      <c r="Z219" s="10"/>
      <c r="AA219" s="10">
        <f t="shared" si="48"/>
        <v>0</v>
      </c>
      <c r="AB219" s="10">
        <f t="shared" si="49"/>
        <v>5.543981482333038E-3</v>
      </c>
      <c r="AC219" s="10"/>
      <c r="AD219" s="10"/>
    </row>
    <row r="220" spans="1:30" s="7" customFormat="1" x14ac:dyDescent="0.4">
      <c r="A220" s="16" t="str">
        <f t="shared" si="50"/>
        <v>-</v>
      </c>
      <c r="B220" s="16" t="str">
        <f t="shared" si="44"/>
        <v>-</v>
      </c>
      <c r="C220" s="7">
        <v>17</v>
      </c>
      <c r="D220" s="2">
        <v>43397.729143518518</v>
      </c>
      <c r="E220" s="3">
        <v>6161</v>
      </c>
      <c r="F220" s="3" t="s">
        <v>18</v>
      </c>
      <c r="G220" s="3">
        <v>2610</v>
      </c>
      <c r="H220" s="3">
        <v>389</v>
      </c>
      <c r="I220" s="3">
        <v>3</v>
      </c>
      <c r="J220" s="3">
        <v>1</v>
      </c>
      <c r="K220" s="3"/>
      <c r="L220" s="2">
        <v>43397.732800925929</v>
      </c>
      <c r="M220" s="2">
        <v>43397.742372685185</v>
      </c>
      <c r="N220" s="3" t="s">
        <v>45</v>
      </c>
      <c r="O220" s="3" t="s">
        <v>92</v>
      </c>
      <c r="P220" s="3" t="s">
        <v>65</v>
      </c>
      <c r="Q220" s="3" t="s">
        <v>66</v>
      </c>
      <c r="R220" s="2">
        <v>43397.733344907407</v>
      </c>
      <c r="S220" s="2">
        <v>43397.733819444446</v>
      </c>
      <c r="T220" s="2">
        <v>43397.743831018517</v>
      </c>
      <c r="U220" s="2">
        <v>43397.746388888889</v>
      </c>
      <c r="V220" s="3"/>
      <c r="W220" s="8">
        <f t="shared" si="45"/>
        <v>43397.729143518518</v>
      </c>
      <c r="X220" s="9">
        <f t="shared" si="46"/>
        <v>9.5717592557775788E-3</v>
      </c>
      <c r="Y220" s="9">
        <f t="shared" si="47"/>
        <v>9.5717592557775788E-3</v>
      </c>
      <c r="Z220" s="10"/>
      <c r="AA220" s="10">
        <f t="shared" si="48"/>
        <v>0</v>
      </c>
      <c r="AB220" s="10">
        <f t="shared" si="49"/>
        <v>3.6574074110831134E-3</v>
      </c>
      <c r="AC220" s="10"/>
      <c r="AD220" s="10"/>
    </row>
    <row r="221" spans="1:30" s="7" customFormat="1" x14ac:dyDescent="0.4">
      <c r="A221" s="16" t="str">
        <f t="shared" si="50"/>
        <v>-</v>
      </c>
      <c r="B221" s="16" t="str">
        <f t="shared" si="44"/>
        <v>-</v>
      </c>
      <c r="C221" s="7">
        <v>17</v>
      </c>
      <c r="D221" s="2">
        <v>43397.731273148151</v>
      </c>
      <c r="E221" s="3">
        <v>6162</v>
      </c>
      <c r="F221" s="3" t="s">
        <v>33</v>
      </c>
      <c r="G221" s="3">
        <v>3048</v>
      </c>
      <c r="H221" s="3">
        <v>533</v>
      </c>
      <c r="I221" s="3">
        <v>3</v>
      </c>
      <c r="J221" s="3">
        <v>2</v>
      </c>
      <c r="K221" s="3"/>
      <c r="L221" s="2">
        <v>43397.73609953704</v>
      </c>
      <c r="M221" s="2">
        <v>43397.742430555554</v>
      </c>
      <c r="N221" s="3" t="s">
        <v>57</v>
      </c>
      <c r="O221" s="3" t="s">
        <v>58</v>
      </c>
      <c r="P221" s="3" t="s">
        <v>65</v>
      </c>
      <c r="Q221" s="3" t="s">
        <v>66</v>
      </c>
      <c r="R221" s="2">
        <v>43397.736840277779</v>
      </c>
      <c r="S221" s="2">
        <v>43397.736840277779</v>
      </c>
      <c r="T221" s="2">
        <v>43397.747083333335</v>
      </c>
      <c r="U221" s="2">
        <v>43397.747083333335</v>
      </c>
      <c r="V221" s="3"/>
      <c r="W221" s="8">
        <f t="shared" si="45"/>
        <v>43397.731273148151</v>
      </c>
      <c r="X221" s="9">
        <f t="shared" si="46"/>
        <v>6.3310185141745023E-3</v>
      </c>
      <c r="Y221" s="9">
        <f t="shared" si="47"/>
        <v>1.2662037028349005E-2</v>
      </c>
      <c r="Z221" s="10"/>
      <c r="AA221" s="10">
        <f t="shared" si="48"/>
        <v>0</v>
      </c>
      <c r="AB221" s="10">
        <f t="shared" si="49"/>
        <v>4.8263888893416151E-3</v>
      </c>
      <c r="AC221" s="10"/>
      <c r="AD221" s="10"/>
    </row>
    <row r="222" spans="1:30" s="7" customFormat="1" x14ac:dyDescent="0.4">
      <c r="A222" s="16" t="str">
        <f t="shared" si="50"/>
        <v>-</v>
      </c>
      <c r="B222" s="16" t="str">
        <f t="shared" si="44"/>
        <v>-</v>
      </c>
      <c r="C222" s="7">
        <v>17</v>
      </c>
      <c r="D222" s="2">
        <v>43397.731504629628</v>
      </c>
      <c r="E222" s="3">
        <v>6163</v>
      </c>
      <c r="F222" s="3" t="s">
        <v>33</v>
      </c>
      <c r="G222" s="3">
        <v>1751</v>
      </c>
      <c r="H222" s="3">
        <v>655</v>
      </c>
      <c r="I222" s="3">
        <v>10</v>
      </c>
      <c r="J222" s="3">
        <v>1</v>
      </c>
      <c r="K222" s="3"/>
      <c r="L222" s="2">
        <v>43397.736203703702</v>
      </c>
      <c r="M222" s="2">
        <v>43397.743449074071</v>
      </c>
      <c r="N222" s="3" t="s">
        <v>57</v>
      </c>
      <c r="O222" s="3" t="s">
        <v>58</v>
      </c>
      <c r="P222" s="3" t="s">
        <v>37</v>
      </c>
      <c r="Q222" s="3" t="s">
        <v>38</v>
      </c>
      <c r="R222" s="2">
        <v>43397.734537037039</v>
      </c>
      <c r="S222" s="2">
        <v>43397.734537037039</v>
      </c>
      <c r="T222" s="2">
        <v>43397.744444444441</v>
      </c>
      <c r="U222" s="2">
        <v>43397.744444444441</v>
      </c>
      <c r="V222" s="3"/>
      <c r="W222" s="8">
        <f t="shared" si="45"/>
        <v>43397.731504629628</v>
      </c>
      <c r="X222" s="9">
        <f t="shared" si="46"/>
        <v>7.2453703687642701E-3</v>
      </c>
      <c r="Y222" s="9">
        <f t="shared" si="47"/>
        <v>7.2453703687642701E-3</v>
      </c>
      <c r="Z222" s="10"/>
      <c r="AA222" s="10">
        <f t="shared" si="48"/>
        <v>1.6666666633682325E-3</v>
      </c>
      <c r="AB222" s="10">
        <f t="shared" si="49"/>
        <v>4.6990740738692693E-3</v>
      </c>
      <c r="AC222" s="10"/>
      <c r="AD222" s="10"/>
    </row>
    <row r="223" spans="1:30" s="7" customFormat="1" x14ac:dyDescent="0.4">
      <c r="A223" s="16" t="str">
        <f t="shared" si="50"/>
        <v>-</v>
      </c>
      <c r="B223" s="16" t="str">
        <f t="shared" si="44"/>
        <v>-</v>
      </c>
      <c r="C223" s="7">
        <v>17</v>
      </c>
      <c r="D223" s="2">
        <v>43397.734120370369</v>
      </c>
      <c r="E223" s="3">
        <v>6164</v>
      </c>
      <c r="F223" s="3" t="s">
        <v>33</v>
      </c>
      <c r="G223" s="3">
        <v>2999</v>
      </c>
      <c r="H223" s="3">
        <v>621</v>
      </c>
      <c r="I223" s="3">
        <v>8</v>
      </c>
      <c r="J223" s="3">
        <v>2</v>
      </c>
      <c r="K223" s="3"/>
      <c r="L223" s="2">
        <v>43397.738136574073</v>
      </c>
      <c r="M223" s="2">
        <v>43397.745254629626</v>
      </c>
      <c r="N223" s="3" t="s">
        <v>27</v>
      </c>
      <c r="O223" s="3" t="s">
        <v>28</v>
      </c>
      <c r="P223" s="3" t="s">
        <v>78</v>
      </c>
      <c r="Q223" s="3" t="s">
        <v>79</v>
      </c>
      <c r="R223" s="2">
        <v>43397.737372685187</v>
      </c>
      <c r="S223" s="2">
        <v>43397.737372685187</v>
      </c>
      <c r="T223" s="2">
        <v>43397.745659722219</v>
      </c>
      <c r="U223" s="2">
        <v>43397.746354166666</v>
      </c>
      <c r="V223" s="3"/>
      <c r="W223" s="8">
        <f t="shared" si="45"/>
        <v>43397.734120370369</v>
      </c>
      <c r="X223" s="9">
        <f t="shared" si="46"/>
        <v>7.1180555532919243E-3</v>
      </c>
      <c r="Y223" s="9">
        <f t="shared" si="47"/>
        <v>1.4236111106583849E-2</v>
      </c>
      <c r="Z223" s="10"/>
      <c r="AA223" s="10">
        <f t="shared" si="48"/>
        <v>7.6388888555811718E-4</v>
      </c>
      <c r="AB223" s="10">
        <f t="shared" si="49"/>
        <v>4.016203703940846E-3</v>
      </c>
      <c r="AC223" s="10"/>
      <c r="AD223" s="10"/>
    </row>
    <row r="224" spans="1:30" s="7" customFormat="1" x14ac:dyDescent="0.4">
      <c r="A224" s="16" t="str">
        <f t="shared" si="50"/>
        <v>★</v>
      </c>
      <c r="B224" s="16" t="str">
        <f t="shared" si="44"/>
        <v>-</v>
      </c>
      <c r="C224" s="7">
        <v>17</v>
      </c>
      <c r="D224" s="2">
        <v>43397.734756944446</v>
      </c>
      <c r="E224" s="3">
        <v>6165</v>
      </c>
      <c r="F224" s="3" t="s">
        <v>33</v>
      </c>
      <c r="G224" s="3">
        <v>2737</v>
      </c>
      <c r="H224" s="3">
        <v>717</v>
      </c>
      <c r="I224" s="3">
        <v>7</v>
      </c>
      <c r="J224" s="3">
        <v>1</v>
      </c>
      <c r="K224" s="3"/>
      <c r="L224" s="2">
        <v>43397.756041666667</v>
      </c>
      <c r="M224" s="2">
        <v>43397.764803240738</v>
      </c>
      <c r="N224" s="3" t="s">
        <v>27</v>
      </c>
      <c r="O224" s="3" t="s">
        <v>28</v>
      </c>
      <c r="P224" s="3" t="s">
        <v>65</v>
      </c>
      <c r="Q224" s="3" t="s">
        <v>66</v>
      </c>
      <c r="R224" s="2">
        <v>43397.755578703705</v>
      </c>
      <c r="S224" s="2">
        <v>43397.757627314815</v>
      </c>
      <c r="T224" s="2">
        <v>43397.764062499999</v>
      </c>
      <c r="U224" s="2">
        <v>43397.766111111108</v>
      </c>
      <c r="V224" s="2">
        <v>43397.755578703705</v>
      </c>
      <c r="W224" s="8">
        <f t="shared" si="45"/>
        <v>43397.755578703705</v>
      </c>
      <c r="X224" s="9">
        <f t="shared" si="46"/>
        <v>8.7615740703768097E-3</v>
      </c>
      <c r="Y224" s="9">
        <f t="shared" si="47"/>
        <v>8.7615740703768097E-3</v>
      </c>
      <c r="Z224" s="10"/>
      <c r="AA224" s="10">
        <f t="shared" si="48"/>
        <v>4.6296296204673126E-4</v>
      </c>
      <c r="AB224" s="10">
        <f t="shared" si="49"/>
        <v>4.6296296204673126E-4</v>
      </c>
      <c r="AC224" s="10"/>
      <c r="AD224" s="10"/>
    </row>
    <row r="225" spans="1:30" s="7" customFormat="1" x14ac:dyDescent="0.4">
      <c r="A225" s="16" t="str">
        <f t="shared" si="50"/>
        <v>-</v>
      </c>
      <c r="B225" s="16" t="str">
        <f t="shared" si="44"/>
        <v>-</v>
      </c>
      <c r="C225" s="7">
        <v>17</v>
      </c>
      <c r="D225" s="2">
        <v>43397.734918981485</v>
      </c>
      <c r="E225" s="3">
        <v>6166</v>
      </c>
      <c r="F225" s="3" t="s">
        <v>33</v>
      </c>
      <c r="G225" s="3">
        <v>3237</v>
      </c>
      <c r="H225" s="3">
        <v>828</v>
      </c>
      <c r="I225" s="3">
        <v>8</v>
      </c>
      <c r="J225" s="3">
        <v>1</v>
      </c>
      <c r="K225" s="3"/>
      <c r="L225" s="2">
        <v>43397.738043981481</v>
      </c>
      <c r="M225" s="2">
        <v>43397.745358796295</v>
      </c>
      <c r="N225" s="3" t="s">
        <v>27</v>
      </c>
      <c r="O225" s="3" t="s">
        <v>28</v>
      </c>
      <c r="P225" s="3" t="s">
        <v>61</v>
      </c>
      <c r="Q225" s="3" t="s">
        <v>62</v>
      </c>
      <c r="R225" s="2">
        <v>43397.736087962963</v>
      </c>
      <c r="S225" s="2">
        <v>43397.737002314818</v>
      </c>
      <c r="T225" s="2">
        <v>43397.746203703704</v>
      </c>
      <c r="U225" s="2">
        <v>43397.746898148151</v>
      </c>
      <c r="V225" s="3"/>
      <c r="W225" s="8">
        <f t="shared" si="45"/>
        <v>43397.734918981485</v>
      </c>
      <c r="X225" s="9">
        <f t="shared" si="46"/>
        <v>7.3148148148902692E-3</v>
      </c>
      <c r="Y225" s="9">
        <f t="shared" si="47"/>
        <v>7.3148148148902692E-3</v>
      </c>
      <c r="Z225" s="10"/>
      <c r="AA225" s="10">
        <f t="shared" si="48"/>
        <v>1.9560185173759237E-3</v>
      </c>
      <c r="AB225" s="10">
        <f t="shared" si="49"/>
        <v>3.1249999956344254E-3</v>
      </c>
      <c r="AC225" s="10"/>
      <c r="AD225" s="10"/>
    </row>
    <row r="226" spans="1:30" s="7" customFormat="1" x14ac:dyDescent="0.4">
      <c r="A226" s="16" t="str">
        <f t="shared" ref="A226:A231" si="51">IF(V226&gt;0, "★", "-")</f>
        <v>-</v>
      </c>
      <c r="B226" s="16" t="str">
        <f t="shared" ref="B226:B231" si="52">IF(K226&gt;0, "☆", "-")</f>
        <v>-</v>
      </c>
      <c r="C226" s="7">
        <v>17</v>
      </c>
      <c r="D226" s="2">
        <v>43397.735833333332</v>
      </c>
      <c r="E226" s="3">
        <v>6167</v>
      </c>
      <c r="F226" s="3" t="s">
        <v>33</v>
      </c>
      <c r="G226" s="3">
        <v>3831</v>
      </c>
      <c r="H226" s="3">
        <v>538</v>
      </c>
      <c r="I226" s="3">
        <v>8</v>
      </c>
      <c r="J226" s="3">
        <v>2</v>
      </c>
      <c r="K226" s="3"/>
      <c r="L226" s="2">
        <v>43397.743310185186</v>
      </c>
      <c r="M226" s="2">
        <v>43397.749756944446</v>
      </c>
      <c r="N226" s="3" t="s">
        <v>45</v>
      </c>
      <c r="O226" s="3" t="s">
        <v>92</v>
      </c>
      <c r="P226" s="3" t="s">
        <v>25</v>
      </c>
      <c r="Q226" s="3" t="s">
        <v>26</v>
      </c>
      <c r="R226" s="2">
        <v>43397.743391203701</v>
      </c>
      <c r="S226" s="2">
        <v>43397.743391203701</v>
      </c>
      <c r="T226" s="2">
        <v>43397.753912037035</v>
      </c>
      <c r="U226" s="2">
        <v>43397.753912037035</v>
      </c>
      <c r="V226" s="3"/>
      <c r="W226" s="8">
        <f t="shared" si="45"/>
        <v>43397.735833333332</v>
      </c>
      <c r="X226" s="9">
        <f t="shared" si="46"/>
        <v>6.4467592601431534E-3</v>
      </c>
      <c r="Y226" s="9">
        <f t="shared" si="47"/>
        <v>1.2893518520286307E-2</v>
      </c>
      <c r="Z226" s="10"/>
      <c r="AA226" s="10">
        <f t="shared" si="48"/>
        <v>0</v>
      </c>
      <c r="AB226" s="10">
        <f t="shared" si="49"/>
        <v>7.4768518534256145E-3</v>
      </c>
      <c r="AC226" s="10"/>
      <c r="AD226" s="10"/>
    </row>
    <row r="227" spans="1:30" s="7" customFormat="1" x14ac:dyDescent="0.4">
      <c r="A227" s="16" t="str">
        <f t="shared" si="51"/>
        <v>-</v>
      </c>
      <c r="B227" s="16" t="str">
        <f t="shared" si="52"/>
        <v>-</v>
      </c>
      <c r="C227" s="7">
        <v>17</v>
      </c>
      <c r="D227" s="2">
        <v>43397.737638888888</v>
      </c>
      <c r="E227" s="3">
        <v>6169</v>
      </c>
      <c r="F227" s="3" t="s">
        <v>33</v>
      </c>
      <c r="G227" s="3">
        <v>1051</v>
      </c>
      <c r="H227" s="3">
        <v>1249</v>
      </c>
      <c r="I227" s="3">
        <v>6</v>
      </c>
      <c r="J227" s="3">
        <v>1</v>
      </c>
      <c r="K227" s="3"/>
      <c r="L227" s="2">
        <v>43397.739641203705</v>
      </c>
      <c r="M227" s="2">
        <v>43397.747256944444</v>
      </c>
      <c r="N227" s="3" t="s">
        <v>76</v>
      </c>
      <c r="O227" s="3" t="s">
        <v>77</v>
      </c>
      <c r="P227" s="3" t="s">
        <v>27</v>
      </c>
      <c r="Q227" s="3" t="s">
        <v>28</v>
      </c>
      <c r="R227" s="2">
        <v>43397.741249999999</v>
      </c>
      <c r="S227" s="2">
        <v>43397.744317129633</v>
      </c>
      <c r="T227" s="2">
        <v>43397.748136574075</v>
      </c>
      <c r="U227" s="2">
        <v>43397.752210648148</v>
      </c>
      <c r="V227" s="3"/>
      <c r="W227" s="8">
        <f t="shared" si="45"/>
        <v>43397.737638888888</v>
      </c>
      <c r="X227" s="9">
        <f t="shared" si="46"/>
        <v>7.6157407384016551E-3</v>
      </c>
      <c r="Y227" s="9">
        <f t="shared" si="47"/>
        <v>7.6157407384016551E-3</v>
      </c>
      <c r="Z227" s="10"/>
      <c r="AA227" s="10">
        <f t="shared" si="48"/>
        <v>0</v>
      </c>
      <c r="AB227" s="10">
        <f t="shared" si="49"/>
        <v>2.0023148172185756E-3</v>
      </c>
      <c r="AC227" s="10"/>
      <c r="AD227" s="10"/>
    </row>
    <row r="228" spans="1:30" s="7" customFormat="1" x14ac:dyDescent="0.4">
      <c r="A228" s="16" t="str">
        <f t="shared" si="51"/>
        <v>-</v>
      </c>
      <c r="B228" s="16" t="str">
        <f t="shared" si="52"/>
        <v>-</v>
      </c>
      <c r="C228" s="7">
        <v>17</v>
      </c>
      <c r="D228" s="2">
        <v>43397.738425925927</v>
      </c>
      <c r="E228" s="3">
        <v>6171</v>
      </c>
      <c r="F228" s="3" t="s">
        <v>18</v>
      </c>
      <c r="G228" s="3">
        <v>3908</v>
      </c>
      <c r="H228" s="3">
        <v>363</v>
      </c>
      <c r="I228" s="3">
        <v>4</v>
      </c>
      <c r="J228" s="3">
        <v>1</v>
      </c>
      <c r="K228" s="3"/>
      <c r="L228" s="2">
        <v>43397.742951388886</v>
      </c>
      <c r="M228" s="2">
        <v>43397.754652777781</v>
      </c>
      <c r="N228" s="3" t="s">
        <v>37</v>
      </c>
      <c r="O228" s="3" t="s">
        <v>38</v>
      </c>
      <c r="P228" s="3" t="s">
        <v>27</v>
      </c>
      <c r="Q228" s="3" t="s">
        <v>28</v>
      </c>
      <c r="R228" s="2">
        <v>43397.743703703702</v>
      </c>
      <c r="S228" s="2">
        <v>43397.743703703702</v>
      </c>
      <c r="T228" s="2">
        <v>43397.758657407408</v>
      </c>
      <c r="U228" s="2">
        <v>43397.758657407408</v>
      </c>
      <c r="V228" s="3"/>
      <c r="W228" s="8">
        <f t="shared" si="45"/>
        <v>43397.738425925927</v>
      </c>
      <c r="X228" s="9">
        <f t="shared" si="46"/>
        <v>1.1701388895744458E-2</v>
      </c>
      <c r="Y228" s="9">
        <f t="shared" si="47"/>
        <v>1.1701388895744458E-2</v>
      </c>
      <c r="Z228" s="10"/>
      <c r="AA228" s="10">
        <f t="shared" si="48"/>
        <v>0</v>
      </c>
      <c r="AB228" s="10">
        <f t="shared" si="49"/>
        <v>4.5254629585542716E-3</v>
      </c>
      <c r="AC228" s="10"/>
      <c r="AD228" s="10"/>
    </row>
    <row r="229" spans="1:30" s="7" customFormat="1" hidden="1" x14ac:dyDescent="0.4">
      <c r="A229" s="16" t="str">
        <f t="shared" si="51"/>
        <v>-</v>
      </c>
      <c r="B229" s="16" t="str">
        <f t="shared" si="52"/>
        <v>-</v>
      </c>
      <c r="C229" s="7">
        <v>17</v>
      </c>
      <c r="D229" s="2">
        <v>43397.738541666666</v>
      </c>
      <c r="E229" s="3">
        <v>6172</v>
      </c>
      <c r="F229" s="3" t="s">
        <v>94</v>
      </c>
      <c r="G229" s="3">
        <v>0</v>
      </c>
      <c r="H229" s="3">
        <v>1010</v>
      </c>
      <c r="I229" s="3">
        <v>6</v>
      </c>
      <c r="J229" s="3">
        <v>1</v>
      </c>
      <c r="K229" s="3"/>
      <c r="L229" s="2">
        <v>43397.741446759261</v>
      </c>
      <c r="M229" s="2">
        <v>43397.751643518517</v>
      </c>
      <c r="N229" s="3" t="s">
        <v>46</v>
      </c>
      <c r="O229" s="3" t="s">
        <v>47</v>
      </c>
      <c r="P229" s="3" t="s">
        <v>34</v>
      </c>
      <c r="Q229" s="3" t="s">
        <v>35</v>
      </c>
      <c r="R229" s="2">
        <v>43397.745833333334</v>
      </c>
      <c r="S229" s="2">
        <v>43397.745833333334</v>
      </c>
      <c r="T229" s="2">
        <v>43397.756805555553</v>
      </c>
      <c r="U229" s="2">
        <v>43397.756805555553</v>
      </c>
      <c r="V229" s="3"/>
      <c r="W229" s="8">
        <f t="shared" si="45"/>
        <v>43397.738541666666</v>
      </c>
      <c r="X229" s="9">
        <f t="shared" si="46"/>
        <v>1.0196759256359655E-2</v>
      </c>
      <c r="Y229" s="9">
        <f t="shared" si="47"/>
        <v>1.0196759256359655E-2</v>
      </c>
      <c r="Z229" s="10"/>
      <c r="AA229" s="10">
        <f t="shared" si="48"/>
        <v>0</v>
      </c>
      <c r="AB229" s="10">
        <f t="shared" si="49"/>
        <v>2.905092595028691E-3</v>
      </c>
      <c r="AC229" s="10"/>
      <c r="AD229" s="10"/>
    </row>
    <row r="230" spans="1:30" s="7" customFormat="1" x14ac:dyDescent="0.4">
      <c r="A230" s="16" t="str">
        <f t="shared" si="51"/>
        <v>-</v>
      </c>
      <c r="B230" s="16" t="str">
        <f t="shared" si="52"/>
        <v>-</v>
      </c>
      <c r="C230" s="7">
        <v>17</v>
      </c>
      <c r="D230" s="2">
        <v>43397.739525462966</v>
      </c>
      <c r="E230" s="3">
        <v>6173</v>
      </c>
      <c r="F230" s="3" t="s">
        <v>33</v>
      </c>
      <c r="G230" s="3">
        <v>79</v>
      </c>
      <c r="H230" s="3">
        <v>908</v>
      </c>
      <c r="I230" s="3">
        <v>5</v>
      </c>
      <c r="J230" s="3">
        <v>1</v>
      </c>
      <c r="K230" s="3"/>
      <c r="L230" s="2">
        <v>43397.740277777775</v>
      </c>
      <c r="M230" s="2">
        <v>43397.770567129628</v>
      </c>
      <c r="N230" s="3" t="s">
        <v>63</v>
      </c>
      <c r="O230" s="3" t="s">
        <v>64</v>
      </c>
      <c r="P230" s="3" t="s">
        <v>55</v>
      </c>
      <c r="Q230" s="3" t="s">
        <v>56</v>
      </c>
      <c r="R230" s="2">
        <v>43397.741967592592</v>
      </c>
      <c r="S230" s="2">
        <v>43397.741967592592</v>
      </c>
      <c r="T230" s="2">
        <v>43397.758391203701</v>
      </c>
      <c r="U230" s="2">
        <v>43397.761886574073</v>
      </c>
      <c r="V230" s="3"/>
      <c r="W230" s="8">
        <f t="shared" si="45"/>
        <v>43397.739525462966</v>
      </c>
      <c r="X230" s="9">
        <f t="shared" si="46"/>
        <v>3.0289351852843538E-2</v>
      </c>
      <c r="Y230" s="9">
        <f t="shared" si="47"/>
        <v>3.0289351852843538E-2</v>
      </c>
      <c r="Z230" s="10"/>
      <c r="AA230" s="10">
        <f t="shared" si="48"/>
        <v>0</v>
      </c>
      <c r="AB230" s="10">
        <f t="shared" si="49"/>
        <v>7.5231480877846479E-4</v>
      </c>
      <c r="AC230" s="10"/>
      <c r="AD230" s="10"/>
    </row>
    <row r="231" spans="1:30" s="7" customFormat="1" x14ac:dyDescent="0.4">
      <c r="A231" s="16" t="str">
        <f t="shared" si="51"/>
        <v>-</v>
      </c>
      <c r="B231" s="16" t="str">
        <f t="shared" si="52"/>
        <v>-</v>
      </c>
      <c r="C231" s="7">
        <v>17</v>
      </c>
      <c r="D231" s="2">
        <v>43397.739687499998</v>
      </c>
      <c r="E231" s="3">
        <v>6174</v>
      </c>
      <c r="F231" s="3" t="s">
        <v>33</v>
      </c>
      <c r="G231" s="3">
        <v>3686</v>
      </c>
      <c r="H231" s="3">
        <v>769</v>
      </c>
      <c r="I231" s="3">
        <v>5</v>
      </c>
      <c r="J231" s="3">
        <v>1</v>
      </c>
      <c r="K231" s="3"/>
      <c r="L231" s="2">
        <v>43397.744039351855</v>
      </c>
      <c r="M231" s="2">
        <v>43397.759768518517</v>
      </c>
      <c r="N231" s="3" t="s">
        <v>59</v>
      </c>
      <c r="O231" s="3" t="s">
        <v>60</v>
      </c>
      <c r="P231" s="3" t="s">
        <v>27</v>
      </c>
      <c r="Q231" s="3" t="s">
        <v>28</v>
      </c>
      <c r="R231" s="2">
        <v>43397.746747685182</v>
      </c>
      <c r="S231" s="2">
        <v>43397.746747685182</v>
      </c>
      <c r="T231" s="2">
        <v>43397.75476851852</v>
      </c>
      <c r="U231" s="2">
        <v>43397.754340277781</v>
      </c>
      <c r="V231" s="3"/>
      <c r="W231" s="8">
        <f t="shared" si="45"/>
        <v>43397.739687499998</v>
      </c>
      <c r="X231" s="9">
        <f t="shared" si="46"/>
        <v>1.5729166661913041E-2</v>
      </c>
      <c r="Y231" s="9">
        <f t="shared" si="47"/>
        <v>1.5729166661913041E-2</v>
      </c>
      <c r="Z231" s="10"/>
      <c r="AA231" s="10">
        <f t="shared" si="48"/>
        <v>0</v>
      </c>
      <c r="AB231" s="10">
        <f t="shared" si="49"/>
        <v>4.3518518577911891E-3</v>
      </c>
      <c r="AC231" s="10"/>
      <c r="AD231" s="10"/>
    </row>
    <row r="232" spans="1:30" s="7" customFormat="1" x14ac:dyDescent="0.4">
      <c r="A232" s="16" t="str">
        <f t="shared" si="50"/>
        <v>-</v>
      </c>
      <c r="B232" s="16" t="str">
        <f t="shared" si="44"/>
        <v>-</v>
      </c>
      <c r="C232" s="7">
        <v>17</v>
      </c>
      <c r="D232" s="2">
        <v>43397.740057870367</v>
      </c>
      <c r="E232" s="3">
        <v>6175</v>
      </c>
      <c r="F232" s="3" t="s">
        <v>33</v>
      </c>
      <c r="G232" s="3">
        <v>3915</v>
      </c>
      <c r="H232" s="3">
        <v>352</v>
      </c>
      <c r="I232" s="3">
        <v>7</v>
      </c>
      <c r="J232" s="3">
        <v>1</v>
      </c>
      <c r="K232" s="3"/>
      <c r="L232" s="2">
        <v>43397.748402777775</v>
      </c>
      <c r="M232" s="2">
        <v>43397.754814814813</v>
      </c>
      <c r="N232" s="3" t="s">
        <v>65</v>
      </c>
      <c r="O232" s="3" t="s">
        <v>66</v>
      </c>
      <c r="P232" s="3" t="s">
        <v>27</v>
      </c>
      <c r="Q232" s="3" t="s">
        <v>28</v>
      </c>
      <c r="R232" s="2">
        <v>43397.749432870369</v>
      </c>
      <c r="S232" s="2">
        <v>43397.749432870369</v>
      </c>
      <c r="T232" s="2">
        <v>43397.757627314815</v>
      </c>
      <c r="U232" s="2">
        <v>43397.757627314815</v>
      </c>
      <c r="V232" s="3"/>
      <c r="W232" s="8">
        <f t="shared" si="45"/>
        <v>43397.740057870367</v>
      </c>
      <c r="X232" s="9">
        <f t="shared" si="46"/>
        <v>6.4120370370801538E-3</v>
      </c>
      <c r="Y232" s="9">
        <f t="shared" si="47"/>
        <v>6.4120370370801538E-3</v>
      </c>
      <c r="Z232" s="10"/>
      <c r="AA232" s="10">
        <f t="shared" si="48"/>
        <v>0</v>
      </c>
      <c r="AB232" s="10">
        <f t="shared" si="49"/>
        <v>8.3449074081727304E-3</v>
      </c>
      <c r="AC232" s="10"/>
      <c r="AD232" s="10"/>
    </row>
    <row r="233" spans="1:30" s="7" customFormat="1" x14ac:dyDescent="0.4">
      <c r="A233" s="16" t="str">
        <f t="shared" si="50"/>
        <v>-</v>
      </c>
      <c r="B233" s="16" t="str">
        <f t="shared" si="44"/>
        <v>-</v>
      </c>
      <c r="C233" s="7">
        <v>17</v>
      </c>
      <c r="D233" s="2">
        <v>43397.740185185183</v>
      </c>
      <c r="E233" s="3">
        <v>6176</v>
      </c>
      <c r="F233" s="3" t="s">
        <v>18</v>
      </c>
      <c r="G233" s="3">
        <v>3874</v>
      </c>
      <c r="H233" s="3">
        <v>567</v>
      </c>
      <c r="I233" s="3">
        <v>10</v>
      </c>
      <c r="J233" s="3">
        <v>2</v>
      </c>
      <c r="K233" s="3"/>
      <c r="L233" s="2">
        <v>43397.754004629627</v>
      </c>
      <c r="M233" s="2">
        <v>43397.759710648148</v>
      </c>
      <c r="N233" s="3" t="s">
        <v>27</v>
      </c>
      <c r="O233" s="3" t="s">
        <v>28</v>
      </c>
      <c r="P233" s="3" t="s">
        <v>78</v>
      </c>
      <c r="Q233" s="3" t="s">
        <v>79</v>
      </c>
      <c r="R233" s="2">
        <v>43397.755162037036</v>
      </c>
      <c r="S233" s="2">
        <v>43397.755162037036</v>
      </c>
      <c r="T233" s="2">
        <v>43397.763449074075</v>
      </c>
      <c r="U233" s="2">
        <v>43397.764143518521</v>
      </c>
      <c r="V233" s="3"/>
      <c r="W233" s="8">
        <f t="shared" si="45"/>
        <v>43397.740185185183</v>
      </c>
      <c r="X233" s="9">
        <f t="shared" si="46"/>
        <v>5.7060185208683833E-3</v>
      </c>
      <c r="Y233" s="9">
        <f t="shared" si="47"/>
        <v>1.1412037041736767E-2</v>
      </c>
      <c r="Z233" s="10"/>
      <c r="AA233" s="10">
        <f t="shared" si="48"/>
        <v>0</v>
      </c>
      <c r="AB233" s="10">
        <f t="shared" si="49"/>
        <v>1.3819444444379769E-2</v>
      </c>
      <c r="AC233" s="10"/>
      <c r="AD233" s="10"/>
    </row>
    <row r="234" spans="1:30" s="7" customFormat="1" x14ac:dyDescent="0.4">
      <c r="A234" s="16" t="str">
        <f t="shared" si="50"/>
        <v>-</v>
      </c>
      <c r="B234" s="16" t="str">
        <f t="shared" si="44"/>
        <v>-</v>
      </c>
      <c r="C234" s="7">
        <v>17</v>
      </c>
      <c r="D234" s="2">
        <v>43397.740358796298</v>
      </c>
      <c r="E234" s="3">
        <v>6177</v>
      </c>
      <c r="F234" s="3" t="s">
        <v>67</v>
      </c>
      <c r="G234" s="3">
        <v>3917</v>
      </c>
      <c r="H234" s="3">
        <v>709</v>
      </c>
      <c r="I234" s="3">
        <v>10</v>
      </c>
      <c r="J234" s="3">
        <v>1</v>
      </c>
      <c r="K234" s="3"/>
      <c r="L234" s="2">
        <v>43397.754074074073</v>
      </c>
      <c r="M234" s="2">
        <v>43397.759629629632</v>
      </c>
      <c r="N234" s="3" t="s">
        <v>27</v>
      </c>
      <c r="O234" s="3" t="s">
        <v>28</v>
      </c>
      <c r="P234" s="3" t="s">
        <v>78</v>
      </c>
      <c r="Q234" s="3" t="s">
        <v>79</v>
      </c>
      <c r="R234" s="2">
        <v>43397.755856481483</v>
      </c>
      <c r="S234" s="2">
        <v>43397.755856481483</v>
      </c>
      <c r="T234" s="2">
        <v>43397.763449074075</v>
      </c>
      <c r="U234" s="2">
        <v>43397.763449074075</v>
      </c>
      <c r="V234" s="3"/>
      <c r="W234" s="8">
        <f t="shared" si="45"/>
        <v>43397.740358796298</v>
      </c>
      <c r="X234" s="9">
        <f t="shared" si="46"/>
        <v>5.5555555591126904E-3</v>
      </c>
      <c r="Y234" s="9">
        <f t="shared" si="47"/>
        <v>5.5555555591126904E-3</v>
      </c>
      <c r="Z234" s="10"/>
      <c r="AA234" s="10">
        <f t="shared" si="48"/>
        <v>0</v>
      </c>
      <c r="AB234" s="10">
        <f t="shared" si="49"/>
        <v>1.3715277775190771E-2</v>
      </c>
      <c r="AC234" s="10"/>
      <c r="AD234" s="10"/>
    </row>
    <row r="235" spans="1:30" s="7" customFormat="1" x14ac:dyDescent="0.4">
      <c r="A235" s="16" t="str">
        <f t="shared" ref="A235:A245" si="53">IF(V235&gt;0, "★", "-")</f>
        <v>-</v>
      </c>
      <c r="B235" s="16" t="str">
        <f t="shared" ref="B235:B245" si="54">IF(K235&gt;0, "☆", "-")</f>
        <v>-</v>
      </c>
      <c r="C235" s="7">
        <v>17</v>
      </c>
      <c r="D235" s="2">
        <v>43397.744444444441</v>
      </c>
      <c r="E235" s="3">
        <v>6180</v>
      </c>
      <c r="F235" s="3" t="s">
        <v>33</v>
      </c>
      <c r="G235" s="3">
        <v>3445</v>
      </c>
      <c r="H235" s="3">
        <v>815</v>
      </c>
      <c r="I235" s="3">
        <v>5</v>
      </c>
      <c r="J235" s="3">
        <v>1</v>
      </c>
      <c r="K235" s="3"/>
      <c r="L235" s="2">
        <v>43397.754861111112</v>
      </c>
      <c r="M235" s="2">
        <v>43397.76635416667</v>
      </c>
      <c r="N235" s="3" t="s">
        <v>72</v>
      </c>
      <c r="O235" s="3" t="s">
        <v>73</v>
      </c>
      <c r="P235" s="3" t="s">
        <v>91</v>
      </c>
      <c r="Q235" s="3" t="s">
        <v>36</v>
      </c>
      <c r="R235" s="2">
        <v>43397.749942129631</v>
      </c>
      <c r="S235" s="2">
        <v>43397.749942129631</v>
      </c>
      <c r="T235" s="2">
        <v>43397.759432870371</v>
      </c>
      <c r="U235" s="2">
        <v>43397.759432870371</v>
      </c>
      <c r="V235" s="3"/>
      <c r="W235" s="8">
        <f t="shared" si="45"/>
        <v>43397.744444444441</v>
      </c>
      <c r="X235" s="9">
        <f t="shared" si="46"/>
        <v>1.1493055557366461E-2</v>
      </c>
      <c r="Y235" s="9">
        <f t="shared" si="47"/>
        <v>1.1493055557366461E-2</v>
      </c>
      <c r="Z235" s="10"/>
      <c r="AA235" s="10">
        <f t="shared" si="48"/>
        <v>4.9189814817509614E-3</v>
      </c>
      <c r="AB235" s="10">
        <f t="shared" si="49"/>
        <v>1.0416666671517305E-2</v>
      </c>
      <c r="AC235" s="10"/>
      <c r="AD235" s="10"/>
    </row>
    <row r="236" spans="1:30" s="7" customFormat="1" hidden="1" x14ac:dyDescent="0.4">
      <c r="A236" s="16" t="str">
        <f t="shared" si="53"/>
        <v>-</v>
      </c>
      <c r="B236" s="16" t="str">
        <f t="shared" si="54"/>
        <v>-</v>
      </c>
      <c r="C236" s="7">
        <v>17</v>
      </c>
      <c r="D236" s="2">
        <v>43397.748877314814</v>
      </c>
      <c r="E236" s="3">
        <v>6181</v>
      </c>
      <c r="F236" s="3" t="s">
        <v>93</v>
      </c>
      <c r="G236" s="3">
        <v>0</v>
      </c>
      <c r="H236" s="3">
        <v>349</v>
      </c>
      <c r="I236" s="3">
        <v>8</v>
      </c>
      <c r="J236" s="3">
        <v>1</v>
      </c>
      <c r="K236" s="3"/>
      <c r="L236" s="2">
        <v>43397.751689814817</v>
      </c>
      <c r="M236" s="2">
        <v>43397.756736111114</v>
      </c>
      <c r="N236" s="3" t="s">
        <v>46</v>
      </c>
      <c r="O236" s="3" t="s">
        <v>47</v>
      </c>
      <c r="P236" s="3" t="s">
        <v>23</v>
      </c>
      <c r="Q236" s="3" t="s">
        <v>24</v>
      </c>
      <c r="R236" s="2">
        <v>43397.752962962964</v>
      </c>
      <c r="S236" s="2">
        <v>43397.752962962964</v>
      </c>
      <c r="T236" s="2">
        <v>43397.759594907409</v>
      </c>
      <c r="U236" s="2">
        <v>43397.759594907409</v>
      </c>
      <c r="V236" s="3"/>
      <c r="W236" s="8">
        <f t="shared" si="45"/>
        <v>43397.748877314814</v>
      </c>
      <c r="X236" s="9">
        <f t="shared" si="46"/>
        <v>5.0462962972233072E-3</v>
      </c>
      <c r="Y236" s="9">
        <f t="shared" si="47"/>
        <v>5.0462962972233072E-3</v>
      </c>
      <c r="Z236" s="10"/>
      <c r="AA236" s="10">
        <f t="shared" si="48"/>
        <v>0</v>
      </c>
      <c r="AB236" s="10">
        <f t="shared" si="49"/>
        <v>2.8125000026193447E-3</v>
      </c>
      <c r="AC236" s="10"/>
      <c r="AD236" s="10"/>
    </row>
    <row r="237" spans="1:30" s="7" customFormat="1" hidden="1" x14ac:dyDescent="0.4">
      <c r="A237" s="16" t="str">
        <f t="shared" ref="A237:A242" si="55">IF(V237&gt;0, "★", "-")</f>
        <v>★</v>
      </c>
      <c r="B237" s="16" t="str">
        <f t="shared" ref="B237:B242" si="56">IF(K237&gt;0, "☆", "-")</f>
        <v>☆</v>
      </c>
      <c r="C237" s="7">
        <v>17</v>
      </c>
      <c r="D237" s="2">
        <v>43397.709664351853</v>
      </c>
      <c r="E237" s="3">
        <v>6143</v>
      </c>
      <c r="F237" s="3" t="s">
        <v>18</v>
      </c>
      <c r="G237" s="3">
        <v>3912</v>
      </c>
      <c r="H237" s="3">
        <v>1202</v>
      </c>
      <c r="I237" s="3">
        <v>5</v>
      </c>
      <c r="J237" s="3">
        <v>1</v>
      </c>
      <c r="K237" s="2">
        <v>43397.714687500003</v>
      </c>
      <c r="L237" s="3"/>
      <c r="M237" s="3"/>
      <c r="N237" s="3" t="s">
        <v>63</v>
      </c>
      <c r="O237" s="3" t="s">
        <v>64</v>
      </c>
      <c r="P237" s="3" t="s">
        <v>34</v>
      </c>
      <c r="Q237" s="3" t="s">
        <v>35</v>
      </c>
      <c r="R237" s="2">
        <v>43397.730486111112</v>
      </c>
      <c r="S237" s="3"/>
      <c r="T237" s="2">
        <v>43397.735243055555</v>
      </c>
      <c r="U237" s="3"/>
      <c r="V237" s="2">
        <v>43397.730486111112</v>
      </c>
      <c r="W237" s="8">
        <f t="shared" ref="W237:W242" si="57">IF(V237&gt;0,V237,D237)</f>
        <v>43397.730486111112</v>
      </c>
      <c r="X237" s="9">
        <f t="shared" ref="X237:X242" si="58">M237-L237</f>
        <v>0</v>
      </c>
      <c r="Y237" s="9">
        <f t="shared" ref="Y237:Y242" si="59">X237*J237</f>
        <v>0</v>
      </c>
      <c r="Z237" s="10"/>
      <c r="AA237" s="10">
        <f t="shared" ref="AA237:AA242" si="60">IF(IF(A237="☆",K237-R237,L237-R237)&lt;0,0,IF(A237="☆",K237-R237,L237-R237))</f>
        <v>0</v>
      </c>
      <c r="AB237" s="10">
        <f>IF(IF(B237="☆",(IF(K237&gt;R237,K237-W237,R237-W237)),L237-W237)&lt;0,0,IF(B237="☆",(IF(K237&gt;R237,K237-W237,R237-W237)),L237-W237))</f>
        <v>0</v>
      </c>
      <c r="AC237" s="10"/>
      <c r="AD237" s="10"/>
    </row>
    <row r="238" spans="1:30" s="7" customFormat="1" hidden="1" x14ac:dyDescent="0.4">
      <c r="A238" s="16" t="str">
        <f t="shared" si="55"/>
        <v>★</v>
      </c>
      <c r="B238" s="16" t="str">
        <f t="shared" si="56"/>
        <v>☆</v>
      </c>
      <c r="C238" s="7">
        <v>17</v>
      </c>
      <c r="D238" s="2">
        <v>43397.714201388888</v>
      </c>
      <c r="E238" s="3">
        <v>6149</v>
      </c>
      <c r="F238" s="3" t="s">
        <v>33</v>
      </c>
      <c r="G238" s="3">
        <v>3688</v>
      </c>
      <c r="H238" s="3">
        <v>370</v>
      </c>
      <c r="I238" s="3">
        <v>3</v>
      </c>
      <c r="J238" s="3">
        <v>1</v>
      </c>
      <c r="K238" s="2">
        <v>43397.714641203704</v>
      </c>
      <c r="L238" s="3"/>
      <c r="M238" s="3"/>
      <c r="N238" s="3" t="s">
        <v>72</v>
      </c>
      <c r="O238" s="3" t="s">
        <v>73</v>
      </c>
      <c r="P238" s="3" t="s">
        <v>80</v>
      </c>
      <c r="Q238" s="3" t="s">
        <v>81</v>
      </c>
      <c r="R238" s="2">
        <v>43397.734722222223</v>
      </c>
      <c r="S238" s="3"/>
      <c r="T238" s="2">
        <v>43397.740162037036</v>
      </c>
      <c r="U238" s="3"/>
      <c r="V238" s="2">
        <v>43397.734722222223</v>
      </c>
      <c r="W238" s="8">
        <f t="shared" si="57"/>
        <v>43397.734722222223</v>
      </c>
      <c r="X238" s="9">
        <f t="shared" si="58"/>
        <v>0</v>
      </c>
      <c r="Y238" s="9">
        <f t="shared" si="59"/>
        <v>0</v>
      </c>
      <c r="Z238" s="10"/>
      <c r="AA238" s="10">
        <f t="shared" si="60"/>
        <v>0</v>
      </c>
      <c r="AB238" s="10">
        <f>IF(IF(B238="☆",(IF(K238&gt;R238,K238-W238,R238-W238)),L238-W238)&lt;0,0,IF(B238="☆",(IF(K238&gt;R238,K238-W238,R238-W238)),L238-W238))</f>
        <v>0</v>
      </c>
      <c r="AC238" s="10"/>
      <c r="AD238" s="10"/>
    </row>
    <row r="239" spans="1:30" s="7" customFormat="1" hidden="1" x14ac:dyDescent="0.4">
      <c r="A239" s="16" t="str">
        <f t="shared" si="55"/>
        <v>-</v>
      </c>
      <c r="B239" s="16" t="str">
        <f t="shared" si="56"/>
        <v>☆</v>
      </c>
      <c r="C239" s="7">
        <v>17</v>
      </c>
      <c r="D239" s="2">
        <v>43397.73710648148</v>
      </c>
      <c r="E239" s="3">
        <v>6168</v>
      </c>
      <c r="F239" s="3" t="s">
        <v>33</v>
      </c>
      <c r="G239" s="3">
        <v>79</v>
      </c>
      <c r="H239" s="3">
        <v>857</v>
      </c>
      <c r="I239" s="3">
        <v>6</v>
      </c>
      <c r="J239" s="3">
        <v>1</v>
      </c>
      <c r="K239" s="2">
        <v>43397.738182870373</v>
      </c>
      <c r="L239" s="3"/>
      <c r="M239" s="3"/>
      <c r="N239" s="3" t="s">
        <v>55</v>
      </c>
      <c r="O239" s="3" t="s">
        <v>56</v>
      </c>
      <c r="P239" s="3" t="s">
        <v>63</v>
      </c>
      <c r="Q239" s="3" t="s">
        <v>64</v>
      </c>
      <c r="R239" s="2">
        <v>43397.749212962961</v>
      </c>
      <c r="S239" s="3"/>
      <c r="T239" s="2">
        <v>43397.762777777774</v>
      </c>
      <c r="U239" s="3"/>
      <c r="V239" s="3"/>
      <c r="W239" s="8">
        <f t="shared" si="57"/>
        <v>43397.73710648148</v>
      </c>
      <c r="X239" s="9">
        <f t="shared" si="58"/>
        <v>0</v>
      </c>
      <c r="Y239" s="9">
        <f t="shared" si="59"/>
        <v>0</v>
      </c>
      <c r="Z239" s="10"/>
      <c r="AA239" s="10">
        <f t="shared" si="60"/>
        <v>0</v>
      </c>
      <c r="AB239" s="10">
        <f>IF(IF(B239="☆",(IF(K239&gt;R239,K239-W239,R239-W239)),L239-W239)&lt;0,0,IF(B239="☆",(IF(K239&gt;R239,K239-W239,R239-W239)),L239-W239))</f>
        <v>1.2106481481168885E-2</v>
      </c>
      <c r="AC239" s="10"/>
      <c r="AD239" s="10"/>
    </row>
    <row r="240" spans="1:30" s="7" customFormat="1" hidden="1" x14ac:dyDescent="0.4">
      <c r="A240" s="16" t="str">
        <f t="shared" si="55"/>
        <v>-</v>
      </c>
      <c r="B240" s="16" t="str">
        <f t="shared" si="56"/>
        <v>☆</v>
      </c>
      <c r="C240" s="7">
        <v>17</v>
      </c>
      <c r="D240" s="2">
        <v>43397.738344907404</v>
      </c>
      <c r="E240" s="3">
        <v>6170</v>
      </c>
      <c r="F240" s="3" t="s">
        <v>33</v>
      </c>
      <c r="G240" s="3">
        <v>79</v>
      </c>
      <c r="H240" s="3">
        <v>430</v>
      </c>
      <c r="I240" s="3">
        <v>7</v>
      </c>
      <c r="J240" s="3">
        <v>1</v>
      </c>
      <c r="K240" s="2">
        <v>43397.739374999997</v>
      </c>
      <c r="L240" s="3"/>
      <c r="M240" s="3"/>
      <c r="N240" s="3" t="s">
        <v>55</v>
      </c>
      <c r="O240" s="3" t="s">
        <v>56</v>
      </c>
      <c r="P240" s="3" t="s">
        <v>63</v>
      </c>
      <c r="Q240" s="3" t="s">
        <v>64</v>
      </c>
      <c r="R240" s="2">
        <v>43397.746087962965</v>
      </c>
      <c r="S240" s="3"/>
      <c r="T240" s="2">
        <v>43397.765127314815</v>
      </c>
      <c r="U240" s="3"/>
      <c r="V240" s="3"/>
      <c r="W240" s="8">
        <f t="shared" si="57"/>
        <v>43397.738344907404</v>
      </c>
      <c r="X240" s="9">
        <f t="shared" si="58"/>
        <v>0</v>
      </c>
      <c r="Y240" s="9">
        <f t="shared" si="59"/>
        <v>0</v>
      </c>
      <c r="Z240" s="10"/>
      <c r="AA240" s="10">
        <f t="shared" si="60"/>
        <v>0</v>
      </c>
      <c r="AB240" s="10">
        <f>IF(IF(B240="☆",(IF(K240&gt;R240,K240-W240,R240-W240)),L240-W240)&lt;0,0,IF(B240="☆",(IF(K240&gt;R240,K240-W240,R240-W240)),L240-W240))</f>
        <v>7.7430555611499585E-3</v>
      </c>
      <c r="AC240" s="10"/>
      <c r="AD240" s="10"/>
    </row>
    <row r="241" spans="1:32" s="7" customFormat="1" hidden="1" x14ac:dyDescent="0.4">
      <c r="A241" s="16" t="str">
        <f t="shared" si="55"/>
        <v>-</v>
      </c>
      <c r="B241" s="16" t="str">
        <f t="shared" si="56"/>
        <v>☆</v>
      </c>
      <c r="C241" s="7">
        <v>17</v>
      </c>
      <c r="D241" s="2">
        <v>43397.743113425924</v>
      </c>
      <c r="E241" s="3">
        <v>6178</v>
      </c>
      <c r="F241" s="3" t="s">
        <v>18</v>
      </c>
      <c r="G241" s="3">
        <v>3445</v>
      </c>
      <c r="H241" s="3">
        <v>502</v>
      </c>
      <c r="I241" s="3">
        <v>6</v>
      </c>
      <c r="J241" s="3">
        <v>1</v>
      </c>
      <c r="K241" s="2">
        <v>43397.743310185186</v>
      </c>
      <c r="L241" s="3"/>
      <c r="M241" s="3"/>
      <c r="N241" s="3" t="s">
        <v>72</v>
      </c>
      <c r="O241" s="3" t="s">
        <v>73</v>
      </c>
      <c r="P241" s="3" t="s">
        <v>48</v>
      </c>
      <c r="Q241" s="3" t="s">
        <v>49</v>
      </c>
      <c r="R241" s="2">
        <v>43397.757916666669</v>
      </c>
      <c r="S241" s="3"/>
      <c r="T241" s="2">
        <v>43397.763009259259</v>
      </c>
      <c r="U241" s="3"/>
      <c r="V241" s="3"/>
      <c r="W241" s="8">
        <f t="shared" si="57"/>
        <v>43397.743113425924</v>
      </c>
      <c r="X241" s="9">
        <f t="shared" si="58"/>
        <v>0</v>
      </c>
      <c r="Y241" s="9">
        <f t="shared" si="59"/>
        <v>0</v>
      </c>
      <c r="Z241" s="10"/>
      <c r="AA241" s="10">
        <f t="shared" si="60"/>
        <v>0</v>
      </c>
      <c r="AB241" s="10"/>
      <c r="AC241" s="10"/>
      <c r="AD241" s="10"/>
      <c r="AF241" s="7" t="s">
        <v>148</v>
      </c>
    </row>
    <row r="242" spans="1:32" s="12" customFormat="1" hidden="1" x14ac:dyDescent="0.4">
      <c r="A242" s="17" t="str">
        <f t="shared" si="55"/>
        <v>-</v>
      </c>
      <c r="B242" s="17" t="str">
        <f t="shared" si="56"/>
        <v>☆</v>
      </c>
      <c r="C242" s="12">
        <v>17</v>
      </c>
      <c r="D242" s="4">
        <v>43397.74355324074</v>
      </c>
      <c r="E242" s="5">
        <v>6179</v>
      </c>
      <c r="F242" s="5" t="s">
        <v>33</v>
      </c>
      <c r="G242" s="5">
        <v>3445</v>
      </c>
      <c r="H242" s="5">
        <v>610</v>
      </c>
      <c r="I242" s="5">
        <v>6</v>
      </c>
      <c r="J242" s="5">
        <v>1</v>
      </c>
      <c r="K242" s="4">
        <v>43397.743668981479</v>
      </c>
      <c r="L242" s="5"/>
      <c r="M242" s="5"/>
      <c r="N242" s="5" t="s">
        <v>72</v>
      </c>
      <c r="O242" s="5" t="s">
        <v>73</v>
      </c>
      <c r="P242" s="5" t="s">
        <v>59</v>
      </c>
      <c r="Q242" s="5" t="s">
        <v>60</v>
      </c>
      <c r="R242" s="4">
        <v>43397.756284722222</v>
      </c>
      <c r="S242" s="5"/>
      <c r="T242" s="4">
        <v>43397.760578703703</v>
      </c>
      <c r="U242" s="5"/>
      <c r="V242" s="5"/>
      <c r="W242" s="13">
        <f t="shared" si="57"/>
        <v>43397.74355324074</v>
      </c>
      <c r="X242" s="18">
        <f t="shared" si="58"/>
        <v>0</v>
      </c>
      <c r="Y242" s="18">
        <f t="shared" si="59"/>
        <v>0</v>
      </c>
      <c r="Z242" s="19"/>
      <c r="AA242" s="19">
        <f t="shared" si="60"/>
        <v>0</v>
      </c>
      <c r="AB242" s="19">
        <f>IF(IF(B242="☆",(IF(K242&gt;R242,K242-W242,R242-W242)),L242-W242)&lt;0,0,IF(B242="☆",(IF(K242&gt;R242,K242-W242,R242-W242)),L242-W242))</f>
        <v>1.2731481481750961E-2</v>
      </c>
      <c r="AC242" s="19"/>
      <c r="AD242" s="19"/>
      <c r="AF242" s="7" t="s">
        <v>147</v>
      </c>
    </row>
    <row r="243" spans="1:32" s="23" customFormat="1" x14ac:dyDescent="0.4">
      <c r="A243" s="20" t="str">
        <f t="shared" si="53"/>
        <v>-</v>
      </c>
      <c r="B243" s="20" t="str">
        <f t="shared" si="54"/>
        <v>-</v>
      </c>
      <c r="C243" s="23">
        <v>18</v>
      </c>
      <c r="D243" s="22">
        <v>43397.750104166669</v>
      </c>
      <c r="E243" s="21">
        <v>6182</v>
      </c>
      <c r="F243" s="21" t="s">
        <v>33</v>
      </c>
      <c r="G243" s="21">
        <v>3884</v>
      </c>
      <c r="H243" s="21">
        <v>495</v>
      </c>
      <c r="I243" s="21">
        <v>6</v>
      </c>
      <c r="J243" s="21">
        <v>1</v>
      </c>
      <c r="K243" s="21"/>
      <c r="L243" s="22">
        <v>43397.751840277779</v>
      </c>
      <c r="M243" s="22">
        <v>43397.758842592593</v>
      </c>
      <c r="N243" s="21" t="s">
        <v>34</v>
      </c>
      <c r="O243" s="21" t="s">
        <v>35</v>
      </c>
      <c r="P243" s="21" t="s">
        <v>65</v>
      </c>
      <c r="Q243" s="21" t="s">
        <v>66</v>
      </c>
      <c r="R243" s="22">
        <v>43397.751435185186</v>
      </c>
      <c r="S243" s="22">
        <v>43397.751481481479</v>
      </c>
      <c r="T243" s="22">
        <v>43397.756701388891</v>
      </c>
      <c r="U243" s="22">
        <v>43397.756747685184</v>
      </c>
      <c r="V243" s="21"/>
      <c r="W243" s="24">
        <f t="shared" si="45"/>
        <v>43397.750104166669</v>
      </c>
      <c r="X243" s="25">
        <f t="shared" si="46"/>
        <v>7.0023148145992309E-3</v>
      </c>
      <c r="Y243" s="25">
        <f t="shared" si="47"/>
        <v>7.0023148145992309E-3</v>
      </c>
      <c r="Z243" s="26">
        <f>SUM(Y243:Y272)</f>
        <v>0.28545138891058741</v>
      </c>
      <c r="AA243" s="26">
        <f t="shared" si="48"/>
        <v>4.0509259270038456E-4</v>
      </c>
      <c r="AB243" s="26">
        <f t="shared" si="49"/>
        <v>1.7361111094942316E-3</v>
      </c>
      <c r="AC243" s="26">
        <f>AVERAGE(AB243:AB272)</f>
        <v>3.7395833329355809E-3</v>
      </c>
      <c r="AD243" s="26">
        <f>MEDIAN(AB243:AB272)</f>
        <v>3.3101851840910967E-3</v>
      </c>
    </row>
    <row r="244" spans="1:32" s="7" customFormat="1" x14ac:dyDescent="0.4">
      <c r="A244" s="16" t="str">
        <f t="shared" si="53"/>
        <v>-</v>
      </c>
      <c r="B244" s="16" t="str">
        <f t="shared" si="54"/>
        <v>-</v>
      </c>
      <c r="C244" s="7">
        <v>18</v>
      </c>
      <c r="D244" s="2">
        <v>43397.750173611108</v>
      </c>
      <c r="E244" s="3">
        <v>6183</v>
      </c>
      <c r="F244" s="3" t="s">
        <v>33</v>
      </c>
      <c r="G244" s="3">
        <v>3462</v>
      </c>
      <c r="H244" s="3">
        <v>578</v>
      </c>
      <c r="I244" s="3">
        <v>6</v>
      </c>
      <c r="J244" s="3">
        <v>1</v>
      </c>
      <c r="K244" s="3"/>
      <c r="L244" s="2">
        <v>43397.759039351855</v>
      </c>
      <c r="M244" s="2">
        <v>43397.770138888889</v>
      </c>
      <c r="N244" s="3" t="s">
        <v>65</v>
      </c>
      <c r="O244" s="3" t="s">
        <v>66</v>
      </c>
      <c r="P244" s="3" t="s">
        <v>50</v>
      </c>
      <c r="Q244" s="3" t="s">
        <v>51</v>
      </c>
      <c r="R244" s="2">
        <v>43397.756747685184</v>
      </c>
      <c r="S244" s="2">
        <v>43397.758032407408</v>
      </c>
      <c r="T244" s="2">
        <v>43397.765949074077</v>
      </c>
      <c r="U244" s="2">
        <v>43397.770543981482</v>
      </c>
      <c r="V244" s="3"/>
      <c r="W244" s="8">
        <f t="shared" si="45"/>
        <v>43397.750173611108</v>
      </c>
      <c r="X244" s="9">
        <f t="shared" si="46"/>
        <v>1.1099537034169771E-2</v>
      </c>
      <c r="Y244" s="9">
        <f t="shared" si="47"/>
        <v>1.1099537034169771E-2</v>
      </c>
      <c r="Z244" s="10"/>
      <c r="AA244" s="10">
        <f t="shared" si="48"/>
        <v>2.2916666712262668E-3</v>
      </c>
      <c r="AB244" s="10">
        <f t="shared" si="49"/>
        <v>8.8657407468417659E-3</v>
      </c>
      <c r="AC244" s="10"/>
      <c r="AD244" s="10"/>
    </row>
    <row r="245" spans="1:32" s="7" customFormat="1" hidden="1" x14ac:dyDescent="0.4">
      <c r="A245" s="16" t="str">
        <f t="shared" si="53"/>
        <v>-</v>
      </c>
      <c r="B245" s="16" t="str">
        <f t="shared" si="54"/>
        <v>-</v>
      </c>
      <c r="C245" s="7">
        <v>18</v>
      </c>
      <c r="D245" s="2">
        <v>43397.751006944447</v>
      </c>
      <c r="E245" s="3">
        <v>6184</v>
      </c>
      <c r="F245" s="3" t="s">
        <v>93</v>
      </c>
      <c r="G245" s="3">
        <v>0</v>
      </c>
      <c r="H245" s="3">
        <v>689</v>
      </c>
      <c r="I245" s="3">
        <v>1</v>
      </c>
      <c r="J245" s="3">
        <v>1</v>
      </c>
      <c r="K245" s="3"/>
      <c r="L245" s="2">
        <v>43397.761805555558</v>
      </c>
      <c r="M245" s="2">
        <v>43397.77070601852</v>
      </c>
      <c r="N245" s="3" t="s">
        <v>41</v>
      </c>
      <c r="O245" s="3" t="s">
        <v>42</v>
      </c>
      <c r="P245" s="3" t="s">
        <v>19</v>
      </c>
      <c r="Q245" s="3" t="s">
        <v>20</v>
      </c>
      <c r="R245" s="2">
        <v>43397.761307870373</v>
      </c>
      <c r="S245" s="2">
        <v>43397.761307870373</v>
      </c>
      <c r="T245" s="2">
        <v>43397.768553240741</v>
      </c>
      <c r="U245" s="2">
        <v>43397.768553240741</v>
      </c>
      <c r="V245" s="3"/>
      <c r="W245" s="8">
        <f t="shared" si="45"/>
        <v>43397.751006944447</v>
      </c>
      <c r="X245" s="9">
        <f t="shared" si="46"/>
        <v>8.9004629626288079E-3</v>
      </c>
      <c r="Y245" s="9">
        <f t="shared" si="47"/>
        <v>8.9004629626288079E-3</v>
      </c>
      <c r="Z245" s="10"/>
      <c r="AA245" s="10">
        <f t="shared" si="48"/>
        <v>4.9768518510973081E-4</v>
      </c>
      <c r="AB245" s="10">
        <f t="shared" si="49"/>
        <v>1.0798611110658385E-2</v>
      </c>
      <c r="AC245" s="10"/>
      <c r="AD245" s="10"/>
    </row>
    <row r="246" spans="1:32" s="7" customFormat="1" x14ac:dyDescent="0.4">
      <c r="A246" s="16" t="str">
        <f t="shared" si="50"/>
        <v>-</v>
      </c>
      <c r="B246" s="16" t="str">
        <f t="shared" si="44"/>
        <v>-</v>
      </c>
      <c r="C246" s="7">
        <v>18</v>
      </c>
      <c r="D246" s="2">
        <v>43397.75304398148</v>
      </c>
      <c r="E246" s="3">
        <v>6185</v>
      </c>
      <c r="F246" s="3" t="s">
        <v>33</v>
      </c>
      <c r="G246" s="3">
        <v>3144</v>
      </c>
      <c r="H246" s="3">
        <v>923</v>
      </c>
      <c r="I246" s="3">
        <v>6</v>
      </c>
      <c r="J246" s="3">
        <v>1</v>
      </c>
      <c r="K246" s="3"/>
      <c r="L246" s="2">
        <v>43397.758993055555</v>
      </c>
      <c r="M246" s="2">
        <v>43397.765416666669</v>
      </c>
      <c r="N246" s="3" t="s">
        <v>65</v>
      </c>
      <c r="O246" s="3" t="s">
        <v>66</v>
      </c>
      <c r="P246" s="3" t="s">
        <v>27</v>
      </c>
      <c r="Q246" s="3" t="s">
        <v>28</v>
      </c>
      <c r="R246" s="2">
        <v>43397.757685185185</v>
      </c>
      <c r="S246" s="2">
        <v>43397.757685185185</v>
      </c>
      <c r="T246" s="2">
        <v>43397.766226851854</v>
      </c>
      <c r="U246" s="2">
        <v>43397.766226851854</v>
      </c>
      <c r="V246" s="3"/>
      <c r="W246" s="8">
        <f t="shared" si="45"/>
        <v>43397.75304398148</v>
      </c>
      <c r="X246" s="9">
        <f t="shared" si="46"/>
        <v>6.4236111138598062E-3</v>
      </c>
      <c r="Y246" s="9">
        <f t="shared" si="47"/>
        <v>6.4236111138598062E-3</v>
      </c>
      <c r="Z246" s="10"/>
      <c r="AA246" s="10">
        <f t="shared" si="48"/>
        <v>1.3078703705104999E-3</v>
      </c>
      <c r="AB246" s="10">
        <f t="shared" si="49"/>
        <v>5.9490740750334226E-3</v>
      </c>
      <c r="AC246" s="10"/>
      <c r="AD246" s="10"/>
    </row>
    <row r="247" spans="1:32" s="7" customFormat="1" hidden="1" x14ac:dyDescent="0.4">
      <c r="A247" s="16" t="str">
        <f t="shared" si="50"/>
        <v>-</v>
      </c>
      <c r="B247" s="16" t="str">
        <f t="shared" si="44"/>
        <v>-</v>
      </c>
      <c r="C247" s="7">
        <v>18</v>
      </c>
      <c r="D247" s="2">
        <v>43397.7578587963</v>
      </c>
      <c r="E247" s="3">
        <v>6186</v>
      </c>
      <c r="F247" s="3" t="s">
        <v>93</v>
      </c>
      <c r="G247" s="3">
        <v>0</v>
      </c>
      <c r="H247" s="3">
        <v>1085</v>
      </c>
      <c r="I247" s="3">
        <v>7</v>
      </c>
      <c r="J247" s="3">
        <v>3</v>
      </c>
      <c r="K247" s="3"/>
      <c r="L247" s="2">
        <v>43397.76290509259</v>
      </c>
      <c r="M247" s="2">
        <v>43397.767534722225</v>
      </c>
      <c r="N247" s="3" t="s">
        <v>63</v>
      </c>
      <c r="O247" s="3" t="s">
        <v>64</v>
      </c>
      <c r="P247" s="3" t="s">
        <v>29</v>
      </c>
      <c r="Q247" s="3" t="s">
        <v>30</v>
      </c>
      <c r="R247" s="2">
        <v>43397.762615740743</v>
      </c>
      <c r="S247" s="2">
        <v>43397.762615740743</v>
      </c>
      <c r="T247" s="2">
        <v>43397.770208333335</v>
      </c>
      <c r="U247" s="2">
        <v>43397.770208333335</v>
      </c>
      <c r="V247" s="3"/>
      <c r="W247" s="8">
        <f t="shared" si="45"/>
        <v>43397.7578587963</v>
      </c>
      <c r="X247" s="9">
        <f t="shared" si="46"/>
        <v>4.6296296350192279E-3</v>
      </c>
      <c r="Y247" s="9">
        <f t="shared" si="47"/>
        <v>1.3888888905057684E-2</v>
      </c>
      <c r="Z247" s="10"/>
      <c r="AA247" s="10">
        <f t="shared" si="48"/>
        <v>2.8935184673173353E-4</v>
      </c>
      <c r="AB247" s="10">
        <f t="shared" si="49"/>
        <v>5.0462962899473496E-3</v>
      </c>
      <c r="AC247" s="10"/>
      <c r="AD247" s="10"/>
    </row>
    <row r="248" spans="1:32" s="7" customFormat="1" x14ac:dyDescent="0.4">
      <c r="A248" s="16" t="str">
        <f t="shared" si="50"/>
        <v>★</v>
      </c>
      <c r="B248" s="16" t="str">
        <f t="shared" si="44"/>
        <v>-</v>
      </c>
      <c r="C248" s="7">
        <v>18</v>
      </c>
      <c r="D248" s="2">
        <v>43397.760682870372</v>
      </c>
      <c r="E248" s="3">
        <v>6188</v>
      </c>
      <c r="F248" s="3" t="s">
        <v>18</v>
      </c>
      <c r="G248" s="3">
        <v>3921</v>
      </c>
      <c r="H248" s="3">
        <v>847</v>
      </c>
      <c r="I248" s="3">
        <v>9</v>
      </c>
      <c r="J248" s="3">
        <v>1</v>
      </c>
      <c r="K248" s="3"/>
      <c r="L248" s="2">
        <v>43397.800682870373</v>
      </c>
      <c r="M248" s="2">
        <v>43397.808923611112</v>
      </c>
      <c r="N248" s="3" t="s">
        <v>27</v>
      </c>
      <c r="O248" s="3" t="s">
        <v>28</v>
      </c>
      <c r="P248" s="3" t="s">
        <v>55</v>
      </c>
      <c r="Q248" s="3" t="s">
        <v>56</v>
      </c>
      <c r="R248" s="2">
        <v>43397.802337962959</v>
      </c>
      <c r="S248" s="2">
        <v>43397.802337962959</v>
      </c>
      <c r="T248" s="2">
        <v>43397.809803240743</v>
      </c>
      <c r="U248" s="2">
        <v>43397.809803240743</v>
      </c>
      <c r="V248" s="2">
        <v>43397.802337962959</v>
      </c>
      <c r="W248" s="8">
        <f t="shared" si="45"/>
        <v>43397.802337962959</v>
      </c>
      <c r="X248" s="9">
        <f t="shared" si="46"/>
        <v>8.2407407389837317E-3</v>
      </c>
      <c r="Y248" s="9">
        <f t="shared" si="47"/>
        <v>8.2407407389837317E-3</v>
      </c>
      <c r="Z248" s="10"/>
      <c r="AA248" s="10">
        <f t="shared" si="48"/>
        <v>0</v>
      </c>
      <c r="AB248" s="10">
        <f t="shared" si="49"/>
        <v>0</v>
      </c>
      <c r="AC248" s="10"/>
      <c r="AD248" s="10"/>
    </row>
    <row r="249" spans="1:32" s="7" customFormat="1" x14ac:dyDescent="0.4">
      <c r="A249" s="16" t="str">
        <f t="shared" si="50"/>
        <v>-</v>
      </c>
      <c r="B249" s="16" t="str">
        <f t="shared" si="44"/>
        <v>-</v>
      </c>
      <c r="C249" s="7">
        <v>18</v>
      </c>
      <c r="D249" s="2">
        <v>43397.762881944444</v>
      </c>
      <c r="E249" s="3">
        <v>6189</v>
      </c>
      <c r="F249" s="3" t="s">
        <v>33</v>
      </c>
      <c r="G249" s="3">
        <v>3201</v>
      </c>
      <c r="H249" s="3">
        <v>528</v>
      </c>
      <c r="I249" s="3">
        <v>1</v>
      </c>
      <c r="J249" s="3">
        <v>2</v>
      </c>
      <c r="K249" s="3"/>
      <c r="L249" s="2">
        <v>43397.765752314815</v>
      </c>
      <c r="M249" s="2">
        <v>43397.788900462961</v>
      </c>
      <c r="N249" s="3" t="s">
        <v>25</v>
      </c>
      <c r="O249" s="3" t="s">
        <v>26</v>
      </c>
      <c r="P249" s="3" t="s">
        <v>55</v>
      </c>
      <c r="Q249" s="3" t="s">
        <v>56</v>
      </c>
      <c r="R249" s="2">
        <v>43397.768217592595</v>
      </c>
      <c r="S249" s="2">
        <v>43397.768217592595</v>
      </c>
      <c r="T249" s="2">
        <v>43397.783078703702</v>
      </c>
      <c r="U249" s="2">
        <v>43397.783078703702</v>
      </c>
      <c r="V249" s="3"/>
      <c r="W249" s="8">
        <f t="shared" si="45"/>
        <v>43397.762881944444</v>
      </c>
      <c r="X249" s="9">
        <f t="shared" si="46"/>
        <v>2.3148148145992309E-2</v>
      </c>
      <c r="Y249" s="9">
        <f t="shared" si="47"/>
        <v>4.6296296291984618E-2</v>
      </c>
      <c r="Z249" s="10"/>
      <c r="AA249" s="10">
        <f t="shared" si="48"/>
        <v>0</v>
      </c>
      <c r="AB249" s="10">
        <f t="shared" si="49"/>
        <v>2.8703703719656914E-3</v>
      </c>
      <c r="AC249" s="10"/>
      <c r="AD249" s="10"/>
    </row>
    <row r="250" spans="1:32" s="7" customFormat="1" x14ac:dyDescent="0.4">
      <c r="A250" s="16" t="str">
        <f t="shared" si="50"/>
        <v>-</v>
      </c>
      <c r="B250" s="16" t="str">
        <f t="shared" si="44"/>
        <v>-</v>
      </c>
      <c r="C250" s="7">
        <v>18</v>
      </c>
      <c r="D250" s="2">
        <v>43397.764293981483</v>
      </c>
      <c r="E250" s="3">
        <v>6190</v>
      </c>
      <c r="F250" s="3" t="s">
        <v>18</v>
      </c>
      <c r="G250" s="3">
        <v>3256</v>
      </c>
      <c r="H250" s="3">
        <v>1277</v>
      </c>
      <c r="I250" s="3">
        <v>7</v>
      </c>
      <c r="J250" s="3">
        <v>1</v>
      </c>
      <c r="K250" s="3"/>
      <c r="L250" s="2">
        <v>43397.765277777777</v>
      </c>
      <c r="M250" s="2">
        <v>43397.770729166667</v>
      </c>
      <c r="N250" s="3" t="s">
        <v>65</v>
      </c>
      <c r="O250" s="3" t="s">
        <v>66</v>
      </c>
      <c r="P250" s="3" t="s">
        <v>34</v>
      </c>
      <c r="Q250" s="3" t="s">
        <v>35</v>
      </c>
      <c r="R250" s="2">
        <v>43397.768136574072</v>
      </c>
      <c r="S250" s="2">
        <v>43397.768136574072</v>
      </c>
      <c r="T250" s="2">
        <v>43397.777743055558</v>
      </c>
      <c r="U250" s="2">
        <v>43397.777743055558</v>
      </c>
      <c r="V250" s="3"/>
      <c r="W250" s="8">
        <f t="shared" si="45"/>
        <v>43397.764293981483</v>
      </c>
      <c r="X250" s="9">
        <f t="shared" si="46"/>
        <v>5.4513888899236917E-3</v>
      </c>
      <c r="Y250" s="9">
        <f t="shared" si="47"/>
        <v>5.4513888899236917E-3</v>
      </c>
      <c r="Z250" s="10"/>
      <c r="AA250" s="10">
        <f t="shared" si="48"/>
        <v>0</v>
      </c>
      <c r="AB250" s="10">
        <f t="shared" si="49"/>
        <v>9.8379629343980923E-4</v>
      </c>
      <c r="AC250" s="10"/>
      <c r="AD250" s="10"/>
    </row>
    <row r="251" spans="1:32" s="7" customFormat="1" hidden="1" x14ac:dyDescent="0.4">
      <c r="A251" s="16" t="str">
        <f t="shared" si="50"/>
        <v>-</v>
      </c>
      <c r="B251" s="16" t="str">
        <f t="shared" si="44"/>
        <v>-</v>
      </c>
      <c r="C251" s="7">
        <v>18</v>
      </c>
      <c r="D251" s="2">
        <v>43397.764328703706</v>
      </c>
      <c r="E251" s="3">
        <v>6191</v>
      </c>
      <c r="F251" s="3" t="s">
        <v>94</v>
      </c>
      <c r="G251" s="3">
        <v>0</v>
      </c>
      <c r="H251" s="3">
        <v>1264</v>
      </c>
      <c r="I251" s="3">
        <v>8</v>
      </c>
      <c r="J251" s="3">
        <v>1</v>
      </c>
      <c r="K251" s="3"/>
      <c r="L251" s="2">
        <v>43397.767534722225</v>
      </c>
      <c r="M251" s="2">
        <v>43397.771087962959</v>
      </c>
      <c r="N251" s="3" t="s">
        <v>48</v>
      </c>
      <c r="O251" s="3" t="s">
        <v>49</v>
      </c>
      <c r="P251" s="3" t="s">
        <v>23</v>
      </c>
      <c r="Q251" s="3" t="s">
        <v>24</v>
      </c>
      <c r="R251" s="2">
        <v>43397.768750000003</v>
      </c>
      <c r="S251" s="2">
        <v>43397.768750000003</v>
      </c>
      <c r="T251" s="2">
        <v>43397.774918981479</v>
      </c>
      <c r="U251" s="2">
        <v>43397.774918981479</v>
      </c>
      <c r="V251" s="3"/>
      <c r="W251" s="8">
        <f t="shared" si="45"/>
        <v>43397.764328703706</v>
      </c>
      <c r="X251" s="9">
        <f t="shared" si="46"/>
        <v>3.5532407346181571E-3</v>
      </c>
      <c r="Y251" s="9">
        <f t="shared" si="47"/>
        <v>3.5532407346181571E-3</v>
      </c>
      <c r="Z251" s="10"/>
      <c r="AA251" s="10">
        <f t="shared" si="48"/>
        <v>0</v>
      </c>
      <c r="AB251" s="10">
        <f t="shared" si="49"/>
        <v>3.2060185185400769E-3</v>
      </c>
      <c r="AC251" s="10"/>
      <c r="AD251" s="10"/>
    </row>
    <row r="252" spans="1:32" s="7" customFormat="1" x14ac:dyDescent="0.4">
      <c r="A252" s="16" t="str">
        <f t="shared" si="50"/>
        <v>-</v>
      </c>
      <c r="B252" s="16" t="str">
        <f t="shared" si="44"/>
        <v>-</v>
      </c>
      <c r="C252" s="7">
        <v>18</v>
      </c>
      <c r="D252" s="2">
        <v>43397.764374999999</v>
      </c>
      <c r="E252" s="3">
        <v>6192</v>
      </c>
      <c r="F252" s="3" t="s">
        <v>18</v>
      </c>
      <c r="G252" s="3">
        <v>2736</v>
      </c>
      <c r="H252" s="3">
        <v>873</v>
      </c>
      <c r="I252" s="3">
        <v>10</v>
      </c>
      <c r="J252" s="3">
        <v>1</v>
      </c>
      <c r="K252" s="3"/>
      <c r="L252" s="2">
        <v>43397.767789351848</v>
      </c>
      <c r="M252" s="2">
        <v>43397.772314814814</v>
      </c>
      <c r="N252" s="3" t="s">
        <v>65</v>
      </c>
      <c r="O252" s="3" t="s">
        <v>66</v>
      </c>
      <c r="P252" s="3" t="s">
        <v>34</v>
      </c>
      <c r="Q252" s="3" t="s">
        <v>35</v>
      </c>
      <c r="R252" s="2">
        <v>43397.770555555559</v>
      </c>
      <c r="S252" s="2">
        <v>43397.770555555559</v>
      </c>
      <c r="T252" s="2">
        <v>43397.774571759262</v>
      </c>
      <c r="U252" s="2">
        <v>43397.774918981479</v>
      </c>
      <c r="V252" s="3"/>
      <c r="W252" s="8">
        <f t="shared" si="45"/>
        <v>43397.764374999999</v>
      </c>
      <c r="X252" s="9">
        <f t="shared" si="46"/>
        <v>4.5254629658302292E-3</v>
      </c>
      <c r="Y252" s="9">
        <f t="shared" si="47"/>
        <v>4.5254629658302292E-3</v>
      </c>
      <c r="Z252" s="10"/>
      <c r="AA252" s="10">
        <f t="shared" si="48"/>
        <v>0</v>
      </c>
      <c r="AB252" s="10">
        <f t="shared" si="49"/>
        <v>3.4143518496421166E-3</v>
      </c>
      <c r="AC252" s="10"/>
      <c r="AD252" s="10"/>
    </row>
    <row r="253" spans="1:32" s="7" customFormat="1" x14ac:dyDescent="0.4">
      <c r="A253" s="16" t="str">
        <f t="shared" si="50"/>
        <v>-</v>
      </c>
      <c r="B253" s="16" t="str">
        <f t="shared" si="44"/>
        <v>-</v>
      </c>
      <c r="C253" s="7">
        <v>18</v>
      </c>
      <c r="D253" s="2">
        <v>43397.766736111109</v>
      </c>
      <c r="E253" s="3">
        <v>6193</v>
      </c>
      <c r="F253" s="3" t="s">
        <v>33</v>
      </c>
      <c r="G253" s="3">
        <v>2737</v>
      </c>
      <c r="H253" s="3">
        <v>1210</v>
      </c>
      <c r="I253" s="3">
        <v>10</v>
      </c>
      <c r="J253" s="3">
        <v>1</v>
      </c>
      <c r="K253" s="3"/>
      <c r="L253" s="2">
        <v>43397.767951388887</v>
      </c>
      <c r="M253" s="2">
        <v>43397.772199074076</v>
      </c>
      <c r="N253" s="3" t="s">
        <v>65</v>
      </c>
      <c r="O253" s="3" t="s">
        <v>66</v>
      </c>
      <c r="P253" s="3" t="s">
        <v>34</v>
      </c>
      <c r="Q253" s="3" t="s">
        <v>35</v>
      </c>
      <c r="R253" s="2">
        <v>43397.768877314818</v>
      </c>
      <c r="S253" s="2">
        <v>43397.768877314818</v>
      </c>
      <c r="T253" s="2">
        <v>43397.774571759262</v>
      </c>
      <c r="U253" s="2">
        <v>43397.774571759262</v>
      </c>
      <c r="V253" s="3"/>
      <c r="W253" s="8">
        <f t="shared" si="45"/>
        <v>43397.766736111109</v>
      </c>
      <c r="X253" s="9">
        <f t="shared" si="46"/>
        <v>4.2476851886021905E-3</v>
      </c>
      <c r="Y253" s="9">
        <f t="shared" si="47"/>
        <v>4.2476851886021905E-3</v>
      </c>
      <c r="Z253" s="10"/>
      <c r="AA253" s="10">
        <f t="shared" si="48"/>
        <v>0</v>
      </c>
      <c r="AB253" s="10">
        <f t="shared" si="49"/>
        <v>1.2152777781011537E-3</v>
      </c>
      <c r="AC253" s="10"/>
      <c r="AD253" s="10"/>
    </row>
    <row r="254" spans="1:32" s="7" customFormat="1" x14ac:dyDescent="0.4">
      <c r="A254" s="16" t="str">
        <f t="shared" si="50"/>
        <v>-</v>
      </c>
      <c r="B254" s="16" t="str">
        <f t="shared" ref="B254:B255" si="61">IF(K254&gt;0, "☆", "-")</f>
        <v>-</v>
      </c>
      <c r="C254" s="7">
        <v>18</v>
      </c>
      <c r="D254" s="2">
        <v>43397.771458333336</v>
      </c>
      <c r="E254" s="3">
        <v>6194</v>
      </c>
      <c r="F254" s="3" t="s">
        <v>67</v>
      </c>
      <c r="G254" s="3">
        <v>3732</v>
      </c>
      <c r="H254" s="3">
        <v>842</v>
      </c>
      <c r="I254" s="3">
        <v>1</v>
      </c>
      <c r="J254" s="3">
        <v>1</v>
      </c>
      <c r="K254" s="3"/>
      <c r="L254" s="2">
        <v>43397.776805555557</v>
      </c>
      <c r="M254" s="2">
        <v>43397.778958333336</v>
      </c>
      <c r="N254" s="3" t="s">
        <v>78</v>
      </c>
      <c r="O254" s="3" t="s">
        <v>79</v>
      </c>
      <c r="P254" s="3" t="s">
        <v>48</v>
      </c>
      <c r="Q254" s="3" t="s">
        <v>49</v>
      </c>
      <c r="R254" s="2">
        <v>43397.778252314813</v>
      </c>
      <c r="S254" s="2">
        <v>43397.778252314813</v>
      </c>
      <c r="T254" s="2">
        <v>43397.791979166665</v>
      </c>
      <c r="U254" s="2">
        <v>43397.791979166665</v>
      </c>
      <c r="V254" s="3"/>
      <c r="W254" s="8">
        <f t="shared" si="45"/>
        <v>43397.771458333336</v>
      </c>
      <c r="X254" s="9">
        <f t="shared" si="46"/>
        <v>2.1527777789742686E-3</v>
      </c>
      <c r="Y254" s="9">
        <f t="shared" si="47"/>
        <v>2.1527777789742686E-3</v>
      </c>
      <c r="Z254" s="10"/>
      <c r="AA254" s="10">
        <f t="shared" si="48"/>
        <v>0</v>
      </c>
      <c r="AB254" s="10">
        <f t="shared" si="49"/>
        <v>5.3472222207346931E-3</v>
      </c>
      <c r="AC254" s="10"/>
      <c r="AD254" s="10"/>
    </row>
    <row r="255" spans="1:32" s="7" customFormat="1" x14ac:dyDescent="0.4">
      <c r="A255" s="16" t="str">
        <f t="shared" si="50"/>
        <v>-</v>
      </c>
      <c r="B255" s="16" t="str">
        <f t="shared" si="61"/>
        <v>-</v>
      </c>
      <c r="C255" s="7">
        <v>18</v>
      </c>
      <c r="D255" s="2">
        <v>43397.772870370369</v>
      </c>
      <c r="E255" s="3">
        <v>6195</v>
      </c>
      <c r="F255" s="3" t="s">
        <v>33</v>
      </c>
      <c r="G255" s="3">
        <v>3816</v>
      </c>
      <c r="H255" s="3">
        <v>775</v>
      </c>
      <c r="I255" s="3">
        <v>9</v>
      </c>
      <c r="J255" s="3">
        <v>1</v>
      </c>
      <c r="K255" s="3"/>
      <c r="L255" s="2">
        <v>43397.776759259257</v>
      </c>
      <c r="M255" s="2">
        <v>43397.785960648151</v>
      </c>
      <c r="N255" s="3" t="s">
        <v>57</v>
      </c>
      <c r="O255" s="3" t="s">
        <v>58</v>
      </c>
      <c r="P255" s="3" t="s">
        <v>74</v>
      </c>
      <c r="Q255" s="3" t="s">
        <v>75</v>
      </c>
      <c r="R255" s="2">
        <v>43397.77716435185</v>
      </c>
      <c r="S255" s="2">
        <v>43397.77716435185</v>
      </c>
      <c r="T255" s="2">
        <v>43397.781192129631</v>
      </c>
      <c r="U255" s="2">
        <v>43397.784629629627</v>
      </c>
      <c r="V255" s="3"/>
      <c r="W255" s="8">
        <f t="shared" si="45"/>
        <v>43397.772870370369</v>
      </c>
      <c r="X255" s="9">
        <f t="shared" si="46"/>
        <v>9.2013888934161514E-3</v>
      </c>
      <c r="Y255" s="9">
        <f t="shared" si="47"/>
        <v>9.2013888934161514E-3</v>
      </c>
      <c r="Z255" s="10"/>
      <c r="AA255" s="10">
        <f t="shared" si="48"/>
        <v>0</v>
      </c>
      <c r="AB255" s="10">
        <f t="shared" si="49"/>
        <v>3.8888888884685002E-3</v>
      </c>
      <c r="AC255" s="10"/>
      <c r="AD255" s="10"/>
    </row>
    <row r="256" spans="1:32" s="7" customFormat="1" x14ac:dyDescent="0.4">
      <c r="A256" s="16" t="str">
        <f>IF(V256&gt;0, "★", "-")</f>
        <v>-</v>
      </c>
      <c r="B256" s="16" t="str">
        <f>IF(K256&gt;0, "☆", "-")</f>
        <v>-</v>
      </c>
      <c r="C256" s="7">
        <v>18</v>
      </c>
      <c r="D256" s="2">
        <v>43397.774687500001</v>
      </c>
      <c r="E256" s="3">
        <v>6197</v>
      </c>
      <c r="F256" s="3" t="s">
        <v>18</v>
      </c>
      <c r="G256" s="3">
        <v>3904</v>
      </c>
      <c r="H256" s="3">
        <v>1037</v>
      </c>
      <c r="I256" s="3">
        <v>2</v>
      </c>
      <c r="J256" s="3">
        <v>1</v>
      </c>
      <c r="K256" s="3"/>
      <c r="L256" s="2">
        <v>43397.779560185183</v>
      </c>
      <c r="M256" s="2">
        <v>43397.786620370367</v>
      </c>
      <c r="N256" s="3" t="s">
        <v>91</v>
      </c>
      <c r="O256" s="3" t="s">
        <v>36</v>
      </c>
      <c r="P256" s="3" t="s">
        <v>37</v>
      </c>
      <c r="Q256" s="3" t="s">
        <v>38</v>
      </c>
      <c r="R256" s="2">
        <v>43397.776469907411</v>
      </c>
      <c r="S256" s="2">
        <v>43397.777731481481</v>
      </c>
      <c r="T256" s="2">
        <v>43397.78398148148</v>
      </c>
      <c r="U256" s="2">
        <v>43397.785937499997</v>
      </c>
      <c r="V256" s="3"/>
      <c r="W256" s="8">
        <f t="shared" ref="W256:W314" si="62">IF(V256&gt;0,V256,D256)</f>
        <v>43397.774687500001</v>
      </c>
      <c r="X256" s="9">
        <f t="shared" si="46"/>
        <v>7.0601851839455776E-3</v>
      </c>
      <c r="Y256" s="9">
        <f t="shared" si="47"/>
        <v>7.0601851839455776E-3</v>
      </c>
      <c r="Z256" s="10"/>
      <c r="AA256" s="10">
        <f t="shared" si="48"/>
        <v>3.0902777725714259E-3</v>
      </c>
      <c r="AB256" s="10">
        <f t="shared" si="49"/>
        <v>4.8726851819083095E-3</v>
      </c>
      <c r="AC256" s="10"/>
      <c r="AD256" s="10"/>
    </row>
    <row r="257" spans="1:30" s="7" customFormat="1" x14ac:dyDescent="0.4">
      <c r="A257" s="16" t="str">
        <f>IF(V257&gt;0, "★", "-")</f>
        <v>-</v>
      </c>
      <c r="B257" s="16" t="str">
        <f>IF(K257&gt;0, "☆", "-")</f>
        <v>-</v>
      </c>
      <c r="C257" s="7">
        <v>18</v>
      </c>
      <c r="D257" s="2">
        <v>43397.774733796294</v>
      </c>
      <c r="E257" s="3">
        <v>6198</v>
      </c>
      <c r="F257" s="3" t="s">
        <v>18</v>
      </c>
      <c r="G257" s="3">
        <v>3905</v>
      </c>
      <c r="H257" s="3">
        <v>1072</v>
      </c>
      <c r="I257" s="3">
        <v>2</v>
      </c>
      <c r="J257" s="3">
        <v>1</v>
      </c>
      <c r="K257" s="3"/>
      <c r="L257" s="2">
        <v>43397.779502314814</v>
      </c>
      <c r="M257" s="2">
        <v>43397.786550925928</v>
      </c>
      <c r="N257" s="3" t="s">
        <v>91</v>
      </c>
      <c r="O257" s="3" t="s">
        <v>36</v>
      </c>
      <c r="P257" s="3" t="s">
        <v>37</v>
      </c>
      <c r="Q257" s="3" t="s">
        <v>38</v>
      </c>
      <c r="R257" s="2">
        <v>43397.776516203703</v>
      </c>
      <c r="S257" s="2">
        <v>43397.777384259258</v>
      </c>
      <c r="T257" s="2">
        <v>43397.784375000003</v>
      </c>
      <c r="U257" s="2">
        <v>43397.785590277781</v>
      </c>
      <c r="V257" s="3"/>
      <c r="W257" s="8">
        <f t="shared" si="62"/>
        <v>43397.774733796294</v>
      </c>
      <c r="X257" s="9">
        <f t="shared" ref="X257:X313" si="63">M257-L257</f>
        <v>7.0486111144418828E-3</v>
      </c>
      <c r="Y257" s="9">
        <f t="shared" ref="Y257:Y313" si="64">X257*J257</f>
        <v>7.0486111144418828E-3</v>
      </c>
      <c r="Z257" s="10"/>
      <c r="AA257" s="10">
        <f t="shared" ref="AA257:AA314" si="65">IF(IF(A257="☆",K257-R257,L257-R257)&lt;0,0,IF(A257="☆",K257-R257,L257-R257))</f>
        <v>2.9861111106583849E-3</v>
      </c>
      <c r="AB257" s="10">
        <f t="shared" ref="AB257:AB314" si="66">IF(IF(B257="☆",(IF(K257&gt;R257,K257-W257,R257-W257)),L257-W257)&lt;0,0,IF(B257="☆",(IF(K257&gt;R257,K257-W257,R257-W257)),L257-W257))</f>
        <v>4.7685185199952684E-3</v>
      </c>
      <c r="AC257" s="10"/>
      <c r="AD257" s="10"/>
    </row>
    <row r="258" spans="1:30" s="3" customFormat="1" x14ac:dyDescent="0.4">
      <c r="A258" s="16" t="str">
        <f t="shared" ref="A258:A314" si="67">IF(V258&gt;0, "★", "-")</f>
        <v>-</v>
      </c>
      <c r="B258" s="16" t="str">
        <f t="shared" ref="B258:B314" si="68">IF(K258&gt;0, "☆", "-")</f>
        <v>-</v>
      </c>
      <c r="C258" s="3">
        <v>18</v>
      </c>
      <c r="D258" s="2">
        <v>43397.77480324074</v>
      </c>
      <c r="E258" s="3">
        <v>6199</v>
      </c>
      <c r="F258" s="3" t="s">
        <v>18</v>
      </c>
      <c r="G258" s="3">
        <v>3906</v>
      </c>
      <c r="H258" s="3">
        <v>1209</v>
      </c>
      <c r="I258" s="3">
        <v>2</v>
      </c>
      <c r="J258" s="3">
        <v>1</v>
      </c>
      <c r="L258" s="2">
        <v>43397.779444444444</v>
      </c>
      <c r="M258" s="2">
        <v>43397.786504629628</v>
      </c>
      <c r="N258" s="3" t="s">
        <v>91</v>
      </c>
      <c r="O258" s="3" t="s">
        <v>36</v>
      </c>
      <c r="P258" s="3" t="s">
        <v>37</v>
      </c>
      <c r="Q258" s="3" t="s">
        <v>38</v>
      </c>
      <c r="R258" s="2">
        <v>43397.777037037034</v>
      </c>
      <c r="S258" s="2">
        <v>43397.777037037034</v>
      </c>
      <c r="T258" s="2">
        <v>43397.785243055558</v>
      </c>
      <c r="U258" s="2">
        <v>43397.785243055558</v>
      </c>
      <c r="W258" s="2">
        <f t="shared" si="62"/>
        <v>43397.77480324074</v>
      </c>
      <c r="X258" s="35">
        <f t="shared" si="63"/>
        <v>7.0601851839455776E-3</v>
      </c>
      <c r="Y258" s="35">
        <f t="shared" si="64"/>
        <v>7.0601851839455776E-3</v>
      </c>
      <c r="Z258" s="32"/>
      <c r="AA258" s="32">
        <f t="shared" si="65"/>
        <v>2.4074074099189602E-3</v>
      </c>
      <c r="AB258" s="32">
        <f t="shared" si="66"/>
        <v>4.6412037045229226E-3</v>
      </c>
      <c r="AC258" s="32"/>
      <c r="AD258" s="32"/>
    </row>
    <row r="259" spans="1:30" s="3" customFormat="1" hidden="1" x14ac:dyDescent="0.4">
      <c r="A259" s="16" t="str">
        <f t="shared" si="67"/>
        <v>-</v>
      </c>
      <c r="B259" s="16" t="str">
        <f t="shared" si="68"/>
        <v>-</v>
      </c>
      <c r="C259" s="3">
        <v>18</v>
      </c>
      <c r="D259" s="2">
        <v>43397.77542824074</v>
      </c>
      <c r="E259" s="3">
        <v>6200</v>
      </c>
      <c r="F259" s="3" t="s">
        <v>93</v>
      </c>
      <c r="G259" s="3">
        <v>0</v>
      </c>
      <c r="H259" s="3">
        <v>1299</v>
      </c>
      <c r="I259" s="3">
        <v>3</v>
      </c>
      <c r="J259" s="3">
        <v>1</v>
      </c>
      <c r="L259" s="2">
        <v>43397.778379629628</v>
      </c>
      <c r="M259" s="2">
        <v>43397.787881944445</v>
      </c>
      <c r="N259" s="3" t="s">
        <v>76</v>
      </c>
      <c r="O259" s="3" t="s">
        <v>77</v>
      </c>
      <c r="P259" s="3" t="s">
        <v>19</v>
      </c>
      <c r="Q259" s="3" t="s">
        <v>20</v>
      </c>
      <c r="R259" s="2">
        <v>43397.779062499998</v>
      </c>
      <c r="S259" s="2">
        <v>43397.779062499998</v>
      </c>
      <c r="T259" s="2">
        <v>43397.784328703703</v>
      </c>
      <c r="U259" s="2">
        <v>43397.786261574074</v>
      </c>
      <c r="W259" s="2">
        <f t="shared" si="62"/>
        <v>43397.77542824074</v>
      </c>
      <c r="X259" s="35">
        <f t="shared" si="63"/>
        <v>9.5023148169275373E-3</v>
      </c>
      <c r="Y259" s="35">
        <f t="shared" si="64"/>
        <v>9.5023148169275373E-3</v>
      </c>
      <c r="Z259" s="32"/>
      <c r="AA259" s="32">
        <f t="shared" si="65"/>
        <v>0</v>
      </c>
      <c r="AB259" s="32">
        <f t="shared" si="66"/>
        <v>2.9513888875953853E-3</v>
      </c>
      <c r="AC259" s="32"/>
      <c r="AD259" s="32"/>
    </row>
    <row r="260" spans="1:30" s="3" customFormat="1" x14ac:dyDescent="0.4">
      <c r="A260" s="16" t="str">
        <f t="shared" si="67"/>
        <v>-</v>
      </c>
      <c r="B260" s="16" t="str">
        <f t="shared" si="68"/>
        <v>-</v>
      </c>
      <c r="C260" s="3">
        <v>18</v>
      </c>
      <c r="D260" s="2">
        <v>43397.776319444441</v>
      </c>
      <c r="E260" s="3">
        <v>6201</v>
      </c>
      <c r="F260" s="3" t="s">
        <v>33</v>
      </c>
      <c r="G260" s="3">
        <v>3410</v>
      </c>
      <c r="H260" s="3">
        <v>1007</v>
      </c>
      <c r="I260" s="3">
        <v>9</v>
      </c>
      <c r="J260" s="3">
        <v>1</v>
      </c>
      <c r="L260" s="2">
        <v>43397.78297453704</v>
      </c>
      <c r="M260" s="2">
        <v>43397.789722222224</v>
      </c>
      <c r="N260" s="3" t="s">
        <v>72</v>
      </c>
      <c r="O260" s="3" t="s">
        <v>73</v>
      </c>
      <c r="P260" s="3" t="s">
        <v>27</v>
      </c>
      <c r="Q260" s="3" t="s">
        <v>28</v>
      </c>
      <c r="R260" s="2">
        <v>43397.782569444447</v>
      </c>
      <c r="S260" s="2">
        <v>43397.782569444447</v>
      </c>
      <c r="T260" s="2">
        <v>43397.78800925926</v>
      </c>
      <c r="U260" s="2">
        <v>43397.78800925926</v>
      </c>
      <c r="W260" s="2">
        <f t="shared" si="62"/>
        <v>43397.776319444441</v>
      </c>
      <c r="X260" s="35">
        <f t="shared" si="63"/>
        <v>6.7476851836545393E-3</v>
      </c>
      <c r="Y260" s="35">
        <f t="shared" si="64"/>
        <v>6.7476851836545393E-3</v>
      </c>
      <c r="Z260" s="32"/>
      <c r="AA260" s="32">
        <f t="shared" si="65"/>
        <v>4.0509259270038456E-4</v>
      </c>
      <c r="AB260" s="32">
        <f t="shared" si="66"/>
        <v>6.6550925985211506E-3</v>
      </c>
      <c r="AC260" s="32"/>
      <c r="AD260" s="32"/>
    </row>
    <row r="261" spans="1:30" s="3" customFormat="1" hidden="1" x14ac:dyDescent="0.4">
      <c r="A261" s="16" t="str">
        <f t="shared" si="67"/>
        <v>-</v>
      </c>
      <c r="B261" s="16" t="str">
        <f t="shared" si="68"/>
        <v>-</v>
      </c>
      <c r="C261" s="3">
        <v>18</v>
      </c>
      <c r="D261" s="2">
        <v>43397.776446759257</v>
      </c>
      <c r="E261" s="3">
        <v>6202</v>
      </c>
      <c r="F261" s="3" t="s">
        <v>93</v>
      </c>
      <c r="G261" s="3">
        <v>0</v>
      </c>
      <c r="H261" s="3">
        <v>315</v>
      </c>
      <c r="I261" s="3">
        <v>7</v>
      </c>
      <c r="J261" s="3">
        <v>1</v>
      </c>
      <c r="L261" s="2">
        <v>43397.779907407406</v>
      </c>
      <c r="M261" s="2">
        <v>43397.785601851851</v>
      </c>
      <c r="N261" s="3" t="s">
        <v>41</v>
      </c>
      <c r="O261" s="3" t="s">
        <v>42</v>
      </c>
      <c r="P261" s="3" t="s">
        <v>37</v>
      </c>
      <c r="Q261" s="3" t="s">
        <v>38</v>
      </c>
      <c r="R261" s="2">
        <v>43397.77988425926</v>
      </c>
      <c r="S261" s="2">
        <v>43397.77988425926</v>
      </c>
      <c r="T261" s="2">
        <v>43397.789398148147</v>
      </c>
      <c r="U261" s="2">
        <v>43397.789398148147</v>
      </c>
      <c r="W261" s="2">
        <f t="shared" si="62"/>
        <v>43397.776446759257</v>
      </c>
      <c r="X261" s="35">
        <f t="shared" si="63"/>
        <v>5.694444444088731E-3</v>
      </c>
      <c r="Y261" s="35">
        <f t="shared" si="64"/>
        <v>5.694444444088731E-3</v>
      </c>
      <c r="Z261" s="32"/>
      <c r="AA261" s="32">
        <f t="shared" si="65"/>
        <v>2.314814628334716E-5</v>
      </c>
      <c r="AB261" s="32">
        <f t="shared" si="66"/>
        <v>3.4606481494847685E-3</v>
      </c>
      <c r="AC261" s="32"/>
      <c r="AD261" s="32"/>
    </row>
    <row r="262" spans="1:30" s="3" customFormat="1" x14ac:dyDescent="0.4">
      <c r="A262" s="16" t="str">
        <f t="shared" si="67"/>
        <v>-</v>
      </c>
      <c r="B262" s="16" t="str">
        <f t="shared" si="68"/>
        <v>-</v>
      </c>
      <c r="C262" s="3">
        <v>18</v>
      </c>
      <c r="D262" s="2">
        <v>43397.779062499998</v>
      </c>
      <c r="E262" s="3">
        <v>6204</v>
      </c>
      <c r="F262" s="3" t="s">
        <v>18</v>
      </c>
      <c r="G262" s="3">
        <v>3731</v>
      </c>
      <c r="H262" s="3">
        <v>322</v>
      </c>
      <c r="I262" s="3">
        <v>10</v>
      </c>
      <c r="J262" s="3">
        <v>3</v>
      </c>
      <c r="L262" s="2">
        <v>43397.781793981485</v>
      </c>
      <c r="M262" s="2">
        <v>43397.790925925925</v>
      </c>
      <c r="N262" s="3" t="s">
        <v>37</v>
      </c>
      <c r="O262" s="3" t="s">
        <v>38</v>
      </c>
      <c r="P262" s="3" t="s">
        <v>55</v>
      </c>
      <c r="Q262" s="3" t="s">
        <v>56</v>
      </c>
      <c r="R262" s="2">
        <v>43397.784988425927</v>
      </c>
      <c r="S262" s="2">
        <v>43397.784988425927</v>
      </c>
      <c r="T262" s="2">
        <v>43397.796689814815</v>
      </c>
      <c r="U262" s="2">
        <v>43397.796689814815</v>
      </c>
      <c r="W262" s="2">
        <f t="shared" si="62"/>
        <v>43397.779062499998</v>
      </c>
      <c r="X262" s="35">
        <f t="shared" si="63"/>
        <v>9.1319444400141947E-3</v>
      </c>
      <c r="Y262" s="35">
        <f t="shared" si="64"/>
        <v>2.7395833320042584E-2</v>
      </c>
      <c r="Z262" s="32"/>
      <c r="AA262" s="32">
        <f t="shared" si="65"/>
        <v>0</v>
      </c>
      <c r="AB262" s="32">
        <f t="shared" si="66"/>
        <v>2.7314814869896509E-3</v>
      </c>
      <c r="AC262" s="32"/>
      <c r="AD262" s="32"/>
    </row>
    <row r="263" spans="1:30" s="3" customFormat="1" hidden="1" x14ac:dyDescent="0.4">
      <c r="A263" s="16" t="str">
        <f t="shared" si="67"/>
        <v>-</v>
      </c>
      <c r="B263" s="16" t="str">
        <f t="shared" si="68"/>
        <v>-</v>
      </c>
      <c r="C263" s="3">
        <v>18</v>
      </c>
      <c r="D263" s="2">
        <v>43397.782314814816</v>
      </c>
      <c r="E263" s="3">
        <v>6205</v>
      </c>
      <c r="F263" s="3" t="s">
        <v>94</v>
      </c>
      <c r="G263" s="3">
        <v>0</v>
      </c>
      <c r="H263" s="3">
        <v>1163</v>
      </c>
      <c r="I263" s="3">
        <v>3</v>
      </c>
      <c r="J263" s="3">
        <v>3</v>
      </c>
      <c r="L263" s="2">
        <v>43397.784131944441</v>
      </c>
      <c r="M263" s="2">
        <v>43397.789085648146</v>
      </c>
      <c r="N263" s="3" t="s">
        <v>46</v>
      </c>
      <c r="O263" s="3" t="s">
        <v>47</v>
      </c>
      <c r="P263" s="3" t="s">
        <v>34</v>
      </c>
      <c r="Q263" s="3" t="s">
        <v>35</v>
      </c>
      <c r="R263" s="2">
        <v>43397.785104166665</v>
      </c>
      <c r="S263" s="2">
        <v>43397.785104166665</v>
      </c>
      <c r="T263" s="2">
        <v>43397.793877314813</v>
      </c>
      <c r="U263" s="2">
        <v>43397.793877314813</v>
      </c>
      <c r="W263" s="2">
        <f t="shared" si="62"/>
        <v>43397.782314814816</v>
      </c>
      <c r="X263" s="35">
        <f t="shared" si="63"/>
        <v>4.9537037048139609E-3</v>
      </c>
      <c r="Y263" s="35">
        <f t="shared" si="64"/>
        <v>1.4861111114441883E-2</v>
      </c>
      <c r="Z263" s="32"/>
      <c r="AA263" s="32">
        <f t="shared" si="65"/>
        <v>0</v>
      </c>
      <c r="AB263" s="32">
        <f t="shared" si="66"/>
        <v>1.8171296251239255E-3</v>
      </c>
      <c r="AC263" s="32"/>
      <c r="AD263" s="32"/>
    </row>
    <row r="264" spans="1:30" s="3" customFormat="1" x14ac:dyDescent="0.4">
      <c r="A264" s="16" t="str">
        <f t="shared" si="67"/>
        <v>-</v>
      </c>
      <c r="B264" s="16" t="str">
        <f t="shared" si="68"/>
        <v>-</v>
      </c>
      <c r="C264" s="3">
        <v>18</v>
      </c>
      <c r="D264" s="2">
        <v>43397.784016203703</v>
      </c>
      <c r="E264" s="3">
        <v>6206</v>
      </c>
      <c r="F264" s="3" t="s">
        <v>33</v>
      </c>
      <c r="G264" s="3">
        <v>3445</v>
      </c>
      <c r="H264" s="3">
        <v>840</v>
      </c>
      <c r="I264" s="3">
        <v>4</v>
      </c>
      <c r="J264" s="3">
        <v>1</v>
      </c>
      <c r="L264" s="2">
        <v>43397.786643518521</v>
      </c>
      <c r="M264" s="2">
        <v>43397.790092592593</v>
      </c>
      <c r="N264" s="3" t="s">
        <v>91</v>
      </c>
      <c r="O264" s="3" t="s">
        <v>36</v>
      </c>
      <c r="P264" s="3" t="s">
        <v>59</v>
      </c>
      <c r="Q264" s="3" t="s">
        <v>60</v>
      </c>
      <c r="R264" s="2">
        <v>43397.786273148151</v>
      </c>
      <c r="S264" s="2">
        <v>43397.786631944444</v>
      </c>
      <c r="T264" s="2">
        <v>43397.79246527778</v>
      </c>
      <c r="U264" s="2">
        <v>43397.793171296296</v>
      </c>
      <c r="W264" s="2">
        <f t="shared" si="62"/>
        <v>43397.784016203703</v>
      </c>
      <c r="X264" s="35">
        <f t="shared" si="63"/>
        <v>3.4490740727051161E-3</v>
      </c>
      <c r="Y264" s="35">
        <f t="shared" si="64"/>
        <v>3.4490740727051161E-3</v>
      </c>
      <c r="Z264" s="32"/>
      <c r="AA264" s="32">
        <f t="shared" si="65"/>
        <v>3.7037036963738501E-4</v>
      </c>
      <c r="AB264" s="32">
        <f t="shared" si="66"/>
        <v>2.6273148178006522E-3</v>
      </c>
      <c r="AC264" s="32"/>
      <c r="AD264" s="32"/>
    </row>
    <row r="265" spans="1:30" s="3" customFormat="1" x14ac:dyDescent="0.4">
      <c r="A265" s="16" t="str">
        <f t="shared" si="67"/>
        <v>-</v>
      </c>
      <c r="B265" s="16" t="str">
        <f t="shared" si="68"/>
        <v>-</v>
      </c>
      <c r="C265" s="3">
        <v>18</v>
      </c>
      <c r="D265" s="2">
        <v>43397.78402777778</v>
      </c>
      <c r="E265" s="3">
        <v>6207</v>
      </c>
      <c r="F265" s="3" t="s">
        <v>33</v>
      </c>
      <c r="G265" s="3">
        <v>3920</v>
      </c>
      <c r="H265" s="3">
        <v>310</v>
      </c>
      <c r="I265" s="3">
        <v>4</v>
      </c>
      <c r="J265" s="3">
        <v>1</v>
      </c>
      <c r="L265" s="2">
        <v>43397.786620370367</v>
      </c>
      <c r="M265" s="2">
        <v>43397.790011574078</v>
      </c>
      <c r="N265" s="3" t="s">
        <v>91</v>
      </c>
      <c r="O265" s="3" t="s">
        <v>36</v>
      </c>
      <c r="P265" s="3" t="s">
        <v>59</v>
      </c>
      <c r="Q265" s="3" t="s">
        <v>60</v>
      </c>
      <c r="R265" s="2">
        <v>43397.78628472222</v>
      </c>
      <c r="S265" s="2">
        <v>43397.78628472222</v>
      </c>
      <c r="T265" s="2">
        <v>43397.792824074073</v>
      </c>
      <c r="U265" s="2">
        <v>43397.792824074073</v>
      </c>
      <c r="W265" s="2">
        <f t="shared" si="62"/>
        <v>43397.78402777778</v>
      </c>
      <c r="X265" s="35">
        <f t="shared" si="63"/>
        <v>3.391203710634727E-3</v>
      </c>
      <c r="Y265" s="35">
        <f t="shared" si="64"/>
        <v>3.391203710634727E-3</v>
      </c>
      <c r="Z265" s="32"/>
      <c r="AA265" s="32">
        <f t="shared" si="65"/>
        <v>3.3564814657438546E-4</v>
      </c>
      <c r="AB265" s="32">
        <f t="shared" si="66"/>
        <v>2.5925925874616951E-3</v>
      </c>
      <c r="AC265" s="32"/>
      <c r="AD265" s="32"/>
    </row>
    <row r="266" spans="1:30" s="3" customFormat="1" x14ac:dyDescent="0.4">
      <c r="A266" s="16" t="str">
        <f t="shared" si="67"/>
        <v>-</v>
      </c>
      <c r="B266" s="16" t="str">
        <f t="shared" si="68"/>
        <v>-</v>
      </c>
      <c r="C266" s="3">
        <v>18</v>
      </c>
      <c r="D266" s="2">
        <v>43397.787789351853</v>
      </c>
      <c r="E266" s="3">
        <v>6208</v>
      </c>
      <c r="F266" s="3" t="s">
        <v>18</v>
      </c>
      <c r="G266" s="3">
        <v>3929</v>
      </c>
      <c r="H266" s="3">
        <v>408</v>
      </c>
      <c r="I266" s="3">
        <v>2</v>
      </c>
      <c r="J266" s="3">
        <v>3</v>
      </c>
      <c r="L266" s="2">
        <v>43397.790798611109</v>
      </c>
      <c r="M266" s="2">
        <v>43397.806898148148</v>
      </c>
      <c r="N266" s="3" t="s">
        <v>63</v>
      </c>
      <c r="O266" s="3" t="s">
        <v>64</v>
      </c>
      <c r="P266" s="3" t="s">
        <v>45</v>
      </c>
      <c r="Q266" s="3" t="s">
        <v>92</v>
      </c>
      <c r="R266" s="2">
        <v>43397.792303240742</v>
      </c>
      <c r="S266" s="2">
        <v>43397.792303240742</v>
      </c>
      <c r="T266" s="2">
        <v>43397.804085648146</v>
      </c>
      <c r="U266" s="2">
        <v>43397.804085648146</v>
      </c>
      <c r="W266" s="2">
        <f t="shared" si="62"/>
        <v>43397.787789351853</v>
      </c>
      <c r="X266" s="35">
        <f t="shared" si="63"/>
        <v>1.6099537038826384E-2</v>
      </c>
      <c r="Y266" s="35">
        <f t="shared" si="64"/>
        <v>4.8298611116479151E-2</v>
      </c>
      <c r="Z266" s="32"/>
      <c r="AA266" s="32">
        <f t="shared" si="65"/>
        <v>0</v>
      </c>
      <c r="AB266" s="32">
        <f t="shared" si="66"/>
        <v>3.009259256941732E-3</v>
      </c>
      <c r="AC266" s="32"/>
      <c r="AD266" s="32"/>
    </row>
    <row r="267" spans="1:30" s="3" customFormat="1" hidden="1" x14ac:dyDescent="0.4">
      <c r="A267" s="16" t="str">
        <f t="shared" si="67"/>
        <v>-</v>
      </c>
      <c r="B267" s="16" t="str">
        <f t="shared" si="68"/>
        <v>-</v>
      </c>
      <c r="C267" s="3">
        <v>18</v>
      </c>
      <c r="D267" s="2">
        <v>43397.789039351854</v>
      </c>
      <c r="E267" s="3">
        <v>6209</v>
      </c>
      <c r="F267" s="3" t="s">
        <v>94</v>
      </c>
      <c r="G267" s="3">
        <v>0</v>
      </c>
      <c r="H267" s="3">
        <v>729</v>
      </c>
      <c r="I267" s="3">
        <v>4</v>
      </c>
      <c r="J267" s="3">
        <v>1</v>
      </c>
      <c r="L267" s="2">
        <v>43397.793032407404</v>
      </c>
      <c r="M267" s="2">
        <v>43397.796712962961</v>
      </c>
      <c r="N267" s="3" t="s">
        <v>76</v>
      </c>
      <c r="O267" s="3" t="s">
        <v>77</v>
      </c>
      <c r="P267" s="3" t="s">
        <v>19</v>
      </c>
      <c r="Q267" s="3" t="s">
        <v>20</v>
      </c>
      <c r="R267" s="2">
        <v>43397.793587962966</v>
      </c>
      <c r="S267" s="2">
        <v>43397.793587962966</v>
      </c>
      <c r="T267" s="2">
        <v>43397.798854166664</v>
      </c>
      <c r="U267" s="2">
        <v>43397.798854166664</v>
      </c>
      <c r="W267" s="2">
        <f t="shared" si="62"/>
        <v>43397.789039351854</v>
      </c>
      <c r="X267" s="35">
        <f t="shared" si="63"/>
        <v>3.6805555573664606E-3</v>
      </c>
      <c r="Y267" s="35">
        <f t="shared" si="64"/>
        <v>3.6805555573664606E-3</v>
      </c>
      <c r="Z267" s="32"/>
      <c r="AA267" s="32">
        <f t="shared" si="65"/>
        <v>0</v>
      </c>
      <c r="AB267" s="32">
        <f t="shared" si="66"/>
        <v>3.9930555503815413E-3</v>
      </c>
      <c r="AC267" s="32"/>
      <c r="AD267" s="32"/>
    </row>
    <row r="268" spans="1:30" s="3" customFormat="1" hidden="1" x14ac:dyDescent="0.4">
      <c r="A268" s="16" t="str">
        <f t="shared" si="67"/>
        <v>-</v>
      </c>
      <c r="B268" s="16" t="str">
        <f t="shared" si="68"/>
        <v>-</v>
      </c>
      <c r="C268" s="3">
        <v>18</v>
      </c>
      <c r="D268" s="2">
        <v>43397.78943287037</v>
      </c>
      <c r="E268" s="3">
        <v>6210</v>
      </c>
      <c r="F268" s="3" t="s">
        <v>93</v>
      </c>
      <c r="G268" s="3">
        <v>0</v>
      </c>
      <c r="H268" s="3">
        <v>1289</v>
      </c>
      <c r="I268" s="3">
        <v>1</v>
      </c>
      <c r="J268" s="3">
        <v>2</v>
      </c>
      <c r="L268" s="2">
        <v>43397.791932870372</v>
      </c>
      <c r="M268" s="2">
        <v>43397.795254629629</v>
      </c>
      <c r="N268" s="3" t="s">
        <v>37</v>
      </c>
      <c r="O268" s="3" t="s">
        <v>38</v>
      </c>
      <c r="P268" s="3" t="s">
        <v>63</v>
      </c>
      <c r="Q268" s="3" t="s">
        <v>64</v>
      </c>
      <c r="R268" s="2">
        <v>43397.791527777779</v>
      </c>
      <c r="S268" s="2">
        <v>43397.791527777779</v>
      </c>
      <c r="T268" s="2">
        <v>43397.798321759263</v>
      </c>
      <c r="U268" s="2">
        <v>43397.798321759263</v>
      </c>
      <c r="W268" s="2">
        <f t="shared" si="62"/>
        <v>43397.78943287037</v>
      </c>
      <c r="X268" s="35">
        <f t="shared" si="63"/>
        <v>3.3217592572327703E-3</v>
      </c>
      <c r="Y268" s="35">
        <f t="shared" si="64"/>
        <v>6.6435185144655406E-3</v>
      </c>
      <c r="Z268" s="32"/>
      <c r="AA268" s="32">
        <f t="shared" si="65"/>
        <v>4.0509259270038456E-4</v>
      </c>
      <c r="AB268" s="32">
        <f t="shared" si="66"/>
        <v>2.5000000023283064E-3</v>
      </c>
      <c r="AC268" s="32"/>
      <c r="AD268" s="32"/>
    </row>
    <row r="269" spans="1:30" s="3" customFormat="1" x14ac:dyDescent="0.4">
      <c r="A269" s="16" t="str">
        <f t="shared" si="67"/>
        <v>-</v>
      </c>
      <c r="B269" s="16" t="str">
        <f t="shared" si="68"/>
        <v>-</v>
      </c>
      <c r="C269" s="3">
        <v>18</v>
      </c>
      <c r="D269" s="2">
        <v>43397.789502314816</v>
      </c>
      <c r="E269" s="3">
        <v>6211</v>
      </c>
      <c r="F269" s="3" t="s">
        <v>33</v>
      </c>
      <c r="G269" s="3">
        <v>3764</v>
      </c>
      <c r="H269" s="3">
        <v>332</v>
      </c>
      <c r="I269" s="3">
        <v>10</v>
      </c>
      <c r="J269" s="3">
        <v>1</v>
      </c>
      <c r="L269" s="2">
        <v>43397.795960648145</v>
      </c>
      <c r="M269" s="2">
        <v>43397.79959490741</v>
      </c>
      <c r="N269" s="3" t="s">
        <v>53</v>
      </c>
      <c r="O269" s="3" t="s">
        <v>54</v>
      </c>
      <c r="P269" s="3" t="s">
        <v>59</v>
      </c>
      <c r="Q269" s="3" t="s">
        <v>60</v>
      </c>
      <c r="R269" s="2">
        <v>43397.7968287037</v>
      </c>
      <c r="S269" s="2">
        <v>43397.7968287037</v>
      </c>
      <c r="T269" s="2">
        <v>43397.803657407407</v>
      </c>
      <c r="U269" s="2">
        <v>43397.803657407407</v>
      </c>
      <c r="W269" s="2">
        <f t="shared" si="62"/>
        <v>43397.789502314816</v>
      </c>
      <c r="X269" s="35">
        <f t="shared" si="63"/>
        <v>3.6342592647997662E-3</v>
      </c>
      <c r="Y269" s="35">
        <f t="shared" si="64"/>
        <v>3.6342592647997662E-3</v>
      </c>
      <c r="Z269" s="32"/>
      <c r="AA269" s="32">
        <f t="shared" si="65"/>
        <v>0</v>
      </c>
      <c r="AB269" s="32">
        <f t="shared" si="66"/>
        <v>6.4583333296468481E-3</v>
      </c>
      <c r="AC269" s="32"/>
      <c r="AD269" s="32"/>
    </row>
    <row r="270" spans="1:30" s="7" customFormat="1" hidden="1" x14ac:dyDescent="0.4">
      <c r="A270" s="16" t="str">
        <f>IF(V270&gt;0, "★", "-")</f>
        <v>★</v>
      </c>
      <c r="B270" s="16" t="str">
        <f>IF(K270&gt;0, "☆", "-")</f>
        <v>☆</v>
      </c>
      <c r="C270" s="7">
        <v>18</v>
      </c>
      <c r="D270" s="2">
        <v>43397.718449074076</v>
      </c>
      <c r="E270" s="3">
        <v>6152</v>
      </c>
      <c r="F270" s="3" t="s">
        <v>93</v>
      </c>
      <c r="G270" s="3">
        <v>0</v>
      </c>
      <c r="H270" s="3">
        <v>469</v>
      </c>
      <c r="I270" s="3">
        <v>9</v>
      </c>
      <c r="J270" s="3">
        <v>1</v>
      </c>
      <c r="K270" s="2">
        <v>43397.71912037037</v>
      </c>
      <c r="L270" s="3"/>
      <c r="M270" s="3"/>
      <c r="N270" s="3" t="s">
        <v>46</v>
      </c>
      <c r="O270" s="3" t="s">
        <v>47</v>
      </c>
      <c r="P270" s="3" t="s">
        <v>19</v>
      </c>
      <c r="Q270" s="3" t="s">
        <v>20</v>
      </c>
      <c r="R270" s="2">
        <v>43397.759953703702</v>
      </c>
      <c r="S270" s="3"/>
      <c r="T270" s="2">
        <v>43397.765289351853</v>
      </c>
      <c r="U270" s="3"/>
      <c r="V270" s="2">
        <v>43397.759953703702</v>
      </c>
      <c r="W270" s="8">
        <f>IF(V270&gt;0,V270,D270)</f>
        <v>43397.759953703702</v>
      </c>
      <c r="X270" s="9">
        <f>M270-L270</f>
        <v>0</v>
      </c>
      <c r="Y270" s="9">
        <f>X270*J270</f>
        <v>0</v>
      </c>
      <c r="Z270" s="10"/>
      <c r="AA270" s="10">
        <f>IF(IF(A270="☆",K270-R270,L270-R270)&lt;0,0,IF(A270="☆",K270-R270,L270-R270))</f>
        <v>0</v>
      </c>
      <c r="AB270" s="10">
        <f>IF(IF(B270="☆",(IF(K270&gt;R270,K270-W270,R270-W270)),L270-W270)&lt;0,0,IF(B270="☆",(IF(K270&gt;R270,K270-W270,R270-W270)),L270-W270))</f>
        <v>0</v>
      </c>
      <c r="AC270" s="10"/>
      <c r="AD270" s="10"/>
    </row>
    <row r="271" spans="1:30" s="7" customFormat="1" hidden="1" x14ac:dyDescent="0.4">
      <c r="A271" s="16" t="str">
        <f>IF(V271&gt;0, "★", "-")</f>
        <v>-</v>
      </c>
      <c r="B271" s="16" t="str">
        <f>IF(K271&gt;0, "☆", "-")</f>
        <v>☆</v>
      </c>
      <c r="C271" s="7">
        <v>18</v>
      </c>
      <c r="D271" s="2">
        <v>43397.77380787037</v>
      </c>
      <c r="E271" s="3">
        <v>6196</v>
      </c>
      <c r="F271" s="3" t="s">
        <v>33</v>
      </c>
      <c r="G271" s="3">
        <v>3410</v>
      </c>
      <c r="H271" s="3">
        <v>759</v>
      </c>
      <c r="I271" s="3">
        <v>10</v>
      </c>
      <c r="J271" s="3">
        <v>1</v>
      </c>
      <c r="K271" s="2">
        <v>43397.775254629632</v>
      </c>
      <c r="L271" s="3"/>
      <c r="M271" s="3"/>
      <c r="N271" s="3" t="s">
        <v>72</v>
      </c>
      <c r="O271" s="3" t="s">
        <v>73</v>
      </c>
      <c r="P271" s="3" t="s">
        <v>27</v>
      </c>
      <c r="Q271" s="3" t="s">
        <v>28</v>
      </c>
      <c r="R271" s="2">
        <v>43397.775775462964</v>
      </c>
      <c r="S271" s="3"/>
      <c r="T271" s="2">
        <v>43397.780173611114</v>
      </c>
      <c r="U271" s="3"/>
      <c r="V271" s="3"/>
      <c r="W271" s="8">
        <f>IF(V271&gt;0,V271,D271)</f>
        <v>43397.77380787037</v>
      </c>
      <c r="X271" s="9">
        <f>M271-L271</f>
        <v>0</v>
      </c>
      <c r="Y271" s="9">
        <f>X271*J271</f>
        <v>0</v>
      </c>
      <c r="Z271" s="10"/>
      <c r="AA271" s="10">
        <f>IF(IF(A271="☆",K271-R271,L271-R271)&lt;0,0,IF(A271="☆",K271-R271,L271-R271))</f>
        <v>0</v>
      </c>
      <c r="AB271" s="10">
        <f>IF(IF(B271="☆",(IF(K271&gt;R271,K271-W271,R271-W271)),L271-W271)&lt;0,0,IF(B271="☆",(IF(K271&gt;R271,K271-W271,R271-W271)),L271-W271))</f>
        <v>1.9675925941555761E-3</v>
      </c>
      <c r="AC271" s="10"/>
      <c r="AD271" s="10"/>
    </row>
    <row r="272" spans="1:30" s="5" customFormat="1" hidden="1" x14ac:dyDescent="0.4">
      <c r="A272" s="17" t="str">
        <f>IF(V272&gt;0, "★", "-")</f>
        <v>-</v>
      </c>
      <c r="B272" s="17" t="str">
        <f>IF(K272&gt;0, "☆", "-")</f>
        <v>☆</v>
      </c>
      <c r="C272" s="5">
        <v>18</v>
      </c>
      <c r="D272" s="4">
        <v>43397.777766203704</v>
      </c>
      <c r="E272" s="5">
        <v>6203</v>
      </c>
      <c r="F272" s="5" t="s">
        <v>93</v>
      </c>
      <c r="G272" s="5">
        <v>0</v>
      </c>
      <c r="H272" s="5">
        <v>434</v>
      </c>
      <c r="I272" s="5">
        <v>3</v>
      </c>
      <c r="J272" s="5">
        <v>1</v>
      </c>
      <c r="K272" s="4">
        <v>43397.781585648147</v>
      </c>
      <c r="N272" s="5" t="s">
        <v>46</v>
      </c>
      <c r="O272" s="5" t="s">
        <v>47</v>
      </c>
      <c r="P272" s="5" t="s">
        <v>19</v>
      </c>
      <c r="Q272" s="5" t="s">
        <v>20</v>
      </c>
      <c r="R272" s="4">
        <v>43397.780578703707</v>
      </c>
      <c r="T272" s="4">
        <v>43397.785914351851</v>
      </c>
      <c r="W272" s="4">
        <f>IF(V272&gt;0,V272,D272)</f>
        <v>43397.777766203704</v>
      </c>
      <c r="X272" s="36">
        <f>M272-L272</f>
        <v>0</v>
      </c>
      <c r="Y272" s="36">
        <f>X272*J272</f>
        <v>0</v>
      </c>
      <c r="Z272" s="33"/>
      <c r="AA272" s="33">
        <f>IF(IF(A272="☆",K272-R272,L272-R272)&lt;0,0,IF(A272="☆",K272-R272,L272-R272))</f>
        <v>0</v>
      </c>
      <c r="AB272" s="33">
        <f>IF(IF(B272="☆",(IF(K272&gt;R272,K272-W272,R272-W272)),L272-W272)&lt;0,0,IF(B272="☆",(IF(K272&gt;R272,K272-W272,R272-W272)),L272-W272))</f>
        <v>3.8194444423425011E-3</v>
      </c>
      <c r="AC272" s="33"/>
      <c r="AD272" s="33"/>
    </row>
    <row r="273" spans="1:30" s="21" customFormat="1" x14ac:dyDescent="0.4">
      <c r="A273" s="20" t="str">
        <f t="shared" si="67"/>
        <v>-</v>
      </c>
      <c r="B273" s="20" t="str">
        <f t="shared" si="68"/>
        <v>-</v>
      </c>
      <c r="C273" s="21">
        <v>19</v>
      </c>
      <c r="D273" s="22">
        <v>43397.792824074073</v>
      </c>
      <c r="E273" s="21">
        <v>6212</v>
      </c>
      <c r="F273" s="21" t="s">
        <v>18</v>
      </c>
      <c r="G273" s="21">
        <v>3713</v>
      </c>
      <c r="H273" s="21">
        <v>367</v>
      </c>
      <c r="I273" s="21">
        <v>3</v>
      </c>
      <c r="J273" s="21">
        <v>2</v>
      </c>
      <c r="L273" s="22">
        <v>43397.796875</v>
      </c>
      <c r="M273" s="22">
        <v>43397.802754629629</v>
      </c>
      <c r="N273" s="21" t="s">
        <v>39</v>
      </c>
      <c r="O273" s="21" t="s">
        <v>40</v>
      </c>
      <c r="P273" s="21" t="s">
        <v>27</v>
      </c>
      <c r="Q273" s="21" t="s">
        <v>28</v>
      </c>
      <c r="R273" s="22">
        <v>43397.800208333334</v>
      </c>
      <c r="S273" s="22">
        <v>43397.800208333334</v>
      </c>
      <c r="T273" s="22">
        <v>43397.808321759258</v>
      </c>
      <c r="U273" s="22">
        <v>43397.808321759258</v>
      </c>
      <c r="W273" s="22">
        <f t="shared" si="62"/>
        <v>43397.792824074073</v>
      </c>
      <c r="X273" s="37">
        <f t="shared" si="63"/>
        <v>5.8796296289074235E-3</v>
      </c>
      <c r="Y273" s="37">
        <f t="shared" si="64"/>
        <v>1.1759259257814847E-2</v>
      </c>
      <c r="Z273" s="34">
        <f>SUM(Y273:Y286)</f>
        <v>0.1223611111054197</v>
      </c>
      <c r="AA273" s="34">
        <f t="shared" si="65"/>
        <v>0</v>
      </c>
      <c r="AB273" s="34">
        <f t="shared" si="66"/>
        <v>4.0509259270038456E-3</v>
      </c>
      <c r="AC273" s="34">
        <f>AVERAGE(AB273:AB286)</f>
        <v>3.9533730170140712E-3</v>
      </c>
      <c r="AD273" s="34">
        <f>MEDIAN(AB273:AB286)</f>
        <v>4.3344907426217105E-3</v>
      </c>
    </row>
    <row r="274" spans="1:30" s="3" customFormat="1" x14ac:dyDescent="0.4">
      <c r="A274" s="16" t="str">
        <f t="shared" si="67"/>
        <v>-</v>
      </c>
      <c r="B274" s="16" t="str">
        <f t="shared" si="68"/>
        <v>-</v>
      </c>
      <c r="C274" s="3">
        <v>19</v>
      </c>
      <c r="D274" s="2">
        <v>43397.79351851852</v>
      </c>
      <c r="E274" s="3">
        <v>6213</v>
      </c>
      <c r="F274" s="3" t="s">
        <v>33</v>
      </c>
      <c r="G274" s="3">
        <v>2934</v>
      </c>
      <c r="H274" s="3">
        <v>961</v>
      </c>
      <c r="I274" s="3">
        <v>2</v>
      </c>
      <c r="J274" s="3">
        <v>2</v>
      </c>
      <c r="L274" s="2">
        <v>43397.796550925923</v>
      </c>
      <c r="M274" s="2">
        <v>43397.806956018518</v>
      </c>
      <c r="N274" s="3" t="s">
        <v>76</v>
      </c>
      <c r="O274" s="3" t="s">
        <v>77</v>
      </c>
      <c r="P274" s="3" t="s">
        <v>39</v>
      </c>
      <c r="Q274" s="3" t="s">
        <v>40</v>
      </c>
      <c r="R274" s="2">
        <v>43397.79760416667</v>
      </c>
      <c r="S274" s="2">
        <v>43397.79760416667</v>
      </c>
      <c r="T274" s="2">
        <v>43397.807696759257</v>
      </c>
      <c r="U274" s="2">
        <v>43397.812384259261</v>
      </c>
      <c r="W274" s="2">
        <f t="shared" si="62"/>
        <v>43397.79351851852</v>
      </c>
      <c r="X274" s="35">
        <f t="shared" si="63"/>
        <v>1.0405092594737653E-2</v>
      </c>
      <c r="Y274" s="35">
        <f t="shared" si="64"/>
        <v>2.0810185189475305E-2</v>
      </c>
      <c r="Z274" s="32"/>
      <c r="AA274" s="32">
        <f t="shared" si="65"/>
        <v>0</v>
      </c>
      <c r="AB274" s="32">
        <f t="shared" si="66"/>
        <v>3.0324074032250792E-3</v>
      </c>
      <c r="AC274" s="32"/>
      <c r="AD274" s="32"/>
    </row>
    <row r="275" spans="1:30" s="3" customFormat="1" x14ac:dyDescent="0.4">
      <c r="A275" s="16" t="str">
        <f t="shared" si="67"/>
        <v>-</v>
      </c>
      <c r="B275" s="16" t="str">
        <f t="shared" si="68"/>
        <v>-</v>
      </c>
      <c r="C275" s="3">
        <v>19</v>
      </c>
      <c r="D275" s="2">
        <v>43397.79478009259</v>
      </c>
      <c r="E275" s="3">
        <v>6214</v>
      </c>
      <c r="F275" s="3" t="s">
        <v>33</v>
      </c>
      <c r="G275" s="3">
        <v>3445</v>
      </c>
      <c r="H275" s="3">
        <v>1267</v>
      </c>
      <c r="I275" s="3">
        <v>2</v>
      </c>
      <c r="J275" s="3">
        <v>1</v>
      </c>
      <c r="L275" s="2">
        <v>43397.799444444441</v>
      </c>
      <c r="M275" s="2">
        <v>43397.806840277779</v>
      </c>
      <c r="N275" s="3" t="s">
        <v>59</v>
      </c>
      <c r="O275" s="3" t="s">
        <v>60</v>
      </c>
      <c r="P275" s="3" t="s">
        <v>45</v>
      </c>
      <c r="Q275" s="3" t="s">
        <v>92</v>
      </c>
      <c r="R275" s="2">
        <v>43397.801481481481</v>
      </c>
      <c r="S275" s="2">
        <v>43397.801481481481</v>
      </c>
      <c r="T275" s="2">
        <v>43397.809270833335</v>
      </c>
      <c r="U275" s="2">
        <v>43397.809270833335</v>
      </c>
      <c r="W275" s="2">
        <f t="shared" si="62"/>
        <v>43397.79478009259</v>
      </c>
      <c r="X275" s="35">
        <f t="shared" si="63"/>
        <v>7.3958333377959207E-3</v>
      </c>
      <c r="Y275" s="35">
        <f t="shared" si="64"/>
        <v>7.3958333377959207E-3</v>
      </c>
      <c r="Z275" s="32"/>
      <c r="AA275" s="32">
        <f t="shared" si="65"/>
        <v>0</v>
      </c>
      <c r="AB275" s="32">
        <f t="shared" si="66"/>
        <v>4.6643518508062698E-3</v>
      </c>
      <c r="AC275" s="32"/>
      <c r="AD275" s="32"/>
    </row>
    <row r="276" spans="1:30" s="3" customFormat="1" x14ac:dyDescent="0.4">
      <c r="A276" s="16" t="str">
        <f t="shared" si="67"/>
        <v>-</v>
      </c>
      <c r="B276" s="16" t="str">
        <f t="shared" si="68"/>
        <v>-</v>
      </c>
      <c r="C276" s="3">
        <v>19</v>
      </c>
      <c r="D276" s="2">
        <v>43397.79483796296</v>
      </c>
      <c r="E276" s="3">
        <v>6215</v>
      </c>
      <c r="F276" s="3" t="s">
        <v>33</v>
      </c>
      <c r="G276" s="3">
        <v>3920</v>
      </c>
      <c r="H276" s="3">
        <v>1220</v>
      </c>
      <c r="I276" s="3">
        <v>4</v>
      </c>
      <c r="J276" s="3">
        <v>1</v>
      </c>
      <c r="L276" s="2">
        <v>43397.799814814818</v>
      </c>
      <c r="M276" s="2">
        <v>43397.803923611114</v>
      </c>
      <c r="N276" s="3" t="s">
        <v>59</v>
      </c>
      <c r="O276" s="3" t="s">
        <v>60</v>
      </c>
      <c r="P276" s="3" t="s">
        <v>63</v>
      </c>
      <c r="Q276" s="3" t="s">
        <v>64</v>
      </c>
      <c r="R276" s="2">
        <v>43397.800879629627</v>
      </c>
      <c r="S276" s="2">
        <v>43397.800879629627</v>
      </c>
      <c r="T276" s="2">
        <v>43397.806388888886</v>
      </c>
      <c r="U276" s="2">
        <v>43397.806388888886</v>
      </c>
      <c r="W276" s="2">
        <f t="shared" si="62"/>
        <v>43397.79483796296</v>
      </c>
      <c r="X276" s="35">
        <f t="shared" si="63"/>
        <v>4.1087962963501923E-3</v>
      </c>
      <c r="Y276" s="35">
        <f t="shared" si="64"/>
        <v>4.1087962963501923E-3</v>
      </c>
      <c r="Z276" s="32"/>
      <c r="AA276" s="32">
        <f t="shared" si="65"/>
        <v>0</v>
      </c>
      <c r="AB276" s="32">
        <f t="shared" si="66"/>
        <v>4.9768518583732657E-3</v>
      </c>
      <c r="AC276" s="32"/>
      <c r="AD276" s="32"/>
    </row>
    <row r="277" spans="1:30" s="3" customFormat="1" x14ac:dyDescent="0.4">
      <c r="A277" s="16" t="str">
        <f t="shared" si="67"/>
        <v>-</v>
      </c>
      <c r="B277" s="16" t="str">
        <f t="shared" si="68"/>
        <v>-</v>
      </c>
      <c r="C277" s="3">
        <v>19</v>
      </c>
      <c r="D277" s="2">
        <v>43397.802615740744</v>
      </c>
      <c r="E277" s="3">
        <v>6216</v>
      </c>
      <c r="F277" s="3" t="s">
        <v>18</v>
      </c>
      <c r="G277" s="3">
        <v>3900</v>
      </c>
      <c r="H277" s="3">
        <v>1028</v>
      </c>
      <c r="I277" s="3">
        <v>1</v>
      </c>
      <c r="J277" s="3">
        <v>1</v>
      </c>
      <c r="L277" s="2">
        <v>43397.807129629633</v>
      </c>
      <c r="M277" s="2">
        <v>43397.8122337963</v>
      </c>
      <c r="N277" s="3" t="s">
        <v>59</v>
      </c>
      <c r="O277" s="3" t="s">
        <v>60</v>
      </c>
      <c r="P277" s="3" t="s">
        <v>70</v>
      </c>
      <c r="Q277" s="3" t="s">
        <v>71</v>
      </c>
      <c r="R277" s="2">
        <v>43397.805763888886</v>
      </c>
      <c r="S277" s="2">
        <v>43397.805763888886</v>
      </c>
      <c r="T277" s="2">
        <v>43397.814791666664</v>
      </c>
      <c r="U277" s="2">
        <v>43397.814791666664</v>
      </c>
      <c r="W277" s="2">
        <f t="shared" si="62"/>
        <v>43397.802615740744</v>
      </c>
      <c r="X277" s="35">
        <f t="shared" si="63"/>
        <v>5.1041666665696539E-3</v>
      </c>
      <c r="Y277" s="35">
        <f t="shared" si="64"/>
        <v>5.1041666665696539E-3</v>
      </c>
      <c r="Z277" s="32"/>
      <c r="AA277" s="32">
        <f t="shared" si="65"/>
        <v>1.3657407471328042E-3</v>
      </c>
      <c r="AB277" s="32">
        <f t="shared" si="66"/>
        <v>4.5138888890505768E-3</v>
      </c>
      <c r="AC277" s="32"/>
      <c r="AD277" s="32"/>
    </row>
    <row r="278" spans="1:30" s="3" customFormat="1" hidden="1" x14ac:dyDescent="0.4">
      <c r="A278" s="16" t="str">
        <f t="shared" si="67"/>
        <v>-</v>
      </c>
      <c r="B278" s="16" t="str">
        <f t="shared" si="68"/>
        <v>-</v>
      </c>
      <c r="C278" s="3">
        <v>19</v>
      </c>
      <c r="D278" s="2">
        <v>43397.806203703702</v>
      </c>
      <c r="E278" s="3">
        <v>6217</v>
      </c>
      <c r="F278" s="3" t="s">
        <v>94</v>
      </c>
      <c r="G278" s="3">
        <v>0</v>
      </c>
      <c r="H278" s="3">
        <v>536</v>
      </c>
      <c r="I278" s="3">
        <v>10</v>
      </c>
      <c r="J278" s="3">
        <v>1</v>
      </c>
      <c r="L278" s="2">
        <v>43397.809039351851</v>
      </c>
      <c r="M278" s="2">
        <v>43397.815868055557</v>
      </c>
      <c r="N278" s="3" t="s">
        <v>31</v>
      </c>
      <c r="O278" s="3" t="s">
        <v>32</v>
      </c>
      <c r="P278" s="3" t="s">
        <v>34</v>
      </c>
      <c r="Q278" s="3" t="s">
        <v>35</v>
      </c>
      <c r="R278" s="2">
        <v>43397.808935185189</v>
      </c>
      <c r="S278" s="2">
        <v>43397.809270833335</v>
      </c>
      <c r="T278" s="2">
        <v>43397.815578703703</v>
      </c>
      <c r="U278" s="2">
        <v>43397.820601851854</v>
      </c>
      <c r="W278" s="2">
        <f t="shared" si="62"/>
        <v>43397.806203703702</v>
      </c>
      <c r="X278" s="35">
        <f t="shared" si="63"/>
        <v>6.8287037065601908E-3</v>
      </c>
      <c r="Y278" s="35">
        <f t="shared" si="64"/>
        <v>6.8287037065601908E-3</v>
      </c>
      <c r="Z278" s="32"/>
      <c r="AA278" s="32">
        <f t="shared" si="65"/>
        <v>1.0416666191304103E-4</v>
      </c>
      <c r="AB278" s="32">
        <f t="shared" si="66"/>
        <v>2.8356481489026919E-3</v>
      </c>
      <c r="AC278" s="32"/>
      <c r="AD278" s="32"/>
    </row>
    <row r="279" spans="1:30" s="3" customFormat="1" hidden="1" x14ac:dyDescent="0.4">
      <c r="A279" s="16" t="str">
        <f t="shared" si="67"/>
        <v>-</v>
      </c>
      <c r="B279" s="16" t="str">
        <f t="shared" si="68"/>
        <v>-</v>
      </c>
      <c r="C279" s="3">
        <v>19</v>
      </c>
      <c r="D279" s="2">
        <v>43397.806620370371</v>
      </c>
      <c r="E279" s="3">
        <v>6218</v>
      </c>
      <c r="F279" s="3" t="s">
        <v>93</v>
      </c>
      <c r="G279" s="3">
        <v>0</v>
      </c>
      <c r="H279" s="3">
        <v>979</v>
      </c>
      <c r="I279" s="3">
        <v>10</v>
      </c>
      <c r="J279" s="3">
        <v>1</v>
      </c>
      <c r="L279" s="2">
        <v>43397.8122337963</v>
      </c>
      <c r="M279" s="2">
        <v>43397.814884259256</v>
      </c>
      <c r="N279" s="3" t="s">
        <v>53</v>
      </c>
      <c r="O279" s="3" t="s">
        <v>54</v>
      </c>
      <c r="P279" s="3" t="s">
        <v>19</v>
      </c>
      <c r="Q279" s="3" t="s">
        <v>20</v>
      </c>
      <c r="R279" s="2">
        <v>43397.812673611108</v>
      </c>
      <c r="S279" s="2">
        <v>43397.812673611108</v>
      </c>
      <c r="T279" s="2">
        <v>43397.818553240744</v>
      </c>
      <c r="U279" s="2">
        <v>43397.818553240744</v>
      </c>
      <c r="W279" s="2">
        <f t="shared" si="62"/>
        <v>43397.806620370371</v>
      </c>
      <c r="X279" s="35">
        <f t="shared" si="63"/>
        <v>2.6504629568080418E-3</v>
      </c>
      <c r="Y279" s="35">
        <f t="shared" si="64"/>
        <v>2.6504629568080418E-3</v>
      </c>
      <c r="Z279" s="32"/>
      <c r="AA279" s="32">
        <f t="shared" si="65"/>
        <v>0</v>
      </c>
      <c r="AB279" s="32">
        <f t="shared" si="66"/>
        <v>5.6134259284590371E-3</v>
      </c>
      <c r="AC279" s="32"/>
      <c r="AD279" s="32"/>
    </row>
    <row r="280" spans="1:30" s="3" customFormat="1" x14ac:dyDescent="0.4">
      <c r="A280" s="16" t="str">
        <f t="shared" si="67"/>
        <v>-</v>
      </c>
      <c r="B280" s="16" t="str">
        <f t="shared" si="68"/>
        <v>-</v>
      </c>
      <c r="C280" s="3">
        <v>19</v>
      </c>
      <c r="D280" s="2">
        <v>43397.808136574073</v>
      </c>
      <c r="E280" s="3">
        <v>6219</v>
      </c>
      <c r="F280" s="3" t="s">
        <v>33</v>
      </c>
      <c r="G280" s="3">
        <v>1588</v>
      </c>
      <c r="H280" s="3">
        <v>801</v>
      </c>
      <c r="I280" s="3">
        <v>4</v>
      </c>
      <c r="J280" s="3">
        <v>3</v>
      </c>
      <c r="L280" s="2">
        <v>43397.810081018521</v>
      </c>
      <c r="M280" s="2">
        <v>43397.81659722222</v>
      </c>
      <c r="N280" s="3" t="s">
        <v>65</v>
      </c>
      <c r="O280" s="3" t="s">
        <v>66</v>
      </c>
      <c r="P280" s="3" t="s">
        <v>80</v>
      </c>
      <c r="Q280" s="3" t="s">
        <v>81</v>
      </c>
      <c r="R280" s="2">
        <v>43397.81082175926</v>
      </c>
      <c r="S280" s="2">
        <v>43397.81082175926</v>
      </c>
      <c r="T280" s="2">
        <v>43397.822013888886</v>
      </c>
      <c r="U280" s="2">
        <v>43397.819328703707</v>
      </c>
      <c r="W280" s="2">
        <f t="shared" si="62"/>
        <v>43397.808136574073</v>
      </c>
      <c r="X280" s="35">
        <f t="shared" si="63"/>
        <v>6.5162036989931948E-3</v>
      </c>
      <c r="Y280" s="35">
        <f t="shared" si="64"/>
        <v>1.9548611096979585E-2</v>
      </c>
      <c r="Z280" s="32"/>
      <c r="AA280" s="32">
        <f t="shared" si="65"/>
        <v>0</v>
      </c>
      <c r="AB280" s="32">
        <f t="shared" si="66"/>
        <v>1.9444444478722289E-3</v>
      </c>
      <c r="AC280" s="32"/>
      <c r="AD280" s="32"/>
    </row>
    <row r="281" spans="1:30" s="3" customFormat="1" x14ac:dyDescent="0.4">
      <c r="A281" s="16" t="str">
        <f t="shared" si="67"/>
        <v>-</v>
      </c>
      <c r="B281" s="16" t="str">
        <f t="shared" si="68"/>
        <v>-</v>
      </c>
      <c r="C281" s="3">
        <v>19</v>
      </c>
      <c r="D281" s="2">
        <v>43397.82298611111</v>
      </c>
      <c r="E281" s="3">
        <v>6223</v>
      </c>
      <c r="F281" s="3" t="s">
        <v>33</v>
      </c>
      <c r="G281" s="3">
        <v>3436</v>
      </c>
      <c r="H281" s="3">
        <v>336</v>
      </c>
      <c r="I281" s="3">
        <v>5</v>
      </c>
      <c r="J281" s="3">
        <v>1</v>
      </c>
      <c r="L281" s="2">
        <v>43397.825810185182</v>
      </c>
      <c r="M281" s="2">
        <v>43397.831793981481</v>
      </c>
      <c r="N281" s="3" t="s">
        <v>23</v>
      </c>
      <c r="O281" s="3" t="s">
        <v>24</v>
      </c>
      <c r="P281" s="3" t="s">
        <v>74</v>
      </c>
      <c r="Q281" s="3" t="s">
        <v>75</v>
      </c>
      <c r="R281" s="2">
        <v>43397.825266203705</v>
      </c>
      <c r="S281" s="2">
        <v>43397.825266203705</v>
      </c>
      <c r="T281" s="2">
        <v>43397.833368055559</v>
      </c>
      <c r="U281" s="2">
        <v>43397.833368055559</v>
      </c>
      <c r="W281" s="2">
        <f t="shared" si="62"/>
        <v>43397.82298611111</v>
      </c>
      <c r="X281" s="35">
        <f t="shared" si="63"/>
        <v>5.9837962980964221E-3</v>
      </c>
      <c r="Y281" s="35">
        <f t="shared" si="64"/>
        <v>5.9837962980964221E-3</v>
      </c>
      <c r="Z281" s="32"/>
      <c r="AA281" s="32">
        <f t="shared" si="65"/>
        <v>5.4398147767642513E-4</v>
      </c>
      <c r="AB281" s="32">
        <f t="shared" si="66"/>
        <v>2.8240740721230395E-3</v>
      </c>
      <c r="AC281" s="32"/>
      <c r="AD281" s="32"/>
    </row>
    <row r="282" spans="1:30" s="3" customFormat="1" x14ac:dyDescent="0.4">
      <c r="A282" s="16" t="str">
        <f t="shared" si="67"/>
        <v>-</v>
      </c>
      <c r="B282" s="16" t="str">
        <f t="shared" si="68"/>
        <v>-</v>
      </c>
      <c r="C282" s="3">
        <v>19</v>
      </c>
      <c r="D282" s="2">
        <v>43397.827997685185</v>
      </c>
      <c r="E282" s="3">
        <v>6224</v>
      </c>
      <c r="F282" s="3" t="s">
        <v>33</v>
      </c>
      <c r="G282" s="3">
        <v>3441</v>
      </c>
      <c r="H282" s="3">
        <v>479</v>
      </c>
      <c r="I282" s="3">
        <v>2</v>
      </c>
      <c r="J282" s="3">
        <v>1</v>
      </c>
      <c r="L282" s="2">
        <v>43397.832245370373</v>
      </c>
      <c r="M282" s="2">
        <v>43397.841458333336</v>
      </c>
      <c r="N282" s="3" t="s">
        <v>65</v>
      </c>
      <c r="O282" s="3" t="s">
        <v>66</v>
      </c>
      <c r="P282" s="3" t="s">
        <v>68</v>
      </c>
      <c r="Q282" s="3" t="s">
        <v>69</v>
      </c>
      <c r="R282" s="2">
        <v>43397.831307870372</v>
      </c>
      <c r="S282" s="2">
        <v>43397.832245370373</v>
      </c>
      <c r="T282" s="2">
        <v>43397.837256944447</v>
      </c>
      <c r="U282" s="2">
        <v>43397.842928240738</v>
      </c>
      <c r="W282" s="2">
        <f t="shared" si="62"/>
        <v>43397.827997685185</v>
      </c>
      <c r="X282" s="35">
        <f t="shared" si="63"/>
        <v>9.2129629629198462E-3</v>
      </c>
      <c r="Y282" s="35">
        <f t="shared" si="64"/>
        <v>9.2129629629198462E-3</v>
      </c>
      <c r="Z282" s="32"/>
      <c r="AA282" s="32">
        <f t="shared" si="65"/>
        <v>9.3750000087311491E-4</v>
      </c>
      <c r="AB282" s="32">
        <f t="shared" si="66"/>
        <v>4.2476851886021905E-3</v>
      </c>
      <c r="AC282" s="32"/>
      <c r="AD282" s="32"/>
    </row>
    <row r="283" spans="1:30" s="3" customFormat="1" hidden="1" x14ac:dyDescent="0.4">
      <c r="A283" s="16" t="str">
        <f t="shared" si="67"/>
        <v>-</v>
      </c>
      <c r="B283" s="16" t="str">
        <f t="shared" si="68"/>
        <v>-</v>
      </c>
      <c r="C283" s="3">
        <v>19</v>
      </c>
      <c r="D283" s="2">
        <v>43397.830868055556</v>
      </c>
      <c r="E283" s="3">
        <v>6225</v>
      </c>
      <c r="F283" s="3" t="s">
        <v>93</v>
      </c>
      <c r="G283" s="3">
        <v>0</v>
      </c>
      <c r="H283" s="3">
        <v>1183</v>
      </c>
      <c r="I283" s="3">
        <v>2</v>
      </c>
      <c r="J283" s="3">
        <v>3</v>
      </c>
      <c r="L283" s="2">
        <v>43397.836539351854</v>
      </c>
      <c r="M283" s="2">
        <v>43397.846192129633</v>
      </c>
      <c r="N283" s="3" t="s">
        <v>29</v>
      </c>
      <c r="O283" s="3" t="s">
        <v>30</v>
      </c>
      <c r="P283" s="3" t="s">
        <v>19</v>
      </c>
      <c r="Q283" s="3" t="s">
        <v>20</v>
      </c>
      <c r="R283" s="2">
        <v>43397.836157407408</v>
      </c>
      <c r="S283" s="2">
        <v>43397.836157407408</v>
      </c>
      <c r="T283" s="2">
        <v>43397.846574074072</v>
      </c>
      <c r="U283" s="2">
        <v>43397.846574074072</v>
      </c>
      <c r="W283" s="2">
        <f t="shared" si="62"/>
        <v>43397.830868055556</v>
      </c>
      <c r="X283" s="35">
        <f t="shared" si="63"/>
        <v>9.6527777786832303E-3</v>
      </c>
      <c r="Y283" s="35">
        <f t="shared" si="64"/>
        <v>2.8958333336049691E-2</v>
      </c>
      <c r="Z283" s="32"/>
      <c r="AA283" s="32">
        <f t="shared" si="65"/>
        <v>3.819444464170374E-4</v>
      </c>
      <c r="AB283" s="32">
        <f t="shared" si="66"/>
        <v>5.6712962978053838E-3</v>
      </c>
      <c r="AC283" s="32"/>
      <c r="AD283" s="32"/>
    </row>
    <row r="284" spans="1:30" s="7" customFormat="1" hidden="1" x14ac:dyDescent="0.4">
      <c r="A284" s="16" t="str">
        <f>IF(V284&gt;0, "★", "-")</f>
        <v>★</v>
      </c>
      <c r="B284" s="16" t="str">
        <f>IF(K284&gt;0, "☆", "-")</f>
        <v>☆</v>
      </c>
      <c r="C284" s="7">
        <v>19</v>
      </c>
      <c r="D284" s="2">
        <v>43397.758379629631</v>
      </c>
      <c r="E284" s="3">
        <v>6187</v>
      </c>
      <c r="F284" s="3" t="s">
        <v>67</v>
      </c>
      <c r="G284" s="3">
        <v>3921</v>
      </c>
      <c r="H284" s="3">
        <v>1067</v>
      </c>
      <c r="I284" s="3">
        <v>9</v>
      </c>
      <c r="J284" s="3">
        <v>1</v>
      </c>
      <c r="K284" s="2">
        <v>43397.759976851848</v>
      </c>
      <c r="L284" s="3"/>
      <c r="M284" s="3"/>
      <c r="N284" s="3" t="s">
        <v>27</v>
      </c>
      <c r="O284" s="3" t="s">
        <v>28</v>
      </c>
      <c r="P284" s="3" t="s">
        <v>39</v>
      </c>
      <c r="Q284" s="3" t="s">
        <v>40</v>
      </c>
      <c r="R284" s="2">
        <v>43397.800034722219</v>
      </c>
      <c r="S284" s="3"/>
      <c r="T284" s="2">
        <v>43397.80741898148</v>
      </c>
      <c r="U284" s="3"/>
      <c r="V284" s="2">
        <v>43397.800034722219</v>
      </c>
      <c r="W284" s="8">
        <f>IF(V284&gt;0,V284,D284)</f>
        <v>43397.800034722219</v>
      </c>
      <c r="X284" s="9">
        <f>M284-L284</f>
        <v>0</v>
      </c>
      <c r="Y284" s="9">
        <f>X284*J284</f>
        <v>0</v>
      </c>
      <c r="Z284" s="10"/>
      <c r="AA284" s="10">
        <f>IF(IF(A284="☆",K284-R284,L284-R284)&lt;0,0,IF(A284="☆",K284-R284,L284-R284))</f>
        <v>0</v>
      </c>
      <c r="AB284" s="10">
        <f>IF(IF(B284="☆",(IF(K284&gt;R284,K284-W284,R284-W284)),L284-W284)&lt;0,0,IF(B284="☆",(IF(K284&gt;R284,K284-W284,R284-W284)),L284-W284))</f>
        <v>0</v>
      </c>
      <c r="AC284" s="10"/>
      <c r="AD284" s="10"/>
    </row>
    <row r="285" spans="1:30" s="3" customFormat="1" hidden="1" x14ac:dyDescent="0.4">
      <c r="A285" s="16" t="str">
        <f>IF(V285&gt;0, "★", "-")</f>
        <v>-</v>
      </c>
      <c r="B285" s="16" t="str">
        <f>IF(K285&gt;0, "☆", "-")</f>
        <v>☆</v>
      </c>
      <c r="C285" s="3">
        <v>19</v>
      </c>
      <c r="D285" s="2">
        <v>43397.813958333332</v>
      </c>
      <c r="E285" s="3">
        <v>6220</v>
      </c>
      <c r="F285" s="3" t="s">
        <v>33</v>
      </c>
      <c r="G285" s="3">
        <v>3445</v>
      </c>
      <c r="H285" s="3">
        <v>831</v>
      </c>
      <c r="I285" s="3">
        <v>4</v>
      </c>
      <c r="J285" s="3">
        <v>1</v>
      </c>
      <c r="K285" s="2">
        <v>43397.817777777775</v>
      </c>
      <c r="N285" s="3" t="s">
        <v>45</v>
      </c>
      <c r="O285" s="3" t="s">
        <v>92</v>
      </c>
      <c r="P285" s="3" t="s">
        <v>65</v>
      </c>
      <c r="Q285" s="3" t="s">
        <v>66</v>
      </c>
      <c r="R285" s="2">
        <v>43397.820509259262</v>
      </c>
      <c r="T285" s="2">
        <v>43397.830995370372</v>
      </c>
      <c r="W285" s="2">
        <f>IF(V285&gt;0,V285,D285)</f>
        <v>43397.813958333332</v>
      </c>
      <c r="X285" s="35">
        <f>M285-L285</f>
        <v>0</v>
      </c>
      <c r="Y285" s="35">
        <f>X285*J285</f>
        <v>0</v>
      </c>
      <c r="Z285" s="32"/>
      <c r="AA285" s="32">
        <f>IF(IF(A285="☆",K285-R285,L285-R285)&lt;0,0,IF(A285="☆",K285-R285,L285-R285))</f>
        <v>0</v>
      </c>
      <c r="AB285" s="32">
        <f>IF(IF(B285="☆",(IF(K285&gt;R285,K285-W285,R285-W285)),L285-W285)&lt;0,0,IF(B285="☆",(IF(K285&gt;R285,K285-W285,R285-W285)),L285-W285))</f>
        <v>6.550925929332152E-3</v>
      </c>
      <c r="AC285" s="32"/>
      <c r="AD285" s="32"/>
    </row>
    <row r="286" spans="1:30" s="3" customFormat="1" hidden="1" x14ac:dyDescent="0.4">
      <c r="A286" s="16" t="str">
        <f>IF(V286&gt;0, "★", "-")</f>
        <v>-</v>
      </c>
      <c r="B286" s="16" t="str">
        <f>IF(K286&gt;0, "☆", "-")</f>
        <v>☆</v>
      </c>
      <c r="C286" s="3">
        <v>19</v>
      </c>
      <c r="D286" s="2">
        <v>43397.819224537037</v>
      </c>
      <c r="E286" s="3">
        <v>6221</v>
      </c>
      <c r="F286" s="3" t="s">
        <v>93</v>
      </c>
      <c r="G286" s="3">
        <v>0</v>
      </c>
      <c r="H286" s="3">
        <v>614</v>
      </c>
      <c r="I286" s="3">
        <v>3</v>
      </c>
      <c r="J286" s="3">
        <v>3</v>
      </c>
      <c r="K286" s="2">
        <v>43397.823645833334</v>
      </c>
      <c r="N286" s="3" t="s">
        <v>29</v>
      </c>
      <c r="O286" s="3" t="s">
        <v>30</v>
      </c>
      <c r="P286" s="3" t="s">
        <v>19</v>
      </c>
      <c r="Q286" s="3" t="s">
        <v>20</v>
      </c>
      <c r="R286" s="2">
        <v>43397.822476851848</v>
      </c>
      <c r="T286" s="2">
        <v>43397.829282407409</v>
      </c>
      <c r="W286" s="2">
        <f>IF(V286&gt;0,V286,D286)</f>
        <v>43397.819224537037</v>
      </c>
      <c r="X286" s="35">
        <f>M286-L286</f>
        <v>0</v>
      </c>
      <c r="Y286" s="35">
        <f>X286*J286</f>
        <v>0</v>
      </c>
      <c r="Z286" s="32"/>
      <c r="AA286" s="32">
        <f>IF(IF(A286="☆",K286-R286,L286-R286)&lt;0,0,IF(A286="☆",K286-R286,L286-R286))</f>
        <v>0</v>
      </c>
      <c r="AB286" s="32">
        <f>IF(IF(B286="☆",(IF(K286&gt;R286,K286-W286,R286-W286)),L286-W286)&lt;0,0,IF(B286="☆",(IF(K286&gt;R286,K286-W286,R286-W286)),L286-W286))</f>
        <v>4.4212962966412306E-3</v>
      </c>
      <c r="AC286" s="32"/>
      <c r="AD286" s="32"/>
    </row>
    <row r="287" spans="1:30" s="21" customFormat="1" hidden="1" x14ac:dyDescent="0.4">
      <c r="A287" s="20" t="str">
        <f t="shared" si="67"/>
        <v>-</v>
      </c>
      <c r="B287" s="20" t="str">
        <f t="shared" si="68"/>
        <v>-</v>
      </c>
      <c r="C287" s="21">
        <v>20</v>
      </c>
      <c r="D287" s="22">
        <v>43397.833645833336</v>
      </c>
      <c r="E287" s="21">
        <v>6228</v>
      </c>
      <c r="F287" s="21" t="s">
        <v>93</v>
      </c>
      <c r="G287" s="21">
        <v>0</v>
      </c>
      <c r="H287" s="21">
        <v>1068</v>
      </c>
      <c r="I287" s="21">
        <v>3</v>
      </c>
      <c r="J287" s="21">
        <v>3</v>
      </c>
      <c r="L287" s="22">
        <v>43397.835474537038</v>
      </c>
      <c r="M287" s="22">
        <v>43397.840740740743</v>
      </c>
      <c r="N287" s="21" t="s">
        <v>46</v>
      </c>
      <c r="O287" s="21" t="s">
        <v>47</v>
      </c>
      <c r="P287" s="21" t="s">
        <v>19</v>
      </c>
      <c r="Q287" s="21" t="s">
        <v>20</v>
      </c>
      <c r="R287" s="22">
        <v>43397.834687499999</v>
      </c>
      <c r="S287" s="22">
        <v>43397.834687499999</v>
      </c>
      <c r="T287" s="22">
        <v>43397.841412037036</v>
      </c>
      <c r="U287" s="22">
        <v>43397.845729166664</v>
      </c>
      <c r="W287" s="22">
        <f t="shared" si="62"/>
        <v>43397.833645833336</v>
      </c>
      <c r="X287" s="37">
        <f t="shared" si="63"/>
        <v>5.2662037051049992E-3</v>
      </c>
      <c r="Y287" s="37">
        <f t="shared" si="64"/>
        <v>1.5798611115314998E-2</v>
      </c>
      <c r="Z287" s="34">
        <f>SUM(Y287:Y318)</f>
        <v>0.28259259257902158</v>
      </c>
      <c r="AA287" s="34">
        <f t="shared" si="65"/>
        <v>7.8703703911742195E-4</v>
      </c>
      <c r="AB287" s="34">
        <f t="shared" si="66"/>
        <v>1.8287037019035779E-3</v>
      </c>
      <c r="AC287" s="34">
        <f>AVERAGE(AB287:AB318)</f>
        <v>3.8254181605636051E-3</v>
      </c>
      <c r="AD287" s="34">
        <f>MEDIAN(AB287:AB318)</f>
        <v>3.3101851877290756E-3</v>
      </c>
    </row>
    <row r="288" spans="1:30" s="3" customFormat="1" x14ac:dyDescent="0.4">
      <c r="A288" s="16" t="str">
        <f t="shared" si="67"/>
        <v>-</v>
      </c>
      <c r="B288" s="16" t="str">
        <f t="shared" si="68"/>
        <v>-</v>
      </c>
      <c r="C288" s="3">
        <v>20</v>
      </c>
      <c r="D288" s="2">
        <v>43397.83489583333</v>
      </c>
      <c r="E288" s="3">
        <v>6229</v>
      </c>
      <c r="F288" s="3" t="s">
        <v>33</v>
      </c>
      <c r="G288" s="3">
        <v>1431</v>
      </c>
      <c r="H288" s="3">
        <v>1262</v>
      </c>
      <c r="I288" s="3">
        <v>4</v>
      </c>
      <c r="J288" s="3">
        <v>1</v>
      </c>
      <c r="L288" s="2">
        <v>43397.836724537039</v>
      </c>
      <c r="M288" s="2">
        <v>43397.840787037036</v>
      </c>
      <c r="N288" s="3" t="s">
        <v>74</v>
      </c>
      <c r="O288" s="3" t="s">
        <v>75</v>
      </c>
      <c r="P288" s="3" t="s">
        <v>50</v>
      </c>
      <c r="Q288" s="3" t="s">
        <v>51</v>
      </c>
      <c r="R288" s="2">
        <v>43397.836481481485</v>
      </c>
      <c r="S288" s="2">
        <v>43397.836481481485</v>
      </c>
      <c r="T288" s="2">
        <v>43397.840821759259</v>
      </c>
      <c r="U288" s="2">
        <v>43397.840821759259</v>
      </c>
      <c r="W288" s="2">
        <f t="shared" si="62"/>
        <v>43397.83489583333</v>
      </c>
      <c r="X288" s="35">
        <f t="shared" si="63"/>
        <v>4.0624999965075403E-3</v>
      </c>
      <c r="Y288" s="35">
        <f t="shared" si="64"/>
        <v>4.0624999965075403E-3</v>
      </c>
      <c r="Z288" s="32"/>
      <c r="AA288" s="32">
        <f t="shared" si="65"/>
        <v>2.4305555416503921E-4</v>
      </c>
      <c r="AB288" s="32">
        <f t="shared" si="66"/>
        <v>1.8287037091795355E-3</v>
      </c>
      <c r="AC288" s="32"/>
      <c r="AD288" s="32"/>
    </row>
    <row r="289" spans="1:30" s="3" customFormat="1" hidden="1" x14ac:dyDescent="0.4">
      <c r="A289" s="16" t="str">
        <f t="shared" si="67"/>
        <v>-</v>
      </c>
      <c r="B289" s="16" t="str">
        <f t="shared" si="68"/>
        <v>-</v>
      </c>
      <c r="C289" s="3">
        <v>20</v>
      </c>
      <c r="D289" s="2">
        <v>43397.836018518516</v>
      </c>
      <c r="E289" s="3">
        <v>6230</v>
      </c>
      <c r="F289" s="3" t="s">
        <v>93</v>
      </c>
      <c r="G289" s="3">
        <v>0</v>
      </c>
      <c r="H289" s="3">
        <v>316</v>
      </c>
      <c r="I289" s="3">
        <v>3</v>
      </c>
      <c r="J289" s="3">
        <v>1</v>
      </c>
      <c r="L289" s="2">
        <v>43397.836469907408</v>
      </c>
      <c r="M289" s="2">
        <v>43397.840682870374</v>
      </c>
      <c r="N289" s="3" t="s">
        <v>46</v>
      </c>
      <c r="O289" s="3" t="s">
        <v>47</v>
      </c>
      <c r="P289" s="3" t="s">
        <v>19</v>
      </c>
      <c r="Q289" s="3" t="s">
        <v>20</v>
      </c>
      <c r="R289" s="2">
        <v>43397.83935185185</v>
      </c>
      <c r="S289" s="2">
        <v>43397.83935185185</v>
      </c>
      <c r="T289" s="2">
        <v>43397.844687500001</v>
      </c>
      <c r="U289" s="2">
        <v>43397.844687500001</v>
      </c>
      <c r="W289" s="2">
        <f t="shared" si="62"/>
        <v>43397.836018518516</v>
      </c>
      <c r="X289" s="35">
        <f t="shared" si="63"/>
        <v>4.2129629655391909E-3</v>
      </c>
      <c r="Y289" s="35">
        <f t="shared" si="64"/>
        <v>4.2129629655391909E-3</v>
      </c>
      <c r="Z289" s="32"/>
      <c r="AA289" s="32">
        <f t="shared" si="65"/>
        <v>0</v>
      </c>
      <c r="AB289" s="32">
        <f t="shared" si="66"/>
        <v>4.5138889254303649E-4</v>
      </c>
      <c r="AC289" s="32"/>
      <c r="AD289" s="32"/>
    </row>
    <row r="290" spans="1:30" s="3" customFormat="1" x14ac:dyDescent="0.4">
      <c r="A290" s="16" t="str">
        <f t="shared" si="67"/>
        <v>-</v>
      </c>
      <c r="B290" s="16" t="str">
        <f t="shared" si="68"/>
        <v>-</v>
      </c>
      <c r="C290" s="3">
        <v>20</v>
      </c>
      <c r="D290" s="2">
        <v>43397.836215277777</v>
      </c>
      <c r="E290" s="3">
        <v>6231</v>
      </c>
      <c r="F290" s="3" t="s">
        <v>33</v>
      </c>
      <c r="G290" s="3">
        <v>3380</v>
      </c>
      <c r="H290" s="3">
        <v>999</v>
      </c>
      <c r="I290" s="3">
        <v>6</v>
      </c>
      <c r="J290" s="3">
        <v>1</v>
      </c>
      <c r="L290" s="2">
        <v>43397.838217592594</v>
      </c>
      <c r="M290" s="2">
        <v>43397.842372685183</v>
      </c>
      <c r="N290" s="3" t="s">
        <v>46</v>
      </c>
      <c r="O290" s="3" t="s">
        <v>47</v>
      </c>
      <c r="P290" s="3" t="s">
        <v>19</v>
      </c>
      <c r="Q290" s="3" t="s">
        <v>20</v>
      </c>
      <c r="R290" s="2">
        <v>43397.839942129627</v>
      </c>
      <c r="S290" s="2">
        <v>43397.839942129627</v>
      </c>
      <c r="T290" s="2">
        <v>43397.845277777778</v>
      </c>
      <c r="U290" s="2">
        <v>43397.845277777778</v>
      </c>
      <c r="W290" s="2">
        <f t="shared" si="62"/>
        <v>43397.836215277777</v>
      </c>
      <c r="X290" s="35">
        <f t="shared" si="63"/>
        <v>4.1550925889168866E-3</v>
      </c>
      <c r="Y290" s="35">
        <f t="shared" si="64"/>
        <v>4.1550925889168866E-3</v>
      </c>
      <c r="Z290" s="32"/>
      <c r="AA290" s="32">
        <f t="shared" si="65"/>
        <v>0</v>
      </c>
      <c r="AB290" s="32">
        <f t="shared" si="66"/>
        <v>2.0023148172185756E-3</v>
      </c>
      <c r="AC290" s="32"/>
      <c r="AD290" s="32"/>
    </row>
    <row r="291" spans="1:30" s="3" customFormat="1" hidden="1" x14ac:dyDescent="0.4">
      <c r="A291" s="16" t="str">
        <f t="shared" si="67"/>
        <v>-</v>
      </c>
      <c r="B291" s="16" t="str">
        <f t="shared" si="68"/>
        <v>-</v>
      </c>
      <c r="C291" s="3">
        <v>20</v>
      </c>
      <c r="D291" s="2">
        <v>43397.839421296296</v>
      </c>
      <c r="E291" s="3">
        <v>6232</v>
      </c>
      <c r="F291" s="3" t="s">
        <v>94</v>
      </c>
      <c r="G291" s="3">
        <v>0</v>
      </c>
      <c r="H291" s="3">
        <v>809</v>
      </c>
      <c r="I291" s="3">
        <v>4</v>
      </c>
      <c r="J291" s="3">
        <v>4</v>
      </c>
      <c r="L291" s="2">
        <v>43397.844525462962</v>
      </c>
      <c r="M291" s="2">
        <v>43397.848692129628</v>
      </c>
      <c r="N291" s="3" t="s">
        <v>39</v>
      </c>
      <c r="O291" s="3" t="s">
        <v>40</v>
      </c>
      <c r="P291" s="3" t="s">
        <v>19</v>
      </c>
      <c r="Q291" s="3" t="s">
        <v>20</v>
      </c>
      <c r="R291" s="2">
        <v>43397.845081018517</v>
      </c>
      <c r="S291" s="2">
        <v>43397.845081018517</v>
      </c>
      <c r="T291" s="2">
        <v>43397.855127314811</v>
      </c>
      <c r="U291" s="2">
        <v>43397.855127314811</v>
      </c>
      <c r="W291" s="2">
        <f t="shared" si="62"/>
        <v>43397.839421296296</v>
      </c>
      <c r="X291" s="35">
        <f t="shared" si="63"/>
        <v>4.166666665696539E-3</v>
      </c>
      <c r="Y291" s="35">
        <f t="shared" si="64"/>
        <v>1.6666666662786156E-2</v>
      </c>
      <c r="Z291" s="32"/>
      <c r="AA291" s="32">
        <f t="shared" si="65"/>
        <v>0</v>
      </c>
      <c r="AB291" s="32">
        <f t="shared" si="66"/>
        <v>5.1041666665696539E-3</v>
      </c>
      <c r="AC291" s="32"/>
      <c r="AD291" s="32"/>
    </row>
    <row r="292" spans="1:30" s="3" customFormat="1" x14ac:dyDescent="0.4">
      <c r="A292" s="16" t="str">
        <f t="shared" si="67"/>
        <v>-</v>
      </c>
      <c r="B292" s="16" t="str">
        <f t="shared" si="68"/>
        <v>-</v>
      </c>
      <c r="C292" s="3">
        <v>20</v>
      </c>
      <c r="D292" s="2">
        <v>43397.839513888888</v>
      </c>
      <c r="E292" s="3">
        <v>6233</v>
      </c>
      <c r="F292" s="3" t="s">
        <v>33</v>
      </c>
      <c r="G292" s="3">
        <v>3201</v>
      </c>
      <c r="H292" s="3">
        <v>1226</v>
      </c>
      <c r="I292" s="3">
        <v>7</v>
      </c>
      <c r="J292" s="3">
        <v>2</v>
      </c>
      <c r="L292" s="2">
        <v>43397.845127314817</v>
      </c>
      <c r="M292" s="2">
        <v>43397.857812499999</v>
      </c>
      <c r="N292" s="3" t="s">
        <v>80</v>
      </c>
      <c r="O292" s="3" t="s">
        <v>81</v>
      </c>
      <c r="P292" s="3" t="s">
        <v>23</v>
      </c>
      <c r="Q292" s="3" t="s">
        <v>24</v>
      </c>
      <c r="R292" s="2">
        <v>43397.846388888887</v>
      </c>
      <c r="S292" s="2">
        <v>43397.846388888887</v>
      </c>
      <c r="T292" s="2">
        <v>43397.85765046296</v>
      </c>
      <c r="U292" s="2">
        <v>43397.85765046296</v>
      </c>
      <c r="W292" s="2">
        <f t="shared" si="62"/>
        <v>43397.839513888888</v>
      </c>
      <c r="X292" s="35">
        <f t="shared" si="63"/>
        <v>1.2685185181908309E-2</v>
      </c>
      <c r="Y292" s="35">
        <f t="shared" si="64"/>
        <v>2.5370370363816619E-2</v>
      </c>
      <c r="Z292" s="32"/>
      <c r="AA292" s="32">
        <f t="shared" si="65"/>
        <v>0</v>
      </c>
      <c r="AB292" s="32">
        <f t="shared" si="66"/>
        <v>5.6134259284590371E-3</v>
      </c>
      <c r="AC292" s="32"/>
      <c r="AD292" s="32"/>
    </row>
    <row r="293" spans="1:30" s="3" customFormat="1" x14ac:dyDescent="0.4">
      <c r="A293" s="16" t="str">
        <f t="shared" si="67"/>
        <v>-</v>
      </c>
      <c r="B293" s="16" t="str">
        <f t="shared" si="68"/>
        <v>-</v>
      </c>
      <c r="C293" s="3">
        <v>20</v>
      </c>
      <c r="D293" s="2">
        <v>43397.840092592596</v>
      </c>
      <c r="E293" s="3">
        <v>6234</v>
      </c>
      <c r="F293" s="3" t="s">
        <v>18</v>
      </c>
      <c r="G293" s="3">
        <v>1358</v>
      </c>
      <c r="H293" s="3">
        <v>1298</v>
      </c>
      <c r="I293" s="3">
        <v>1</v>
      </c>
      <c r="J293" s="3">
        <v>2</v>
      </c>
      <c r="L293" s="2">
        <v>43397.845104166663</v>
      </c>
      <c r="M293" s="2">
        <v>43397.852303240739</v>
      </c>
      <c r="N293" s="3" t="s">
        <v>31</v>
      </c>
      <c r="O293" s="3" t="s">
        <v>32</v>
      </c>
      <c r="P293" s="3" t="s">
        <v>19</v>
      </c>
      <c r="Q293" s="3" t="s">
        <v>20</v>
      </c>
      <c r="R293" s="2">
        <v>43397.844363425924</v>
      </c>
      <c r="S293" s="2">
        <v>43397.844363425924</v>
      </c>
      <c r="T293" s="2">
        <v>43397.853136574071</v>
      </c>
      <c r="U293" s="2">
        <v>43397.854884259257</v>
      </c>
      <c r="W293" s="2">
        <f t="shared" si="62"/>
        <v>43397.840092592596</v>
      </c>
      <c r="X293" s="35">
        <f t="shared" si="63"/>
        <v>7.1990740761975758E-3</v>
      </c>
      <c r="Y293" s="35">
        <f t="shared" si="64"/>
        <v>1.4398148152395152E-2</v>
      </c>
      <c r="Z293" s="32"/>
      <c r="AA293" s="32">
        <f t="shared" si="65"/>
        <v>7.4074073927477002E-4</v>
      </c>
      <c r="AB293" s="32">
        <f t="shared" si="66"/>
        <v>5.01157406688435E-3</v>
      </c>
      <c r="AC293" s="32"/>
      <c r="AD293" s="32"/>
    </row>
    <row r="294" spans="1:30" s="3" customFormat="1" hidden="1" x14ac:dyDescent="0.4">
      <c r="A294" s="16" t="str">
        <f t="shared" si="67"/>
        <v>-</v>
      </c>
      <c r="B294" s="16" t="str">
        <f t="shared" si="68"/>
        <v>-</v>
      </c>
      <c r="C294" s="3">
        <v>20</v>
      </c>
      <c r="D294" s="2">
        <v>43397.84207175926</v>
      </c>
      <c r="E294" s="3">
        <v>6235</v>
      </c>
      <c r="F294" s="3" t="s">
        <v>93</v>
      </c>
      <c r="G294" s="3">
        <v>0</v>
      </c>
      <c r="H294" s="3">
        <v>680</v>
      </c>
      <c r="I294" s="3">
        <v>1</v>
      </c>
      <c r="J294" s="3">
        <v>1</v>
      </c>
      <c r="L294" s="2">
        <v>43397.848032407404</v>
      </c>
      <c r="M294" s="2">
        <v>43397.852384259262</v>
      </c>
      <c r="N294" s="3" t="s">
        <v>46</v>
      </c>
      <c r="O294" s="3" t="s">
        <v>47</v>
      </c>
      <c r="P294" s="3" t="s">
        <v>19</v>
      </c>
      <c r="Q294" s="3" t="s">
        <v>20</v>
      </c>
      <c r="R294" s="2">
        <v>43397.846747685187</v>
      </c>
      <c r="S294" s="2">
        <v>43397.846747685187</v>
      </c>
      <c r="T294" s="2">
        <v>43397.854189814818</v>
      </c>
      <c r="U294" s="2">
        <v>43397.854189814818</v>
      </c>
      <c r="W294" s="2">
        <f t="shared" si="62"/>
        <v>43397.84207175926</v>
      </c>
      <c r="X294" s="35">
        <f t="shared" si="63"/>
        <v>4.3518518577911891E-3</v>
      </c>
      <c r="Y294" s="35">
        <f t="shared" si="64"/>
        <v>4.3518518577911891E-3</v>
      </c>
      <c r="Z294" s="32"/>
      <c r="AA294" s="32">
        <f t="shared" si="65"/>
        <v>1.2847222169511952E-3</v>
      </c>
      <c r="AB294" s="32">
        <f t="shared" si="66"/>
        <v>5.9606481445371173E-3</v>
      </c>
      <c r="AC294" s="32"/>
      <c r="AD294" s="32"/>
    </row>
    <row r="295" spans="1:30" s="3" customFormat="1" x14ac:dyDescent="0.4">
      <c r="A295" s="16" t="str">
        <f t="shared" si="67"/>
        <v>-</v>
      </c>
      <c r="B295" s="16" t="str">
        <f t="shared" si="68"/>
        <v>-</v>
      </c>
      <c r="C295" s="3">
        <v>20</v>
      </c>
      <c r="D295" s="2">
        <v>43397.845486111109</v>
      </c>
      <c r="E295" s="3">
        <v>6236</v>
      </c>
      <c r="F295" s="3" t="s">
        <v>33</v>
      </c>
      <c r="G295" s="3">
        <v>3445</v>
      </c>
      <c r="H295" s="3">
        <v>872</v>
      </c>
      <c r="I295" s="3">
        <v>7</v>
      </c>
      <c r="J295" s="3">
        <v>1</v>
      </c>
      <c r="L295" s="2">
        <v>43397.85056712963</v>
      </c>
      <c r="M295" s="2">
        <v>43397.857708333337</v>
      </c>
      <c r="N295" s="3" t="s">
        <v>55</v>
      </c>
      <c r="O295" s="3" t="s">
        <v>56</v>
      </c>
      <c r="P295" s="3" t="s">
        <v>23</v>
      </c>
      <c r="Q295" s="3" t="s">
        <v>24</v>
      </c>
      <c r="R295" s="2">
        <v>43397.850393518522</v>
      </c>
      <c r="S295" s="2">
        <v>43397.850393518522</v>
      </c>
      <c r="T295" s="2">
        <v>43397.863726851851</v>
      </c>
      <c r="U295" s="2">
        <v>43397.863726851851</v>
      </c>
      <c r="W295" s="2">
        <f t="shared" si="62"/>
        <v>43397.845486111109</v>
      </c>
      <c r="X295" s="35">
        <f t="shared" si="63"/>
        <v>7.1412037068512291E-3</v>
      </c>
      <c r="Y295" s="35">
        <f t="shared" si="64"/>
        <v>7.1412037068512291E-3</v>
      </c>
      <c r="Z295" s="32"/>
      <c r="AA295" s="32">
        <f t="shared" si="65"/>
        <v>1.7361110803904012E-4</v>
      </c>
      <c r="AB295" s="32">
        <f t="shared" si="66"/>
        <v>5.0810185202863067E-3</v>
      </c>
      <c r="AC295" s="32"/>
      <c r="AD295" s="32"/>
    </row>
    <row r="296" spans="1:30" s="3" customFormat="1" hidden="1" x14ac:dyDescent="0.4">
      <c r="A296" s="16" t="str">
        <f t="shared" si="67"/>
        <v>-</v>
      </c>
      <c r="B296" s="16" t="str">
        <f t="shared" si="68"/>
        <v>-</v>
      </c>
      <c r="C296" s="3">
        <v>20</v>
      </c>
      <c r="D296" s="2">
        <v>43397.846018518518</v>
      </c>
      <c r="E296" s="3">
        <v>6237</v>
      </c>
      <c r="F296" s="3" t="s">
        <v>94</v>
      </c>
      <c r="G296" s="3">
        <v>0</v>
      </c>
      <c r="H296" s="3">
        <v>1178</v>
      </c>
      <c r="I296" s="3">
        <v>4</v>
      </c>
      <c r="J296" s="3">
        <v>1</v>
      </c>
      <c r="L296" s="2">
        <v>43397.851481481484</v>
      </c>
      <c r="M296" s="2">
        <v>43397.854259259257</v>
      </c>
      <c r="N296" s="3" t="s">
        <v>53</v>
      </c>
      <c r="O296" s="3" t="s">
        <v>54</v>
      </c>
      <c r="P296" s="3" t="s">
        <v>27</v>
      </c>
      <c r="Q296" s="3" t="s">
        <v>28</v>
      </c>
      <c r="R296" s="2">
        <v>43397.849074074074</v>
      </c>
      <c r="S296" s="2">
        <v>43397.849074074074</v>
      </c>
      <c r="T296" s="2">
        <v>43397.854745370372</v>
      </c>
      <c r="U296" s="2">
        <v>43397.854745370372</v>
      </c>
      <c r="W296" s="2">
        <f t="shared" si="62"/>
        <v>43397.846018518518</v>
      </c>
      <c r="X296" s="35">
        <f t="shared" si="63"/>
        <v>2.7777777722803876E-3</v>
      </c>
      <c r="Y296" s="35">
        <f t="shared" si="64"/>
        <v>2.7777777722803876E-3</v>
      </c>
      <c r="Z296" s="32"/>
      <c r="AA296" s="32">
        <f t="shared" si="65"/>
        <v>2.4074074099189602E-3</v>
      </c>
      <c r="AB296" s="32">
        <f t="shared" si="66"/>
        <v>5.4629629667033441E-3</v>
      </c>
      <c r="AC296" s="32"/>
      <c r="AD296" s="32"/>
    </row>
    <row r="297" spans="1:30" s="3" customFormat="1" x14ac:dyDescent="0.4">
      <c r="A297" s="16" t="str">
        <f t="shared" si="67"/>
        <v>-</v>
      </c>
      <c r="B297" s="16" t="str">
        <f t="shared" si="68"/>
        <v>-</v>
      </c>
      <c r="C297" s="3">
        <v>20</v>
      </c>
      <c r="D297" s="2">
        <v>43397.848402777781</v>
      </c>
      <c r="E297" s="3">
        <v>6239</v>
      </c>
      <c r="F297" s="3" t="s">
        <v>33</v>
      </c>
      <c r="G297" s="3">
        <v>2092</v>
      </c>
      <c r="H297" s="3">
        <v>999</v>
      </c>
      <c r="I297" s="3">
        <v>2</v>
      </c>
      <c r="J297" s="3">
        <v>2</v>
      </c>
      <c r="L297" s="2">
        <v>43397.852118055554</v>
      </c>
      <c r="M297" s="2">
        <v>43397.85765046296</v>
      </c>
      <c r="N297" s="3" t="s">
        <v>48</v>
      </c>
      <c r="O297" s="3" t="s">
        <v>49</v>
      </c>
      <c r="P297" s="3" t="s">
        <v>80</v>
      </c>
      <c r="Q297" s="3" t="s">
        <v>81</v>
      </c>
      <c r="R297" s="2">
        <v>43397.851273148146</v>
      </c>
      <c r="S297" s="2">
        <v>43397.851736111108</v>
      </c>
      <c r="T297" s="2">
        <v>43397.859675925924</v>
      </c>
      <c r="U297" s="2">
        <v>43397.860486111109</v>
      </c>
      <c r="W297" s="2">
        <f t="shared" si="62"/>
        <v>43397.848402777781</v>
      </c>
      <c r="X297" s="35">
        <f t="shared" si="63"/>
        <v>5.5324074055533856E-3</v>
      </c>
      <c r="Y297" s="35">
        <f t="shared" si="64"/>
        <v>1.1064814811106771E-2</v>
      </c>
      <c r="Z297" s="32"/>
      <c r="AA297" s="32">
        <f t="shared" si="65"/>
        <v>8.4490740846376866E-4</v>
      </c>
      <c r="AB297" s="32">
        <f t="shared" si="66"/>
        <v>3.7152777731535025E-3</v>
      </c>
      <c r="AC297" s="32"/>
      <c r="AD297" s="32"/>
    </row>
    <row r="298" spans="1:30" s="3" customFormat="1" x14ac:dyDescent="0.4">
      <c r="A298" s="16" t="str">
        <f t="shared" si="67"/>
        <v>-</v>
      </c>
      <c r="B298" s="16" t="str">
        <f t="shared" si="68"/>
        <v>-</v>
      </c>
      <c r="C298" s="3">
        <v>20</v>
      </c>
      <c r="D298" s="2">
        <v>43397.848530092589</v>
      </c>
      <c r="E298" s="3">
        <v>6240</v>
      </c>
      <c r="F298" s="3" t="s">
        <v>33</v>
      </c>
      <c r="G298" s="3">
        <v>1789</v>
      </c>
      <c r="H298" s="3">
        <v>913</v>
      </c>
      <c r="I298" s="3">
        <v>2</v>
      </c>
      <c r="J298" s="3">
        <v>1</v>
      </c>
      <c r="L298" s="2">
        <v>43397.852025462962</v>
      </c>
      <c r="M298" s="2">
        <v>43397.857546296298</v>
      </c>
      <c r="N298" s="3" t="s">
        <v>48</v>
      </c>
      <c r="O298" s="3" t="s">
        <v>49</v>
      </c>
      <c r="P298" s="3" t="s">
        <v>80</v>
      </c>
      <c r="Q298" s="3" t="s">
        <v>81</v>
      </c>
      <c r="R298" s="2">
        <v>43397.851388888892</v>
      </c>
      <c r="S298" s="2">
        <v>43397.851388888892</v>
      </c>
      <c r="T298" s="2">
        <v>43397.859791666669</v>
      </c>
      <c r="U298" s="2">
        <v>43397.859791666669</v>
      </c>
      <c r="W298" s="2">
        <f t="shared" si="62"/>
        <v>43397.848530092589</v>
      </c>
      <c r="X298" s="35">
        <f t="shared" si="63"/>
        <v>5.5208333360496908E-3</v>
      </c>
      <c r="Y298" s="35">
        <f t="shared" si="64"/>
        <v>5.5208333360496908E-3</v>
      </c>
      <c r="Z298" s="32"/>
      <c r="AA298" s="32">
        <f t="shared" si="65"/>
        <v>6.3657407008577138E-4</v>
      </c>
      <c r="AB298" s="32">
        <f t="shared" si="66"/>
        <v>3.4953703725477681E-3</v>
      </c>
      <c r="AC298" s="32"/>
      <c r="AD298" s="32"/>
    </row>
    <row r="299" spans="1:30" s="3" customFormat="1" x14ac:dyDescent="0.4">
      <c r="A299" s="16" t="str">
        <f t="shared" si="67"/>
        <v>-</v>
      </c>
      <c r="B299" s="16" t="str">
        <f t="shared" si="68"/>
        <v>-</v>
      </c>
      <c r="C299" s="3">
        <v>20</v>
      </c>
      <c r="D299" s="2">
        <v>43397.851458333331</v>
      </c>
      <c r="E299" s="3">
        <v>6241</v>
      </c>
      <c r="F299" s="3" t="s">
        <v>33</v>
      </c>
      <c r="G299" s="3">
        <v>3926</v>
      </c>
      <c r="H299" s="3">
        <v>339</v>
      </c>
      <c r="I299" s="3">
        <v>8</v>
      </c>
      <c r="J299" s="3">
        <v>2</v>
      </c>
      <c r="L299" s="2">
        <v>43397.85497685185</v>
      </c>
      <c r="M299" s="2">
        <v>43397.864872685182</v>
      </c>
      <c r="N299" s="3" t="s">
        <v>61</v>
      </c>
      <c r="O299" s="3" t="s">
        <v>62</v>
      </c>
      <c r="P299" s="3" t="s">
        <v>76</v>
      </c>
      <c r="Q299" s="3" t="s">
        <v>77</v>
      </c>
      <c r="R299" s="2">
        <v>43397.853020833332</v>
      </c>
      <c r="S299" s="2">
        <v>43397.855671296296</v>
      </c>
      <c r="T299" s="2">
        <v>43397.862916666665</v>
      </c>
      <c r="U299" s="2">
        <v>43397.868900462963</v>
      </c>
      <c r="W299" s="2">
        <f t="shared" si="62"/>
        <v>43397.851458333331</v>
      </c>
      <c r="X299" s="35">
        <f t="shared" si="63"/>
        <v>9.8958333328482695E-3</v>
      </c>
      <c r="Y299" s="35">
        <f t="shared" si="64"/>
        <v>1.9791666665696539E-2</v>
      </c>
      <c r="Z299" s="32"/>
      <c r="AA299" s="32">
        <f t="shared" si="65"/>
        <v>1.9560185173759237E-3</v>
      </c>
      <c r="AB299" s="32">
        <f t="shared" si="66"/>
        <v>3.5185185188311152E-3</v>
      </c>
      <c r="AC299" s="32"/>
      <c r="AD299" s="32"/>
    </row>
    <row r="300" spans="1:30" s="3" customFormat="1" x14ac:dyDescent="0.4">
      <c r="A300" s="16" t="str">
        <f t="shared" si="67"/>
        <v>★</v>
      </c>
      <c r="B300" s="16" t="str">
        <f t="shared" si="68"/>
        <v>-</v>
      </c>
      <c r="C300" s="3">
        <v>20</v>
      </c>
      <c r="D300" s="2">
        <v>43397.853518518517</v>
      </c>
      <c r="E300" s="3">
        <v>6242</v>
      </c>
      <c r="F300" s="3" t="s">
        <v>18</v>
      </c>
      <c r="G300" s="3">
        <v>3839</v>
      </c>
      <c r="H300" s="3">
        <v>1009</v>
      </c>
      <c r="I300" s="3">
        <v>6</v>
      </c>
      <c r="J300" s="3">
        <v>1</v>
      </c>
      <c r="L300" s="2">
        <v>43397.875381944446</v>
      </c>
      <c r="M300" s="2">
        <v>43397.879930555559</v>
      </c>
      <c r="N300" s="3" t="s">
        <v>21</v>
      </c>
      <c r="O300" s="3" t="s">
        <v>22</v>
      </c>
      <c r="P300" s="3" t="s">
        <v>72</v>
      </c>
      <c r="Q300" s="3" t="s">
        <v>73</v>
      </c>
      <c r="R300" s="2">
        <v>43397.874305555553</v>
      </c>
      <c r="S300" s="2">
        <v>43397.874305555553</v>
      </c>
      <c r="T300" s="2">
        <v>43397.879872685182</v>
      </c>
      <c r="U300" s="2">
        <v>43397.879872685182</v>
      </c>
      <c r="V300" s="2">
        <v>43397.874305555553</v>
      </c>
      <c r="W300" s="2">
        <f t="shared" si="62"/>
        <v>43397.874305555553</v>
      </c>
      <c r="X300" s="35">
        <f t="shared" si="63"/>
        <v>4.5486111121135764E-3</v>
      </c>
      <c r="Y300" s="35">
        <f t="shared" si="64"/>
        <v>4.5486111121135764E-3</v>
      </c>
      <c r="Z300" s="32"/>
      <c r="AA300" s="32">
        <f t="shared" si="65"/>
        <v>1.0763888931251131E-3</v>
      </c>
      <c r="AB300" s="32">
        <f t="shared" si="66"/>
        <v>1.0763888931251131E-3</v>
      </c>
      <c r="AC300" s="32"/>
      <c r="AD300" s="32"/>
    </row>
    <row r="301" spans="1:30" s="3" customFormat="1" hidden="1" x14ac:dyDescent="0.4">
      <c r="A301" s="16" t="str">
        <f t="shared" si="67"/>
        <v>-</v>
      </c>
      <c r="B301" s="16" t="str">
        <f t="shared" si="68"/>
        <v>-</v>
      </c>
      <c r="C301" s="3">
        <v>20</v>
      </c>
      <c r="D301" s="2">
        <v>43397.854131944441</v>
      </c>
      <c r="E301" s="3">
        <v>6243</v>
      </c>
      <c r="F301" s="3" t="s">
        <v>94</v>
      </c>
      <c r="G301" s="3">
        <v>0</v>
      </c>
      <c r="H301" s="3">
        <v>629</v>
      </c>
      <c r="I301" s="3">
        <v>8</v>
      </c>
      <c r="J301" s="3">
        <v>1</v>
      </c>
      <c r="L301" s="2">
        <v>43397.857349537036</v>
      </c>
      <c r="M301" s="2">
        <v>43397.869155092594</v>
      </c>
      <c r="N301" s="3" t="s">
        <v>41</v>
      </c>
      <c r="O301" s="3" t="s">
        <v>42</v>
      </c>
      <c r="P301" s="3" t="s">
        <v>63</v>
      </c>
      <c r="Q301" s="3" t="s">
        <v>64</v>
      </c>
      <c r="R301" s="2">
        <v>43397.860590277778</v>
      </c>
      <c r="S301" s="2">
        <v>43397.860590277778</v>
      </c>
      <c r="T301" s="2">
        <v>43397.875567129631</v>
      </c>
      <c r="U301" s="2">
        <v>43397.875567129631</v>
      </c>
      <c r="W301" s="2">
        <f t="shared" si="62"/>
        <v>43397.854131944441</v>
      </c>
      <c r="X301" s="35">
        <f t="shared" si="63"/>
        <v>1.1805555557657499E-2</v>
      </c>
      <c r="Y301" s="35">
        <f t="shared" si="64"/>
        <v>1.1805555557657499E-2</v>
      </c>
      <c r="Z301" s="32"/>
      <c r="AA301" s="32">
        <f t="shared" si="65"/>
        <v>0</v>
      </c>
      <c r="AB301" s="32">
        <f t="shared" si="66"/>
        <v>3.2175925953197293E-3</v>
      </c>
      <c r="AC301" s="32"/>
      <c r="AD301" s="32"/>
    </row>
    <row r="302" spans="1:30" s="3" customFormat="1" hidden="1" x14ac:dyDescent="0.4">
      <c r="A302" s="16" t="str">
        <f t="shared" si="67"/>
        <v>-</v>
      </c>
      <c r="B302" s="16" t="str">
        <f t="shared" si="68"/>
        <v>-</v>
      </c>
      <c r="C302" s="3">
        <v>20</v>
      </c>
      <c r="D302" s="2">
        <v>43397.85429398148</v>
      </c>
      <c r="E302" s="3">
        <v>6244</v>
      </c>
      <c r="F302" s="3" t="s">
        <v>93</v>
      </c>
      <c r="G302" s="3">
        <v>0</v>
      </c>
      <c r="H302" s="3">
        <v>1180</v>
      </c>
      <c r="I302" s="3">
        <v>1</v>
      </c>
      <c r="J302" s="3">
        <v>2</v>
      </c>
      <c r="L302" s="2">
        <v>43397.857488425929</v>
      </c>
      <c r="M302" s="2">
        <v>43397.860150462962</v>
      </c>
      <c r="N302" s="3" t="s">
        <v>29</v>
      </c>
      <c r="O302" s="3" t="s">
        <v>30</v>
      </c>
      <c r="P302" s="3" t="s">
        <v>59</v>
      </c>
      <c r="Q302" s="3" t="s">
        <v>60</v>
      </c>
      <c r="R302" s="2">
        <v>43397.856921296298</v>
      </c>
      <c r="S302" s="2">
        <v>43397.856921296298</v>
      </c>
      <c r="T302" s="2">
        <v>43397.861643518518</v>
      </c>
      <c r="U302" s="2">
        <v>43397.861643518518</v>
      </c>
      <c r="W302" s="2">
        <f t="shared" si="62"/>
        <v>43397.85429398148</v>
      </c>
      <c r="X302" s="35">
        <f t="shared" si="63"/>
        <v>2.6620370335876942E-3</v>
      </c>
      <c r="Y302" s="35">
        <f t="shared" si="64"/>
        <v>5.3240740671753883E-3</v>
      </c>
      <c r="Z302" s="32"/>
      <c r="AA302" s="32">
        <f t="shared" si="65"/>
        <v>5.671296312357299E-4</v>
      </c>
      <c r="AB302" s="32">
        <f t="shared" si="66"/>
        <v>3.1944444490363821E-3</v>
      </c>
      <c r="AC302" s="32"/>
      <c r="AD302" s="32"/>
    </row>
    <row r="303" spans="1:30" s="3" customFormat="1" x14ac:dyDescent="0.4">
      <c r="A303" s="16" t="str">
        <f t="shared" si="67"/>
        <v>-</v>
      </c>
      <c r="B303" s="16" t="str">
        <f t="shared" si="68"/>
        <v>-</v>
      </c>
      <c r="C303" s="3">
        <v>20</v>
      </c>
      <c r="D303" s="2">
        <v>43397.85434027778</v>
      </c>
      <c r="E303" s="3">
        <v>6245</v>
      </c>
      <c r="F303" s="3" t="s">
        <v>18</v>
      </c>
      <c r="G303" s="3">
        <v>1954</v>
      </c>
      <c r="H303" s="3">
        <v>467</v>
      </c>
      <c r="I303" s="3">
        <v>10</v>
      </c>
      <c r="J303" s="3">
        <v>1</v>
      </c>
      <c r="L303" s="2">
        <v>43397.85601851852</v>
      </c>
      <c r="M303" s="2">
        <v>43397.870474537034</v>
      </c>
      <c r="N303" s="3" t="s">
        <v>70</v>
      </c>
      <c r="O303" s="3" t="s">
        <v>71</v>
      </c>
      <c r="P303" s="3" t="s">
        <v>63</v>
      </c>
      <c r="Q303" s="3" t="s">
        <v>64</v>
      </c>
      <c r="R303" s="2">
        <v>43397.855474537035</v>
      </c>
      <c r="S303" s="2">
        <v>43397.855474537035</v>
      </c>
      <c r="T303" s="2">
        <v>43397.868217592593</v>
      </c>
      <c r="U303" s="2">
        <v>43397.868217592593</v>
      </c>
      <c r="W303" s="2">
        <f t="shared" si="62"/>
        <v>43397.85434027778</v>
      </c>
      <c r="X303" s="35">
        <f t="shared" si="63"/>
        <v>1.4456018514465541E-2</v>
      </c>
      <c r="Y303" s="35">
        <f t="shared" si="64"/>
        <v>1.4456018514465541E-2</v>
      </c>
      <c r="Z303" s="32"/>
      <c r="AA303" s="32">
        <f t="shared" si="65"/>
        <v>5.4398148495238274E-4</v>
      </c>
      <c r="AB303" s="32">
        <f t="shared" si="66"/>
        <v>1.6782407401478849E-3</v>
      </c>
      <c r="AC303" s="32"/>
      <c r="AD303" s="32"/>
    </row>
    <row r="304" spans="1:30" s="3" customFormat="1" x14ac:dyDescent="0.4">
      <c r="A304" s="16" t="str">
        <f t="shared" si="67"/>
        <v>-</v>
      </c>
      <c r="B304" s="16" t="str">
        <f t="shared" si="68"/>
        <v>-</v>
      </c>
      <c r="C304" s="3">
        <v>20</v>
      </c>
      <c r="D304" s="2">
        <v>43397.857187499998</v>
      </c>
      <c r="E304" s="3">
        <v>6246</v>
      </c>
      <c r="F304" s="3" t="s">
        <v>18</v>
      </c>
      <c r="G304" s="3">
        <v>2992</v>
      </c>
      <c r="H304" s="3">
        <v>835</v>
      </c>
      <c r="I304" s="3">
        <v>10</v>
      </c>
      <c r="J304" s="3">
        <v>1</v>
      </c>
      <c r="L304" s="2">
        <v>43397.860497685186</v>
      </c>
      <c r="M304" s="2">
        <v>43397.870405092595</v>
      </c>
      <c r="N304" s="3" t="s">
        <v>27</v>
      </c>
      <c r="O304" s="3" t="s">
        <v>28</v>
      </c>
      <c r="P304" s="3" t="s">
        <v>63</v>
      </c>
      <c r="Q304" s="3" t="s">
        <v>64</v>
      </c>
      <c r="R304" s="2">
        <v>43397.864155092589</v>
      </c>
      <c r="S304" s="2">
        <v>43397.864155092589</v>
      </c>
      <c r="T304" s="2">
        <v>43397.873703703706</v>
      </c>
      <c r="U304" s="2">
        <v>43397.872881944444</v>
      </c>
      <c r="W304" s="2">
        <f t="shared" si="62"/>
        <v>43397.857187499998</v>
      </c>
      <c r="X304" s="35">
        <f t="shared" si="63"/>
        <v>9.9074074096279219E-3</v>
      </c>
      <c r="Y304" s="35">
        <f t="shared" si="64"/>
        <v>9.9074074096279219E-3</v>
      </c>
      <c r="Z304" s="32"/>
      <c r="AA304" s="32">
        <f t="shared" si="65"/>
        <v>0</v>
      </c>
      <c r="AB304" s="32">
        <f t="shared" si="66"/>
        <v>3.3101851877290756E-3</v>
      </c>
      <c r="AC304" s="32"/>
      <c r="AD304" s="32"/>
    </row>
    <row r="305" spans="1:30" s="3" customFormat="1" x14ac:dyDescent="0.4">
      <c r="A305" s="16" t="str">
        <f t="shared" si="67"/>
        <v>-</v>
      </c>
      <c r="B305" s="16" t="str">
        <f t="shared" si="68"/>
        <v>-</v>
      </c>
      <c r="C305" s="3">
        <v>20</v>
      </c>
      <c r="D305" s="2">
        <v>43397.858599537038</v>
      </c>
      <c r="E305" s="3">
        <v>6247</v>
      </c>
      <c r="F305" s="3" t="s">
        <v>33</v>
      </c>
      <c r="G305" s="3">
        <v>3866</v>
      </c>
      <c r="H305" s="3">
        <v>1109</v>
      </c>
      <c r="I305" s="3">
        <v>1</v>
      </c>
      <c r="J305" s="3">
        <v>1</v>
      </c>
      <c r="L305" s="2">
        <v>43397.863275462965</v>
      </c>
      <c r="M305" s="2">
        <v>43397.869189814817</v>
      </c>
      <c r="N305" s="3" t="s">
        <v>19</v>
      </c>
      <c r="O305" s="3" t="s">
        <v>20</v>
      </c>
      <c r="P305" s="3" t="s">
        <v>80</v>
      </c>
      <c r="Q305" s="3" t="s">
        <v>81</v>
      </c>
      <c r="R305" s="2">
        <v>43397.863379629627</v>
      </c>
      <c r="S305" s="2">
        <v>43397.863379629627</v>
      </c>
      <c r="T305" s="2">
        <v>43397.870150462964</v>
      </c>
      <c r="U305" s="2">
        <v>43397.870150462964</v>
      </c>
      <c r="W305" s="2">
        <f t="shared" si="62"/>
        <v>43397.858599537038</v>
      </c>
      <c r="X305" s="35">
        <f t="shared" si="63"/>
        <v>5.914351851970423E-3</v>
      </c>
      <c r="Y305" s="35">
        <f t="shared" si="64"/>
        <v>5.914351851970423E-3</v>
      </c>
      <c r="Z305" s="32"/>
      <c r="AA305" s="32">
        <f t="shared" si="65"/>
        <v>0</v>
      </c>
      <c r="AB305" s="32">
        <f t="shared" si="66"/>
        <v>4.6759259275859222E-3</v>
      </c>
      <c r="AC305" s="32"/>
      <c r="AD305" s="32"/>
    </row>
    <row r="306" spans="1:30" s="3" customFormat="1" hidden="1" x14ac:dyDescent="0.4">
      <c r="A306" s="16" t="str">
        <f t="shared" si="67"/>
        <v>-</v>
      </c>
      <c r="B306" s="16" t="str">
        <f t="shared" si="68"/>
        <v>-</v>
      </c>
      <c r="C306" s="3">
        <v>20</v>
      </c>
      <c r="D306" s="2">
        <v>43397.858958333331</v>
      </c>
      <c r="E306" s="3">
        <v>6248</v>
      </c>
      <c r="F306" s="3" t="s">
        <v>93</v>
      </c>
      <c r="G306" s="3">
        <v>0</v>
      </c>
      <c r="H306" s="3">
        <v>492</v>
      </c>
      <c r="I306" s="3">
        <v>7</v>
      </c>
      <c r="J306" s="3">
        <v>1</v>
      </c>
      <c r="L306" s="2">
        <v>43397.862141203703</v>
      </c>
      <c r="M306" s="2">
        <v>43397.871689814812</v>
      </c>
      <c r="N306" s="3" t="s">
        <v>25</v>
      </c>
      <c r="O306" s="3" t="s">
        <v>26</v>
      </c>
      <c r="P306" s="3" t="s">
        <v>72</v>
      </c>
      <c r="Q306" s="3" t="s">
        <v>73</v>
      </c>
      <c r="R306" s="2">
        <v>43397.864016203705</v>
      </c>
      <c r="S306" s="2">
        <v>43397.864016203705</v>
      </c>
      <c r="T306" s="2">
        <v>43397.875104166669</v>
      </c>
      <c r="U306" s="2">
        <v>43397.875104166669</v>
      </c>
      <c r="W306" s="2">
        <f t="shared" si="62"/>
        <v>43397.858958333331</v>
      </c>
      <c r="X306" s="35">
        <f t="shared" si="63"/>
        <v>9.5486111094942316E-3</v>
      </c>
      <c r="Y306" s="35">
        <f t="shared" si="64"/>
        <v>9.5486111094942316E-3</v>
      </c>
      <c r="Z306" s="32"/>
      <c r="AA306" s="32">
        <f t="shared" si="65"/>
        <v>0</v>
      </c>
      <c r="AB306" s="32">
        <f t="shared" si="66"/>
        <v>3.1828703722567298E-3</v>
      </c>
      <c r="AC306" s="32"/>
      <c r="AD306" s="32"/>
    </row>
    <row r="307" spans="1:30" s="3" customFormat="1" x14ac:dyDescent="0.4">
      <c r="A307" s="16" t="str">
        <f t="shared" si="67"/>
        <v>-</v>
      </c>
      <c r="B307" s="16" t="str">
        <f t="shared" si="68"/>
        <v>-</v>
      </c>
      <c r="C307" s="3">
        <v>20</v>
      </c>
      <c r="D307" s="2">
        <v>43397.859837962962</v>
      </c>
      <c r="E307" s="3">
        <v>6249</v>
      </c>
      <c r="F307" s="3" t="s">
        <v>33</v>
      </c>
      <c r="G307" s="3">
        <v>3492</v>
      </c>
      <c r="H307" s="3">
        <v>1058</v>
      </c>
      <c r="I307" s="3">
        <v>8</v>
      </c>
      <c r="J307" s="3">
        <v>1</v>
      </c>
      <c r="L307" s="2">
        <v>43397.862557870372</v>
      </c>
      <c r="M307" s="2">
        <v>43397.869074074071</v>
      </c>
      <c r="N307" s="3" t="s">
        <v>48</v>
      </c>
      <c r="O307" s="3" t="s">
        <v>49</v>
      </c>
      <c r="P307" s="3" t="s">
        <v>63</v>
      </c>
      <c r="Q307" s="3" t="s">
        <v>64</v>
      </c>
      <c r="R307" s="2">
        <v>43397.865335648145</v>
      </c>
      <c r="S307" s="2">
        <v>43397.865335648145</v>
      </c>
      <c r="T307" s="2">
        <v>43397.876226851855</v>
      </c>
      <c r="U307" s="2">
        <v>43397.876226851855</v>
      </c>
      <c r="W307" s="2">
        <f t="shared" si="62"/>
        <v>43397.859837962962</v>
      </c>
      <c r="X307" s="35">
        <f t="shared" si="63"/>
        <v>6.5162036989931948E-3</v>
      </c>
      <c r="Y307" s="35">
        <f t="shared" si="64"/>
        <v>6.5162036989931948E-3</v>
      </c>
      <c r="Z307" s="32"/>
      <c r="AA307" s="32">
        <f t="shared" si="65"/>
        <v>0</v>
      </c>
      <c r="AB307" s="32">
        <f t="shared" si="66"/>
        <v>2.7199074102099985E-3</v>
      </c>
      <c r="AC307" s="32"/>
      <c r="AD307" s="32"/>
    </row>
    <row r="308" spans="1:30" s="3" customFormat="1" hidden="1" x14ac:dyDescent="0.4">
      <c r="A308" s="16" t="str">
        <f t="shared" si="67"/>
        <v>-</v>
      </c>
      <c r="B308" s="16" t="str">
        <f t="shared" si="68"/>
        <v>-</v>
      </c>
      <c r="C308" s="3">
        <v>20</v>
      </c>
      <c r="D308" s="2">
        <v>43397.860613425924</v>
      </c>
      <c r="E308" s="3">
        <v>6250</v>
      </c>
      <c r="F308" s="3" t="s">
        <v>94</v>
      </c>
      <c r="G308" s="3">
        <v>0</v>
      </c>
      <c r="H308" s="3">
        <v>404</v>
      </c>
      <c r="I308" s="3">
        <v>10</v>
      </c>
      <c r="J308" s="3">
        <v>2</v>
      </c>
      <c r="L308" s="2">
        <v>43397.866527777776</v>
      </c>
      <c r="M308" s="2">
        <v>43397.885509259257</v>
      </c>
      <c r="N308" s="3" t="s">
        <v>65</v>
      </c>
      <c r="O308" s="3" t="s">
        <v>66</v>
      </c>
      <c r="P308" s="3" t="s">
        <v>70</v>
      </c>
      <c r="Q308" s="3" t="s">
        <v>71</v>
      </c>
      <c r="R308" s="2">
        <v>43397.868460648147</v>
      </c>
      <c r="S308" s="2">
        <v>43397.868460648147</v>
      </c>
      <c r="T308" s="2">
        <v>43397.88486111111</v>
      </c>
      <c r="U308" s="2">
        <v>43397.888761574075</v>
      </c>
      <c r="W308" s="2">
        <f t="shared" si="62"/>
        <v>43397.860613425924</v>
      </c>
      <c r="X308" s="35">
        <f t="shared" si="63"/>
        <v>1.898148148029577E-2</v>
      </c>
      <c r="Y308" s="35">
        <f t="shared" si="64"/>
        <v>3.796296296059154E-2</v>
      </c>
      <c r="Z308" s="32"/>
      <c r="AA308" s="32">
        <f t="shared" si="65"/>
        <v>0</v>
      </c>
      <c r="AB308" s="32">
        <f t="shared" si="66"/>
        <v>5.914351851970423E-3</v>
      </c>
      <c r="AC308" s="32"/>
      <c r="AD308" s="32"/>
    </row>
    <row r="309" spans="1:30" s="3" customFormat="1" x14ac:dyDescent="0.4">
      <c r="A309" s="16" t="str">
        <f t="shared" si="67"/>
        <v>-</v>
      </c>
      <c r="B309" s="16" t="str">
        <f t="shared" si="68"/>
        <v>-</v>
      </c>
      <c r="C309" s="3">
        <v>20</v>
      </c>
      <c r="D309" s="2">
        <v>43397.861875000002</v>
      </c>
      <c r="E309" s="3">
        <v>6251</v>
      </c>
      <c r="F309" s="3" t="s">
        <v>33</v>
      </c>
      <c r="G309" s="3">
        <v>3912</v>
      </c>
      <c r="H309" s="3">
        <v>487</v>
      </c>
      <c r="I309" s="3">
        <v>4</v>
      </c>
      <c r="J309" s="3">
        <v>2</v>
      </c>
      <c r="L309" s="2">
        <v>43397.86546296296</v>
      </c>
      <c r="M309" s="2">
        <v>43397.871666666666</v>
      </c>
      <c r="N309" s="3" t="s">
        <v>34</v>
      </c>
      <c r="O309" s="3" t="s">
        <v>35</v>
      </c>
      <c r="P309" s="3" t="s">
        <v>63</v>
      </c>
      <c r="Q309" s="3" t="s">
        <v>64</v>
      </c>
      <c r="R309" s="2">
        <v>43397.865208333336</v>
      </c>
      <c r="S309" s="2">
        <v>43397.865208333336</v>
      </c>
      <c r="T309" s="2">
        <v>43397.872233796297</v>
      </c>
      <c r="U309" s="2">
        <v>43397.872233796297</v>
      </c>
      <c r="W309" s="2">
        <f t="shared" si="62"/>
        <v>43397.861875000002</v>
      </c>
      <c r="X309" s="35">
        <f t="shared" si="63"/>
        <v>6.2037037059781142E-3</v>
      </c>
      <c r="Y309" s="35">
        <f t="shared" si="64"/>
        <v>1.2407407411956228E-2</v>
      </c>
      <c r="Z309" s="32"/>
      <c r="AA309" s="32">
        <f t="shared" si="65"/>
        <v>2.5462962366873398E-4</v>
      </c>
      <c r="AB309" s="32">
        <f t="shared" si="66"/>
        <v>3.5879629576811567E-3</v>
      </c>
      <c r="AC309" s="32"/>
      <c r="AD309" s="32"/>
    </row>
    <row r="310" spans="1:30" s="3" customFormat="1" hidden="1" x14ac:dyDescent="0.4">
      <c r="A310" s="16" t="str">
        <f t="shared" si="67"/>
        <v>-</v>
      </c>
      <c r="B310" s="16" t="str">
        <f t="shared" si="68"/>
        <v>-</v>
      </c>
      <c r="C310" s="3">
        <v>20</v>
      </c>
      <c r="D310" s="2">
        <v>43397.862175925926</v>
      </c>
      <c r="E310" s="3">
        <v>6252</v>
      </c>
      <c r="F310" s="3" t="s">
        <v>93</v>
      </c>
      <c r="G310" s="3">
        <v>0</v>
      </c>
      <c r="H310" s="3">
        <v>923</v>
      </c>
      <c r="I310" s="3">
        <v>9</v>
      </c>
      <c r="J310" s="3">
        <v>1</v>
      </c>
      <c r="L310" s="2">
        <v>43397.86546296296</v>
      </c>
      <c r="M310" s="2">
        <v>43397.869212962964</v>
      </c>
      <c r="N310" s="3" t="s">
        <v>29</v>
      </c>
      <c r="O310" s="3" t="s">
        <v>30</v>
      </c>
      <c r="P310" s="3" t="s">
        <v>19</v>
      </c>
      <c r="Q310" s="3" t="s">
        <v>20</v>
      </c>
      <c r="R310" s="2">
        <v>43397.864074074074</v>
      </c>
      <c r="S310" s="2">
        <v>43397.864074074074</v>
      </c>
      <c r="T310" s="2">
        <v>43397.869490740741</v>
      </c>
      <c r="U310" s="2">
        <v>43397.869490740741</v>
      </c>
      <c r="W310" s="2">
        <f t="shared" si="62"/>
        <v>43397.862175925926</v>
      </c>
      <c r="X310" s="35">
        <f t="shared" si="63"/>
        <v>3.7500000034924597E-3</v>
      </c>
      <c r="Y310" s="35">
        <f t="shared" si="64"/>
        <v>3.7500000034924597E-3</v>
      </c>
      <c r="Z310" s="32"/>
      <c r="AA310" s="32">
        <f t="shared" si="65"/>
        <v>1.3888888861401938E-3</v>
      </c>
      <c r="AB310" s="32">
        <f t="shared" si="66"/>
        <v>3.2870370341697708E-3</v>
      </c>
      <c r="AC310" s="32"/>
      <c r="AD310" s="32"/>
    </row>
    <row r="311" spans="1:30" s="3" customFormat="1" x14ac:dyDescent="0.4">
      <c r="A311" s="16" t="str">
        <f t="shared" si="67"/>
        <v>-</v>
      </c>
      <c r="B311" s="16" t="str">
        <f t="shared" si="68"/>
        <v>-</v>
      </c>
      <c r="C311" s="3">
        <v>20</v>
      </c>
      <c r="D311" s="2">
        <v>43397.863553240742</v>
      </c>
      <c r="E311" s="3">
        <v>6253</v>
      </c>
      <c r="F311" s="3" t="s">
        <v>33</v>
      </c>
      <c r="G311" s="3">
        <v>3445</v>
      </c>
      <c r="H311" s="3">
        <v>870</v>
      </c>
      <c r="I311" s="3">
        <v>7</v>
      </c>
      <c r="J311" s="3">
        <v>1</v>
      </c>
      <c r="L311" s="2">
        <v>43397.867175925923</v>
      </c>
      <c r="M311" s="2">
        <v>43397.874398148146</v>
      </c>
      <c r="N311" s="3" t="s">
        <v>23</v>
      </c>
      <c r="O311" s="3" t="s">
        <v>24</v>
      </c>
      <c r="P311" s="3" t="s">
        <v>27</v>
      </c>
      <c r="Q311" s="3" t="s">
        <v>28</v>
      </c>
      <c r="R311" s="2">
        <v>43397.867222222223</v>
      </c>
      <c r="S311" s="2">
        <v>43397.867222222223</v>
      </c>
      <c r="T311" s="2">
        <v>43397.880127314813</v>
      </c>
      <c r="U311" s="2">
        <v>43397.880127314813</v>
      </c>
      <c r="W311" s="2">
        <f t="shared" si="62"/>
        <v>43397.863553240742</v>
      </c>
      <c r="X311" s="35">
        <f t="shared" si="63"/>
        <v>7.2222222224809229E-3</v>
      </c>
      <c r="Y311" s="35">
        <f t="shared" si="64"/>
        <v>7.2222222224809229E-3</v>
      </c>
      <c r="Z311" s="32"/>
      <c r="AA311" s="32">
        <f t="shared" si="65"/>
        <v>0</v>
      </c>
      <c r="AB311" s="32">
        <f t="shared" si="66"/>
        <v>3.6226851807441562E-3</v>
      </c>
      <c r="AC311" s="32"/>
      <c r="AD311" s="32"/>
    </row>
    <row r="312" spans="1:30" s="3" customFormat="1" x14ac:dyDescent="0.4">
      <c r="A312" s="16" t="str">
        <f t="shared" si="67"/>
        <v>-</v>
      </c>
      <c r="B312" s="16" t="str">
        <f t="shared" si="68"/>
        <v>-</v>
      </c>
      <c r="C312" s="3">
        <v>20</v>
      </c>
      <c r="D312" s="2">
        <v>43397.864571759259</v>
      </c>
      <c r="E312" s="3">
        <v>6254</v>
      </c>
      <c r="F312" s="3" t="s">
        <v>33</v>
      </c>
      <c r="G312" s="3">
        <v>3598</v>
      </c>
      <c r="H312" s="3">
        <v>519</v>
      </c>
      <c r="I312" s="3">
        <v>1</v>
      </c>
      <c r="J312" s="3">
        <v>1</v>
      </c>
      <c r="L312" s="2">
        <v>43397.872442129628</v>
      </c>
      <c r="M312" s="2">
        <v>43397.878194444442</v>
      </c>
      <c r="N312" s="3" t="s">
        <v>80</v>
      </c>
      <c r="O312" s="3" t="s">
        <v>81</v>
      </c>
      <c r="P312" s="3" t="s">
        <v>65</v>
      </c>
      <c r="Q312" s="3" t="s">
        <v>66</v>
      </c>
      <c r="R312" s="2">
        <v>43397.870787037034</v>
      </c>
      <c r="S312" s="2">
        <v>43397.870787037034</v>
      </c>
      <c r="T312" s="2">
        <v>43397.881284722222</v>
      </c>
      <c r="U312" s="2">
        <v>43397.881284722222</v>
      </c>
      <c r="W312" s="2">
        <f t="shared" si="62"/>
        <v>43397.864571759259</v>
      </c>
      <c r="X312" s="35">
        <f t="shared" si="63"/>
        <v>5.7523148134350777E-3</v>
      </c>
      <c r="Y312" s="35">
        <f t="shared" si="64"/>
        <v>5.7523148134350777E-3</v>
      </c>
      <c r="Z312" s="32"/>
      <c r="AA312" s="32">
        <f t="shared" si="65"/>
        <v>1.6550925938645378E-3</v>
      </c>
      <c r="AB312" s="32">
        <f t="shared" si="66"/>
        <v>7.8703703693463467E-3</v>
      </c>
      <c r="AC312" s="32"/>
      <c r="AD312" s="32"/>
    </row>
    <row r="313" spans="1:30" s="3" customFormat="1" x14ac:dyDescent="0.4">
      <c r="A313" s="16" t="str">
        <f t="shared" si="67"/>
        <v>-</v>
      </c>
      <c r="B313" s="16" t="str">
        <f t="shared" si="68"/>
        <v>-</v>
      </c>
      <c r="C313" s="3">
        <v>20</v>
      </c>
      <c r="D313" s="2">
        <v>43397.86577546296</v>
      </c>
      <c r="E313" s="3">
        <v>6255</v>
      </c>
      <c r="F313" s="3" t="s">
        <v>67</v>
      </c>
      <c r="G313" s="3">
        <v>3836</v>
      </c>
      <c r="H313" s="3">
        <v>1052</v>
      </c>
      <c r="I313" s="3">
        <v>10</v>
      </c>
      <c r="J313" s="3">
        <v>1</v>
      </c>
      <c r="L313" s="2">
        <v>43397.867337962962</v>
      </c>
      <c r="M313" s="2">
        <v>43397.879502314812</v>
      </c>
      <c r="N313" s="3" t="s">
        <v>65</v>
      </c>
      <c r="O313" s="3" t="s">
        <v>66</v>
      </c>
      <c r="P313" s="3" t="s">
        <v>27</v>
      </c>
      <c r="Q313" s="3" t="s">
        <v>28</v>
      </c>
      <c r="R313" s="2">
        <v>43397.868020833332</v>
      </c>
      <c r="S313" s="2">
        <v>43397.868020833332</v>
      </c>
      <c r="T313" s="2">
        <v>43397.88181712963</v>
      </c>
      <c r="U313" s="2">
        <v>43397.882233796299</v>
      </c>
      <c r="W313" s="2">
        <f t="shared" si="62"/>
        <v>43397.86577546296</v>
      </c>
      <c r="X313" s="35">
        <f t="shared" si="63"/>
        <v>1.2164351850515231E-2</v>
      </c>
      <c r="Y313" s="35">
        <f t="shared" si="64"/>
        <v>1.2164351850515231E-2</v>
      </c>
      <c r="Z313" s="32"/>
      <c r="AA313" s="32">
        <f t="shared" si="65"/>
        <v>0</v>
      </c>
      <c r="AB313" s="32">
        <f t="shared" si="66"/>
        <v>1.5625000014551915E-3</v>
      </c>
      <c r="AC313" s="32"/>
      <c r="AD313" s="32"/>
    </row>
    <row r="314" spans="1:30" s="3" customFormat="1" hidden="1" x14ac:dyDescent="0.4">
      <c r="A314" s="16" t="str">
        <f t="shared" si="67"/>
        <v>-</v>
      </c>
      <c r="B314" s="16" t="str">
        <f t="shared" si="68"/>
        <v>☆</v>
      </c>
      <c r="C314" s="3">
        <v>20</v>
      </c>
      <c r="D314" s="2">
        <v>43397.867291666669</v>
      </c>
      <c r="E314" s="3">
        <v>6256</v>
      </c>
      <c r="F314" s="3" t="s">
        <v>33</v>
      </c>
      <c r="G314" s="3">
        <v>3913</v>
      </c>
      <c r="H314" s="3">
        <v>995</v>
      </c>
      <c r="I314" s="3">
        <v>10</v>
      </c>
      <c r="J314" s="3">
        <v>1</v>
      </c>
      <c r="K314" s="2">
        <v>43397.886793981481</v>
      </c>
      <c r="L314" s="2">
        <v>43397.873969907407</v>
      </c>
      <c r="N314" s="3" t="s">
        <v>65</v>
      </c>
      <c r="O314" s="3" t="s">
        <v>66</v>
      </c>
      <c r="P314" s="3" t="s">
        <v>80</v>
      </c>
      <c r="Q314" s="3" t="s">
        <v>81</v>
      </c>
      <c r="R314" s="2">
        <v>43397.874039351853</v>
      </c>
      <c r="S314" s="2">
        <v>43397.874039351853</v>
      </c>
      <c r="T314" s="2">
        <v>43397.891886574071</v>
      </c>
      <c r="W314" s="2">
        <f t="shared" si="62"/>
        <v>43397.867291666669</v>
      </c>
      <c r="X314" s="35"/>
      <c r="Y314" s="35"/>
      <c r="Z314" s="32"/>
      <c r="AA314" s="32">
        <f t="shared" si="65"/>
        <v>0</v>
      </c>
      <c r="AB314" s="32">
        <f t="shared" si="66"/>
        <v>1.9502314811688848E-2</v>
      </c>
      <c r="AC314" s="32"/>
      <c r="AD314" s="32"/>
    </row>
    <row r="315" spans="1:30" s="3" customFormat="1" hidden="1" x14ac:dyDescent="0.4">
      <c r="A315" s="16" t="str">
        <f>IF(V315&gt;0, "★", "-")</f>
        <v>★</v>
      </c>
      <c r="B315" s="16" t="str">
        <f>IF(K315&gt;0, "☆", "-")</f>
        <v>☆</v>
      </c>
      <c r="C315" s="3">
        <v>20</v>
      </c>
      <c r="D315" s="2">
        <v>43397.822199074071</v>
      </c>
      <c r="E315" s="3">
        <v>6222</v>
      </c>
      <c r="F315" s="3" t="s">
        <v>93</v>
      </c>
      <c r="G315" s="3">
        <v>0</v>
      </c>
      <c r="H315" s="3">
        <v>778</v>
      </c>
      <c r="I315" s="3">
        <v>1</v>
      </c>
      <c r="J315" s="3">
        <v>1</v>
      </c>
      <c r="K315" s="2">
        <v>43397.844039351854</v>
      </c>
      <c r="N315" s="3" t="s">
        <v>21</v>
      </c>
      <c r="O315" s="3" t="s">
        <v>22</v>
      </c>
      <c r="P315" s="3" t="s">
        <v>72</v>
      </c>
      <c r="Q315" s="3" t="s">
        <v>73</v>
      </c>
      <c r="R315" s="2">
        <v>43397.842928240738</v>
      </c>
      <c r="T315" s="2">
        <v>43397.848495370374</v>
      </c>
      <c r="V315" s="2">
        <v>43397.842928240738</v>
      </c>
      <c r="W315" s="2">
        <f>IF(V315&gt;0,V315,D315)</f>
        <v>43397.842928240738</v>
      </c>
      <c r="X315" s="35">
        <f>M315-L315</f>
        <v>0</v>
      </c>
      <c r="Y315" s="35">
        <f>X315*J315</f>
        <v>0</v>
      </c>
      <c r="Z315" s="32"/>
      <c r="AA315" s="32">
        <f>IF(IF(A315="☆",K315-R315,L315-R315)&lt;0,0,IF(A315="☆",K315-R315,L315-R315))</f>
        <v>0</v>
      </c>
      <c r="AB315" s="32">
        <f>IF(IF(B315="☆",(IF(K315&gt;R315,K315-W315,R315-W315)),L315-W315)&lt;0,0,IF(B315="☆",(IF(K315&gt;R315,K315-W315,R315-W315)),L315-W315))</f>
        <v>1.1111111161881126E-3</v>
      </c>
      <c r="AC315" s="32"/>
      <c r="AD315" s="32"/>
    </row>
    <row r="316" spans="1:30" s="3" customFormat="1" hidden="1" x14ac:dyDescent="0.4">
      <c r="A316" s="16" t="str">
        <f>IF(V316&gt;0, "★", "-")</f>
        <v>★</v>
      </c>
      <c r="B316" s="16" t="str">
        <f>IF(K316&gt;0, "☆", "-")</f>
        <v>☆</v>
      </c>
      <c r="C316" s="3">
        <v>20</v>
      </c>
      <c r="D316" s="2">
        <v>43397.832511574074</v>
      </c>
      <c r="E316" s="3">
        <v>6226</v>
      </c>
      <c r="F316" s="3" t="s">
        <v>33</v>
      </c>
      <c r="G316" s="3">
        <v>3445</v>
      </c>
      <c r="H316" s="3">
        <v>1046</v>
      </c>
      <c r="I316" s="3">
        <v>8</v>
      </c>
      <c r="J316" s="3">
        <v>1</v>
      </c>
      <c r="K316" s="2">
        <v>43397.832986111112</v>
      </c>
      <c r="N316" s="3" t="s">
        <v>55</v>
      </c>
      <c r="O316" s="3" t="s">
        <v>56</v>
      </c>
      <c r="P316" s="3" t="s">
        <v>23</v>
      </c>
      <c r="Q316" s="3" t="s">
        <v>24</v>
      </c>
      <c r="R316" s="2">
        <v>43397.853333333333</v>
      </c>
      <c r="T316" s="2">
        <v>43397.866666666669</v>
      </c>
      <c r="V316" s="2">
        <v>43397.853333333333</v>
      </c>
      <c r="W316" s="2">
        <f>IF(V316&gt;0,V316,D316)</f>
        <v>43397.853333333333</v>
      </c>
      <c r="X316" s="35">
        <f>M316-L316</f>
        <v>0</v>
      </c>
      <c r="Y316" s="35">
        <f>X316*J316</f>
        <v>0</v>
      </c>
      <c r="Z316" s="32"/>
      <c r="AA316" s="32">
        <f>IF(IF(A316="☆",K316-R316,L316-R316)&lt;0,0,IF(A316="☆",K316-R316,L316-R316))</f>
        <v>0</v>
      </c>
      <c r="AB316" s="32">
        <f>IF(IF(B316="☆",(IF(K316&gt;R316,K316-W316,R316-W316)),L316-W316)&lt;0,0,IF(B316="☆",(IF(K316&gt;R316,K316-W316,R316-W316)),L316-W316))</f>
        <v>0</v>
      </c>
      <c r="AC316" s="32"/>
      <c r="AD316" s="32"/>
    </row>
    <row r="317" spans="1:30" s="3" customFormat="1" hidden="1" x14ac:dyDescent="0.4">
      <c r="A317" s="16" t="str">
        <f>IF(V317&gt;0, "★", "-")</f>
        <v>★</v>
      </c>
      <c r="B317" s="16" t="str">
        <f>IF(K317&gt;0, "☆", "-")</f>
        <v>☆</v>
      </c>
      <c r="C317" s="3">
        <v>20</v>
      </c>
      <c r="D317" s="2">
        <v>43397.833437499998</v>
      </c>
      <c r="E317" s="3">
        <v>6227</v>
      </c>
      <c r="F317" s="3" t="s">
        <v>33</v>
      </c>
      <c r="G317" s="3">
        <v>3445</v>
      </c>
      <c r="H317" s="3">
        <v>853</v>
      </c>
      <c r="I317" s="3">
        <v>8</v>
      </c>
      <c r="J317" s="3">
        <v>1</v>
      </c>
      <c r="K317" s="2">
        <v>43397.833726851852</v>
      </c>
      <c r="N317" s="3" t="s">
        <v>55</v>
      </c>
      <c r="O317" s="3" t="s">
        <v>56</v>
      </c>
      <c r="P317" s="3" t="s">
        <v>23</v>
      </c>
      <c r="Q317" s="3" t="s">
        <v>24</v>
      </c>
      <c r="R317" s="2">
        <v>43397.854259259257</v>
      </c>
      <c r="T317" s="2">
        <v>43397.867592592593</v>
      </c>
      <c r="V317" s="2">
        <v>43397.854259259257</v>
      </c>
      <c r="W317" s="2">
        <f>IF(V317&gt;0,V317,D317)</f>
        <v>43397.854259259257</v>
      </c>
      <c r="X317" s="35">
        <f>M317-L317</f>
        <v>0</v>
      </c>
      <c r="Y317" s="35">
        <f>X317*J317</f>
        <v>0</v>
      </c>
      <c r="Z317" s="32"/>
      <c r="AA317" s="32">
        <f>IF(IF(A317="☆",K317-R317,L317-R317)&lt;0,0,IF(A317="☆",K317-R317,L317-R317))</f>
        <v>0</v>
      </c>
      <c r="AB317" s="32"/>
      <c r="AC317" s="32"/>
      <c r="AD317" s="32"/>
    </row>
    <row r="318" spans="1:30" s="5" customFormat="1" hidden="1" x14ac:dyDescent="0.4">
      <c r="A318" s="17" t="str">
        <f>IF(V318&gt;0, "★", "-")</f>
        <v>★</v>
      </c>
      <c r="B318" s="17" t="str">
        <f>IF(K318&gt;0, "☆", "-")</f>
        <v>☆</v>
      </c>
      <c r="C318" s="5">
        <v>20</v>
      </c>
      <c r="D318" s="4">
        <v>43397.847800925927</v>
      </c>
      <c r="E318" s="5">
        <v>6238</v>
      </c>
      <c r="F318" s="5" t="s">
        <v>33</v>
      </c>
      <c r="G318" s="5">
        <v>3913</v>
      </c>
      <c r="H318" s="5">
        <v>1164</v>
      </c>
      <c r="I318" s="5">
        <v>7</v>
      </c>
      <c r="J318" s="5">
        <v>1</v>
      </c>
      <c r="K318" s="4">
        <v>43397.867071759261</v>
      </c>
      <c r="N318" s="5" t="s">
        <v>65</v>
      </c>
      <c r="O318" s="5" t="s">
        <v>66</v>
      </c>
      <c r="P318" s="5" t="s">
        <v>80</v>
      </c>
      <c r="Q318" s="5" t="s">
        <v>81</v>
      </c>
      <c r="R318" s="4">
        <v>43397.868055555555</v>
      </c>
      <c r="T318" s="4">
        <v>43397.877858796295</v>
      </c>
      <c r="V318" s="4">
        <v>43397.868055555555</v>
      </c>
      <c r="W318" s="4">
        <f>IF(V318&gt;0,V318,D318)</f>
        <v>43397.868055555555</v>
      </c>
      <c r="X318" s="36">
        <f>M318-L318</f>
        <v>0</v>
      </c>
      <c r="Y318" s="36">
        <f>X318*J318</f>
        <v>0</v>
      </c>
      <c r="Z318" s="33"/>
      <c r="AA318" s="33">
        <f>IF(IF(A318="☆",K318-R318,L318-R318)&lt;0,0,IF(A318="☆",K318-R318,L318-R318))</f>
        <v>0</v>
      </c>
      <c r="AB318" s="33">
        <f>IF(IF(B318="☆",(IF(K318&gt;R318,K318-W318,R318-W318)),L318-W318)&lt;0,0,IF(B318="☆",(IF(K318&gt;R318,K318-W318,R318-W318)),L318-W318))</f>
        <v>0</v>
      </c>
      <c r="AC318" s="33"/>
      <c r="AD318" s="33"/>
    </row>
    <row r="320" spans="1:30" x14ac:dyDescent="0.4">
      <c r="G320">
        <f>SUMPRODUCT(1/COUNTIF(G2:G318,G2:G318))-1</f>
        <v>116.99999999999989</v>
      </c>
    </row>
  </sheetData>
  <autoFilter ref="A1:AD318">
    <filterColumn colId="1">
      <filters>
        <filter val="-"/>
      </filters>
    </filterColumn>
    <filterColumn colId="6">
      <filters>
        <filter val="1043"/>
        <filter val="1051"/>
        <filter val="1162"/>
        <filter val="1187"/>
        <filter val="1199"/>
        <filter val="1297"/>
        <filter val="1312"/>
        <filter val="1334"/>
        <filter val="1340"/>
        <filter val="1358"/>
        <filter val="1431"/>
        <filter val="1588"/>
        <filter val="1605"/>
        <filter val="1620"/>
        <filter val="1663"/>
        <filter val="1747"/>
        <filter val="1751"/>
        <filter val="1769"/>
        <filter val="1789"/>
        <filter val="1949"/>
        <filter val="1954"/>
        <filter val="1960"/>
        <filter val="2051"/>
        <filter val="2078"/>
        <filter val="2092"/>
        <filter val="2129"/>
        <filter val="2137"/>
        <filter val="2171"/>
        <filter val="2291"/>
        <filter val="2314"/>
        <filter val="2316"/>
        <filter val="2351"/>
        <filter val="2375"/>
        <filter val="2489"/>
        <filter val="2554"/>
        <filter val="2557"/>
        <filter val="2610"/>
        <filter val="2736"/>
        <filter val="2737"/>
        <filter val="2824"/>
        <filter val="2934"/>
        <filter val="2982"/>
        <filter val="2992"/>
        <filter val="2999"/>
        <filter val="3048"/>
        <filter val="3118"/>
        <filter val="3123"/>
        <filter val="3144"/>
        <filter val="3162"/>
        <filter val="3201"/>
        <filter val="3237"/>
        <filter val="3256"/>
        <filter val="3337"/>
        <filter val="3380"/>
        <filter val="3394"/>
        <filter val="3410"/>
        <filter val="3436"/>
        <filter val="3441"/>
        <filter val="3445"/>
        <filter val="3462"/>
        <filter val="3492"/>
        <filter val="3598"/>
        <filter val="3680"/>
        <filter val="3686"/>
        <filter val="3688"/>
        <filter val="3711"/>
        <filter val="3713"/>
        <filter val="3730"/>
        <filter val="3731"/>
        <filter val="3732"/>
        <filter val="3738"/>
        <filter val="3763"/>
        <filter val="3764"/>
        <filter val="3766"/>
        <filter val="3797"/>
        <filter val="3806"/>
        <filter val="3816"/>
        <filter val="3831"/>
        <filter val="3836"/>
        <filter val="3839"/>
        <filter val="3843"/>
        <filter val="3851"/>
        <filter val="3860"/>
        <filter val="3863"/>
        <filter val="3864"/>
        <filter val="3866"/>
        <filter val="3869"/>
        <filter val="3871"/>
        <filter val="3874"/>
        <filter val="3875"/>
        <filter val="3876"/>
        <filter val="3879"/>
        <filter val="3884"/>
        <filter val="3892"/>
        <filter val="3893"/>
        <filter val="3900"/>
        <filter val="3901"/>
        <filter val="3902"/>
        <filter val="3904"/>
        <filter val="3905"/>
        <filter val="3906"/>
        <filter val="3908"/>
        <filter val="3912"/>
        <filter val="3914"/>
        <filter val="3915"/>
        <filter val="3917"/>
        <filter val="3920"/>
        <filter val="3921"/>
        <filter val="3926"/>
        <filter val="3929"/>
        <filter val="67"/>
        <filter val="79"/>
      </filters>
    </filterColumn>
  </autoFilter>
  <phoneticPr fontId="18"/>
  <conditionalFormatting sqref="A2:AD318">
    <cfRule type="expression" dxfId="4" priority="1">
      <formula>$B2="☆"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4"/>
  <sheetViews>
    <sheetView tabSelected="1" zoomScale="80" zoomScaleNormal="80" workbookViewId="0">
      <pane ySplit="1" topLeftCell="A34" activePane="bottomLeft" state="frozen"/>
      <selection activeCell="O1" sqref="O1"/>
      <selection pane="bottomLeft" activeCell="C61" sqref="C61"/>
    </sheetView>
  </sheetViews>
  <sheetFormatPr defaultColWidth="16" defaultRowHeight="18.75" x14ac:dyDescent="0.4"/>
  <cols>
    <col min="1" max="2" width="7.125" style="11" customWidth="1"/>
    <col min="3" max="3" width="6.125" customWidth="1"/>
    <col min="4" max="4" width="18.625" bestFit="1" customWidth="1"/>
    <col min="5" max="5" width="13.875" bestFit="1" customWidth="1"/>
    <col min="11" max="13" width="18.625" bestFit="1" customWidth="1"/>
    <col min="18" max="21" width="24.375" bestFit="1" customWidth="1"/>
    <col min="22" max="22" width="18.625" bestFit="1" customWidth="1"/>
    <col min="23" max="23" width="19.625" bestFit="1" customWidth="1"/>
    <col min="24" max="24" width="9.375" bestFit="1" customWidth="1"/>
    <col min="25" max="25" width="13.375" bestFit="1" customWidth="1"/>
    <col min="26" max="26" width="16" style="6"/>
    <col min="27" max="28" width="9.375" bestFit="1" customWidth="1"/>
    <col min="29" max="29" width="17.625" style="6" bestFit="1" customWidth="1"/>
    <col min="30" max="30" width="19.625" style="6" bestFit="1" customWidth="1"/>
    <col min="32" max="32" width="18.625" bestFit="1" customWidth="1"/>
  </cols>
  <sheetData>
    <row r="1" spans="1:33" x14ac:dyDescent="0.4">
      <c r="A1" s="27"/>
      <c r="B1" s="27"/>
      <c r="C1" s="27"/>
      <c r="D1" t="s">
        <v>0</v>
      </c>
      <c r="E1" t="s">
        <v>1</v>
      </c>
      <c r="F1" t="s">
        <v>2</v>
      </c>
      <c r="G1" t="s">
        <v>3</v>
      </c>
      <c r="H1" t="s">
        <v>87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s="27" t="s">
        <v>89</v>
      </c>
      <c r="X1" s="14" t="s">
        <v>82</v>
      </c>
      <c r="Y1" s="15" t="s">
        <v>83</v>
      </c>
      <c r="Z1" s="15" t="s">
        <v>85</v>
      </c>
      <c r="AA1" s="15" t="s">
        <v>88</v>
      </c>
      <c r="AB1" s="15" t="s">
        <v>84</v>
      </c>
      <c r="AC1" s="15" t="s">
        <v>86</v>
      </c>
      <c r="AD1" s="15" t="s">
        <v>90</v>
      </c>
      <c r="AE1" s="15"/>
      <c r="AF1" s="15" t="s">
        <v>95</v>
      </c>
    </row>
    <row r="2" spans="1:33" s="23" customFormat="1" x14ac:dyDescent="0.4">
      <c r="A2" s="20" t="str">
        <f t="shared" ref="A2:A59" si="0">IF(V2&gt;0, "★", "-")</f>
        <v>-</v>
      </c>
      <c r="B2" s="20" t="str">
        <f t="shared" ref="B2:B59" si="1">IF(K2&gt;0, "☆", "-")</f>
        <v>-</v>
      </c>
      <c r="C2" s="23">
        <v>10</v>
      </c>
      <c r="D2" s="22">
        <v>43398.410243055558</v>
      </c>
      <c r="E2" s="21">
        <v>6258</v>
      </c>
      <c r="F2" s="21" t="s">
        <v>18</v>
      </c>
      <c r="G2" s="21">
        <v>1358</v>
      </c>
      <c r="H2" s="21">
        <v>1108</v>
      </c>
      <c r="I2" s="21">
        <v>3</v>
      </c>
      <c r="J2" s="21">
        <v>1</v>
      </c>
      <c r="K2" s="21"/>
      <c r="L2" s="22">
        <v>43398.418344907404</v>
      </c>
      <c r="M2" s="22">
        <v>43398.420844907407</v>
      </c>
      <c r="N2" s="21" t="s">
        <v>19</v>
      </c>
      <c r="O2" s="21" t="s">
        <v>20</v>
      </c>
      <c r="P2" s="21" t="s">
        <v>25</v>
      </c>
      <c r="Q2" s="21" t="s">
        <v>26</v>
      </c>
      <c r="R2" s="22">
        <v>43398.420624999999</v>
      </c>
      <c r="S2" s="22">
        <v>43398.420624999999</v>
      </c>
      <c r="T2" s="22">
        <v>43398.425185185188</v>
      </c>
      <c r="U2" s="22">
        <v>43398.425185185188</v>
      </c>
      <c r="V2" s="21"/>
      <c r="W2" s="24">
        <f t="shared" ref="W2:W59" si="2">IF(V2&gt;0,V2,D2)</f>
        <v>43398.410243055558</v>
      </c>
      <c r="X2" s="25">
        <f t="shared" ref="X2:X63" si="3">M2-L2</f>
        <v>2.5000000023283064E-3</v>
      </c>
      <c r="Y2" s="25">
        <f t="shared" ref="Y2:Y63" si="4">X2*J2</f>
        <v>2.5000000023283064E-3</v>
      </c>
      <c r="Z2" s="26">
        <f>SUM(Y2:Y23)</f>
        <v>0.20098379630508134</v>
      </c>
      <c r="AA2" s="26">
        <f t="shared" ref="AA2:AA63" si="5">IF(IF(A2="☆",K2-R2,L2-R2)&lt;0,0,IF(A2="☆",K2-R2,L2-R2))</f>
        <v>0</v>
      </c>
      <c r="AB2" s="26">
        <f>L2-AF2</f>
        <v>1.5624999941792339E-3</v>
      </c>
      <c r="AC2" s="26">
        <f>AVERAGE(AB2:AB23)</f>
        <v>3.2786195290761748E-3</v>
      </c>
      <c r="AD2" s="26">
        <f>MEDIAN(AB2:AB23)</f>
        <v>3.3680555570754223E-3</v>
      </c>
      <c r="AF2" s="8">
        <v>43398.41678240741</v>
      </c>
      <c r="AG2" s="7" t="s">
        <v>96</v>
      </c>
    </row>
    <row r="3" spans="1:33" s="7" customFormat="1" x14ac:dyDescent="0.4">
      <c r="A3" s="16" t="str">
        <f>IF(V3&gt;0, "★", "-")</f>
        <v>-</v>
      </c>
      <c r="B3" s="16" t="str">
        <f t="shared" si="1"/>
        <v>-</v>
      </c>
      <c r="C3" s="7">
        <v>10</v>
      </c>
      <c r="D3" s="2">
        <v>43398.414398148147</v>
      </c>
      <c r="E3" s="3">
        <v>6259</v>
      </c>
      <c r="F3" s="3" t="s">
        <v>33</v>
      </c>
      <c r="G3" s="3">
        <v>67</v>
      </c>
      <c r="H3" s="3">
        <v>880</v>
      </c>
      <c r="I3" s="3">
        <v>5</v>
      </c>
      <c r="J3" s="3">
        <v>1</v>
      </c>
      <c r="K3" s="3"/>
      <c r="L3" s="2">
        <v>43398.420231481483</v>
      </c>
      <c r="M3" s="2">
        <v>43398.429039351853</v>
      </c>
      <c r="N3" s="3" t="s">
        <v>27</v>
      </c>
      <c r="O3" s="3" t="s">
        <v>28</v>
      </c>
      <c r="P3" s="3" t="s">
        <v>55</v>
      </c>
      <c r="Q3" s="3" t="s">
        <v>56</v>
      </c>
      <c r="R3" s="2">
        <v>43398.422939814816</v>
      </c>
      <c r="S3" s="2">
        <v>43398.422939814816</v>
      </c>
      <c r="T3" s="2">
        <v>43398.430405092593</v>
      </c>
      <c r="U3" s="2">
        <v>43398.430405092593</v>
      </c>
      <c r="V3" s="3"/>
      <c r="W3" s="8">
        <f t="shared" si="2"/>
        <v>43398.414398148147</v>
      </c>
      <c r="X3" s="9">
        <f t="shared" si="3"/>
        <v>8.8078703702194616E-3</v>
      </c>
      <c r="Y3" s="9">
        <f t="shared" si="4"/>
        <v>8.8078703702194616E-3</v>
      </c>
      <c r="Z3" s="29"/>
      <c r="AA3" s="29">
        <f t="shared" si="5"/>
        <v>0</v>
      </c>
      <c r="AB3" s="10">
        <f>L3-AF3</f>
        <v>3.4490740727051161E-3</v>
      </c>
      <c r="AC3" s="10"/>
      <c r="AD3" s="10"/>
      <c r="AF3" s="8">
        <v>43398.41678240741</v>
      </c>
      <c r="AG3" s="7" t="s">
        <v>96</v>
      </c>
    </row>
    <row r="4" spans="1:33" s="7" customFormat="1" x14ac:dyDescent="0.4">
      <c r="A4" s="16" t="str">
        <f t="shared" si="0"/>
        <v>-</v>
      </c>
      <c r="B4" s="16" t="str">
        <f t="shared" si="1"/>
        <v>-</v>
      </c>
      <c r="C4" s="7">
        <v>10</v>
      </c>
      <c r="D4" s="2">
        <v>43398.415891203702</v>
      </c>
      <c r="E4" s="3">
        <v>6260</v>
      </c>
      <c r="F4" s="3" t="s">
        <v>18</v>
      </c>
      <c r="G4" s="3">
        <v>2306</v>
      </c>
      <c r="H4" s="3">
        <v>382</v>
      </c>
      <c r="I4" s="3">
        <v>2</v>
      </c>
      <c r="J4" s="3">
        <v>1</v>
      </c>
      <c r="K4" s="3"/>
      <c r="L4" s="2">
        <v>43398.421018518522</v>
      </c>
      <c r="M4" s="2">
        <v>43398.43582175926</v>
      </c>
      <c r="N4" s="3" t="s">
        <v>63</v>
      </c>
      <c r="O4" s="3" t="s">
        <v>64</v>
      </c>
      <c r="P4" s="3" t="s">
        <v>41</v>
      </c>
      <c r="Q4" s="3" t="s">
        <v>42</v>
      </c>
      <c r="R4" s="2">
        <v>43398.420277777775</v>
      </c>
      <c r="S4" s="2">
        <v>43398.422326388885</v>
      </c>
      <c r="T4" s="2">
        <v>43398.430949074071</v>
      </c>
      <c r="U4" s="2">
        <v>43398.438055555554</v>
      </c>
      <c r="V4" s="3"/>
      <c r="W4" s="8">
        <f t="shared" si="2"/>
        <v>43398.415891203702</v>
      </c>
      <c r="X4" s="9">
        <f t="shared" si="3"/>
        <v>1.4803240737819578E-2</v>
      </c>
      <c r="Y4" s="9">
        <f t="shared" si="4"/>
        <v>1.4803240737819578E-2</v>
      </c>
      <c r="Z4" s="10"/>
      <c r="AA4" s="10">
        <f t="shared" si="5"/>
        <v>7.4074074655072764E-4</v>
      </c>
      <c r="AB4" s="10">
        <f t="shared" ref="AB4" si="6">L4-AF4</f>
        <v>4.2361111118225381E-3</v>
      </c>
      <c r="AC4" s="10"/>
      <c r="AD4" s="10"/>
      <c r="AF4" s="8">
        <v>43398.41678240741</v>
      </c>
      <c r="AG4" s="7" t="s">
        <v>96</v>
      </c>
    </row>
    <row r="5" spans="1:33" s="7" customFormat="1" x14ac:dyDescent="0.4">
      <c r="A5" s="16" t="str">
        <f t="shared" si="0"/>
        <v>-</v>
      </c>
      <c r="B5" s="16" t="str">
        <f t="shared" si="1"/>
        <v>-</v>
      </c>
      <c r="C5" s="7">
        <v>10</v>
      </c>
      <c r="D5" s="2">
        <v>43398.416226851848</v>
      </c>
      <c r="E5" s="3">
        <v>6261</v>
      </c>
      <c r="F5" s="3" t="s">
        <v>18</v>
      </c>
      <c r="G5" s="3">
        <v>1663</v>
      </c>
      <c r="H5" s="3">
        <v>973</v>
      </c>
      <c r="I5" s="3">
        <v>2</v>
      </c>
      <c r="J5" s="3">
        <v>1</v>
      </c>
      <c r="K5" s="3"/>
      <c r="L5" s="2">
        <v>43398.420972222222</v>
      </c>
      <c r="M5" s="2">
        <v>43398.428622685184</v>
      </c>
      <c r="N5" s="3" t="s">
        <v>63</v>
      </c>
      <c r="O5" s="3" t="s">
        <v>64</v>
      </c>
      <c r="P5" s="3" t="s">
        <v>27</v>
      </c>
      <c r="Q5" s="3" t="s">
        <v>28</v>
      </c>
      <c r="R5" s="2">
        <v>43398.421076388891</v>
      </c>
      <c r="S5" s="2">
        <v>43398.421979166669</v>
      </c>
      <c r="T5" s="2">
        <v>43398.430358796293</v>
      </c>
      <c r="U5" s="2">
        <v>43398.431261574071</v>
      </c>
      <c r="V5" s="3"/>
      <c r="W5" s="8">
        <f t="shared" si="2"/>
        <v>43398.416226851848</v>
      </c>
      <c r="X5" s="9">
        <f t="shared" si="3"/>
        <v>7.6504629614646547E-3</v>
      </c>
      <c r="Y5" s="9">
        <f t="shared" si="4"/>
        <v>7.6504629614646547E-3</v>
      </c>
      <c r="Z5" s="10"/>
      <c r="AA5" s="10">
        <f t="shared" si="5"/>
        <v>0</v>
      </c>
      <c r="AB5" s="10">
        <f>L5-AF22</f>
        <v>4.1898148119798861E-3</v>
      </c>
      <c r="AC5" s="10"/>
      <c r="AD5" s="10"/>
    </row>
    <row r="6" spans="1:33" s="7" customFormat="1" x14ac:dyDescent="0.4">
      <c r="A6" s="16" t="str">
        <f t="shared" si="0"/>
        <v>-</v>
      </c>
      <c r="B6" s="16" t="str">
        <f t="shared" si="1"/>
        <v>-</v>
      </c>
      <c r="C6" s="7">
        <v>10</v>
      </c>
      <c r="D6" s="2">
        <v>43398.417233796295</v>
      </c>
      <c r="E6" s="3">
        <v>6262</v>
      </c>
      <c r="F6" s="3" t="s">
        <v>33</v>
      </c>
      <c r="G6" s="3">
        <v>2171</v>
      </c>
      <c r="H6" s="3">
        <v>759</v>
      </c>
      <c r="I6" s="3">
        <v>2</v>
      </c>
      <c r="J6" s="3">
        <v>1</v>
      </c>
      <c r="K6" s="3"/>
      <c r="L6" s="2">
        <v>43398.420810185184</v>
      </c>
      <c r="M6" s="2">
        <v>43398.44059027778</v>
      </c>
      <c r="N6" s="3" t="s">
        <v>63</v>
      </c>
      <c r="O6" s="3" t="s">
        <v>64</v>
      </c>
      <c r="P6" s="3" t="s">
        <v>70</v>
      </c>
      <c r="Q6" s="3" t="s">
        <v>71</v>
      </c>
      <c r="R6" s="2">
        <v>43398.421631944446</v>
      </c>
      <c r="S6" s="2">
        <v>43398.421631944446</v>
      </c>
      <c r="T6" s="2">
        <v>43398.443379629629</v>
      </c>
      <c r="U6" s="2">
        <v>43398.443379629629</v>
      </c>
      <c r="V6" s="3"/>
      <c r="W6" s="8">
        <f t="shared" si="2"/>
        <v>43398.417233796295</v>
      </c>
      <c r="X6" s="9">
        <f t="shared" si="3"/>
        <v>1.9780092596192844E-2</v>
      </c>
      <c r="Y6" s="9">
        <f t="shared" si="4"/>
        <v>1.9780092596192844E-2</v>
      </c>
      <c r="Z6" s="10"/>
      <c r="AA6" s="10">
        <f t="shared" si="5"/>
        <v>0</v>
      </c>
      <c r="AB6" s="10">
        <f t="shared" ref="AB6:AB63" si="7">IF(IF(B6="☆",(IF(K6&gt;R6,K6-W6,R6-W6)),L6-W6)&lt;0,0,IF(B6="☆",(IF(K6&gt;R6,K6-W6,R6-W6)),L6-W6))</f>
        <v>3.5763888881774619E-3</v>
      </c>
      <c r="AC6" s="10"/>
      <c r="AD6" s="10"/>
    </row>
    <row r="7" spans="1:33" s="7" customFormat="1" x14ac:dyDescent="0.4">
      <c r="A7" s="16" t="str">
        <f t="shared" si="0"/>
        <v>-</v>
      </c>
      <c r="B7" s="16" t="str">
        <f t="shared" si="1"/>
        <v>-</v>
      </c>
      <c r="C7" s="7">
        <v>10</v>
      </c>
      <c r="D7" s="2">
        <v>43398.42423611111</v>
      </c>
      <c r="E7" s="3">
        <v>6263</v>
      </c>
      <c r="F7" s="3" t="s">
        <v>94</v>
      </c>
      <c r="G7" s="3">
        <v>0</v>
      </c>
      <c r="H7" s="3">
        <v>1116</v>
      </c>
      <c r="I7" s="3">
        <v>3</v>
      </c>
      <c r="J7" s="3">
        <v>1</v>
      </c>
      <c r="K7" s="3"/>
      <c r="L7" s="2">
        <v>43398.427256944444</v>
      </c>
      <c r="M7" s="2">
        <v>43398.430543981478</v>
      </c>
      <c r="N7" s="3" t="s">
        <v>63</v>
      </c>
      <c r="O7" s="3" t="s">
        <v>64</v>
      </c>
      <c r="P7" s="3" t="s">
        <v>34</v>
      </c>
      <c r="Q7" s="3" t="s">
        <v>35</v>
      </c>
      <c r="R7" s="2">
        <v>43398.431018518517</v>
      </c>
      <c r="S7" s="2">
        <v>43398.431018518517</v>
      </c>
      <c r="T7" s="2">
        <v>43398.43577546296</v>
      </c>
      <c r="U7" s="2">
        <v>43398.43577546296</v>
      </c>
      <c r="V7" s="3"/>
      <c r="W7" s="8">
        <f t="shared" si="2"/>
        <v>43398.42423611111</v>
      </c>
      <c r="X7" s="9">
        <f t="shared" si="3"/>
        <v>3.2870370341697708E-3</v>
      </c>
      <c r="Y7" s="9">
        <f t="shared" si="4"/>
        <v>3.2870370341697708E-3</v>
      </c>
      <c r="Z7" s="10"/>
      <c r="AA7" s="10">
        <f t="shared" si="5"/>
        <v>0</v>
      </c>
      <c r="AB7" s="10">
        <f t="shared" si="7"/>
        <v>3.0208333337213844E-3</v>
      </c>
      <c r="AC7" s="10"/>
      <c r="AD7" s="10"/>
    </row>
    <row r="8" spans="1:33" s="7" customFormat="1" x14ac:dyDescent="0.4">
      <c r="A8" s="16" t="str">
        <f t="shared" si="0"/>
        <v>-</v>
      </c>
      <c r="B8" s="16" t="str">
        <f t="shared" si="1"/>
        <v>-</v>
      </c>
      <c r="C8" s="7">
        <v>10</v>
      </c>
      <c r="D8" s="2">
        <v>43398.425138888888</v>
      </c>
      <c r="E8" s="3">
        <v>6264</v>
      </c>
      <c r="F8" s="3" t="s">
        <v>93</v>
      </c>
      <c r="G8" s="3">
        <v>0</v>
      </c>
      <c r="H8" s="3">
        <v>756</v>
      </c>
      <c r="I8" s="3">
        <v>3</v>
      </c>
      <c r="J8" s="3">
        <v>1</v>
      </c>
      <c r="K8" s="3"/>
      <c r="L8" s="2">
        <v>43398.427210648151</v>
      </c>
      <c r="M8" s="2">
        <v>43398.434884259259</v>
      </c>
      <c r="N8" s="3" t="s">
        <v>63</v>
      </c>
      <c r="O8" s="3" t="s">
        <v>64</v>
      </c>
      <c r="P8" s="3" t="s">
        <v>72</v>
      </c>
      <c r="Q8" s="3" t="s">
        <v>73</v>
      </c>
      <c r="R8" s="2">
        <v>43398.43037037037</v>
      </c>
      <c r="S8" s="2">
        <v>43398.43037037037</v>
      </c>
      <c r="T8" s="2">
        <v>43398.439583333333</v>
      </c>
      <c r="U8" s="2">
        <v>43398.439583333333</v>
      </c>
      <c r="V8" s="3"/>
      <c r="W8" s="8">
        <f t="shared" si="2"/>
        <v>43398.425138888888</v>
      </c>
      <c r="X8" s="9">
        <f t="shared" si="3"/>
        <v>7.6736111077480018E-3</v>
      </c>
      <c r="Y8" s="9">
        <f t="shared" si="4"/>
        <v>7.6736111077480018E-3</v>
      </c>
      <c r="Z8" s="10"/>
      <c r="AA8" s="10">
        <f t="shared" si="5"/>
        <v>0</v>
      </c>
      <c r="AB8" s="10">
        <f t="shared" si="7"/>
        <v>2.0717592633445747E-3</v>
      </c>
      <c r="AC8" s="10"/>
      <c r="AD8" s="10"/>
    </row>
    <row r="9" spans="1:33" s="7" customFormat="1" x14ac:dyDescent="0.4">
      <c r="A9" s="16" t="str">
        <f t="shared" si="0"/>
        <v>-</v>
      </c>
      <c r="B9" s="16" t="str">
        <f t="shared" si="1"/>
        <v>-</v>
      </c>
      <c r="C9" s="7">
        <v>10</v>
      </c>
      <c r="D9" s="2">
        <v>43398.430625000001</v>
      </c>
      <c r="E9" s="3">
        <v>6265</v>
      </c>
      <c r="F9" s="3" t="s">
        <v>18</v>
      </c>
      <c r="G9" s="3">
        <v>3955</v>
      </c>
      <c r="H9" s="3">
        <v>509</v>
      </c>
      <c r="I9" s="3">
        <v>8</v>
      </c>
      <c r="J9" s="3">
        <v>1</v>
      </c>
      <c r="K9" s="3"/>
      <c r="L9" s="2">
        <v>43398.433553240742</v>
      </c>
      <c r="M9" s="2">
        <v>43398.438159722224</v>
      </c>
      <c r="N9" s="3" t="s">
        <v>34</v>
      </c>
      <c r="O9" s="3" t="s">
        <v>35</v>
      </c>
      <c r="P9" s="3" t="s">
        <v>29</v>
      </c>
      <c r="Q9" s="3" t="s">
        <v>30</v>
      </c>
      <c r="R9" s="2">
        <v>43398.432974537034</v>
      </c>
      <c r="S9" s="2">
        <v>43398.432974537034</v>
      </c>
      <c r="T9" s="2">
        <v>43398.438530092593</v>
      </c>
      <c r="U9" s="2">
        <v>43398.438530092593</v>
      </c>
      <c r="V9" s="3"/>
      <c r="W9" s="8">
        <f t="shared" si="2"/>
        <v>43398.430625000001</v>
      </c>
      <c r="X9" s="9">
        <f t="shared" si="3"/>
        <v>4.6064814814599231E-3</v>
      </c>
      <c r="Y9" s="9">
        <f t="shared" si="4"/>
        <v>4.6064814814599231E-3</v>
      </c>
      <c r="Z9" s="10"/>
      <c r="AA9" s="10">
        <f t="shared" si="5"/>
        <v>5.7870370801538229E-4</v>
      </c>
      <c r="AB9" s="10">
        <f t="shared" si="7"/>
        <v>2.9282407413120382E-3</v>
      </c>
      <c r="AC9" s="10"/>
      <c r="AD9" s="10"/>
    </row>
    <row r="10" spans="1:33" s="7" customFormat="1" x14ac:dyDescent="0.4">
      <c r="A10" s="16" t="str">
        <f t="shared" si="0"/>
        <v>-</v>
      </c>
      <c r="B10" s="16" t="str">
        <f t="shared" si="1"/>
        <v>-</v>
      </c>
      <c r="C10" s="7">
        <v>10</v>
      </c>
      <c r="D10" s="2">
        <v>43398.431666666664</v>
      </c>
      <c r="E10" s="3">
        <v>6266</v>
      </c>
      <c r="F10" s="3" t="s">
        <v>33</v>
      </c>
      <c r="G10" s="3">
        <v>2892</v>
      </c>
      <c r="H10" s="3">
        <v>651</v>
      </c>
      <c r="I10" s="3">
        <v>4</v>
      </c>
      <c r="J10" s="3">
        <v>2</v>
      </c>
      <c r="K10" s="3"/>
      <c r="L10" s="2">
        <v>43398.434224537035</v>
      </c>
      <c r="M10" s="2">
        <v>43398.44027777778</v>
      </c>
      <c r="N10" s="3" t="s">
        <v>57</v>
      </c>
      <c r="O10" s="3" t="s">
        <v>58</v>
      </c>
      <c r="P10" s="3" t="s">
        <v>37</v>
      </c>
      <c r="Q10" s="3" t="s">
        <v>38</v>
      </c>
      <c r="R10" s="2">
        <v>43398.434479166666</v>
      </c>
      <c r="S10" s="2">
        <v>43398.434479166666</v>
      </c>
      <c r="T10" s="2">
        <v>43398.443078703705</v>
      </c>
      <c r="U10" s="2">
        <v>43398.443078703705</v>
      </c>
      <c r="V10" s="3"/>
      <c r="W10" s="8">
        <f t="shared" si="2"/>
        <v>43398.431666666664</v>
      </c>
      <c r="X10" s="9">
        <f t="shared" si="3"/>
        <v>6.0532407442224212E-3</v>
      </c>
      <c r="Y10" s="9">
        <f t="shared" si="4"/>
        <v>1.2106481488444842E-2</v>
      </c>
      <c r="Z10" s="10"/>
      <c r="AA10" s="10">
        <f t="shared" si="5"/>
        <v>0</v>
      </c>
      <c r="AB10" s="10">
        <f t="shared" si="7"/>
        <v>2.5578703716746531E-3</v>
      </c>
      <c r="AC10" s="10"/>
      <c r="AD10" s="10"/>
    </row>
    <row r="11" spans="1:33" s="7" customFormat="1" x14ac:dyDescent="0.4">
      <c r="A11" s="16" t="str">
        <f t="shared" si="0"/>
        <v>-</v>
      </c>
      <c r="B11" s="16" t="str">
        <f t="shared" si="1"/>
        <v>-</v>
      </c>
      <c r="C11" s="7">
        <v>10</v>
      </c>
      <c r="D11" s="2">
        <v>43398.435266203705</v>
      </c>
      <c r="E11" s="3">
        <v>6267</v>
      </c>
      <c r="F11" s="3" t="s">
        <v>18</v>
      </c>
      <c r="G11" s="3">
        <v>3457</v>
      </c>
      <c r="H11" s="3">
        <v>506</v>
      </c>
      <c r="I11" s="3">
        <v>4</v>
      </c>
      <c r="J11" s="3">
        <v>4</v>
      </c>
      <c r="K11" s="3"/>
      <c r="L11" s="2">
        <v>43398.440636574072</v>
      </c>
      <c r="M11" s="2">
        <v>43398.446909722225</v>
      </c>
      <c r="N11" s="3" t="s">
        <v>37</v>
      </c>
      <c r="O11" s="3" t="s">
        <v>38</v>
      </c>
      <c r="P11" s="3" t="s">
        <v>43</v>
      </c>
      <c r="Q11" s="3" t="s">
        <v>44</v>
      </c>
      <c r="R11" s="2">
        <v>43398.442858796298</v>
      </c>
      <c r="S11" s="2">
        <v>43398.442858796298</v>
      </c>
      <c r="T11" s="2">
        <v>43398.453958333332</v>
      </c>
      <c r="U11" s="2">
        <v>43398.453958333332</v>
      </c>
      <c r="V11" s="3"/>
      <c r="W11" s="8">
        <f t="shared" si="2"/>
        <v>43398.435266203705</v>
      </c>
      <c r="X11" s="9">
        <f t="shared" si="3"/>
        <v>6.2731481521041133E-3</v>
      </c>
      <c r="Y11" s="9">
        <f t="shared" si="4"/>
        <v>2.5092592608416453E-2</v>
      </c>
      <c r="Z11" s="10"/>
      <c r="AA11" s="10">
        <f t="shared" si="5"/>
        <v>0</v>
      </c>
      <c r="AB11" s="10">
        <f t="shared" si="7"/>
        <v>5.3703703670180403E-3</v>
      </c>
      <c r="AC11" s="10"/>
      <c r="AD11" s="10"/>
      <c r="AF11" s="8"/>
    </row>
    <row r="12" spans="1:33" s="7" customFormat="1" x14ac:dyDescent="0.4">
      <c r="A12" s="16" t="str">
        <f t="shared" si="0"/>
        <v>-</v>
      </c>
      <c r="B12" s="16" t="str">
        <f t="shared" si="1"/>
        <v>-</v>
      </c>
      <c r="C12" s="7">
        <v>10</v>
      </c>
      <c r="D12" s="2">
        <v>43398.436712962961</v>
      </c>
      <c r="E12" s="3">
        <v>6268</v>
      </c>
      <c r="F12" s="3" t="s">
        <v>93</v>
      </c>
      <c r="G12" s="3">
        <v>0</v>
      </c>
      <c r="H12" s="3">
        <v>1177</v>
      </c>
      <c r="I12" s="3">
        <v>9</v>
      </c>
      <c r="J12" s="3">
        <v>2</v>
      </c>
      <c r="K12" s="3"/>
      <c r="L12" s="2">
        <v>43398.439710648148</v>
      </c>
      <c r="M12" s="2">
        <v>43398.443865740737</v>
      </c>
      <c r="N12" s="3" t="s">
        <v>63</v>
      </c>
      <c r="O12" s="3" t="s">
        <v>64</v>
      </c>
      <c r="P12" s="3" t="s">
        <v>48</v>
      </c>
      <c r="Q12" s="3" t="s">
        <v>49</v>
      </c>
      <c r="R12" s="2">
        <v>43398.439884259256</v>
      </c>
      <c r="S12" s="2">
        <v>43398.439884259256</v>
      </c>
      <c r="T12" s="2">
        <v>43398.444108796299</v>
      </c>
      <c r="U12" s="2">
        <v>43398.444108796299</v>
      </c>
      <c r="V12" s="3"/>
      <c r="W12" s="8">
        <f t="shared" si="2"/>
        <v>43398.436712962961</v>
      </c>
      <c r="X12" s="9">
        <f t="shared" si="3"/>
        <v>4.1550925889168866E-3</v>
      </c>
      <c r="Y12" s="9">
        <f t="shared" si="4"/>
        <v>8.3101851778337732E-3</v>
      </c>
      <c r="Z12" s="10"/>
      <c r="AA12" s="10">
        <f t="shared" si="5"/>
        <v>0</v>
      </c>
      <c r="AB12" s="10">
        <f t="shared" si="7"/>
        <v>2.9976851874380372E-3</v>
      </c>
      <c r="AC12" s="10"/>
      <c r="AD12" s="10"/>
      <c r="AF12" s="8"/>
    </row>
    <row r="13" spans="1:33" s="7" customFormat="1" x14ac:dyDescent="0.4">
      <c r="A13" s="16" t="str">
        <f t="shared" si="0"/>
        <v>-</v>
      </c>
      <c r="B13" s="16" t="str">
        <f t="shared" si="1"/>
        <v>-</v>
      </c>
      <c r="C13" s="7">
        <v>10</v>
      </c>
      <c r="D13" s="2">
        <v>43398.436874999999</v>
      </c>
      <c r="E13" s="3">
        <v>6269</v>
      </c>
      <c r="F13" s="3" t="s">
        <v>33</v>
      </c>
      <c r="G13" s="3">
        <v>1312</v>
      </c>
      <c r="H13" s="3">
        <v>381</v>
      </c>
      <c r="I13" s="3">
        <v>1</v>
      </c>
      <c r="J13" s="3">
        <v>1</v>
      </c>
      <c r="K13" s="3"/>
      <c r="L13" s="2">
        <v>43398.439502314817</v>
      </c>
      <c r="M13" s="2">
        <v>43398.44667824074</v>
      </c>
      <c r="N13" s="3" t="s">
        <v>19</v>
      </c>
      <c r="O13" s="3" t="s">
        <v>20</v>
      </c>
      <c r="P13" s="3" t="s">
        <v>46</v>
      </c>
      <c r="Q13" s="3" t="s">
        <v>47</v>
      </c>
      <c r="R13" s="2">
        <v>43398.438750000001</v>
      </c>
      <c r="S13" s="2">
        <v>43398.439525462964</v>
      </c>
      <c r="T13" s="2">
        <v>43398.443356481483</v>
      </c>
      <c r="U13" s="2">
        <v>43398.447141203702</v>
      </c>
      <c r="V13" s="3"/>
      <c r="W13" s="8">
        <f t="shared" si="2"/>
        <v>43398.436874999999</v>
      </c>
      <c r="X13" s="9">
        <f t="shared" si="3"/>
        <v>7.175925922638271E-3</v>
      </c>
      <c r="Y13" s="9">
        <f t="shared" si="4"/>
        <v>7.175925922638271E-3</v>
      </c>
      <c r="Z13" s="10"/>
      <c r="AA13" s="10">
        <f t="shared" si="5"/>
        <v>7.5231481605442241E-4</v>
      </c>
      <c r="AB13" s="10">
        <f t="shared" si="7"/>
        <v>2.6273148178006522E-3</v>
      </c>
      <c r="AC13" s="10"/>
      <c r="AD13" s="10"/>
      <c r="AF13" s="8"/>
    </row>
    <row r="14" spans="1:33" s="7" customFormat="1" x14ac:dyDescent="0.4">
      <c r="A14" s="16" t="str">
        <f t="shared" si="0"/>
        <v>-</v>
      </c>
      <c r="B14" s="16" t="str">
        <f t="shared" si="1"/>
        <v>-</v>
      </c>
      <c r="C14" s="7">
        <v>10</v>
      </c>
      <c r="D14" s="2">
        <v>43398.438506944447</v>
      </c>
      <c r="E14" s="3">
        <v>6270</v>
      </c>
      <c r="F14" s="3" t="s">
        <v>94</v>
      </c>
      <c r="G14" s="3">
        <v>0</v>
      </c>
      <c r="H14" s="3">
        <v>911</v>
      </c>
      <c r="I14" s="3">
        <v>1</v>
      </c>
      <c r="J14" s="3">
        <v>1</v>
      </c>
      <c r="K14" s="3"/>
      <c r="L14" s="2">
        <v>43398.43953703704</v>
      </c>
      <c r="M14" s="2">
        <v>43398.445347222223</v>
      </c>
      <c r="N14" s="3" t="s">
        <v>19</v>
      </c>
      <c r="O14" s="3" t="s">
        <v>20</v>
      </c>
      <c r="P14" s="3" t="s">
        <v>76</v>
      </c>
      <c r="Q14" s="3" t="s">
        <v>77</v>
      </c>
      <c r="R14" s="2">
        <v>43398.439872685187</v>
      </c>
      <c r="S14" s="2">
        <v>43398.439872685187</v>
      </c>
      <c r="T14" s="2">
        <v>43398.445625</v>
      </c>
      <c r="U14" s="2">
        <v>43398.445625</v>
      </c>
      <c r="V14" s="3"/>
      <c r="W14" s="8">
        <f t="shared" si="2"/>
        <v>43398.438506944447</v>
      </c>
      <c r="X14" s="9">
        <f t="shared" si="3"/>
        <v>5.8101851827814244E-3</v>
      </c>
      <c r="Y14" s="9">
        <f t="shared" si="4"/>
        <v>5.8101851827814244E-3</v>
      </c>
      <c r="Z14" s="10"/>
      <c r="AA14" s="10">
        <f t="shared" si="5"/>
        <v>0</v>
      </c>
      <c r="AB14" s="10">
        <f t="shared" si="7"/>
        <v>1.0300925932824612E-3</v>
      </c>
      <c r="AC14" s="10"/>
      <c r="AD14" s="10"/>
    </row>
    <row r="15" spans="1:33" s="7" customFormat="1" x14ac:dyDescent="0.4">
      <c r="A15" s="16" t="str">
        <f t="shared" si="0"/>
        <v>-</v>
      </c>
      <c r="B15" s="16" t="str">
        <f t="shared" si="1"/>
        <v>-</v>
      </c>
      <c r="C15" s="7">
        <v>10</v>
      </c>
      <c r="D15" s="2">
        <v>43398.441516203704</v>
      </c>
      <c r="E15" s="3">
        <v>6271</v>
      </c>
      <c r="F15" s="3" t="s">
        <v>18</v>
      </c>
      <c r="G15" s="3">
        <v>3963</v>
      </c>
      <c r="H15" s="3">
        <v>1232</v>
      </c>
      <c r="I15" s="3">
        <v>6</v>
      </c>
      <c r="J15" s="3">
        <v>1</v>
      </c>
      <c r="K15" s="3"/>
      <c r="L15" s="2">
        <v>43398.446631944447</v>
      </c>
      <c r="M15" s="2">
        <v>43398.449652777781</v>
      </c>
      <c r="N15" s="3" t="s">
        <v>41</v>
      </c>
      <c r="O15" s="3" t="s">
        <v>42</v>
      </c>
      <c r="P15" s="3" t="s">
        <v>45</v>
      </c>
      <c r="Q15" s="3" t="s">
        <v>92</v>
      </c>
      <c r="R15" s="2">
        <v>43398.444814814815</v>
      </c>
      <c r="S15" s="2">
        <v>43398.444814814815</v>
      </c>
      <c r="T15" s="2">
        <v>43398.449363425927</v>
      </c>
      <c r="U15" s="2">
        <v>43398.449363425927</v>
      </c>
      <c r="V15" s="3"/>
      <c r="W15" s="8">
        <f t="shared" si="2"/>
        <v>43398.441516203704</v>
      </c>
      <c r="X15" s="9">
        <f t="shared" si="3"/>
        <v>3.0208333337213844E-3</v>
      </c>
      <c r="Y15" s="9">
        <f t="shared" si="4"/>
        <v>3.0208333337213844E-3</v>
      </c>
      <c r="Z15" s="10"/>
      <c r="AA15" s="10">
        <f t="shared" si="5"/>
        <v>1.8171296323998831E-3</v>
      </c>
      <c r="AB15" s="10">
        <f t="shared" si="7"/>
        <v>5.1157407433493063E-3</v>
      </c>
      <c r="AC15" s="10"/>
      <c r="AD15" s="10"/>
    </row>
    <row r="16" spans="1:33" s="7" customFormat="1" x14ac:dyDescent="0.4">
      <c r="A16" s="16" t="str">
        <f>IF(V16&gt;0, "★", "-")</f>
        <v>-</v>
      </c>
      <c r="B16" s="16" t="str">
        <f>IF(K16&gt;0, "☆", "-")</f>
        <v>-</v>
      </c>
      <c r="C16" s="7">
        <v>10</v>
      </c>
      <c r="D16" s="2">
        <v>43398.443460648145</v>
      </c>
      <c r="E16" s="3">
        <v>6273</v>
      </c>
      <c r="F16" s="3" t="s">
        <v>33</v>
      </c>
      <c r="G16" s="3">
        <v>2208</v>
      </c>
      <c r="H16" s="3">
        <v>517</v>
      </c>
      <c r="I16" s="3">
        <v>10</v>
      </c>
      <c r="J16" s="3">
        <v>6</v>
      </c>
      <c r="K16" s="3"/>
      <c r="L16" s="2">
        <v>43398.446956018517</v>
      </c>
      <c r="M16" s="2">
        <v>43398.452777777777</v>
      </c>
      <c r="N16" s="3" t="s">
        <v>19</v>
      </c>
      <c r="O16" s="3" t="s">
        <v>20</v>
      </c>
      <c r="P16" s="3" t="s">
        <v>63</v>
      </c>
      <c r="Q16" s="3" t="s">
        <v>64</v>
      </c>
      <c r="R16" s="2">
        <v>43398.445243055554</v>
      </c>
      <c r="S16" s="2">
        <v>43398.445243055554</v>
      </c>
      <c r="T16" s="2">
        <v>43398.455717592595</v>
      </c>
      <c r="U16" s="2">
        <v>43398.455717592595</v>
      </c>
      <c r="V16" s="3"/>
      <c r="W16" s="8">
        <f>IF(V16&gt;0,V16,D16)</f>
        <v>43398.443460648145</v>
      </c>
      <c r="X16" s="9">
        <f t="shared" si="3"/>
        <v>5.8217592595610768E-3</v>
      </c>
      <c r="Y16" s="9">
        <f t="shared" si="4"/>
        <v>3.4930555557366461E-2</v>
      </c>
      <c r="Z16" s="10"/>
      <c r="AA16" s="10">
        <f t="shared" si="5"/>
        <v>1.7129629632108845E-3</v>
      </c>
      <c r="AB16" s="10">
        <f t="shared" si="7"/>
        <v>3.4953703725477681E-3</v>
      </c>
      <c r="AC16" s="10"/>
      <c r="AD16" s="10"/>
    </row>
    <row r="17" spans="1:33" s="7" customFormat="1" x14ac:dyDescent="0.4">
      <c r="A17" s="16" t="str">
        <f>IF(V17&gt;0, "★", "-")</f>
        <v>-</v>
      </c>
      <c r="B17" s="16" t="str">
        <f>IF(K17&gt;0, "☆", "-")</f>
        <v>-</v>
      </c>
      <c r="C17" s="7">
        <v>10</v>
      </c>
      <c r="D17" s="2">
        <v>43398.447418981479</v>
      </c>
      <c r="E17" s="3">
        <v>6274</v>
      </c>
      <c r="F17" s="3" t="s">
        <v>94</v>
      </c>
      <c r="G17" s="3">
        <v>0</v>
      </c>
      <c r="H17" s="3">
        <v>728</v>
      </c>
      <c r="I17" s="3">
        <v>5</v>
      </c>
      <c r="J17" s="3">
        <v>1</v>
      </c>
      <c r="K17" s="3"/>
      <c r="L17" s="2">
        <v>43398.451898148145</v>
      </c>
      <c r="M17" s="2">
        <v>43398.459502314814</v>
      </c>
      <c r="N17" s="3" t="s">
        <v>63</v>
      </c>
      <c r="O17" s="3" t="s">
        <v>64</v>
      </c>
      <c r="P17" s="3" t="s">
        <v>91</v>
      </c>
      <c r="Q17" s="3" t="s">
        <v>36</v>
      </c>
      <c r="R17" s="2">
        <v>43398.451006944444</v>
      </c>
      <c r="S17" s="2">
        <v>43398.451006944444</v>
      </c>
      <c r="T17" s="2">
        <v>43398.459965277776</v>
      </c>
      <c r="U17" s="2">
        <v>43398.459965277776</v>
      </c>
      <c r="V17" s="3"/>
      <c r="W17" s="8">
        <f>IF(V17&gt;0,V17,D17)</f>
        <v>43398.447418981479</v>
      </c>
      <c r="X17" s="9">
        <f t="shared" si="3"/>
        <v>7.6041666688979603E-3</v>
      </c>
      <c r="Y17" s="9">
        <f t="shared" si="4"/>
        <v>7.6041666688979603E-3</v>
      </c>
      <c r="Z17" s="10"/>
      <c r="AA17" s="10">
        <f t="shared" si="5"/>
        <v>8.9120370103046298E-4</v>
      </c>
      <c r="AB17" s="10">
        <f t="shared" si="7"/>
        <v>4.4791666659875773E-3</v>
      </c>
      <c r="AC17" s="10"/>
      <c r="AD17" s="10"/>
    </row>
    <row r="18" spans="1:33" s="7" customFormat="1" x14ac:dyDescent="0.4">
      <c r="A18" s="16" t="str">
        <f>IF(V18&gt;0, "★", "-")</f>
        <v>-</v>
      </c>
      <c r="B18" s="16" t="str">
        <f>IF(K18&gt;0, "☆", "-")</f>
        <v>-</v>
      </c>
      <c r="C18" s="7">
        <v>10</v>
      </c>
      <c r="D18" s="2">
        <v>43398.449374999997</v>
      </c>
      <c r="E18" s="3">
        <v>6275</v>
      </c>
      <c r="F18" s="3" t="s">
        <v>93</v>
      </c>
      <c r="G18" s="3">
        <v>0</v>
      </c>
      <c r="H18" s="3">
        <v>1214</v>
      </c>
      <c r="I18" s="3">
        <v>8</v>
      </c>
      <c r="J18" s="3">
        <v>3</v>
      </c>
      <c r="K18" s="3"/>
      <c r="L18" s="2">
        <v>43398.453622685185</v>
      </c>
      <c r="M18" s="2">
        <v>43398.457453703704</v>
      </c>
      <c r="N18" s="3" t="s">
        <v>72</v>
      </c>
      <c r="O18" s="3" t="s">
        <v>73</v>
      </c>
      <c r="P18" s="3" t="s">
        <v>37</v>
      </c>
      <c r="Q18" s="3" t="s">
        <v>38</v>
      </c>
      <c r="R18" s="2">
        <v>43398.452199074076</v>
      </c>
      <c r="S18" s="2">
        <v>43398.452199074076</v>
      </c>
      <c r="T18" s="2">
        <v>43398.459201388891</v>
      </c>
      <c r="U18" s="2">
        <v>43398.459201388891</v>
      </c>
      <c r="V18" s="3"/>
      <c r="W18" s="8">
        <f>IF(V18&gt;0,V18,D18)</f>
        <v>43398.449374999997</v>
      </c>
      <c r="X18" s="9">
        <f t="shared" si="3"/>
        <v>3.8310185191221535E-3</v>
      </c>
      <c r="Y18" s="9">
        <f t="shared" si="4"/>
        <v>1.1493055557366461E-2</v>
      </c>
      <c r="Z18" s="10"/>
      <c r="AA18" s="10">
        <f t="shared" si="5"/>
        <v>1.4236111092031933E-3</v>
      </c>
      <c r="AB18" s="10">
        <f t="shared" si="7"/>
        <v>4.2476851886021905E-3</v>
      </c>
      <c r="AC18" s="10"/>
      <c r="AD18" s="10"/>
    </row>
    <row r="19" spans="1:33" s="7" customFormat="1" x14ac:dyDescent="0.4">
      <c r="A19" s="16" t="str">
        <f t="shared" si="0"/>
        <v>-</v>
      </c>
      <c r="B19" s="16" t="str">
        <f t="shared" si="1"/>
        <v>-</v>
      </c>
      <c r="C19" s="7">
        <v>10</v>
      </c>
      <c r="D19" s="2">
        <v>43398.449733796297</v>
      </c>
      <c r="E19" s="3">
        <v>6276</v>
      </c>
      <c r="F19" s="3" t="s">
        <v>93</v>
      </c>
      <c r="G19" s="3">
        <v>0</v>
      </c>
      <c r="H19" s="3">
        <v>575</v>
      </c>
      <c r="I19" s="3">
        <v>9</v>
      </c>
      <c r="J19" s="3">
        <v>2</v>
      </c>
      <c r="K19" s="3"/>
      <c r="L19" s="2">
        <v>43398.453252314815</v>
      </c>
      <c r="M19" s="2">
        <v>43398.457916666666</v>
      </c>
      <c r="N19" s="3" t="s">
        <v>48</v>
      </c>
      <c r="O19" s="3" t="s">
        <v>49</v>
      </c>
      <c r="P19" s="3" t="s">
        <v>63</v>
      </c>
      <c r="Q19" s="3" t="s">
        <v>64</v>
      </c>
      <c r="R19" s="2">
        <v>43398.452928240738</v>
      </c>
      <c r="S19" s="2">
        <v>43398.452928240738</v>
      </c>
      <c r="T19" s="2">
        <v>43398.45890046296</v>
      </c>
      <c r="U19" s="2">
        <v>43398.45890046296</v>
      </c>
      <c r="V19" s="3"/>
      <c r="W19" s="8">
        <f t="shared" si="2"/>
        <v>43398.449733796297</v>
      </c>
      <c r="X19" s="9">
        <f t="shared" si="3"/>
        <v>4.6643518508062698E-3</v>
      </c>
      <c r="Y19" s="9">
        <f t="shared" si="4"/>
        <v>9.3287037016125396E-3</v>
      </c>
      <c r="Z19" s="10"/>
      <c r="AA19" s="10">
        <f t="shared" si="5"/>
        <v>3.2407407707069069E-4</v>
      </c>
      <c r="AB19" s="10">
        <f t="shared" si="7"/>
        <v>3.5185185188311152E-3</v>
      </c>
      <c r="AC19" s="10"/>
      <c r="AD19" s="10"/>
    </row>
    <row r="20" spans="1:33" s="7" customFormat="1" x14ac:dyDescent="0.4">
      <c r="A20" s="16" t="str">
        <f t="shared" si="0"/>
        <v>-</v>
      </c>
      <c r="B20" s="16" t="str">
        <f t="shared" si="1"/>
        <v>-</v>
      </c>
      <c r="C20" s="7">
        <v>10</v>
      </c>
      <c r="D20" s="2">
        <v>43398.451620370368</v>
      </c>
      <c r="E20" s="3">
        <v>6277</v>
      </c>
      <c r="F20" s="3" t="s">
        <v>94</v>
      </c>
      <c r="G20" s="3">
        <v>0</v>
      </c>
      <c r="H20" s="3">
        <v>1147</v>
      </c>
      <c r="I20" s="3">
        <v>2</v>
      </c>
      <c r="J20" s="3">
        <v>1</v>
      </c>
      <c r="K20" s="3"/>
      <c r="L20" s="2">
        <v>43398.454907407409</v>
      </c>
      <c r="M20" s="2">
        <v>43398.457175925927</v>
      </c>
      <c r="N20" s="3" t="s">
        <v>76</v>
      </c>
      <c r="O20" s="3" t="s">
        <v>77</v>
      </c>
      <c r="P20" s="3" t="s">
        <v>48</v>
      </c>
      <c r="Q20" s="3" t="s">
        <v>49</v>
      </c>
      <c r="R20" s="2">
        <v>43398.455185185187</v>
      </c>
      <c r="S20" s="2">
        <v>43398.455185185187</v>
      </c>
      <c r="T20" s="2">
        <v>43398.460081018522</v>
      </c>
      <c r="U20" s="2">
        <v>43398.460081018522</v>
      </c>
      <c r="V20" s="3"/>
      <c r="W20" s="8">
        <f t="shared" si="2"/>
        <v>43398.451620370368</v>
      </c>
      <c r="X20" s="9">
        <f t="shared" si="3"/>
        <v>2.268518517666962E-3</v>
      </c>
      <c r="Y20" s="9">
        <f t="shared" si="4"/>
        <v>2.268518517666962E-3</v>
      </c>
      <c r="Z20" s="10"/>
      <c r="AA20" s="10">
        <f t="shared" si="5"/>
        <v>0</v>
      </c>
      <c r="AB20" s="10">
        <f t="shared" si="7"/>
        <v>3.2870370414457284E-3</v>
      </c>
      <c r="AC20" s="10"/>
      <c r="AD20" s="10"/>
    </row>
    <row r="21" spans="1:33" s="7" customFormat="1" x14ac:dyDescent="0.4">
      <c r="A21" s="16" t="str">
        <f t="shared" si="0"/>
        <v>-</v>
      </c>
      <c r="B21" s="16" t="str">
        <f t="shared" si="1"/>
        <v>-</v>
      </c>
      <c r="C21" s="7">
        <v>10</v>
      </c>
      <c r="D21" s="2">
        <v>43398.452939814815</v>
      </c>
      <c r="E21" s="3">
        <v>6278</v>
      </c>
      <c r="F21" s="3" t="s">
        <v>93</v>
      </c>
      <c r="G21" s="3">
        <v>0</v>
      </c>
      <c r="H21" s="3">
        <v>1075</v>
      </c>
      <c r="I21" s="3">
        <v>3</v>
      </c>
      <c r="J21" s="3">
        <v>1</v>
      </c>
      <c r="K21" s="3"/>
      <c r="L21" s="2">
        <v>43398.454502314817</v>
      </c>
      <c r="M21" s="2">
        <v>43398.459236111114</v>
      </c>
      <c r="N21" s="3" t="s">
        <v>50</v>
      </c>
      <c r="O21" s="3" t="s">
        <v>51</v>
      </c>
      <c r="P21" s="3" t="s">
        <v>19</v>
      </c>
      <c r="Q21" s="3" t="s">
        <v>20</v>
      </c>
      <c r="R21" s="2">
        <v>43398.454016203701</v>
      </c>
      <c r="S21" s="2">
        <v>43398.454016203701</v>
      </c>
      <c r="T21" s="2">
        <v>43398.460844907408</v>
      </c>
      <c r="U21" s="2">
        <v>43398.460844907408</v>
      </c>
      <c r="V21" s="3"/>
      <c r="W21" s="8">
        <f t="shared" si="2"/>
        <v>43398.452939814815</v>
      </c>
      <c r="X21" s="9">
        <f t="shared" si="3"/>
        <v>4.7337962969322689E-3</v>
      </c>
      <c r="Y21" s="9">
        <f t="shared" si="4"/>
        <v>4.7337962969322689E-3</v>
      </c>
      <c r="Z21" s="10"/>
      <c r="AA21" s="10">
        <f t="shared" si="5"/>
        <v>4.8611111560603604E-4</v>
      </c>
      <c r="AB21" s="10">
        <f t="shared" si="7"/>
        <v>1.5625000014551915E-3</v>
      </c>
      <c r="AC21" s="10"/>
      <c r="AD21" s="10"/>
    </row>
    <row r="22" spans="1:33" s="7" customFormat="1" x14ac:dyDescent="0.4">
      <c r="A22" s="16" t="str">
        <f>IF(V22&gt;0, "★", "-")</f>
        <v>-</v>
      </c>
      <c r="B22" s="16" t="str">
        <f>IF(K22&gt;0, "☆", "-")</f>
        <v>☆</v>
      </c>
      <c r="C22" s="7">
        <v>10</v>
      </c>
      <c r="D22" s="2">
        <v>43398.378483796296</v>
      </c>
      <c r="E22" s="3">
        <v>6257</v>
      </c>
      <c r="F22" s="3" t="s">
        <v>18</v>
      </c>
      <c r="G22" s="3">
        <v>3256</v>
      </c>
      <c r="H22" s="3">
        <v>984</v>
      </c>
      <c r="I22" s="3">
        <v>9</v>
      </c>
      <c r="J22" s="3">
        <v>1</v>
      </c>
      <c r="K22" s="2">
        <v>43398.378796296296</v>
      </c>
      <c r="L22" s="3"/>
      <c r="M22" s="3"/>
      <c r="N22" s="3" t="s">
        <v>34</v>
      </c>
      <c r="O22" s="3" t="s">
        <v>35</v>
      </c>
      <c r="P22" s="3" t="s">
        <v>65</v>
      </c>
      <c r="Q22" s="3" t="s">
        <v>66</v>
      </c>
      <c r="R22" s="2">
        <v>43398.419988425929</v>
      </c>
      <c r="S22" s="3"/>
      <c r="T22" s="2">
        <v>43398.425254629627</v>
      </c>
      <c r="U22" s="3"/>
      <c r="V22" s="3"/>
      <c r="W22" s="8">
        <f>IF(V22&gt;0,V22,D22)</f>
        <v>43398.378483796296</v>
      </c>
      <c r="X22" s="9">
        <f>M22-L22</f>
        <v>0</v>
      </c>
      <c r="Y22" s="9">
        <f>X22*J22</f>
        <v>0</v>
      </c>
      <c r="Z22" s="10"/>
      <c r="AA22" s="10">
        <f>IF(IF(A22="☆",K22-R22,L22-R22)&lt;0,0,IF(A22="☆",K22-R22,L22-R22))</f>
        <v>0</v>
      </c>
      <c r="AB22" s="10">
        <f>R22-AF22</f>
        <v>3.2060185185400769E-3</v>
      </c>
      <c r="AC22" s="10"/>
      <c r="AD22" s="10"/>
      <c r="AF22" s="8">
        <v>43398.41678240741</v>
      </c>
      <c r="AG22" s="7" t="s">
        <v>96</v>
      </c>
    </row>
    <row r="23" spans="1:33" s="12" customFormat="1" x14ac:dyDescent="0.4">
      <c r="A23" s="17" t="str">
        <f>IF(V23&gt;0, "★", "-")</f>
        <v>-</v>
      </c>
      <c r="B23" s="17" t="str">
        <f>IF(K23&gt;0, "☆", "-")</f>
        <v>☆</v>
      </c>
      <c r="C23" s="12">
        <v>10</v>
      </c>
      <c r="D23" s="4">
        <v>43398.442974537036</v>
      </c>
      <c r="E23" s="5">
        <v>6272</v>
      </c>
      <c r="F23" s="5" t="s">
        <v>33</v>
      </c>
      <c r="G23" s="5">
        <v>2208</v>
      </c>
      <c r="H23" s="5">
        <v>1022</v>
      </c>
      <c r="I23" s="5">
        <v>10</v>
      </c>
      <c r="J23" s="5">
        <v>6</v>
      </c>
      <c r="K23" s="4">
        <v>43398.443113425928</v>
      </c>
      <c r="L23" s="5"/>
      <c r="M23" s="5"/>
      <c r="N23" s="5" t="s">
        <v>63</v>
      </c>
      <c r="O23" s="5" t="s">
        <v>64</v>
      </c>
      <c r="P23" s="5" t="s">
        <v>19</v>
      </c>
      <c r="Q23" s="5" t="s">
        <v>20</v>
      </c>
      <c r="R23" s="4">
        <v>43398.446574074071</v>
      </c>
      <c r="S23" s="5"/>
      <c r="T23" s="4">
        <v>43398.45521990741</v>
      </c>
      <c r="U23" s="5"/>
      <c r="V23" s="5"/>
      <c r="W23" s="13">
        <f>IF(V23&gt;0,V23,D23)</f>
        <v>43398.442974537036</v>
      </c>
      <c r="X23" s="18">
        <f>M23-L23</f>
        <v>0</v>
      </c>
      <c r="Y23" s="18">
        <f>X23*J23</f>
        <v>0</v>
      </c>
      <c r="Z23" s="19"/>
      <c r="AA23" s="19">
        <f>IF(IF(A23="☆",K23-R23,L23-R23)&lt;0,0,IF(A23="☆",K23-R23,L23-R23))</f>
        <v>0</v>
      </c>
      <c r="AB23" s="19">
        <f>IF(IF(B23="☆",(IF(K23&gt;R23,K23-W23,R23-W23)),L23-W23)&lt;0,0,IF(B23="☆",(IF(K23&gt;R23,K23-W23,R23-W23)),L23-W23))</f>
        <v>3.5995370344608091E-3</v>
      </c>
      <c r="AC23" s="19"/>
      <c r="AD23" s="19"/>
    </row>
    <row r="24" spans="1:33" s="23" customFormat="1" x14ac:dyDescent="0.4">
      <c r="A24" s="20" t="str">
        <f t="shared" si="0"/>
        <v>-</v>
      </c>
      <c r="B24" s="20" t="str">
        <f t="shared" si="1"/>
        <v>-</v>
      </c>
      <c r="C24" s="23">
        <v>11</v>
      </c>
      <c r="D24" s="22">
        <v>43398.460717592592</v>
      </c>
      <c r="E24" s="21">
        <v>6279</v>
      </c>
      <c r="F24" s="21" t="s">
        <v>33</v>
      </c>
      <c r="G24" s="21">
        <v>2828</v>
      </c>
      <c r="H24" s="21">
        <v>1056</v>
      </c>
      <c r="I24" s="21">
        <v>7</v>
      </c>
      <c r="J24" s="21">
        <v>1</v>
      </c>
      <c r="K24" s="21"/>
      <c r="L24" s="22">
        <v>43398.464409722219</v>
      </c>
      <c r="M24" s="22">
        <v>43398.476469907408</v>
      </c>
      <c r="N24" s="21" t="s">
        <v>65</v>
      </c>
      <c r="O24" s="21" t="s">
        <v>66</v>
      </c>
      <c r="P24" s="21" t="s">
        <v>57</v>
      </c>
      <c r="Q24" s="21" t="s">
        <v>58</v>
      </c>
      <c r="R24" s="22">
        <v>43398.461759259262</v>
      </c>
      <c r="S24" s="22">
        <v>43398.463460648149</v>
      </c>
      <c r="T24" s="22">
        <v>43398.469965277778</v>
      </c>
      <c r="U24" s="22">
        <v>43398.474791666667</v>
      </c>
      <c r="V24" s="21"/>
      <c r="W24" s="24">
        <f t="shared" si="2"/>
        <v>43398.460717592592</v>
      </c>
      <c r="X24" s="25">
        <f t="shared" si="3"/>
        <v>1.206018518860219E-2</v>
      </c>
      <c r="Y24" s="25">
        <f t="shared" si="4"/>
        <v>1.206018518860219E-2</v>
      </c>
      <c r="Z24" s="26">
        <f>SUM(Y24:Y42)</f>
        <v>0.2124074074163218</v>
      </c>
      <c r="AA24" s="26">
        <f t="shared" si="5"/>
        <v>2.6504629568080418E-3</v>
      </c>
      <c r="AB24" s="26">
        <f t="shared" si="7"/>
        <v>3.6921296268701553E-3</v>
      </c>
      <c r="AC24" s="26">
        <f>AVERAGE(AB24:AB42)</f>
        <v>3.9735623768616564E-3</v>
      </c>
      <c r="AD24" s="26">
        <f>MEDIAN(AB24:AB42)</f>
        <v>3.2754629573901184E-3</v>
      </c>
    </row>
    <row r="25" spans="1:33" s="7" customFormat="1" x14ac:dyDescent="0.4">
      <c r="A25" s="16" t="str">
        <f t="shared" si="0"/>
        <v>-</v>
      </c>
      <c r="B25" s="16" t="str">
        <f t="shared" si="1"/>
        <v>-</v>
      </c>
      <c r="C25" s="7">
        <v>11</v>
      </c>
      <c r="D25" s="2">
        <v>43398.460972222223</v>
      </c>
      <c r="E25" s="3">
        <v>6280</v>
      </c>
      <c r="F25" s="3" t="s">
        <v>94</v>
      </c>
      <c r="G25" s="3">
        <v>0</v>
      </c>
      <c r="H25" s="3">
        <v>502</v>
      </c>
      <c r="I25" s="3">
        <v>7</v>
      </c>
      <c r="J25" s="3">
        <v>2</v>
      </c>
      <c r="K25" s="3"/>
      <c r="L25" s="2">
        <v>43398.467835648145</v>
      </c>
      <c r="M25" s="2">
        <v>43398.481944444444</v>
      </c>
      <c r="N25" s="3" t="s">
        <v>34</v>
      </c>
      <c r="O25" s="3" t="s">
        <v>35</v>
      </c>
      <c r="P25" s="3" t="s">
        <v>70</v>
      </c>
      <c r="Q25" s="3" t="s">
        <v>71</v>
      </c>
      <c r="R25" s="2">
        <v>43398.467129629629</v>
      </c>
      <c r="S25" s="2">
        <v>43398.467129629629</v>
      </c>
      <c r="T25" s="2">
        <v>43398.478402777779</v>
      </c>
      <c r="U25" s="2">
        <v>43398.481157407405</v>
      </c>
      <c r="V25" s="3"/>
      <c r="W25" s="8">
        <f t="shared" si="2"/>
        <v>43398.460972222223</v>
      </c>
      <c r="X25" s="9">
        <f t="shared" si="3"/>
        <v>1.410879629838746E-2</v>
      </c>
      <c r="Y25" s="9">
        <f t="shared" si="4"/>
        <v>2.8217592596774921E-2</v>
      </c>
      <c r="Z25" s="10"/>
      <c r="AA25" s="10">
        <f t="shared" si="5"/>
        <v>7.0601851621177047E-4</v>
      </c>
      <c r="AB25" s="10">
        <f t="shared" si="7"/>
        <v>6.8634259223472327E-3</v>
      </c>
      <c r="AC25" s="10"/>
      <c r="AD25" s="10"/>
    </row>
    <row r="26" spans="1:33" s="7" customFormat="1" x14ac:dyDescent="0.4">
      <c r="A26" s="16" t="str">
        <f t="shared" si="0"/>
        <v>★</v>
      </c>
      <c r="B26" s="16" t="str">
        <f t="shared" si="1"/>
        <v>-</v>
      </c>
      <c r="C26" s="7">
        <v>11</v>
      </c>
      <c r="D26" s="2">
        <v>43398.462245370371</v>
      </c>
      <c r="E26" s="3">
        <v>6281</v>
      </c>
      <c r="F26" s="3" t="s">
        <v>33</v>
      </c>
      <c r="G26" s="3">
        <v>2547</v>
      </c>
      <c r="H26" s="3">
        <v>595</v>
      </c>
      <c r="I26" s="3">
        <v>5</v>
      </c>
      <c r="J26" s="3">
        <v>3</v>
      </c>
      <c r="K26" s="3"/>
      <c r="L26" s="2">
        <v>43398.481608796297</v>
      </c>
      <c r="M26" s="2">
        <v>43398.48778935185</v>
      </c>
      <c r="N26" s="3" t="s">
        <v>65</v>
      </c>
      <c r="O26" s="3" t="s">
        <v>66</v>
      </c>
      <c r="P26" s="3" t="s">
        <v>74</v>
      </c>
      <c r="Q26" s="3" t="s">
        <v>75</v>
      </c>
      <c r="R26" s="2">
        <v>43398.483067129629</v>
      </c>
      <c r="S26" s="2">
        <v>43398.483067129629</v>
      </c>
      <c r="T26" s="2">
        <v>43398.490868055553</v>
      </c>
      <c r="U26" s="2">
        <v>43398.490868055553</v>
      </c>
      <c r="V26" s="2">
        <v>43398.483067129629</v>
      </c>
      <c r="W26" s="8">
        <f t="shared" si="2"/>
        <v>43398.483067129629</v>
      </c>
      <c r="X26" s="9">
        <f t="shared" si="3"/>
        <v>6.1805555524188094E-3</v>
      </c>
      <c r="Y26" s="9">
        <f t="shared" si="4"/>
        <v>1.8541666657256428E-2</v>
      </c>
      <c r="Z26" s="10"/>
      <c r="AA26" s="10">
        <f t="shared" si="5"/>
        <v>0</v>
      </c>
      <c r="AB26" s="10">
        <f t="shared" si="7"/>
        <v>0</v>
      </c>
      <c r="AC26" s="10"/>
      <c r="AD26" s="10"/>
    </row>
    <row r="27" spans="1:33" s="7" customFormat="1" x14ac:dyDescent="0.4">
      <c r="A27" s="16" t="str">
        <f t="shared" si="0"/>
        <v>-</v>
      </c>
      <c r="B27" s="16" t="str">
        <f t="shared" si="1"/>
        <v>-</v>
      </c>
      <c r="C27" s="7">
        <v>11</v>
      </c>
      <c r="D27" s="2">
        <v>43398.462256944447</v>
      </c>
      <c r="E27" s="3">
        <v>6282</v>
      </c>
      <c r="F27" s="3" t="s">
        <v>93</v>
      </c>
      <c r="G27" s="3">
        <v>0</v>
      </c>
      <c r="H27" s="3">
        <v>496</v>
      </c>
      <c r="I27" s="3">
        <v>1</v>
      </c>
      <c r="J27" s="3">
        <v>2</v>
      </c>
      <c r="K27" s="3"/>
      <c r="L27" s="2">
        <v>43398.463576388887</v>
      </c>
      <c r="M27" s="2">
        <v>43398.474432870367</v>
      </c>
      <c r="N27" s="3" t="s">
        <v>68</v>
      </c>
      <c r="O27" s="3" t="s">
        <v>69</v>
      </c>
      <c r="P27" s="3" t="s">
        <v>70</v>
      </c>
      <c r="Q27" s="3" t="s">
        <v>71</v>
      </c>
      <c r="R27" s="2">
        <v>43398.463287037041</v>
      </c>
      <c r="S27" s="2">
        <v>43398.463287037041</v>
      </c>
      <c r="T27" s="2">
        <v>43398.470011574071</v>
      </c>
      <c r="U27" s="2">
        <v>43398.470011574071</v>
      </c>
      <c r="V27" s="3"/>
      <c r="W27" s="8">
        <f t="shared" si="2"/>
        <v>43398.462256944447</v>
      </c>
      <c r="X27" s="9">
        <f t="shared" si="3"/>
        <v>1.0856481480004732E-2</v>
      </c>
      <c r="Y27" s="9">
        <f t="shared" si="4"/>
        <v>2.1712962960009463E-2</v>
      </c>
      <c r="Z27" s="10"/>
      <c r="AA27" s="10">
        <f t="shared" si="5"/>
        <v>2.8935184673173353E-4</v>
      </c>
      <c r="AB27" s="10">
        <f t="shared" si="7"/>
        <v>1.3194444400141947E-3</v>
      </c>
      <c r="AC27" s="10"/>
      <c r="AD27" s="10"/>
    </row>
    <row r="28" spans="1:33" s="7" customFormat="1" x14ac:dyDescent="0.4">
      <c r="A28" s="16" t="str">
        <f t="shared" si="0"/>
        <v>-</v>
      </c>
      <c r="B28" s="16" t="str">
        <f t="shared" si="1"/>
        <v>-</v>
      </c>
      <c r="C28" s="7">
        <v>11</v>
      </c>
      <c r="D28" s="2">
        <v>43398.467962962961</v>
      </c>
      <c r="E28" s="3">
        <v>6284</v>
      </c>
      <c r="F28" s="3" t="s">
        <v>93</v>
      </c>
      <c r="G28" s="3">
        <v>0</v>
      </c>
      <c r="H28" s="3">
        <v>865</v>
      </c>
      <c r="I28" s="3">
        <v>7</v>
      </c>
      <c r="J28" s="3">
        <v>1</v>
      </c>
      <c r="K28" s="3"/>
      <c r="L28" s="2">
        <v>43398.473182870373</v>
      </c>
      <c r="M28" s="2">
        <v>43398.479479166665</v>
      </c>
      <c r="N28" s="3" t="s">
        <v>72</v>
      </c>
      <c r="O28" s="3" t="s">
        <v>73</v>
      </c>
      <c r="P28" s="3" t="s">
        <v>39</v>
      </c>
      <c r="Q28" s="3" t="s">
        <v>40</v>
      </c>
      <c r="R28" s="2">
        <v>43398.47142361111</v>
      </c>
      <c r="S28" s="2">
        <v>43398.47142361111</v>
      </c>
      <c r="T28" s="2">
        <v>43398.478518518517</v>
      </c>
      <c r="U28" s="2">
        <v>43398.478518518517</v>
      </c>
      <c r="V28" s="3"/>
      <c r="W28" s="8">
        <f t="shared" si="2"/>
        <v>43398.467962962961</v>
      </c>
      <c r="X28" s="9">
        <f t="shared" si="3"/>
        <v>6.2962962911115028E-3</v>
      </c>
      <c r="Y28" s="9">
        <f t="shared" si="4"/>
        <v>6.2962962911115028E-3</v>
      </c>
      <c r="Z28" s="10"/>
      <c r="AA28" s="10">
        <f t="shared" si="5"/>
        <v>1.7592592630535364E-3</v>
      </c>
      <c r="AB28" s="10">
        <f t="shared" si="7"/>
        <v>5.2199074125383049E-3</v>
      </c>
      <c r="AC28" s="10"/>
      <c r="AD28" s="10"/>
    </row>
    <row r="29" spans="1:33" s="7" customFormat="1" x14ac:dyDescent="0.4">
      <c r="A29" s="16" t="str">
        <f t="shared" si="0"/>
        <v>-</v>
      </c>
      <c r="B29" s="16" t="str">
        <f t="shared" si="1"/>
        <v>-</v>
      </c>
      <c r="C29" s="7">
        <v>11</v>
      </c>
      <c r="D29" s="2">
        <v>43398.469236111108</v>
      </c>
      <c r="E29" s="3">
        <v>6285</v>
      </c>
      <c r="F29" s="3" t="s">
        <v>18</v>
      </c>
      <c r="G29" s="3">
        <v>2328</v>
      </c>
      <c r="H29" s="3">
        <v>613</v>
      </c>
      <c r="I29" s="3">
        <v>3</v>
      </c>
      <c r="J29" s="3">
        <v>1</v>
      </c>
      <c r="K29" s="3"/>
      <c r="L29" s="2">
        <v>43398.470520833333</v>
      </c>
      <c r="M29" s="2">
        <v>43398.478530092594</v>
      </c>
      <c r="N29" s="3" t="s">
        <v>65</v>
      </c>
      <c r="O29" s="3" t="s">
        <v>66</v>
      </c>
      <c r="P29" s="3" t="s">
        <v>27</v>
      </c>
      <c r="Q29" s="3" t="s">
        <v>28</v>
      </c>
      <c r="R29" s="2">
        <v>43398.471608796295</v>
      </c>
      <c r="S29" s="2">
        <v>43398.471608796295</v>
      </c>
      <c r="T29" s="2">
        <v>43398.479803240742</v>
      </c>
      <c r="U29" s="2">
        <v>43398.479803240742</v>
      </c>
      <c r="V29" s="3"/>
      <c r="W29" s="8">
        <f t="shared" si="2"/>
        <v>43398.469236111108</v>
      </c>
      <c r="X29" s="9">
        <f t="shared" si="3"/>
        <v>8.0092592615983449E-3</v>
      </c>
      <c r="Y29" s="9">
        <f t="shared" si="4"/>
        <v>8.0092592615983449E-3</v>
      </c>
      <c r="Z29" s="10"/>
      <c r="AA29" s="10">
        <f t="shared" si="5"/>
        <v>0</v>
      </c>
      <c r="AB29" s="10">
        <f t="shared" si="7"/>
        <v>1.2847222242271528E-3</v>
      </c>
      <c r="AC29" s="10"/>
      <c r="AD29" s="10"/>
    </row>
    <row r="30" spans="1:33" s="7" customFormat="1" x14ac:dyDescent="0.4">
      <c r="A30" s="16" t="str">
        <f t="shared" si="0"/>
        <v>-</v>
      </c>
      <c r="B30" s="16" t="str">
        <f t="shared" si="1"/>
        <v>-</v>
      </c>
      <c r="C30" s="7">
        <v>11</v>
      </c>
      <c r="D30" s="2">
        <v>43398.470659722225</v>
      </c>
      <c r="E30" s="3">
        <v>6286</v>
      </c>
      <c r="F30" s="3" t="s">
        <v>18</v>
      </c>
      <c r="G30" s="3">
        <v>1540</v>
      </c>
      <c r="H30" s="3">
        <v>373</v>
      </c>
      <c r="I30" s="3">
        <v>2</v>
      </c>
      <c r="J30" s="3">
        <v>2</v>
      </c>
      <c r="K30" s="3"/>
      <c r="L30" s="2">
        <v>43398.473935185182</v>
      </c>
      <c r="M30" s="2">
        <v>43398.479502314818</v>
      </c>
      <c r="N30" s="3" t="s">
        <v>70</v>
      </c>
      <c r="O30" s="3" t="s">
        <v>71</v>
      </c>
      <c r="P30" s="3" t="s">
        <v>41</v>
      </c>
      <c r="Q30" s="3" t="s">
        <v>42</v>
      </c>
      <c r="R30" s="2">
        <v>43398.472638888888</v>
      </c>
      <c r="S30" s="2">
        <v>43398.472638888888</v>
      </c>
      <c r="T30" s="2">
        <v>43398.479027777779</v>
      </c>
      <c r="U30" s="2">
        <v>43398.479027777779</v>
      </c>
      <c r="V30" s="3"/>
      <c r="W30" s="8">
        <f t="shared" si="2"/>
        <v>43398.470659722225</v>
      </c>
      <c r="X30" s="9">
        <f t="shared" si="3"/>
        <v>5.5671296358923428E-3</v>
      </c>
      <c r="Y30" s="9">
        <f t="shared" si="4"/>
        <v>1.1134259271784686E-2</v>
      </c>
      <c r="Z30" s="10"/>
      <c r="AA30" s="10">
        <f t="shared" si="5"/>
        <v>1.2962962937308475E-3</v>
      </c>
      <c r="AB30" s="10">
        <f t="shared" si="7"/>
        <v>3.2754629573901184E-3</v>
      </c>
      <c r="AC30" s="10"/>
      <c r="AD30" s="10"/>
    </row>
    <row r="31" spans="1:33" s="7" customFormat="1" x14ac:dyDescent="0.4">
      <c r="A31" s="16" t="str">
        <f t="shared" si="0"/>
        <v>-</v>
      </c>
      <c r="B31" s="16" t="str">
        <f t="shared" si="1"/>
        <v>-</v>
      </c>
      <c r="C31" s="7">
        <v>11</v>
      </c>
      <c r="D31" s="2">
        <v>43398.474641203706</v>
      </c>
      <c r="E31" s="3">
        <v>6287</v>
      </c>
      <c r="F31" s="3" t="s">
        <v>33</v>
      </c>
      <c r="G31" s="3">
        <v>2137</v>
      </c>
      <c r="H31" s="3">
        <v>1018</v>
      </c>
      <c r="I31" s="3">
        <v>8</v>
      </c>
      <c r="J31" s="3">
        <v>4</v>
      </c>
      <c r="K31" s="3"/>
      <c r="L31" s="2">
        <v>43398.486944444441</v>
      </c>
      <c r="M31" s="2">
        <v>43398.491597222222</v>
      </c>
      <c r="N31" s="3" t="s">
        <v>48</v>
      </c>
      <c r="O31" s="3" t="s">
        <v>49</v>
      </c>
      <c r="P31" s="3" t="s">
        <v>27</v>
      </c>
      <c r="Q31" s="3" t="s">
        <v>28</v>
      </c>
      <c r="R31" s="2">
        <v>43398.478796296295</v>
      </c>
      <c r="S31" s="2">
        <v>43398.478796296295</v>
      </c>
      <c r="T31" s="2">
        <v>43398.486979166664</v>
      </c>
      <c r="U31" s="2">
        <v>43398.486979166664</v>
      </c>
      <c r="V31" s="3"/>
      <c r="W31" s="8">
        <f t="shared" si="2"/>
        <v>43398.474641203706</v>
      </c>
      <c r="X31" s="9">
        <f t="shared" si="3"/>
        <v>4.652777781302575E-3</v>
      </c>
      <c r="Y31" s="9">
        <f t="shared" si="4"/>
        <v>1.86111111252103E-2</v>
      </c>
      <c r="Z31" s="10"/>
      <c r="AA31" s="10">
        <f t="shared" si="5"/>
        <v>8.1481481465743855E-3</v>
      </c>
      <c r="AB31" s="10">
        <f t="shared" si="7"/>
        <v>1.2303240735491272E-2</v>
      </c>
      <c r="AC31" s="10"/>
      <c r="AD31" s="10"/>
    </row>
    <row r="32" spans="1:33" s="7" customFormat="1" x14ac:dyDescent="0.4">
      <c r="A32" s="16" t="str">
        <f t="shared" si="0"/>
        <v>-</v>
      </c>
      <c r="B32" s="16" t="str">
        <f>IF(K32&gt;0, "☆", "-")</f>
        <v>-</v>
      </c>
      <c r="C32" s="7">
        <v>11</v>
      </c>
      <c r="D32" s="2">
        <v>43398.475324074076</v>
      </c>
      <c r="E32" s="3">
        <v>6288</v>
      </c>
      <c r="F32" s="3" t="s">
        <v>33</v>
      </c>
      <c r="G32" s="3">
        <v>3688</v>
      </c>
      <c r="H32" s="3">
        <v>941</v>
      </c>
      <c r="I32" s="3">
        <v>2</v>
      </c>
      <c r="J32" s="3">
        <v>1</v>
      </c>
      <c r="K32" s="3"/>
      <c r="L32" s="2">
        <v>43398.478113425925</v>
      </c>
      <c r="M32" s="2">
        <v>43398.483124999999</v>
      </c>
      <c r="N32" s="3" t="s">
        <v>80</v>
      </c>
      <c r="O32" s="3" t="s">
        <v>81</v>
      </c>
      <c r="P32" s="3" t="s">
        <v>72</v>
      </c>
      <c r="Q32" s="3" t="s">
        <v>73</v>
      </c>
      <c r="R32" s="2">
        <v>43398.477986111109</v>
      </c>
      <c r="S32" s="2">
        <v>43398.477986111109</v>
      </c>
      <c r="T32" s="2">
        <v>43398.488009259258</v>
      </c>
      <c r="U32" s="2">
        <v>43398.488009259258</v>
      </c>
      <c r="V32" s="3"/>
      <c r="W32" s="8">
        <f>IF(V32&gt;0,V32,D32)</f>
        <v>43398.475324074076</v>
      </c>
      <c r="X32" s="9">
        <f t="shared" si="3"/>
        <v>5.0115740741603076E-3</v>
      </c>
      <c r="Y32" s="9">
        <f t="shared" si="4"/>
        <v>5.0115740741603076E-3</v>
      </c>
      <c r="Z32" s="10"/>
      <c r="AA32" s="10">
        <f t="shared" si="5"/>
        <v>1.273148154723458E-4</v>
      </c>
      <c r="AB32" s="10">
        <f t="shared" si="7"/>
        <v>2.78935184906004E-3</v>
      </c>
      <c r="AC32" s="10"/>
      <c r="AD32" s="10"/>
    </row>
    <row r="33" spans="1:30" s="7" customFormat="1" x14ac:dyDescent="0.4">
      <c r="A33" s="16" t="str">
        <f t="shared" si="0"/>
        <v>-</v>
      </c>
      <c r="B33" s="16" t="str">
        <f>IF(K33&gt;0, "☆", "-")</f>
        <v>-</v>
      </c>
      <c r="C33" s="7">
        <v>11</v>
      </c>
      <c r="D33" s="2">
        <v>43398.478831018518</v>
      </c>
      <c r="E33" s="3">
        <v>6289</v>
      </c>
      <c r="F33" s="3" t="s">
        <v>93</v>
      </c>
      <c r="G33" s="3">
        <v>0</v>
      </c>
      <c r="H33" s="3">
        <v>1044</v>
      </c>
      <c r="I33" s="3">
        <v>9</v>
      </c>
      <c r="J33" s="3">
        <v>1</v>
      </c>
      <c r="K33" s="3"/>
      <c r="L33" s="2">
        <v>43398.482881944445</v>
      </c>
      <c r="M33" s="2">
        <v>43398.488819444443</v>
      </c>
      <c r="N33" s="3" t="s">
        <v>37</v>
      </c>
      <c r="O33" s="3" t="s">
        <v>38</v>
      </c>
      <c r="P33" s="3" t="s">
        <v>39</v>
      </c>
      <c r="Q33" s="3" t="s">
        <v>40</v>
      </c>
      <c r="R33" s="2">
        <v>43398.484560185185</v>
      </c>
      <c r="S33" s="2">
        <v>43398.484560185185</v>
      </c>
      <c r="T33" s="2">
        <v>43398.493564814817</v>
      </c>
      <c r="U33" s="2">
        <v>43398.493564814817</v>
      </c>
      <c r="V33" s="3"/>
      <c r="W33" s="8">
        <f>IF(V33&gt;0,V33,D33)</f>
        <v>43398.478831018518</v>
      </c>
      <c r="X33" s="9">
        <f t="shared" si="3"/>
        <v>5.9374999982537702E-3</v>
      </c>
      <c r="Y33" s="9">
        <f t="shared" si="4"/>
        <v>5.9374999982537702E-3</v>
      </c>
      <c r="Z33" s="10"/>
      <c r="AA33" s="10">
        <f t="shared" si="5"/>
        <v>0</v>
      </c>
      <c r="AB33" s="10">
        <f t="shared" si="7"/>
        <v>4.0509259270038456E-3</v>
      </c>
      <c r="AC33" s="10"/>
      <c r="AD33" s="10"/>
    </row>
    <row r="34" spans="1:30" s="7" customFormat="1" x14ac:dyDescent="0.4">
      <c r="A34" s="16" t="str">
        <f t="shared" si="0"/>
        <v>-</v>
      </c>
      <c r="B34" s="16" t="str">
        <f>IF(K34&gt;0, "☆", "-")</f>
        <v>-</v>
      </c>
      <c r="C34" s="7">
        <v>11</v>
      </c>
      <c r="D34" s="2">
        <v>43398.49015046296</v>
      </c>
      <c r="E34" s="3">
        <v>6290</v>
      </c>
      <c r="F34" s="3" t="s">
        <v>93</v>
      </c>
      <c r="G34" s="3">
        <v>0</v>
      </c>
      <c r="H34" s="3">
        <v>698</v>
      </c>
      <c r="I34" s="3">
        <v>9</v>
      </c>
      <c r="J34" s="3">
        <v>1</v>
      </c>
      <c r="K34" s="3"/>
      <c r="L34" s="2">
        <v>43398.492071759261</v>
      </c>
      <c r="M34" s="2">
        <v>43398.496689814812</v>
      </c>
      <c r="N34" s="3" t="s">
        <v>53</v>
      </c>
      <c r="O34" s="3" t="s">
        <v>54</v>
      </c>
      <c r="P34" s="3" t="s">
        <v>27</v>
      </c>
      <c r="Q34" s="3" t="s">
        <v>28</v>
      </c>
      <c r="R34" s="2">
        <v>43398.491597222222</v>
      </c>
      <c r="S34" s="2">
        <v>43398.491608796299</v>
      </c>
      <c r="T34" s="2">
        <v>43398.49726851852</v>
      </c>
      <c r="U34" s="2">
        <v>43398.502395833333</v>
      </c>
      <c r="V34" s="3"/>
      <c r="W34" s="8">
        <f>IF(V34&gt;0,V34,D34)</f>
        <v>43398.49015046296</v>
      </c>
      <c r="X34" s="9">
        <f t="shared" si="3"/>
        <v>4.6180555509636179E-3</v>
      </c>
      <c r="Y34" s="9">
        <f t="shared" si="4"/>
        <v>4.6180555509636179E-3</v>
      </c>
      <c r="Z34" s="10"/>
      <c r="AA34" s="10">
        <f t="shared" si="5"/>
        <v>4.7453703882638365E-4</v>
      </c>
      <c r="AB34" s="10">
        <f t="shared" si="7"/>
        <v>1.9212963015888818E-3</v>
      </c>
      <c r="AC34" s="10"/>
      <c r="AD34" s="10"/>
    </row>
    <row r="35" spans="1:30" s="7" customFormat="1" x14ac:dyDescent="0.4">
      <c r="A35" s="16" t="str">
        <f t="shared" si="0"/>
        <v>-</v>
      </c>
      <c r="B35" s="16" t="str">
        <f t="shared" si="1"/>
        <v>-</v>
      </c>
      <c r="C35" s="7">
        <v>11</v>
      </c>
      <c r="D35" s="2">
        <v>43398.490567129629</v>
      </c>
      <c r="E35" s="3">
        <v>6292</v>
      </c>
      <c r="F35" s="3" t="s">
        <v>18</v>
      </c>
      <c r="G35" s="3">
        <v>2874</v>
      </c>
      <c r="H35" s="3">
        <v>865</v>
      </c>
      <c r="I35" s="3">
        <v>7</v>
      </c>
      <c r="J35" s="3">
        <v>1</v>
      </c>
      <c r="K35" s="3"/>
      <c r="L35" s="2">
        <v>43398.492314814815</v>
      </c>
      <c r="M35" s="2">
        <v>43398.504814814813</v>
      </c>
      <c r="N35" s="3" t="s">
        <v>65</v>
      </c>
      <c r="O35" s="3" t="s">
        <v>66</v>
      </c>
      <c r="P35" s="3" t="s">
        <v>70</v>
      </c>
      <c r="Q35" s="3" t="s">
        <v>71</v>
      </c>
      <c r="R35" s="2">
        <v>43398.492638888885</v>
      </c>
      <c r="S35" s="2">
        <v>43398.492638888885</v>
      </c>
      <c r="T35" s="2">
        <v>43398.503530092596</v>
      </c>
      <c r="U35" s="2">
        <v>43398.503530092596</v>
      </c>
      <c r="V35" s="3"/>
      <c r="W35" s="8">
        <f t="shared" si="2"/>
        <v>43398.490567129629</v>
      </c>
      <c r="X35" s="9">
        <f t="shared" si="3"/>
        <v>1.2499999997089617E-2</v>
      </c>
      <c r="Y35" s="9">
        <f t="shared" si="4"/>
        <v>1.2499999997089617E-2</v>
      </c>
      <c r="Z35" s="10"/>
      <c r="AA35" s="10">
        <f t="shared" si="5"/>
        <v>0</v>
      </c>
      <c r="AB35" s="10">
        <f t="shared" si="7"/>
        <v>1.747685186273884E-3</v>
      </c>
      <c r="AC35" s="10"/>
      <c r="AD35" s="10"/>
    </row>
    <row r="36" spans="1:30" s="7" customFormat="1" x14ac:dyDescent="0.4">
      <c r="A36" s="16" t="str">
        <f t="shared" si="0"/>
        <v>-</v>
      </c>
      <c r="B36" s="16" t="str">
        <f t="shared" si="1"/>
        <v>-</v>
      </c>
      <c r="C36" s="7">
        <v>11</v>
      </c>
      <c r="D36" s="2">
        <v>43398.493692129632</v>
      </c>
      <c r="E36" s="3">
        <v>6293</v>
      </c>
      <c r="F36" s="3" t="s">
        <v>93</v>
      </c>
      <c r="G36" s="3">
        <v>0</v>
      </c>
      <c r="H36" s="3">
        <v>555</v>
      </c>
      <c r="I36" s="3">
        <v>7</v>
      </c>
      <c r="J36" s="3">
        <v>2</v>
      </c>
      <c r="K36" s="3"/>
      <c r="L36" s="2">
        <v>43398.495868055557</v>
      </c>
      <c r="M36" s="2">
        <v>43398.502569444441</v>
      </c>
      <c r="N36" s="3" t="s">
        <v>37</v>
      </c>
      <c r="O36" s="3" t="s">
        <v>38</v>
      </c>
      <c r="P36" s="3" t="s">
        <v>45</v>
      </c>
      <c r="Q36" s="3" t="s">
        <v>92</v>
      </c>
      <c r="R36" s="2">
        <v>43398.497083333335</v>
      </c>
      <c r="S36" s="2">
        <v>43398.497083333335</v>
      </c>
      <c r="T36" s="2">
        <v>43398.505879629629</v>
      </c>
      <c r="U36" s="2">
        <v>43398.504189814812</v>
      </c>
      <c r="V36" s="3"/>
      <c r="W36" s="8">
        <f t="shared" si="2"/>
        <v>43398.493692129632</v>
      </c>
      <c r="X36" s="9">
        <f t="shared" si="3"/>
        <v>6.7013888838118874E-3</v>
      </c>
      <c r="Y36" s="9">
        <f t="shared" si="4"/>
        <v>1.3402777767623775E-2</v>
      </c>
      <c r="Z36" s="10"/>
      <c r="AA36" s="10">
        <f t="shared" si="5"/>
        <v>0</v>
      </c>
      <c r="AB36" s="10">
        <f t="shared" si="7"/>
        <v>2.1759259252576157E-3</v>
      </c>
      <c r="AC36" s="10"/>
      <c r="AD36" s="10"/>
    </row>
    <row r="37" spans="1:30" s="7" customFormat="1" x14ac:dyDescent="0.4">
      <c r="A37" s="16" t="str">
        <f t="shared" ref="A37:A42" si="8">IF(V37&gt;0, "★", "-")</f>
        <v>-</v>
      </c>
      <c r="B37" s="16" t="str">
        <f t="shared" ref="B37:B42" si="9">IF(K37&gt;0, "☆", "-")</f>
        <v>-</v>
      </c>
      <c r="C37" s="7">
        <v>11</v>
      </c>
      <c r="D37" s="2">
        <v>43398.493715277778</v>
      </c>
      <c r="E37" s="3">
        <v>6294</v>
      </c>
      <c r="F37" s="3" t="s">
        <v>18</v>
      </c>
      <c r="G37" s="3">
        <v>3836</v>
      </c>
      <c r="H37" s="3">
        <v>562</v>
      </c>
      <c r="I37" s="3">
        <v>6</v>
      </c>
      <c r="J37" s="3">
        <v>1</v>
      </c>
      <c r="K37" s="3"/>
      <c r="L37" s="2">
        <v>43398.496354166666</v>
      </c>
      <c r="M37" s="2">
        <v>43398.500219907408</v>
      </c>
      <c r="N37" s="3" t="s">
        <v>65</v>
      </c>
      <c r="O37" s="3" t="s">
        <v>66</v>
      </c>
      <c r="P37" s="3" t="s">
        <v>34</v>
      </c>
      <c r="Q37" s="3" t="s">
        <v>35</v>
      </c>
      <c r="R37" s="2">
        <v>43398.496030092596</v>
      </c>
      <c r="S37" s="2">
        <v>43398.496030092596</v>
      </c>
      <c r="T37" s="2">
        <v>43398.5000462963</v>
      </c>
      <c r="U37" s="2">
        <v>43398.5000462963</v>
      </c>
      <c r="V37" s="3"/>
      <c r="W37" s="8">
        <f t="shared" ref="W37:W42" si="10">IF(V37&gt;0,V37,D37)</f>
        <v>43398.493715277778</v>
      </c>
      <c r="X37" s="9">
        <f t="shared" si="3"/>
        <v>3.8657407421851531E-3</v>
      </c>
      <c r="Y37" s="9">
        <f t="shared" si="4"/>
        <v>3.8657407421851531E-3</v>
      </c>
      <c r="Z37" s="10"/>
      <c r="AA37" s="10">
        <f t="shared" si="5"/>
        <v>3.2407406979473308E-4</v>
      </c>
      <c r="AB37" s="10">
        <f t="shared" si="7"/>
        <v>2.638888887304347E-3</v>
      </c>
      <c r="AC37" s="10"/>
      <c r="AD37" s="10"/>
    </row>
    <row r="38" spans="1:30" s="7" customFormat="1" x14ac:dyDescent="0.4">
      <c r="A38" s="16" t="str">
        <f t="shared" si="8"/>
        <v>-</v>
      </c>
      <c r="B38" s="16" t="str">
        <f t="shared" si="9"/>
        <v>-</v>
      </c>
      <c r="C38" s="7">
        <v>11</v>
      </c>
      <c r="D38" s="2">
        <v>43398.494062500002</v>
      </c>
      <c r="E38" s="3">
        <v>6295</v>
      </c>
      <c r="F38" s="3" t="s">
        <v>18</v>
      </c>
      <c r="G38" s="3">
        <v>2092</v>
      </c>
      <c r="H38" s="3">
        <v>1036</v>
      </c>
      <c r="I38" s="3">
        <v>4</v>
      </c>
      <c r="J38" s="3">
        <v>2</v>
      </c>
      <c r="K38" s="3"/>
      <c r="L38" s="2">
        <v>43398.497719907406</v>
      </c>
      <c r="M38" s="2">
        <v>43398.502592592595</v>
      </c>
      <c r="N38" s="3" t="s">
        <v>80</v>
      </c>
      <c r="O38" s="3" t="s">
        <v>81</v>
      </c>
      <c r="P38" s="3" t="s">
        <v>76</v>
      </c>
      <c r="Q38" s="3" t="s">
        <v>77</v>
      </c>
      <c r="R38" s="2">
        <v>43398.495104166665</v>
      </c>
      <c r="S38" s="2">
        <v>43398.495104166665</v>
      </c>
      <c r="T38" s="2">
        <v>43398.503738425927</v>
      </c>
      <c r="U38" s="2">
        <v>43398.503738425927</v>
      </c>
      <c r="V38" s="3"/>
      <c r="W38" s="8">
        <f t="shared" si="10"/>
        <v>43398.494062500002</v>
      </c>
      <c r="X38" s="9">
        <f t="shared" si="3"/>
        <v>4.8726851891842671E-3</v>
      </c>
      <c r="Y38" s="9">
        <f t="shared" si="4"/>
        <v>9.7453703783685341E-3</v>
      </c>
      <c r="Z38" s="29"/>
      <c r="AA38" s="29">
        <f t="shared" si="5"/>
        <v>2.6157407410209998E-3</v>
      </c>
      <c r="AB38" s="10">
        <f t="shared" si="7"/>
        <v>3.6574074038071558E-3</v>
      </c>
      <c r="AC38" s="10"/>
      <c r="AD38" s="10"/>
    </row>
    <row r="39" spans="1:30" s="7" customFormat="1" x14ac:dyDescent="0.4">
      <c r="A39" s="16" t="str">
        <f t="shared" si="8"/>
        <v>-</v>
      </c>
      <c r="B39" s="16" t="str">
        <f t="shared" si="9"/>
        <v>-</v>
      </c>
      <c r="C39" s="7">
        <v>11</v>
      </c>
      <c r="D39" s="2">
        <v>43398.496215277781</v>
      </c>
      <c r="E39" s="3">
        <v>6296</v>
      </c>
      <c r="F39" s="3" t="s">
        <v>33</v>
      </c>
      <c r="G39" s="3">
        <v>1162</v>
      </c>
      <c r="H39" s="3">
        <v>1085</v>
      </c>
      <c r="I39" s="3">
        <v>7</v>
      </c>
      <c r="J39" s="3">
        <v>2</v>
      </c>
      <c r="K39" s="3"/>
      <c r="L39" s="2">
        <v>43398.503055555557</v>
      </c>
      <c r="M39" s="2">
        <v>43398.515844907408</v>
      </c>
      <c r="N39" s="3" t="s">
        <v>45</v>
      </c>
      <c r="O39" s="3" t="s">
        <v>92</v>
      </c>
      <c r="P39" s="3" t="s">
        <v>23</v>
      </c>
      <c r="Q39" s="3" t="s">
        <v>24</v>
      </c>
      <c r="R39" s="2">
        <v>43398.504189814812</v>
      </c>
      <c r="S39" s="2">
        <v>43398.504189814812</v>
      </c>
      <c r="T39" s="2">
        <v>43398.519004629627</v>
      </c>
      <c r="U39" s="2">
        <v>43398.523009259261</v>
      </c>
      <c r="V39" s="3"/>
      <c r="W39" s="8">
        <f t="shared" si="10"/>
        <v>43398.496215277781</v>
      </c>
      <c r="X39" s="9">
        <f t="shared" si="3"/>
        <v>1.2789351851097308E-2</v>
      </c>
      <c r="Y39" s="9">
        <f t="shared" si="4"/>
        <v>2.5578703702194616E-2</v>
      </c>
      <c r="Z39" s="10"/>
      <c r="AA39" s="10">
        <f t="shared" si="5"/>
        <v>0</v>
      </c>
      <c r="AB39" s="10">
        <f t="shared" si="7"/>
        <v>6.8402777760638855E-3</v>
      </c>
      <c r="AC39" s="10"/>
      <c r="AD39" s="10"/>
    </row>
    <row r="40" spans="1:30" s="7" customFormat="1" x14ac:dyDescent="0.4">
      <c r="A40" s="16" t="str">
        <f t="shared" si="8"/>
        <v>-</v>
      </c>
      <c r="B40" s="16" t="str">
        <f t="shared" si="9"/>
        <v>-</v>
      </c>
      <c r="C40" s="7">
        <v>11</v>
      </c>
      <c r="D40" s="2">
        <v>43398.499849537038</v>
      </c>
      <c r="E40" s="3">
        <v>6297</v>
      </c>
      <c r="F40" s="3" t="s">
        <v>33</v>
      </c>
      <c r="G40" s="3">
        <v>3972</v>
      </c>
      <c r="H40" s="3">
        <v>1028</v>
      </c>
      <c r="I40" s="3">
        <v>10</v>
      </c>
      <c r="J40" s="3">
        <v>1</v>
      </c>
      <c r="K40" s="3"/>
      <c r="L40" s="2">
        <v>43398.503067129626</v>
      </c>
      <c r="M40" s="2">
        <v>43398.510231481479</v>
      </c>
      <c r="N40" s="3" t="s">
        <v>29</v>
      </c>
      <c r="O40" s="3" t="s">
        <v>30</v>
      </c>
      <c r="P40" s="3" t="s">
        <v>39</v>
      </c>
      <c r="Q40" s="3" t="s">
        <v>40</v>
      </c>
      <c r="R40" s="2">
        <v>43398.50209490741</v>
      </c>
      <c r="S40" s="2">
        <v>43398.503240740742</v>
      </c>
      <c r="T40" s="2">
        <v>43398.511979166666</v>
      </c>
      <c r="U40" s="2">
        <v>43398.515115740738</v>
      </c>
      <c r="V40" s="3"/>
      <c r="W40" s="8">
        <f t="shared" si="10"/>
        <v>43398.499849537038</v>
      </c>
      <c r="X40" s="9">
        <f t="shared" si="3"/>
        <v>7.1643518531345762E-3</v>
      </c>
      <c r="Y40" s="9">
        <f t="shared" si="4"/>
        <v>7.1643518531345762E-3</v>
      </c>
      <c r="Z40" s="10"/>
      <c r="AA40" s="10">
        <f t="shared" si="5"/>
        <v>9.7222221666015685E-4</v>
      </c>
      <c r="AB40" s="10">
        <f t="shared" si="7"/>
        <v>3.2175925880437717E-3</v>
      </c>
      <c r="AC40" s="10"/>
      <c r="AD40" s="10"/>
    </row>
    <row r="41" spans="1:30" s="7" customFormat="1" x14ac:dyDescent="0.4">
      <c r="A41" s="16" t="str">
        <f t="shared" si="8"/>
        <v>-</v>
      </c>
      <c r="B41" s="16" t="str">
        <f t="shared" si="9"/>
        <v>☆</v>
      </c>
      <c r="C41" s="7">
        <v>11</v>
      </c>
      <c r="D41" s="2">
        <v>43398.464062500003</v>
      </c>
      <c r="E41" s="3">
        <v>6283</v>
      </c>
      <c r="F41" s="3" t="s">
        <v>93</v>
      </c>
      <c r="G41" s="3">
        <v>0</v>
      </c>
      <c r="H41" s="3">
        <v>1274</v>
      </c>
      <c r="I41" s="3">
        <v>1</v>
      </c>
      <c r="J41" s="3">
        <v>1</v>
      </c>
      <c r="K41" s="2">
        <v>43398.467592592591</v>
      </c>
      <c r="L41" s="3"/>
      <c r="M41" s="3"/>
      <c r="N41" s="3" t="s">
        <v>72</v>
      </c>
      <c r="O41" s="3" t="s">
        <v>73</v>
      </c>
      <c r="P41" s="3" t="s">
        <v>70</v>
      </c>
      <c r="Q41" s="3" t="s">
        <v>71</v>
      </c>
      <c r="R41" s="2">
        <v>43398.46943287037</v>
      </c>
      <c r="S41" s="3"/>
      <c r="T41" s="2">
        <v>43398.475972222222</v>
      </c>
      <c r="U41" s="3"/>
      <c r="V41" s="3"/>
      <c r="W41" s="8">
        <f t="shared" si="10"/>
        <v>43398.464062500003</v>
      </c>
      <c r="X41" s="9">
        <f>M41-L41</f>
        <v>0</v>
      </c>
      <c r="Y41" s="9">
        <f>X41*J41</f>
        <v>0</v>
      </c>
      <c r="Z41" s="10"/>
      <c r="AA41" s="10">
        <f>IF(IF(A41="☆",K41-R41,L41-R41)&lt;0,0,IF(A41="☆",K41-R41,L41-R41))</f>
        <v>0</v>
      </c>
      <c r="AB41" s="10">
        <f>IF(IF(B41="☆",(IF(K41&gt;R41,K41-W41,R41-W41)),L41-W41)&lt;0,0,IF(B41="☆",(IF(K41&gt;R41,K41-W41,R41-W41)),L41-W41))</f>
        <v>5.3703703670180403E-3</v>
      </c>
      <c r="AC41" s="10"/>
      <c r="AD41" s="10"/>
    </row>
    <row r="42" spans="1:30" s="12" customFormat="1" x14ac:dyDescent="0.4">
      <c r="A42" s="17" t="str">
        <f t="shared" si="8"/>
        <v>-</v>
      </c>
      <c r="B42" s="17" t="str">
        <f t="shared" si="9"/>
        <v>☆</v>
      </c>
      <c r="C42" s="12">
        <v>11</v>
      </c>
      <c r="D42" s="4">
        <v>43398.49015046296</v>
      </c>
      <c r="E42" s="5">
        <v>6291</v>
      </c>
      <c r="F42" s="5" t="s">
        <v>33</v>
      </c>
      <c r="G42" s="5">
        <v>67</v>
      </c>
      <c r="H42" s="5">
        <v>1278</v>
      </c>
      <c r="I42" s="5">
        <v>9</v>
      </c>
      <c r="J42" s="5">
        <v>1</v>
      </c>
      <c r="K42" s="4">
        <v>43398.49728009259</v>
      </c>
      <c r="L42" s="5"/>
      <c r="M42" s="5"/>
      <c r="N42" s="5" t="s">
        <v>39</v>
      </c>
      <c r="O42" s="5" t="s">
        <v>40</v>
      </c>
      <c r="P42" s="5" t="s">
        <v>19</v>
      </c>
      <c r="Q42" s="5" t="s">
        <v>20</v>
      </c>
      <c r="R42" s="4">
        <v>43398.494976851849</v>
      </c>
      <c r="S42" s="5"/>
      <c r="T42" s="4">
        <v>43398.506307870368</v>
      </c>
      <c r="U42" s="5"/>
      <c r="V42" s="5"/>
      <c r="W42" s="13">
        <f t="shared" si="10"/>
        <v>43398.49015046296</v>
      </c>
      <c r="X42" s="18">
        <f>M42-L42</f>
        <v>0</v>
      </c>
      <c r="Y42" s="18">
        <f>X42*J42</f>
        <v>0</v>
      </c>
      <c r="Z42" s="19"/>
      <c r="AA42" s="19">
        <f>IF(IF(A42="☆",K42-R42,L42-R42)&lt;0,0,IF(A42="☆",K42-R42,L42-R42))</f>
        <v>0</v>
      </c>
      <c r="AB42" s="19">
        <f>IF(IF(B42="☆",(IF(K42&gt;R42,K42-W42,R42-W42)),L42-W42)&lt;0,0,IF(B42="☆",(IF(K42&gt;R42,K42-W42,R42-W42)),L42-W42))</f>
        <v>7.1296296300715767E-3</v>
      </c>
      <c r="AC42" s="19"/>
      <c r="AD42" s="19"/>
    </row>
    <row r="43" spans="1:30" s="23" customFormat="1" x14ac:dyDescent="0.4">
      <c r="A43" s="20" t="str">
        <f t="shared" si="0"/>
        <v>-</v>
      </c>
      <c r="B43" s="20" t="str">
        <f t="shared" si="1"/>
        <v>-</v>
      </c>
      <c r="C43" s="23">
        <v>12</v>
      </c>
      <c r="D43" s="22">
        <v>43398.500532407408</v>
      </c>
      <c r="E43" s="21">
        <v>6298</v>
      </c>
      <c r="F43" s="21" t="s">
        <v>18</v>
      </c>
      <c r="G43" s="21">
        <v>3971</v>
      </c>
      <c r="H43" s="21">
        <v>935</v>
      </c>
      <c r="I43" s="21">
        <v>6</v>
      </c>
      <c r="J43" s="21">
        <v>2</v>
      </c>
      <c r="K43" s="21"/>
      <c r="L43" s="22">
        <v>43398.504247685189</v>
      </c>
      <c r="M43" s="22">
        <v>43398.506956018522</v>
      </c>
      <c r="N43" s="21" t="s">
        <v>37</v>
      </c>
      <c r="O43" s="21" t="s">
        <v>38</v>
      </c>
      <c r="P43" s="21" t="s">
        <v>21</v>
      </c>
      <c r="Q43" s="21" t="s">
        <v>22</v>
      </c>
      <c r="R43" s="22">
        <v>43398.503831018519</v>
      </c>
      <c r="S43" s="22">
        <v>43398.503831018519</v>
      </c>
      <c r="T43" s="22">
        <v>43398.508263888885</v>
      </c>
      <c r="U43" s="22">
        <v>43398.508263888885</v>
      </c>
      <c r="V43" s="21"/>
      <c r="W43" s="24">
        <f t="shared" si="2"/>
        <v>43398.500532407408</v>
      </c>
      <c r="X43" s="25">
        <f t="shared" si="3"/>
        <v>2.7083333334303461E-3</v>
      </c>
      <c r="Y43" s="25">
        <f t="shared" si="4"/>
        <v>5.4166666668606922E-3</v>
      </c>
      <c r="Z43" s="26">
        <f>SUM(Y43:Y67)</f>
        <v>0.28634259256796213</v>
      </c>
      <c r="AA43" s="26">
        <f t="shared" si="5"/>
        <v>4.1666666948003694E-4</v>
      </c>
      <c r="AB43" s="26">
        <f t="shared" si="7"/>
        <v>3.7152777804294601E-3</v>
      </c>
      <c r="AC43" s="26">
        <f>AVERAGE(AB43:AB67)</f>
        <v>4.886574074043892E-3</v>
      </c>
      <c r="AD43" s="26">
        <f>MEDIAN(AB43:AB67)</f>
        <v>3.5300925956107676E-3</v>
      </c>
    </row>
    <row r="44" spans="1:30" s="7" customFormat="1" x14ac:dyDescent="0.4">
      <c r="A44" s="16" t="str">
        <f t="shared" si="0"/>
        <v>-</v>
      </c>
      <c r="B44" s="16" t="str">
        <f t="shared" si="1"/>
        <v>-</v>
      </c>
      <c r="C44" s="7">
        <v>12</v>
      </c>
      <c r="D44" s="2">
        <v>43398.501076388886</v>
      </c>
      <c r="E44" s="3">
        <v>6299</v>
      </c>
      <c r="F44" s="3" t="s">
        <v>33</v>
      </c>
      <c r="G44" s="3">
        <v>2208</v>
      </c>
      <c r="H44" s="3">
        <v>313</v>
      </c>
      <c r="I44" s="3">
        <v>8</v>
      </c>
      <c r="J44" s="3">
        <v>6</v>
      </c>
      <c r="K44" s="3"/>
      <c r="L44" s="2">
        <v>43398.506319444445</v>
      </c>
      <c r="M44" s="2">
        <v>43398.515393518515</v>
      </c>
      <c r="N44" s="3" t="s">
        <v>63</v>
      </c>
      <c r="O44" s="3" t="s">
        <v>64</v>
      </c>
      <c r="P44" s="3" t="s">
        <v>80</v>
      </c>
      <c r="Q44" s="3" t="s">
        <v>81</v>
      </c>
      <c r="R44" s="2">
        <v>43398.507800925923</v>
      </c>
      <c r="S44" s="2">
        <v>43398.507800925923</v>
      </c>
      <c r="T44" s="2">
        <v>43398.521817129629</v>
      </c>
      <c r="U44" s="2">
        <v>43398.521817129629</v>
      </c>
      <c r="V44" s="3"/>
      <c r="W44" s="8">
        <f t="shared" si="2"/>
        <v>43398.501076388886</v>
      </c>
      <c r="X44" s="9">
        <f t="shared" si="3"/>
        <v>9.074074070667848E-3</v>
      </c>
      <c r="Y44" s="9">
        <f t="shared" si="4"/>
        <v>5.4444444424007088E-2</v>
      </c>
      <c r="Z44" s="10"/>
      <c r="AA44" s="10">
        <f t="shared" si="5"/>
        <v>0</v>
      </c>
      <c r="AB44" s="10">
        <f t="shared" si="7"/>
        <v>5.2430555588216521E-3</v>
      </c>
      <c r="AC44" s="10"/>
      <c r="AD44" s="10"/>
    </row>
    <row r="45" spans="1:30" s="7" customFormat="1" x14ac:dyDescent="0.4">
      <c r="A45" s="16" t="str">
        <f t="shared" si="0"/>
        <v>-</v>
      </c>
      <c r="B45" s="16" t="str">
        <f t="shared" si="1"/>
        <v>-</v>
      </c>
      <c r="C45" s="7">
        <v>12</v>
      </c>
      <c r="D45" s="2">
        <v>43398.501122685186</v>
      </c>
      <c r="E45" s="3">
        <v>6300</v>
      </c>
      <c r="F45" s="3" t="s">
        <v>93</v>
      </c>
      <c r="G45" s="3">
        <v>0</v>
      </c>
      <c r="H45" s="3">
        <v>879</v>
      </c>
      <c r="I45" s="3">
        <v>10</v>
      </c>
      <c r="J45" s="3">
        <v>1</v>
      </c>
      <c r="K45" s="3"/>
      <c r="L45" s="2">
        <v>43398.507094907407</v>
      </c>
      <c r="M45" s="2">
        <v>43398.511076388888</v>
      </c>
      <c r="N45" s="3" t="s">
        <v>72</v>
      </c>
      <c r="O45" s="3" t="s">
        <v>73</v>
      </c>
      <c r="P45" s="3" t="s">
        <v>78</v>
      </c>
      <c r="Q45" s="3" t="s">
        <v>79</v>
      </c>
      <c r="R45" s="2">
        <v>43398.508923611109</v>
      </c>
      <c r="S45" s="2">
        <v>43398.508923611109</v>
      </c>
      <c r="T45" s="2">
        <v>43398.516273148147</v>
      </c>
      <c r="U45" s="2">
        <v>43398.516273148147</v>
      </c>
      <c r="V45" s="3"/>
      <c r="W45" s="8">
        <f t="shared" si="2"/>
        <v>43398.501122685186</v>
      </c>
      <c r="X45" s="9">
        <f t="shared" si="3"/>
        <v>3.9814814808778465E-3</v>
      </c>
      <c r="Y45" s="9">
        <f t="shared" si="4"/>
        <v>3.9814814808778465E-3</v>
      </c>
      <c r="Z45" s="10"/>
      <c r="AA45" s="10">
        <f t="shared" si="5"/>
        <v>0</v>
      </c>
      <c r="AB45" s="10">
        <f t="shared" si="7"/>
        <v>5.9722222213167697E-3</v>
      </c>
      <c r="AC45" s="10"/>
      <c r="AD45" s="10"/>
    </row>
    <row r="46" spans="1:30" s="7" customFormat="1" x14ac:dyDescent="0.4">
      <c r="A46" s="16" t="str">
        <f t="shared" si="0"/>
        <v>-</v>
      </c>
      <c r="B46" s="16" t="str">
        <f t="shared" si="1"/>
        <v>-</v>
      </c>
      <c r="C46" s="7">
        <v>12</v>
      </c>
      <c r="D46" s="2">
        <v>43398.501643518517</v>
      </c>
      <c r="E46" s="3">
        <v>6301</v>
      </c>
      <c r="F46" s="3" t="s">
        <v>93</v>
      </c>
      <c r="G46" s="3">
        <v>0</v>
      </c>
      <c r="H46" s="3">
        <v>1033</v>
      </c>
      <c r="I46" s="3">
        <v>7</v>
      </c>
      <c r="J46" s="3">
        <v>1</v>
      </c>
      <c r="K46" s="3"/>
      <c r="L46" s="2">
        <v>43398.507650462961</v>
      </c>
      <c r="M46" s="2">
        <v>43398.509814814817</v>
      </c>
      <c r="N46" s="3" t="s">
        <v>39</v>
      </c>
      <c r="O46" s="3" t="s">
        <v>40</v>
      </c>
      <c r="P46" s="3" t="s">
        <v>53</v>
      </c>
      <c r="Q46" s="3" t="s">
        <v>54</v>
      </c>
      <c r="R46" s="2">
        <v>43398.50880787037</v>
      </c>
      <c r="S46" s="2">
        <v>43398.50880787037</v>
      </c>
      <c r="T46" s="2">
        <v>43398.512719907405</v>
      </c>
      <c r="U46" s="2">
        <v>43398.512719907405</v>
      </c>
      <c r="V46" s="3"/>
      <c r="W46" s="8">
        <f t="shared" si="2"/>
        <v>43398.501643518517</v>
      </c>
      <c r="X46" s="9">
        <f t="shared" si="3"/>
        <v>2.164351855753921E-3</v>
      </c>
      <c r="Y46" s="9">
        <f t="shared" si="4"/>
        <v>2.164351855753921E-3</v>
      </c>
      <c r="Z46" s="10"/>
      <c r="AA46" s="10">
        <f t="shared" si="5"/>
        <v>0</v>
      </c>
      <c r="AB46" s="10">
        <f t="shared" si="7"/>
        <v>6.0069444443797693E-3</v>
      </c>
      <c r="AC46" s="10"/>
      <c r="AD46" s="10"/>
    </row>
    <row r="47" spans="1:30" s="7" customFormat="1" x14ac:dyDescent="0.4">
      <c r="A47" s="16" t="str">
        <f t="shared" si="0"/>
        <v>-</v>
      </c>
      <c r="B47" s="16" t="str">
        <f t="shared" si="1"/>
        <v>-</v>
      </c>
      <c r="C47" s="7">
        <v>12</v>
      </c>
      <c r="D47" s="2">
        <v>43398.51059027778</v>
      </c>
      <c r="E47" s="3">
        <v>6303</v>
      </c>
      <c r="F47" s="3" t="s">
        <v>18</v>
      </c>
      <c r="G47" s="3">
        <v>3973</v>
      </c>
      <c r="H47" s="3">
        <v>639</v>
      </c>
      <c r="I47" s="3">
        <v>1</v>
      </c>
      <c r="J47" s="3">
        <v>2</v>
      </c>
      <c r="K47" s="3"/>
      <c r="L47" s="2">
        <v>43398.515798611108</v>
      </c>
      <c r="M47" s="2">
        <v>43398.530451388891</v>
      </c>
      <c r="N47" s="3" t="s">
        <v>34</v>
      </c>
      <c r="O47" s="3" t="s">
        <v>35</v>
      </c>
      <c r="P47" s="3" t="s">
        <v>45</v>
      </c>
      <c r="Q47" s="3" t="s">
        <v>92</v>
      </c>
      <c r="R47" s="2">
        <v>43398.513726851852</v>
      </c>
      <c r="S47" s="2">
        <v>43398.514143518521</v>
      </c>
      <c r="T47" s="2">
        <v>43398.523182870369</v>
      </c>
      <c r="U47" s="2">
        <v>43398.526724537034</v>
      </c>
      <c r="V47" s="3"/>
      <c r="W47" s="8">
        <f t="shared" si="2"/>
        <v>43398.51059027778</v>
      </c>
      <c r="X47" s="9">
        <f t="shared" si="3"/>
        <v>1.4652777783339843E-2</v>
      </c>
      <c r="Y47" s="9">
        <f t="shared" si="4"/>
        <v>2.9305555566679686E-2</v>
      </c>
      <c r="Z47" s="29"/>
      <c r="AA47" s="29">
        <f t="shared" si="5"/>
        <v>2.0717592560686171E-3</v>
      </c>
      <c r="AB47" s="10">
        <f t="shared" si="7"/>
        <v>5.2083333284826949E-3</v>
      </c>
      <c r="AC47" s="10"/>
      <c r="AD47" s="10"/>
    </row>
    <row r="48" spans="1:30" s="7" customFormat="1" x14ac:dyDescent="0.4">
      <c r="A48" s="16" t="str">
        <f>IF(V48&gt;0, "★", "-")</f>
        <v>-</v>
      </c>
      <c r="B48" s="16" t="str">
        <f>IF(K48&gt;0, "☆", "-")</f>
        <v>-</v>
      </c>
      <c r="C48" s="7">
        <v>12</v>
      </c>
      <c r="D48" s="2">
        <v>43398.510937500003</v>
      </c>
      <c r="E48" s="3">
        <v>6304</v>
      </c>
      <c r="F48" s="3" t="s">
        <v>94</v>
      </c>
      <c r="G48" s="3">
        <v>0</v>
      </c>
      <c r="H48" s="3">
        <v>633</v>
      </c>
      <c r="I48" s="3">
        <v>10</v>
      </c>
      <c r="J48" s="3">
        <v>1</v>
      </c>
      <c r="K48" s="3"/>
      <c r="L48" s="2">
        <v>43398.512013888889</v>
      </c>
      <c r="M48" s="2">
        <v>43398.539189814815</v>
      </c>
      <c r="N48" s="3" t="s">
        <v>43</v>
      </c>
      <c r="O48" s="3" t="s">
        <v>44</v>
      </c>
      <c r="P48" s="3" t="s">
        <v>19</v>
      </c>
      <c r="Q48" s="3" t="s">
        <v>20</v>
      </c>
      <c r="R48" s="2">
        <v>43398.512986111113</v>
      </c>
      <c r="S48" s="2">
        <v>43398.512986111113</v>
      </c>
      <c r="T48" s="2">
        <v>43398.522268518522</v>
      </c>
      <c r="U48" s="2">
        <v>43398.525069444448</v>
      </c>
      <c r="V48" s="3"/>
      <c r="W48" s="8">
        <f>IF(V48&gt;0,V48,D48)</f>
        <v>43398.510937500003</v>
      </c>
      <c r="X48" s="9">
        <f t="shared" si="3"/>
        <v>2.7175925926712807E-2</v>
      </c>
      <c r="Y48" s="9">
        <f t="shared" si="4"/>
        <v>2.7175925926712807E-2</v>
      </c>
      <c r="Z48" s="10"/>
      <c r="AA48" s="10">
        <f t="shared" si="5"/>
        <v>0</v>
      </c>
      <c r="AB48" s="10">
        <f t="shared" si="7"/>
        <v>1.0763888858491555E-3</v>
      </c>
      <c r="AC48" s="10"/>
      <c r="AD48" s="10"/>
    </row>
    <row r="49" spans="1:30" s="7" customFormat="1" x14ac:dyDescent="0.4">
      <c r="A49" s="16" t="str">
        <f>IF(V49&gt;0, "★", "-")</f>
        <v>-</v>
      </c>
      <c r="B49" s="16" t="str">
        <f>IF(K49&gt;0, "☆", "-")</f>
        <v>-</v>
      </c>
      <c r="C49" s="7">
        <v>12</v>
      </c>
      <c r="D49" s="2">
        <v>43398.512071759258</v>
      </c>
      <c r="E49" s="3">
        <v>6305</v>
      </c>
      <c r="F49" s="3" t="s">
        <v>93</v>
      </c>
      <c r="G49" s="3">
        <v>0</v>
      </c>
      <c r="H49" s="3">
        <v>713</v>
      </c>
      <c r="I49" s="3">
        <v>10</v>
      </c>
      <c r="J49" s="3">
        <v>1</v>
      </c>
      <c r="K49" s="3"/>
      <c r="L49" s="2">
        <v>43398.518078703702</v>
      </c>
      <c r="M49" s="2">
        <v>43398.539120370369</v>
      </c>
      <c r="N49" s="3" t="s">
        <v>80</v>
      </c>
      <c r="O49" s="3" t="s">
        <v>81</v>
      </c>
      <c r="P49" s="3" t="s">
        <v>72</v>
      </c>
      <c r="Q49" s="3" t="s">
        <v>73</v>
      </c>
      <c r="R49" s="2">
        <v>43398.515729166669</v>
      </c>
      <c r="S49" s="2">
        <v>43398.518946759257</v>
      </c>
      <c r="T49" s="2">
        <v>43398.52207175926</v>
      </c>
      <c r="U49" s="2">
        <v>43398.525289351855</v>
      </c>
      <c r="V49" s="3"/>
      <c r="W49" s="8">
        <f>IF(V49&gt;0,V49,D49)</f>
        <v>43398.512071759258</v>
      </c>
      <c r="X49" s="9">
        <f t="shared" si="3"/>
        <v>2.1041666666860692E-2</v>
      </c>
      <c r="Y49" s="9">
        <f t="shared" si="4"/>
        <v>2.1041666666860692E-2</v>
      </c>
      <c r="Z49" s="10"/>
      <c r="AA49" s="10">
        <f t="shared" si="5"/>
        <v>2.3495370332966559E-3</v>
      </c>
      <c r="AB49" s="10">
        <f t="shared" si="7"/>
        <v>6.0069444443797693E-3</v>
      </c>
      <c r="AC49" s="10"/>
      <c r="AD49" s="10"/>
    </row>
    <row r="50" spans="1:30" s="7" customFormat="1" x14ac:dyDescent="0.4">
      <c r="A50" s="16" t="str">
        <f>IF(V50&gt;0, "★", "-")</f>
        <v>-</v>
      </c>
      <c r="B50" s="16" t="str">
        <f>IF(K50&gt;0, "☆", "-")</f>
        <v>-</v>
      </c>
      <c r="C50" s="7">
        <v>12</v>
      </c>
      <c r="D50" s="2">
        <v>43398.513136574074</v>
      </c>
      <c r="E50" s="3">
        <v>6306</v>
      </c>
      <c r="F50" s="3" t="s">
        <v>33</v>
      </c>
      <c r="G50" s="3">
        <v>1949</v>
      </c>
      <c r="H50" s="3">
        <v>1167</v>
      </c>
      <c r="I50" s="3">
        <v>1</v>
      </c>
      <c r="J50" s="3">
        <v>2</v>
      </c>
      <c r="K50" s="3"/>
      <c r="L50" s="2">
        <v>43398.521550925929</v>
      </c>
      <c r="M50" s="2">
        <v>43398.526145833333</v>
      </c>
      <c r="N50" s="3" t="s">
        <v>48</v>
      </c>
      <c r="O50" s="3" t="s">
        <v>49</v>
      </c>
      <c r="P50" s="3" t="s">
        <v>57</v>
      </c>
      <c r="Q50" s="3" t="s">
        <v>58</v>
      </c>
      <c r="R50" s="2">
        <v>43398.517569444448</v>
      </c>
      <c r="S50" s="2">
        <v>43398.517569444448</v>
      </c>
      <c r="T50" s="2">
        <v>43398.524375000001</v>
      </c>
      <c r="U50" s="2">
        <v>43398.524375000001</v>
      </c>
      <c r="V50" s="3"/>
      <c r="W50" s="8">
        <f>IF(V50&gt;0,V50,D50)</f>
        <v>43398.513136574074</v>
      </c>
      <c r="X50" s="9">
        <f t="shared" si="3"/>
        <v>4.5949074046802707E-3</v>
      </c>
      <c r="Y50" s="9">
        <f t="shared" si="4"/>
        <v>9.1898148093605414E-3</v>
      </c>
      <c r="Z50" s="29"/>
      <c r="AA50" s="29">
        <f t="shared" si="5"/>
        <v>3.9814814808778465E-3</v>
      </c>
      <c r="AB50" s="10">
        <f t="shared" si="7"/>
        <v>8.4143518542987294E-3</v>
      </c>
      <c r="AC50" s="10"/>
      <c r="AD50" s="10"/>
    </row>
    <row r="51" spans="1:30" s="7" customFormat="1" x14ac:dyDescent="0.4">
      <c r="A51" s="16" t="str">
        <f t="shared" si="0"/>
        <v>-</v>
      </c>
      <c r="B51" s="16" t="str">
        <f t="shared" si="1"/>
        <v>-</v>
      </c>
      <c r="C51" s="7">
        <v>12</v>
      </c>
      <c r="D51" s="2">
        <v>43398.513229166667</v>
      </c>
      <c r="E51" s="3">
        <v>6307</v>
      </c>
      <c r="F51" s="3" t="s">
        <v>33</v>
      </c>
      <c r="G51" s="3">
        <v>3688</v>
      </c>
      <c r="H51" s="3">
        <v>981</v>
      </c>
      <c r="I51" s="3">
        <v>10</v>
      </c>
      <c r="J51" s="3">
        <v>1</v>
      </c>
      <c r="K51" s="3"/>
      <c r="L51" s="2">
        <v>43398.516296296293</v>
      </c>
      <c r="M51" s="2">
        <v>43398.517870370371</v>
      </c>
      <c r="N51" s="3" t="s">
        <v>39</v>
      </c>
      <c r="O51" s="3" t="s">
        <v>40</v>
      </c>
      <c r="P51" s="3" t="s">
        <v>80</v>
      </c>
      <c r="Q51" s="3" t="s">
        <v>81</v>
      </c>
      <c r="R51" s="2">
        <v>43398.516064814816</v>
      </c>
      <c r="S51" s="2">
        <v>43398.516064814816</v>
      </c>
      <c r="T51" s="2">
        <v>43398.518946759257</v>
      </c>
      <c r="U51" s="2">
        <v>43398.518946759257</v>
      </c>
      <c r="V51" s="3"/>
      <c r="W51" s="8">
        <f t="shared" si="2"/>
        <v>43398.513229166667</v>
      </c>
      <c r="X51" s="9">
        <f t="shared" si="3"/>
        <v>1.5740740782348439E-3</v>
      </c>
      <c r="Y51" s="9">
        <f t="shared" si="4"/>
        <v>1.5740740782348439E-3</v>
      </c>
      <c r="Z51" s="10"/>
      <c r="AA51" s="10">
        <f t="shared" si="5"/>
        <v>2.3148147738538682E-4</v>
      </c>
      <c r="AB51" s="10">
        <f t="shared" si="7"/>
        <v>3.0671296262880787E-3</v>
      </c>
      <c r="AC51" s="10"/>
      <c r="AD51" s="10"/>
    </row>
    <row r="52" spans="1:30" s="7" customFormat="1" x14ac:dyDescent="0.4">
      <c r="A52" s="16" t="str">
        <f t="shared" si="0"/>
        <v>-</v>
      </c>
      <c r="B52" s="16" t="str">
        <f t="shared" si="1"/>
        <v>-</v>
      </c>
      <c r="C52" s="7">
        <v>12</v>
      </c>
      <c r="D52" s="2">
        <v>43398.515717592592</v>
      </c>
      <c r="E52" s="3">
        <v>6308</v>
      </c>
      <c r="F52" s="3" t="s">
        <v>33</v>
      </c>
      <c r="G52" s="3">
        <v>2547</v>
      </c>
      <c r="H52" s="3">
        <v>1079</v>
      </c>
      <c r="I52" s="3">
        <v>2</v>
      </c>
      <c r="J52" s="3">
        <v>2</v>
      </c>
      <c r="K52" s="3"/>
      <c r="L52" s="2">
        <v>43398.519247685188</v>
      </c>
      <c r="M52" s="2">
        <v>43398.525416666664</v>
      </c>
      <c r="N52" s="3" t="s">
        <v>74</v>
      </c>
      <c r="O52" s="3" t="s">
        <v>75</v>
      </c>
      <c r="P52" s="3" t="s">
        <v>65</v>
      </c>
      <c r="Q52" s="3" t="s">
        <v>66</v>
      </c>
      <c r="R52" s="2">
        <v>43398.519328703704</v>
      </c>
      <c r="S52" s="2">
        <v>43398.519328703704</v>
      </c>
      <c r="T52" s="2">
        <v>43398.527071759258</v>
      </c>
      <c r="U52" s="2">
        <v>43398.527071759258</v>
      </c>
      <c r="V52" s="3"/>
      <c r="W52" s="8">
        <f t="shared" si="2"/>
        <v>43398.515717592592</v>
      </c>
      <c r="X52" s="9">
        <f t="shared" si="3"/>
        <v>6.168981475639157E-3</v>
      </c>
      <c r="Y52" s="9">
        <f t="shared" si="4"/>
        <v>1.2337962951278314E-2</v>
      </c>
      <c r="Z52" s="10"/>
      <c r="AA52" s="10">
        <f t="shared" si="5"/>
        <v>0</v>
      </c>
      <c r="AB52" s="10">
        <f t="shared" si="7"/>
        <v>3.5300925956107676E-3</v>
      </c>
      <c r="AC52" s="10"/>
      <c r="AD52" s="10"/>
    </row>
    <row r="53" spans="1:30" s="7" customFormat="1" x14ac:dyDescent="0.4">
      <c r="A53" s="16" t="str">
        <f t="shared" si="0"/>
        <v>-</v>
      </c>
      <c r="B53" s="16" t="str">
        <f t="shared" si="1"/>
        <v>-</v>
      </c>
      <c r="C53" s="7">
        <v>12</v>
      </c>
      <c r="D53" s="2">
        <v>43398.521099537036</v>
      </c>
      <c r="E53" s="3">
        <v>6310</v>
      </c>
      <c r="F53" s="3" t="s">
        <v>33</v>
      </c>
      <c r="G53" s="3">
        <v>67</v>
      </c>
      <c r="H53" s="3">
        <v>562</v>
      </c>
      <c r="I53" s="3">
        <v>7</v>
      </c>
      <c r="J53" s="3">
        <v>2</v>
      </c>
      <c r="K53" s="3"/>
      <c r="L53" s="2">
        <v>43398.525925925926</v>
      </c>
      <c r="M53" s="2">
        <v>43398.530925925923</v>
      </c>
      <c r="N53" s="3" t="s">
        <v>19</v>
      </c>
      <c r="O53" s="3" t="s">
        <v>20</v>
      </c>
      <c r="P53" s="3" t="s">
        <v>21</v>
      </c>
      <c r="Q53" s="3" t="s">
        <v>22</v>
      </c>
      <c r="R53" s="2">
        <v>43398.524351851855</v>
      </c>
      <c r="S53" s="2">
        <v>43398.526550925926</v>
      </c>
      <c r="T53" s="2">
        <v>43398.530474537038</v>
      </c>
      <c r="U53" s="2">
        <v>43398.535266203704</v>
      </c>
      <c r="V53" s="3"/>
      <c r="W53" s="8">
        <f t="shared" si="2"/>
        <v>43398.521099537036</v>
      </c>
      <c r="X53" s="9">
        <f t="shared" si="3"/>
        <v>4.9999999973806553E-3</v>
      </c>
      <c r="Y53" s="9">
        <f t="shared" si="4"/>
        <v>9.9999999947613105E-3</v>
      </c>
      <c r="Z53" s="10"/>
      <c r="AA53" s="10">
        <f t="shared" si="5"/>
        <v>1.5740740709588863E-3</v>
      </c>
      <c r="AB53" s="10">
        <f t="shared" si="7"/>
        <v>4.8263888893416151E-3</v>
      </c>
      <c r="AC53" s="10"/>
      <c r="AD53" s="10"/>
    </row>
    <row r="54" spans="1:30" s="7" customFormat="1" x14ac:dyDescent="0.4">
      <c r="A54" s="16" t="str">
        <f t="shared" si="0"/>
        <v>-</v>
      </c>
      <c r="B54" s="16" t="str">
        <f t="shared" si="1"/>
        <v>-</v>
      </c>
      <c r="C54" s="7">
        <v>12</v>
      </c>
      <c r="D54" s="2">
        <v>43398.521203703705</v>
      </c>
      <c r="E54" s="3">
        <v>6311</v>
      </c>
      <c r="F54" s="3" t="s">
        <v>33</v>
      </c>
      <c r="G54" s="3">
        <v>3688</v>
      </c>
      <c r="H54" s="3">
        <v>602</v>
      </c>
      <c r="I54" s="3">
        <v>8</v>
      </c>
      <c r="J54" s="3">
        <v>2</v>
      </c>
      <c r="K54" s="3"/>
      <c r="L54" s="2">
        <v>43398.524560185186</v>
      </c>
      <c r="M54" s="2">
        <v>43398.526805555557</v>
      </c>
      <c r="N54" s="3" t="s">
        <v>80</v>
      </c>
      <c r="O54" s="3" t="s">
        <v>81</v>
      </c>
      <c r="P54" s="3" t="s">
        <v>39</v>
      </c>
      <c r="Q54" s="3" t="s">
        <v>40</v>
      </c>
      <c r="R54" s="2">
        <v>43398.523344907408</v>
      </c>
      <c r="S54" s="2">
        <v>43398.523344907408</v>
      </c>
      <c r="T54" s="2">
        <v>43398.526585648149</v>
      </c>
      <c r="U54" s="2">
        <v>43398.526585648149</v>
      </c>
      <c r="V54" s="3"/>
      <c r="W54" s="8">
        <f t="shared" si="2"/>
        <v>43398.521203703705</v>
      </c>
      <c r="X54" s="9">
        <f t="shared" si="3"/>
        <v>2.2453703713836148E-3</v>
      </c>
      <c r="Y54" s="9">
        <f t="shared" si="4"/>
        <v>4.4907407427672297E-3</v>
      </c>
      <c r="Z54" s="10"/>
      <c r="AA54" s="10">
        <f t="shared" si="5"/>
        <v>1.2152777781011537E-3</v>
      </c>
      <c r="AB54" s="10">
        <f t="shared" si="7"/>
        <v>3.3564814802957699E-3</v>
      </c>
      <c r="AC54" s="10"/>
      <c r="AD54" s="10"/>
    </row>
    <row r="55" spans="1:30" s="7" customFormat="1" x14ac:dyDescent="0.4">
      <c r="A55" s="16" t="str">
        <f t="shared" si="0"/>
        <v>-</v>
      </c>
      <c r="B55" s="16" t="str">
        <f t="shared" si="1"/>
        <v>-</v>
      </c>
      <c r="C55" s="7">
        <v>12</v>
      </c>
      <c r="D55" s="2">
        <v>43398.524004629631</v>
      </c>
      <c r="E55" s="3">
        <v>6312</v>
      </c>
      <c r="F55" s="3" t="s">
        <v>93</v>
      </c>
      <c r="G55" s="3">
        <v>0</v>
      </c>
      <c r="H55" s="3">
        <v>796</v>
      </c>
      <c r="I55" s="3">
        <v>9</v>
      </c>
      <c r="J55" s="3">
        <v>2</v>
      </c>
      <c r="K55" s="3"/>
      <c r="L55" s="2">
        <v>43398.525416666664</v>
      </c>
      <c r="M55" s="2">
        <v>43398.528668981482</v>
      </c>
      <c r="N55" s="3" t="s">
        <v>63</v>
      </c>
      <c r="O55" s="3" t="s">
        <v>64</v>
      </c>
      <c r="P55" s="3" t="s">
        <v>34</v>
      </c>
      <c r="Q55" s="3" t="s">
        <v>35</v>
      </c>
      <c r="R55" s="2">
        <v>43398.526585648149</v>
      </c>
      <c r="S55" s="2">
        <v>43398.526585648149</v>
      </c>
      <c r="T55" s="2">
        <v>43398.532037037039</v>
      </c>
      <c r="U55" s="2">
        <v>43398.532037037039</v>
      </c>
      <c r="V55" s="3"/>
      <c r="W55" s="8">
        <f t="shared" si="2"/>
        <v>43398.524004629631</v>
      </c>
      <c r="X55" s="9">
        <f t="shared" si="3"/>
        <v>3.2523148183827288E-3</v>
      </c>
      <c r="Y55" s="9">
        <f t="shared" si="4"/>
        <v>6.5046296367654577E-3</v>
      </c>
      <c r="Z55" s="10"/>
      <c r="AA55" s="10">
        <f t="shared" si="5"/>
        <v>0</v>
      </c>
      <c r="AB55" s="10">
        <f t="shared" si="7"/>
        <v>1.4120370324235409E-3</v>
      </c>
      <c r="AC55" s="10"/>
      <c r="AD55" s="10"/>
    </row>
    <row r="56" spans="1:30" s="7" customFormat="1" x14ac:dyDescent="0.4">
      <c r="A56" s="16" t="str">
        <f t="shared" si="0"/>
        <v>-</v>
      </c>
      <c r="B56" s="16" t="str">
        <f t="shared" si="1"/>
        <v>-</v>
      </c>
      <c r="C56" s="7">
        <v>12</v>
      </c>
      <c r="D56" s="2">
        <v>43398.525335648148</v>
      </c>
      <c r="E56" s="3">
        <v>6313</v>
      </c>
      <c r="F56" s="3" t="s">
        <v>18</v>
      </c>
      <c r="G56" s="3">
        <v>3760</v>
      </c>
      <c r="H56" s="3">
        <v>368</v>
      </c>
      <c r="I56" s="3">
        <v>7</v>
      </c>
      <c r="J56" s="3">
        <v>1</v>
      </c>
      <c r="K56" s="3"/>
      <c r="L56" s="2">
        <v>43398.528587962966</v>
      </c>
      <c r="M56" s="2">
        <v>43398.535937499997</v>
      </c>
      <c r="N56" s="3" t="s">
        <v>37</v>
      </c>
      <c r="O56" s="3" t="s">
        <v>38</v>
      </c>
      <c r="P56" s="3" t="s">
        <v>45</v>
      </c>
      <c r="Q56" s="3" t="s">
        <v>92</v>
      </c>
      <c r="R56" s="2">
        <v>43398.531180555554</v>
      </c>
      <c r="S56" s="2">
        <v>43398.531180555554</v>
      </c>
      <c r="T56" s="2">
        <v>43398.541319444441</v>
      </c>
      <c r="U56" s="2">
        <v>43398.541319444441</v>
      </c>
      <c r="V56" s="3"/>
      <c r="W56" s="8">
        <f t="shared" si="2"/>
        <v>43398.525335648148</v>
      </c>
      <c r="X56" s="9">
        <f t="shared" si="3"/>
        <v>7.3495370306773111E-3</v>
      </c>
      <c r="Y56" s="9">
        <f t="shared" si="4"/>
        <v>7.3495370306773111E-3</v>
      </c>
      <c r="Z56" s="10"/>
      <c r="AA56" s="10">
        <f t="shared" si="5"/>
        <v>0</v>
      </c>
      <c r="AB56" s="10">
        <f t="shared" si="7"/>
        <v>3.2523148183827288E-3</v>
      </c>
      <c r="AC56" s="10"/>
      <c r="AD56" s="10"/>
    </row>
    <row r="57" spans="1:30" s="7" customFormat="1" x14ac:dyDescent="0.4">
      <c r="A57" s="16" t="str">
        <f t="shared" si="0"/>
        <v>-</v>
      </c>
      <c r="B57" s="16" t="str">
        <f t="shared" si="1"/>
        <v>-</v>
      </c>
      <c r="C57" s="7">
        <v>12</v>
      </c>
      <c r="D57" s="2">
        <v>43398.527442129627</v>
      </c>
      <c r="E57" s="3">
        <v>6314</v>
      </c>
      <c r="F57" s="3" t="s">
        <v>93</v>
      </c>
      <c r="G57" s="3">
        <v>0</v>
      </c>
      <c r="H57" s="3">
        <v>1027</v>
      </c>
      <c r="I57" s="3">
        <v>2</v>
      </c>
      <c r="J57" s="3">
        <v>2</v>
      </c>
      <c r="K57" s="3"/>
      <c r="L57" s="2">
        <v>43398.529108796298</v>
      </c>
      <c r="M57" s="2">
        <v>43398.533900462964</v>
      </c>
      <c r="N57" s="3" t="s">
        <v>29</v>
      </c>
      <c r="O57" s="3" t="s">
        <v>30</v>
      </c>
      <c r="P57" s="3" t="s">
        <v>68</v>
      </c>
      <c r="Q57" s="3" t="s">
        <v>69</v>
      </c>
      <c r="R57" s="2">
        <v>43398.530173611114</v>
      </c>
      <c r="S57" s="2">
        <v>43398.530173611114</v>
      </c>
      <c r="T57" s="2">
        <v>43398.536944444444</v>
      </c>
      <c r="U57" s="2">
        <v>43398.536944444444</v>
      </c>
      <c r="V57" s="3"/>
      <c r="W57" s="8">
        <f t="shared" si="2"/>
        <v>43398.527442129627</v>
      </c>
      <c r="X57" s="9">
        <f t="shared" si="3"/>
        <v>4.7916666662786156E-3</v>
      </c>
      <c r="Y57" s="9">
        <f t="shared" si="4"/>
        <v>9.5833333325572312E-3</v>
      </c>
      <c r="Z57" s="10"/>
      <c r="AA57" s="10">
        <f t="shared" si="5"/>
        <v>0</v>
      </c>
      <c r="AB57" s="10">
        <f t="shared" si="7"/>
        <v>1.6666666706441902E-3</v>
      </c>
      <c r="AC57" s="10"/>
      <c r="AD57" s="10"/>
    </row>
    <row r="58" spans="1:30" s="7" customFormat="1" x14ac:dyDescent="0.4">
      <c r="A58" s="16" t="str">
        <f t="shared" si="0"/>
        <v>-</v>
      </c>
      <c r="B58" s="16" t="str">
        <f t="shared" si="1"/>
        <v>-</v>
      </c>
      <c r="C58" s="7">
        <v>12</v>
      </c>
      <c r="D58" s="2">
        <v>43398.529745370368</v>
      </c>
      <c r="E58" s="3">
        <v>6315</v>
      </c>
      <c r="F58" s="3" t="s">
        <v>33</v>
      </c>
      <c r="G58" s="3">
        <v>2828</v>
      </c>
      <c r="H58" s="3">
        <v>706</v>
      </c>
      <c r="I58" s="3">
        <v>1</v>
      </c>
      <c r="J58" s="3">
        <v>1</v>
      </c>
      <c r="K58" s="3"/>
      <c r="L58" s="2">
        <v>43398.532430555555</v>
      </c>
      <c r="M58" s="2">
        <v>43398.538958333331</v>
      </c>
      <c r="N58" s="3" t="s">
        <v>50</v>
      </c>
      <c r="O58" s="3" t="s">
        <v>51</v>
      </c>
      <c r="P58" s="3" t="s">
        <v>25</v>
      </c>
      <c r="Q58" s="3" t="s">
        <v>26</v>
      </c>
      <c r="R58" s="2">
        <v>43398.533935185187</v>
      </c>
      <c r="S58" s="2">
        <v>43398.533935185187</v>
      </c>
      <c r="T58" s="2">
        <v>43398.541365740741</v>
      </c>
      <c r="U58" s="2">
        <v>43398.541365740741</v>
      </c>
      <c r="V58" s="3"/>
      <c r="W58" s="8">
        <f t="shared" si="2"/>
        <v>43398.529745370368</v>
      </c>
      <c r="X58" s="9">
        <f t="shared" si="3"/>
        <v>6.5277777757728472E-3</v>
      </c>
      <c r="Y58" s="9">
        <f t="shared" si="4"/>
        <v>6.5277777757728472E-3</v>
      </c>
      <c r="Z58" s="10"/>
      <c r="AA58" s="10">
        <f t="shared" si="5"/>
        <v>0</v>
      </c>
      <c r="AB58" s="10">
        <f t="shared" si="7"/>
        <v>2.6851851871469989E-3</v>
      </c>
      <c r="AC58" s="10"/>
      <c r="AD58" s="10"/>
    </row>
    <row r="59" spans="1:30" s="7" customFormat="1" x14ac:dyDescent="0.4">
      <c r="A59" s="16" t="str">
        <f t="shared" si="0"/>
        <v>★</v>
      </c>
      <c r="B59" s="16" t="str">
        <f t="shared" si="1"/>
        <v>-</v>
      </c>
      <c r="C59" s="7">
        <v>12</v>
      </c>
      <c r="D59" s="2">
        <v>43398.531157407408</v>
      </c>
      <c r="E59" s="3">
        <v>6316</v>
      </c>
      <c r="F59" s="3" t="s">
        <v>18</v>
      </c>
      <c r="G59" s="3">
        <v>3975</v>
      </c>
      <c r="H59" s="3">
        <v>662</v>
      </c>
      <c r="I59" s="3">
        <v>2</v>
      </c>
      <c r="J59" s="3">
        <v>1</v>
      </c>
      <c r="K59" s="3"/>
      <c r="L59" s="2">
        <v>43398.553668981483</v>
      </c>
      <c r="M59" s="2">
        <v>43398.560983796298</v>
      </c>
      <c r="N59" s="3" t="s">
        <v>27</v>
      </c>
      <c r="O59" s="3" t="s">
        <v>28</v>
      </c>
      <c r="P59" s="3" t="s">
        <v>48</v>
      </c>
      <c r="Q59" s="3" t="s">
        <v>49</v>
      </c>
      <c r="R59" s="2">
        <v>43398.551388888889</v>
      </c>
      <c r="S59" s="2">
        <v>43398.554050925923</v>
      </c>
      <c r="T59" s="2">
        <v>43398.55804398148</v>
      </c>
      <c r="U59" s="2">
        <v>43398.562071759261</v>
      </c>
      <c r="V59" s="2">
        <v>43398.551388888889</v>
      </c>
      <c r="W59" s="8">
        <f t="shared" si="2"/>
        <v>43398.551388888889</v>
      </c>
      <c r="X59" s="9">
        <f t="shared" si="3"/>
        <v>7.3148148148902692E-3</v>
      </c>
      <c r="Y59" s="9">
        <f t="shared" si="4"/>
        <v>7.3148148148902692E-3</v>
      </c>
      <c r="Z59" s="10"/>
      <c r="AA59" s="10">
        <f t="shared" si="5"/>
        <v>2.2800925944466144E-3</v>
      </c>
      <c r="AB59" s="10">
        <f t="shared" si="7"/>
        <v>2.2800925944466144E-3</v>
      </c>
      <c r="AC59" s="10"/>
      <c r="AD59" s="10"/>
    </row>
    <row r="60" spans="1:30" s="7" customFormat="1" x14ac:dyDescent="0.4">
      <c r="A60" s="16" t="str">
        <f>IF(V60&gt;0, "★", "-")</f>
        <v>-</v>
      </c>
      <c r="B60" s="16" t="str">
        <f>IF(K60&gt;0, "☆", "-")</f>
        <v>-</v>
      </c>
      <c r="C60" s="7">
        <v>12</v>
      </c>
      <c r="D60" s="2">
        <v>43398.535277777781</v>
      </c>
      <c r="E60" s="3">
        <v>6317</v>
      </c>
      <c r="F60" s="3" t="s">
        <v>94</v>
      </c>
      <c r="G60" s="3">
        <v>0</v>
      </c>
      <c r="H60" s="3">
        <v>446</v>
      </c>
      <c r="I60" s="3">
        <v>9</v>
      </c>
      <c r="J60" s="3">
        <v>1</v>
      </c>
      <c r="K60" s="3"/>
      <c r="L60" s="2">
        <v>43398.538124999999</v>
      </c>
      <c r="M60" s="2">
        <v>43398.55097222222</v>
      </c>
      <c r="N60" s="3" t="s">
        <v>29</v>
      </c>
      <c r="O60" s="3" t="s">
        <v>30</v>
      </c>
      <c r="P60" s="3" t="s">
        <v>19</v>
      </c>
      <c r="Q60" s="3" t="s">
        <v>20</v>
      </c>
      <c r="R60" s="2">
        <v>43398.537870370368</v>
      </c>
      <c r="S60" s="2">
        <v>43398.537870370368</v>
      </c>
      <c r="T60" s="2">
        <v>43398.543287037035</v>
      </c>
      <c r="U60" s="2">
        <v>43398.548935185187</v>
      </c>
      <c r="V60" s="3"/>
      <c r="W60" s="8">
        <f>IF(V60&gt;0,V60,D60)</f>
        <v>43398.535277777781</v>
      </c>
      <c r="X60" s="9">
        <f t="shared" si="3"/>
        <v>1.2847222220443655E-2</v>
      </c>
      <c r="Y60" s="9">
        <f t="shared" si="4"/>
        <v>1.2847222220443655E-2</v>
      </c>
      <c r="Z60" s="10"/>
      <c r="AA60" s="10">
        <f t="shared" si="5"/>
        <v>2.546296309446916E-4</v>
      </c>
      <c r="AB60" s="10">
        <f t="shared" si="7"/>
        <v>2.8472222184063867E-3</v>
      </c>
      <c r="AC60" s="10"/>
      <c r="AD60" s="10"/>
    </row>
    <row r="61" spans="1:30" s="7" customFormat="1" x14ac:dyDescent="0.4">
      <c r="A61" s="16" t="str">
        <f>IF(V61&gt;0, "★", "-")</f>
        <v>-</v>
      </c>
      <c r="B61" s="16" t="str">
        <f>IF(K61&gt;0, "☆", "-")</f>
        <v>-</v>
      </c>
      <c r="C61" s="7">
        <v>12</v>
      </c>
      <c r="D61" s="2">
        <v>43398.535763888889</v>
      </c>
      <c r="E61" s="3">
        <v>6318</v>
      </c>
      <c r="F61" s="3" t="s">
        <v>18</v>
      </c>
      <c r="G61" s="3">
        <v>1885</v>
      </c>
      <c r="H61" s="3">
        <v>749</v>
      </c>
      <c r="I61" s="3">
        <v>3</v>
      </c>
      <c r="J61" s="3">
        <v>1</v>
      </c>
      <c r="K61" s="3"/>
      <c r="L61" s="2">
        <v>43398.53837962963</v>
      </c>
      <c r="M61" s="2">
        <v>43398.542245370372</v>
      </c>
      <c r="N61" s="3" t="s">
        <v>53</v>
      </c>
      <c r="O61" s="3" t="s">
        <v>54</v>
      </c>
      <c r="P61" s="3" t="s">
        <v>43</v>
      </c>
      <c r="Q61" s="3" t="s">
        <v>44</v>
      </c>
      <c r="R61" s="2">
        <v>43398.538576388892</v>
      </c>
      <c r="S61" s="2">
        <v>43398.538576388892</v>
      </c>
      <c r="T61" s="2">
        <v>43398.542268518519</v>
      </c>
      <c r="U61" s="2">
        <v>43398.542268518519</v>
      </c>
      <c r="V61" s="3"/>
      <c r="W61" s="8">
        <f>IF(V61&gt;0,V61,D61)</f>
        <v>43398.535763888889</v>
      </c>
      <c r="X61" s="9">
        <f t="shared" si="3"/>
        <v>3.8657407421851531E-3</v>
      </c>
      <c r="Y61" s="9">
        <f t="shared" si="4"/>
        <v>3.8657407421851531E-3</v>
      </c>
      <c r="Z61" s="10"/>
      <c r="AA61" s="10">
        <f t="shared" si="5"/>
        <v>0</v>
      </c>
      <c r="AB61" s="10">
        <f t="shared" si="7"/>
        <v>2.6157407410209998E-3</v>
      </c>
      <c r="AC61" s="10"/>
      <c r="AD61" s="10"/>
    </row>
    <row r="62" spans="1:30" s="7" customFormat="1" x14ac:dyDescent="0.4">
      <c r="A62" s="16" t="str">
        <f>IF(V62&gt;0, "★", "-")</f>
        <v>-</v>
      </c>
      <c r="B62" s="16" t="str">
        <f>IF(K62&gt;0, "☆", "-")</f>
        <v>-</v>
      </c>
      <c r="C62" s="7">
        <v>12</v>
      </c>
      <c r="D62" s="2">
        <v>43398.536921296298</v>
      </c>
      <c r="E62" s="3">
        <v>6319</v>
      </c>
      <c r="F62" s="3" t="s">
        <v>33</v>
      </c>
      <c r="G62" s="3">
        <v>67</v>
      </c>
      <c r="H62" s="3">
        <v>1097</v>
      </c>
      <c r="I62" s="3">
        <v>9</v>
      </c>
      <c r="J62" s="3">
        <v>2</v>
      </c>
      <c r="K62" s="3"/>
      <c r="L62" s="2">
        <v>43398.547719907408</v>
      </c>
      <c r="M62" s="2">
        <v>43398.552812499998</v>
      </c>
      <c r="N62" s="3" t="s">
        <v>21</v>
      </c>
      <c r="O62" s="3" t="s">
        <v>22</v>
      </c>
      <c r="P62" s="3" t="s">
        <v>34</v>
      </c>
      <c r="Q62" s="3" t="s">
        <v>35</v>
      </c>
      <c r="R62" s="2">
        <v>43398.542141203703</v>
      </c>
      <c r="S62" s="2">
        <v>43398.545474537037</v>
      </c>
      <c r="T62" s="2">
        <v>43398.55133101852</v>
      </c>
      <c r="U62" s="2">
        <v>43398.555011574077</v>
      </c>
      <c r="V62" s="3"/>
      <c r="W62" s="8">
        <f>IF(V62&gt;0,V62,D62)</f>
        <v>43398.536921296298</v>
      </c>
      <c r="X62" s="9">
        <f t="shared" si="3"/>
        <v>5.0925925897900015E-3</v>
      </c>
      <c r="Y62" s="9">
        <f t="shared" si="4"/>
        <v>1.0185185179580003E-2</v>
      </c>
      <c r="Z62" s="10"/>
      <c r="AA62" s="10">
        <f t="shared" si="5"/>
        <v>5.5787037053960375E-3</v>
      </c>
      <c r="AB62" s="10">
        <f t="shared" si="7"/>
        <v>1.0798611110658385E-2</v>
      </c>
      <c r="AC62" s="10"/>
      <c r="AD62" s="10"/>
    </row>
    <row r="63" spans="1:30" s="7" customFormat="1" x14ac:dyDescent="0.4">
      <c r="A63" s="16" t="str">
        <f>IF(V63&gt;0, "★", "-")</f>
        <v>-</v>
      </c>
      <c r="B63" s="16" t="str">
        <f>IF(K63&gt;0, "☆", "-")</f>
        <v>-</v>
      </c>
      <c r="C63" s="7">
        <v>12</v>
      </c>
      <c r="D63" s="2">
        <v>43398.537037037036</v>
      </c>
      <c r="E63" s="3">
        <v>6320</v>
      </c>
      <c r="F63" s="3" t="s">
        <v>33</v>
      </c>
      <c r="G63" s="3">
        <v>3866</v>
      </c>
      <c r="H63" s="3">
        <v>1089</v>
      </c>
      <c r="I63" s="3">
        <v>4</v>
      </c>
      <c r="J63" s="3">
        <v>2</v>
      </c>
      <c r="K63" s="3"/>
      <c r="L63" s="2">
        <v>43398.539803240739</v>
      </c>
      <c r="M63" s="2">
        <v>43398.552488425928</v>
      </c>
      <c r="N63" s="3" t="s">
        <v>80</v>
      </c>
      <c r="O63" s="3" t="s">
        <v>81</v>
      </c>
      <c r="P63" s="3" t="s">
        <v>34</v>
      </c>
      <c r="Q63" s="3" t="s">
        <v>35</v>
      </c>
      <c r="R63" s="2">
        <v>43398.538993055554</v>
      </c>
      <c r="S63" s="2">
        <v>43398.538993055554</v>
      </c>
      <c r="T63" s="2">
        <v>43398.547291666669</v>
      </c>
      <c r="U63" s="2">
        <v>43398.553877314815</v>
      </c>
      <c r="V63" s="3"/>
      <c r="W63" s="8">
        <f>IF(V63&gt;0,V63,D63)</f>
        <v>43398.537037037036</v>
      </c>
      <c r="X63" s="9">
        <f t="shared" si="3"/>
        <v>1.2685185189184267E-2</v>
      </c>
      <c r="Y63" s="9">
        <f t="shared" si="4"/>
        <v>2.5370370378368534E-2</v>
      </c>
      <c r="Z63" s="10"/>
      <c r="AA63" s="10">
        <f t="shared" si="5"/>
        <v>8.1018518540076911E-4</v>
      </c>
      <c r="AB63" s="10">
        <f t="shared" si="7"/>
        <v>2.7662037027766928E-3</v>
      </c>
      <c r="AC63" s="10"/>
      <c r="AD63" s="10"/>
    </row>
    <row r="64" spans="1:30" s="7" customFormat="1" x14ac:dyDescent="0.4">
      <c r="A64" s="16" t="str">
        <f>IF(V64&gt;0, "★", "-")</f>
        <v>-</v>
      </c>
      <c r="B64" s="16" t="str">
        <f>IF(K64&gt;0, "☆", "-")</f>
        <v>-</v>
      </c>
      <c r="C64" s="7">
        <v>12</v>
      </c>
      <c r="D64" s="2">
        <v>43398.537407407406</v>
      </c>
      <c r="E64" s="3">
        <v>6321</v>
      </c>
      <c r="F64" s="3" t="s">
        <v>94</v>
      </c>
      <c r="G64" s="3">
        <v>0</v>
      </c>
      <c r="H64" s="3">
        <v>1139</v>
      </c>
      <c r="I64" s="3">
        <v>1</v>
      </c>
      <c r="J64" s="3">
        <v>1</v>
      </c>
      <c r="K64" s="3"/>
      <c r="L64" s="2">
        <v>43398.541435185187</v>
      </c>
      <c r="M64" s="2">
        <v>43398.546666666669</v>
      </c>
      <c r="N64" s="3" t="s">
        <v>29</v>
      </c>
      <c r="O64" s="3" t="s">
        <v>30</v>
      </c>
      <c r="P64" s="3" t="s">
        <v>41</v>
      </c>
      <c r="Q64" s="3" t="s">
        <v>42</v>
      </c>
      <c r="R64" s="2">
        <v>43398.543564814812</v>
      </c>
      <c r="S64" s="2">
        <v>43398.543564814812</v>
      </c>
      <c r="T64" s="2">
        <v>43398.551851851851</v>
      </c>
      <c r="U64" s="2">
        <v>43398.551851851851</v>
      </c>
      <c r="V64" s="3"/>
      <c r="W64" s="8">
        <f>IF(V64&gt;0,V64,D64)</f>
        <v>43398.537407407406</v>
      </c>
      <c r="X64" s="9">
        <f t="shared" ref="X64:X126" si="11">M64-L64</f>
        <v>5.2314814820419997E-3</v>
      </c>
      <c r="Y64" s="9">
        <f t="shared" ref="Y64:Y126" si="12">X64*J64</f>
        <v>5.2314814820419997E-3</v>
      </c>
      <c r="Z64" s="10"/>
      <c r="AA64" s="10">
        <f t="shared" ref="AA64:AA126" si="13">IF(IF(A64="☆",K64-R64,L64-R64)&lt;0,0,IF(A64="☆",K64-R64,L64-R64))</f>
        <v>0</v>
      </c>
      <c r="AB64" s="10">
        <f t="shared" ref="AB64:AB126" si="14">IF(IF(B64="☆",(IF(K64&gt;R64,K64-W64,R64-W64)),L64-W64)&lt;0,0,IF(B64="☆",(IF(K64&gt;R64,K64-W64,R64-W64)),L64-W64))</f>
        <v>4.0277777807204984E-3</v>
      </c>
      <c r="AC64" s="10"/>
      <c r="AD64" s="10"/>
    </row>
    <row r="65" spans="1:30" s="7" customFormat="1" x14ac:dyDescent="0.4">
      <c r="A65" s="16" t="str">
        <f t="shared" ref="A65:A131" si="15">IF(V65&gt;0, "★", "-")</f>
        <v>-</v>
      </c>
      <c r="B65" s="16" t="str">
        <f t="shared" ref="B65:B130" si="16">IF(K65&gt;0, "☆", "-")</f>
        <v>-</v>
      </c>
      <c r="C65" s="7">
        <v>12</v>
      </c>
      <c r="D65" s="2">
        <v>43398.538321759261</v>
      </c>
      <c r="E65" s="3">
        <v>6322</v>
      </c>
      <c r="F65" s="3" t="s">
        <v>18</v>
      </c>
      <c r="G65" s="3">
        <v>3255</v>
      </c>
      <c r="H65" s="3">
        <v>862</v>
      </c>
      <c r="I65" s="3">
        <v>2</v>
      </c>
      <c r="J65" s="3">
        <v>1</v>
      </c>
      <c r="K65" s="3"/>
      <c r="L65" s="2">
        <v>43398.546018518522</v>
      </c>
      <c r="M65" s="2">
        <v>43398.552546296298</v>
      </c>
      <c r="N65" s="3" t="s">
        <v>65</v>
      </c>
      <c r="O65" s="3" t="s">
        <v>66</v>
      </c>
      <c r="P65" s="3" t="s">
        <v>27</v>
      </c>
      <c r="Q65" s="3" t="s">
        <v>28</v>
      </c>
      <c r="R65" s="2">
        <v>43398.547314814816</v>
      </c>
      <c r="S65" s="2">
        <v>43398.547314814816</v>
      </c>
      <c r="T65" s="2">
        <v>43398.555509259262</v>
      </c>
      <c r="U65" s="2">
        <v>43398.555509259262</v>
      </c>
      <c r="V65" s="3"/>
      <c r="W65" s="8">
        <f t="shared" ref="W65:W128" si="17">IF(V65&gt;0,V65,D65)</f>
        <v>43398.538321759261</v>
      </c>
      <c r="X65" s="9">
        <f t="shared" si="11"/>
        <v>6.5277777757728472E-3</v>
      </c>
      <c r="Y65" s="9">
        <f t="shared" si="12"/>
        <v>6.5277777757728472E-3</v>
      </c>
      <c r="Z65" s="10"/>
      <c r="AA65" s="10">
        <f t="shared" si="13"/>
        <v>0</v>
      </c>
      <c r="AB65" s="10">
        <f t="shared" si="14"/>
        <v>7.6967592613073066E-3</v>
      </c>
      <c r="AC65" s="10"/>
      <c r="AD65" s="10"/>
    </row>
    <row r="66" spans="1:30" s="7" customFormat="1" x14ac:dyDescent="0.4">
      <c r="A66" s="16" t="str">
        <f>IF(V66&gt;0, "★", "-")</f>
        <v>-</v>
      </c>
      <c r="B66" s="16" t="str">
        <f>IF(K66&gt;0, "☆", "-")</f>
        <v>-</v>
      </c>
      <c r="C66" s="7">
        <v>12</v>
      </c>
      <c r="D66" s="2">
        <v>43398.540127314816</v>
      </c>
      <c r="E66" s="3">
        <v>6323</v>
      </c>
      <c r="F66" s="3" t="s">
        <v>18</v>
      </c>
      <c r="G66" s="3">
        <v>2874</v>
      </c>
      <c r="H66" s="3">
        <v>986</v>
      </c>
      <c r="I66" s="3">
        <v>4</v>
      </c>
      <c r="J66" s="3">
        <v>1</v>
      </c>
      <c r="K66" s="3"/>
      <c r="L66" s="2">
        <v>43398.542916666665</v>
      </c>
      <c r="M66" s="2">
        <v>43398.5468287037</v>
      </c>
      <c r="N66" s="3" t="s">
        <v>45</v>
      </c>
      <c r="O66" s="3" t="s">
        <v>92</v>
      </c>
      <c r="P66" s="3" t="s">
        <v>27</v>
      </c>
      <c r="Q66" s="3" t="s">
        <v>28</v>
      </c>
      <c r="R66" s="2">
        <v>43398.542696759258</v>
      </c>
      <c r="S66" s="2">
        <v>43398.542696759258</v>
      </c>
      <c r="T66" s="2">
        <v>43398.548935185187</v>
      </c>
      <c r="U66" s="2">
        <v>43398.548935185187</v>
      </c>
      <c r="V66" s="3"/>
      <c r="W66" s="8">
        <f>IF(V66&gt;0,V66,D66)</f>
        <v>43398.540127314816</v>
      </c>
      <c r="X66" s="9">
        <f t="shared" si="11"/>
        <v>3.9120370347518474E-3</v>
      </c>
      <c r="Y66" s="9">
        <f t="shared" si="12"/>
        <v>3.9120370347518474E-3</v>
      </c>
      <c r="Z66" s="10"/>
      <c r="AA66" s="10">
        <f t="shared" si="13"/>
        <v>2.1990740788169205E-4</v>
      </c>
      <c r="AB66" s="10">
        <f t="shared" si="14"/>
        <v>2.78935184906004E-3</v>
      </c>
      <c r="AC66" s="10"/>
      <c r="AD66" s="10"/>
    </row>
    <row r="67" spans="1:30" s="12" customFormat="1" x14ac:dyDescent="0.4">
      <c r="A67" s="17" t="str">
        <f>IF(V67&gt;0, "★", "-")</f>
        <v>-</v>
      </c>
      <c r="B67" s="17" t="str">
        <f>IF(K67&gt;0, "☆", "-")</f>
        <v>☆</v>
      </c>
      <c r="C67" s="12">
        <v>12</v>
      </c>
      <c r="D67" s="4">
        <v>43398.519236111111</v>
      </c>
      <c r="E67" s="5">
        <v>6309</v>
      </c>
      <c r="F67" s="5" t="s">
        <v>94</v>
      </c>
      <c r="G67" s="5">
        <v>0</v>
      </c>
      <c r="H67" s="5">
        <v>614</v>
      </c>
      <c r="I67" s="5">
        <v>10</v>
      </c>
      <c r="J67" s="5">
        <v>1</v>
      </c>
      <c r="K67" s="4">
        <v>43398.540138888886</v>
      </c>
      <c r="L67" s="5"/>
      <c r="M67" s="5"/>
      <c r="N67" s="5" t="s">
        <v>46</v>
      </c>
      <c r="O67" s="5" t="s">
        <v>47</v>
      </c>
      <c r="P67" s="5" t="s">
        <v>34</v>
      </c>
      <c r="Q67" s="5" t="s">
        <v>35</v>
      </c>
      <c r="R67" s="4">
        <v>43398.522604166668</v>
      </c>
      <c r="S67" s="5"/>
      <c r="T67" s="4">
        <v>43398.532094907408</v>
      </c>
      <c r="U67" s="5"/>
      <c r="V67" s="5"/>
      <c r="W67" s="13">
        <f>IF(V67&gt;0,V67,D67)</f>
        <v>43398.519236111111</v>
      </c>
      <c r="X67" s="18">
        <f>M67-L67</f>
        <v>0</v>
      </c>
      <c r="Y67" s="18">
        <f>X67*J67</f>
        <v>0</v>
      </c>
      <c r="Z67" s="19"/>
      <c r="AA67" s="19">
        <f>IF(IF(A67="☆",K67-R67,L67-R67)&lt;0,0,IF(A67="☆",K67-R67,L67-R67))</f>
        <v>0</v>
      </c>
      <c r="AB67" s="19">
        <f>IF(IF(B67="☆",(IF(K67&gt;R67,K67-W67,R67-W67)),L67-W67)&lt;0,0,IF(B67="☆",(IF(K67&gt;R67,K67-W67,R67-W67)),L67-W67))</f>
        <v>2.0902777774608694E-2</v>
      </c>
      <c r="AC67" s="19"/>
      <c r="AD67" s="19"/>
    </row>
    <row r="68" spans="1:30" s="23" customFormat="1" ht="18" customHeight="1" x14ac:dyDescent="0.4">
      <c r="A68" s="20" t="str">
        <f>IF(V68&gt;0, "★", "-")</f>
        <v>-</v>
      </c>
      <c r="B68" s="20" t="str">
        <f>IF(K68&gt;0, "☆", "-")</f>
        <v>-</v>
      </c>
      <c r="C68" s="23">
        <v>13</v>
      </c>
      <c r="D68" s="22">
        <v>43398.544490740744</v>
      </c>
      <c r="E68" s="21">
        <v>6324</v>
      </c>
      <c r="F68" s="21" t="s">
        <v>93</v>
      </c>
      <c r="G68" s="21">
        <v>0</v>
      </c>
      <c r="H68" s="21">
        <v>1086</v>
      </c>
      <c r="I68" s="21">
        <v>10</v>
      </c>
      <c r="J68" s="21">
        <v>1</v>
      </c>
      <c r="K68" s="21"/>
      <c r="L68" s="22">
        <v>43398.547800925924</v>
      </c>
      <c r="M68" s="22">
        <v>43398.556122685186</v>
      </c>
      <c r="N68" s="21" t="s">
        <v>68</v>
      </c>
      <c r="O68" s="21" t="s">
        <v>69</v>
      </c>
      <c r="P68" s="21" t="s">
        <v>27</v>
      </c>
      <c r="Q68" s="21" t="s">
        <v>28</v>
      </c>
      <c r="R68" s="22">
        <v>43398.549189814818</v>
      </c>
      <c r="S68" s="22">
        <v>43398.549189814818</v>
      </c>
      <c r="T68" s="22">
        <v>43398.552685185183</v>
      </c>
      <c r="U68" s="22">
        <v>43398.556840277779</v>
      </c>
      <c r="V68" s="21"/>
      <c r="W68" s="24">
        <f>IF(V68&gt;0,V68,D68)</f>
        <v>43398.544490740744</v>
      </c>
      <c r="X68" s="25">
        <f t="shared" si="11"/>
        <v>8.3217592618893832E-3</v>
      </c>
      <c r="Y68" s="25">
        <f t="shared" si="12"/>
        <v>8.3217592618893832E-3</v>
      </c>
      <c r="Z68" s="26">
        <f>SUM(Y68:Y93)</f>
        <v>0.31097222219977994</v>
      </c>
      <c r="AA68" s="26">
        <f t="shared" si="13"/>
        <v>0</v>
      </c>
      <c r="AB68" s="26">
        <f t="shared" si="14"/>
        <v>3.3101851804531179E-3</v>
      </c>
      <c r="AC68" s="26">
        <f>AVERAGE(AB68:AB93)</f>
        <v>4.4551282063856395E-3</v>
      </c>
      <c r="AD68" s="26">
        <f>MEDIAN(AB68:AB93)</f>
        <v>4.56018518525525E-3</v>
      </c>
    </row>
    <row r="69" spans="1:30" s="7" customFormat="1" x14ac:dyDescent="0.4">
      <c r="A69" s="16" t="str">
        <f t="shared" si="15"/>
        <v>-</v>
      </c>
      <c r="B69" s="16" t="str">
        <f t="shared" si="16"/>
        <v>-</v>
      </c>
      <c r="C69" s="7">
        <v>13</v>
      </c>
      <c r="D69" s="2">
        <v>43398.54614583333</v>
      </c>
      <c r="E69" s="3">
        <v>6326</v>
      </c>
      <c r="F69" s="3" t="s">
        <v>93</v>
      </c>
      <c r="G69" s="3">
        <v>0</v>
      </c>
      <c r="H69" s="3">
        <v>772</v>
      </c>
      <c r="I69" s="3">
        <v>4</v>
      </c>
      <c r="J69" s="3">
        <v>1</v>
      </c>
      <c r="K69" s="3"/>
      <c r="L69" s="2">
        <v>43398.552685185183</v>
      </c>
      <c r="M69" s="2">
        <v>43398.559120370373</v>
      </c>
      <c r="N69" s="3" t="s">
        <v>34</v>
      </c>
      <c r="O69" s="3" t="s">
        <v>35</v>
      </c>
      <c r="P69" s="3" t="s">
        <v>29</v>
      </c>
      <c r="Q69" s="3" t="s">
        <v>30</v>
      </c>
      <c r="R69" s="2">
        <v>43398.553032407406</v>
      </c>
      <c r="S69" s="2">
        <v>43398.553032407406</v>
      </c>
      <c r="T69" s="2">
        <v>43398.558587962965</v>
      </c>
      <c r="U69" s="2">
        <v>43398.558587962965</v>
      </c>
      <c r="V69" s="3"/>
      <c r="W69" s="8">
        <f t="shared" si="17"/>
        <v>43398.54614583333</v>
      </c>
      <c r="X69" s="9">
        <f t="shared" si="11"/>
        <v>6.4351851906394586E-3</v>
      </c>
      <c r="Y69" s="9">
        <f t="shared" si="12"/>
        <v>6.4351851906394586E-3</v>
      </c>
      <c r="Z69" s="10"/>
      <c r="AA69" s="10">
        <f t="shared" si="13"/>
        <v>0</v>
      </c>
      <c r="AB69" s="10">
        <f t="shared" si="14"/>
        <v>6.5393518525524996E-3</v>
      </c>
      <c r="AC69" s="10"/>
      <c r="AD69" s="10"/>
    </row>
    <row r="70" spans="1:30" s="7" customFormat="1" x14ac:dyDescent="0.4">
      <c r="A70" s="16" t="str">
        <f>IF(V70&gt;0, "★", "-")</f>
        <v>-</v>
      </c>
      <c r="B70" s="16" t="str">
        <f t="shared" si="16"/>
        <v>-</v>
      </c>
      <c r="C70" s="7">
        <v>13</v>
      </c>
      <c r="D70" s="2">
        <v>43398.546898148146</v>
      </c>
      <c r="E70" s="3">
        <v>6327</v>
      </c>
      <c r="F70" s="3" t="s">
        <v>33</v>
      </c>
      <c r="G70" s="3">
        <v>3462</v>
      </c>
      <c r="H70" s="3">
        <v>387</v>
      </c>
      <c r="I70" s="3">
        <v>10</v>
      </c>
      <c r="J70" s="3">
        <v>1</v>
      </c>
      <c r="K70" s="3"/>
      <c r="L70" s="2">
        <v>43398.554293981484</v>
      </c>
      <c r="M70" s="2">
        <v>43398.563298611109</v>
      </c>
      <c r="N70" s="3" t="s">
        <v>50</v>
      </c>
      <c r="O70" s="3" t="s">
        <v>51</v>
      </c>
      <c r="P70" s="3" t="s">
        <v>63</v>
      </c>
      <c r="Q70" s="3" t="s">
        <v>64</v>
      </c>
      <c r="R70" s="2">
        <v>43398.552812499998</v>
      </c>
      <c r="S70" s="2">
        <v>43398.554456018515</v>
      </c>
      <c r="T70" s="2">
        <v>43398.566041666665</v>
      </c>
      <c r="U70" s="2">
        <v>43398.568032407406</v>
      </c>
      <c r="V70" s="3"/>
      <c r="W70" s="8">
        <f t="shared" si="17"/>
        <v>43398.546898148146</v>
      </c>
      <c r="X70" s="9">
        <f t="shared" si="11"/>
        <v>9.0046296245418489E-3</v>
      </c>
      <c r="Y70" s="9">
        <f t="shared" si="12"/>
        <v>9.0046296245418489E-3</v>
      </c>
      <c r="Z70" s="10"/>
      <c r="AA70" s="10">
        <f t="shared" si="13"/>
        <v>1.4814814858254977E-3</v>
      </c>
      <c r="AB70" s="10">
        <f t="shared" si="14"/>
        <v>7.3958333377959207E-3</v>
      </c>
      <c r="AC70" s="10"/>
      <c r="AD70" s="10"/>
    </row>
    <row r="71" spans="1:30" s="7" customFormat="1" x14ac:dyDescent="0.4">
      <c r="A71" s="16" t="str">
        <f>IF(V71&gt;0, "★", "-")</f>
        <v>-</v>
      </c>
      <c r="B71" s="16" t="str">
        <f t="shared" si="16"/>
        <v>-</v>
      </c>
      <c r="C71" s="7">
        <v>13</v>
      </c>
      <c r="D71" s="2">
        <v>43398.549479166664</v>
      </c>
      <c r="E71" s="3">
        <v>6328</v>
      </c>
      <c r="F71" s="3" t="s">
        <v>93</v>
      </c>
      <c r="G71" s="3">
        <v>0</v>
      </c>
      <c r="H71" s="3">
        <v>880</v>
      </c>
      <c r="I71" s="3">
        <v>10</v>
      </c>
      <c r="J71" s="3">
        <v>1</v>
      </c>
      <c r="K71" s="3"/>
      <c r="L71" s="2">
        <v>43398.552511574075</v>
      </c>
      <c r="M71" s="2">
        <v>43398.556041666663</v>
      </c>
      <c r="N71" s="3" t="s">
        <v>53</v>
      </c>
      <c r="O71" s="3" t="s">
        <v>54</v>
      </c>
      <c r="P71" s="3" t="s">
        <v>27</v>
      </c>
      <c r="Q71" s="3" t="s">
        <v>28</v>
      </c>
      <c r="R71" s="2">
        <v>43398.552314814813</v>
      </c>
      <c r="S71" s="2">
        <v>43398.552314814813</v>
      </c>
      <c r="T71" s="2">
        <v>43398.558483796296</v>
      </c>
      <c r="U71" s="2">
        <v>43398.558483796296</v>
      </c>
      <c r="V71" s="3"/>
      <c r="W71" s="8">
        <f t="shared" si="17"/>
        <v>43398.549479166664</v>
      </c>
      <c r="X71" s="9">
        <f t="shared" si="11"/>
        <v>3.53009258833481E-3</v>
      </c>
      <c r="Y71" s="9">
        <f t="shared" si="12"/>
        <v>3.53009258833481E-3</v>
      </c>
      <c r="Z71" s="10"/>
      <c r="AA71" s="10">
        <f t="shared" si="13"/>
        <v>1.9675926159834489E-4</v>
      </c>
      <c r="AB71" s="10">
        <f t="shared" si="14"/>
        <v>3.0324074105010368E-3</v>
      </c>
      <c r="AC71" s="10"/>
      <c r="AD71" s="10"/>
    </row>
    <row r="72" spans="1:30" s="7" customFormat="1" x14ac:dyDescent="0.4">
      <c r="A72" s="16" t="str">
        <f>IF(V72&gt;0, "★", "-")</f>
        <v>-</v>
      </c>
      <c r="B72" s="16" t="str">
        <f>IF(K72&gt;0, "☆", "-")</f>
        <v>-</v>
      </c>
      <c r="C72" s="7">
        <v>13</v>
      </c>
      <c r="D72" s="2">
        <v>43398.552847222221</v>
      </c>
      <c r="E72" s="3">
        <v>6330</v>
      </c>
      <c r="F72" s="3" t="s">
        <v>18</v>
      </c>
      <c r="G72" s="3">
        <v>2512</v>
      </c>
      <c r="H72" s="3">
        <v>1141</v>
      </c>
      <c r="I72" s="3">
        <v>2</v>
      </c>
      <c r="J72" s="3">
        <v>1</v>
      </c>
      <c r="K72" s="3"/>
      <c r="L72" s="2">
        <v>43398.557835648149</v>
      </c>
      <c r="M72" s="2">
        <v>43398.566261574073</v>
      </c>
      <c r="N72" s="3" t="s">
        <v>19</v>
      </c>
      <c r="O72" s="3" t="s">
        <v>20</v>
      </c>
      <c r="P72" s="3" t="s">
        <v>31</v>
      </c>
      <c r="Q72" s="3" t="s">
        <v>32</v>
      </c>
      <c r="R72" s="2">
        <v>43398.557962962965</v>
      </c>
      <c r="S72" s="2">
        <v>43398.557962962965</v>
      </c>
      <c r="T72" s="2">
        <v>43398.567673611113</v>
      </c>
      <c r="U72" s="2">
        <v>43398.567673611113</v>
      </c>
      <c r="V72" s="3"/>
      <c r="W72" s="8">
        <f>IF(V72&gt;0,V72,D72)</f>
        <v>43398.552847222221</v>
      </c>
      <c r="X72" s="9">
        <f t="shared" si="11"/>
        <v>8.4259259238024242E-3</v>
      </c>
      <c r="Y72" s="9">
        <f t="shared" si="12"/>
        <v>8.4259259238024242E-3</v>
      </c>
      <c r="Z72" s="10"/>
      <c r="AA72" s="10">
        <f t="shared" si="13"/>
        <v>0</v>
      </c>
      <c r="AB72" s="10">
        <f t="shared" si="14"/>
        <v>4.9884259278769605E-3</v>
      </c>
      <c r="AC72" s="10"/>
      <c r="AD72" s="10"/>
    </row>
    <row r="73" spans="1:30" s="7" customFormat="1" x14ac:dyDescent="0.4">
      <c r="A73" s="16" t="str">
        <f>IF(V73&gt;0, "★", "-")</f>
        <v>-</v>
      </c>
      <c r="B73" s="16" t="str">
        <f>IF(K73&gt;0, "☆", "-")</f>
        <v>-</v>
      </c>
      <c r="C73" s="7">
        <v>13</v>
      </c>
      <c r="D73" s="2">
        <v>43398.554942129631</v>
      </c>
      <c r="E73" s="3">
        <v>6331</v>
      </c>
      <c r="F73" s="3" t="s">
        <v>18</v>
      </c>
      <c r="G73" s="3">
        <v>1885</v>
      </c>
      <c r="H73" s="3">
        <v>457</v>
      </c>
      <c r="I73" s="3">
        <v>5</v>
      </c>
      <c r="J73" s="3">
        <v>1</v>
      </c>
      <c r="K73" s="3"/>
      <c r="L73" s="2">
        <v>43398.557384259257</v>
      </c>
      <c r="M73" s="2">
        <v>43398.577511574076</v>
      </c>
      <c r="N73" s="3" t="s">
        <v>43</v>
      </c>
      <c r="O73" s="3" t="s">
        <v>44</v>
      </c>
      <c r="P73" s="3" t="s">
        <v>63</v>
      </c>
      <c r="Q73" s="3" t="s">
        <v>64</v>
      </c>
      <c r="R73" s="2">
        <v>43398.557245370372</v>
      </c>
      <c r="S73" s="2">
        <v>43398.557245370372</v>
      </c>
      <c r="T73" s="2">
        <v>43398.571157407408</v>
      </c>
      <c r="U73" s="2">
        <v>43398.571157407408</v>
      </c>
      <c r="V73" s="3"/>
      <c r="W73" s="8">
        <f>IF(V73&gt;0,V73,D73)</f>
        <v>43398.554942129631</v>
      </c>
      <c r="X73" s="9">
        <f t="shared" si="11"/>
        <v>2.0127314819546882E-2</v>
      </c>
      <c r="Y73" s="9">
        <f t="shared" si="12"/>
        <v>2.0127314819546882E-2</v>
      </c>
      <c r="AA73" s="10">
        <f t="shared" si="13"/>
        <v>1.3888888497604057E-4</v>
      </c>
      <c r="AB73" s="10">
        <f t="shared" si="14"/>
        <v>2.4421296257060021E-3</v>
      </c>
    </row>
    <row r="74" spans="1:30" s="7" customFormat="1" x14ac:dyDescent="0.4">
      <c r="A74" s="16" t="str">
        <f t="shared" si="15"/>
        <v>-</v>
      </c>
      <c r="B74" s="16" t="str">
        <f t="shared" si="16"/>
        <v>-</v>
      </c>
      <c r="C74" s="7">
        <v>13</v>
      </c>
      <c r="D74" s="2">
        <v>43398.557719907411</v>
      </c>
      <c r="E74" s="3">
        <v>6332</v>
      </c>
      <c r="F74" s="3" t="s">
        <v>33</v>
      </c>
      <c r="G74" s="3">
        <v>3408</v>
      </c>
      <c r="H74" s="3">
        <v>892</v>
      </c>
      <c r="I74" s="3">
        <v>5</v>
      </c>
      <c r="J74" s="3">
        <v>1</v>
      </c>
      <c r="K74" s="3"/>
      <c r="L74" s="2">
        <v>43398.562280092592</v>
      </c>
      <c r="M74" s="2">
        <v>43398.568298611113</v>
      </c>
      <c r="N74" s="3" t="s">
        <v>45</v>
      </c>
      <c r="O74" s="3" t="s">
        <v>92</v>
      </c>
      <c r="P74" s="3" t="s">
        <v>21</v>
      </c>
      <c r="Q74" s="3" t="s">
        <v>22</v>
      </c>
      <c r="R74" s="2">
        <v>43398.560914351852</v>
      </c>
      <c r="S74" s="2">
        <v>43398.560914351852</v>
      </c>
      <c r="T74" s="2">
        <v>43398.56795138889</v>
      </c>
      <c r="U74" s="2">
        <v>43398.56795138889</v>
      </c>
      <c r="V74" s="3"/>
      <c r="W74" s="8">
        <f t="shared" si="17"/>
        <v>43398.557719907411</v>
      </c>
      <c r="X74" s="9">
        <f t="shared" si="11"/>
        <v>6.0185185211594217E-3</v>
      </c>
      <c r="Y74" s="9">
        <f t="shared" si="12"/>
        <v>6.0185185211594217E-3</v>
      </c>
      <c r="Z74" s="10"/>
      <c r="AA74" s="10">
        <f t="shared" si="13"/>
        <v>1.3657407398568466E-3</v>
      </c>
      <c r="AB74" s="10">
        <f t="shared" si="14"/>
        <v>4.5601851816172712E-3</v>
      </c>
      <c r="AC74" s="10"/>
      <c r="AD74" s="10"/>
    </row>
    <row r="75" spans="1:30" s="7" customFormat="1" x14ac:dyDescent="0.4">
      <c r="A75" s="16" t="str">
        <f t="shared" si="15"/>
        <v>-</v>
      </c>
      <c r="B75" s="16" t="str">
        <f t="shared" si="16"/>
        <v>-</v>
      </c>
      <c r="C75" s="7">
        <v>13</v>
      </c>
      <c r="D75" s="2">
        <v>43398.559513888889</v>
      </c>
      <c r="E75" s="3">
        <v>6333</v>
      </c>
      <c r="F75" s="3" t="s">
        <v>67</v>
      </c>
      <c r="G75" s="3">
        <v>3118</v>
      </c>
      <c r="H75" s="3">
        <v>538</v>
      </c>
      <c r="I75" s="3">
        <v>3</v>
      </c>
      <c r="J75" s="3">
        <v>1</v>
      </c>
      <c r="K75" s="3"/>
      <c r="L75" s="2">
        <v>43398.565891203703</v>
      </c>
      <c r="M75" s="2">
        <v>43398.574305555558</v>
      </c>
      <c r="N75" s="3" t="s">
        <v>27</v>
      </c>
      <c r="O75" s="3" t="s">
        <v>28</v>
      </c>
      <c r="P75" s="3" t="s">
        <v>41</v>
      </c>
      <c r="Q75" s="3" t="s">
        <v>42</v>
      </c>
      <c r="R75" s="2">
        <v>43398.563831018517</v>
      </c>
      <c r="S75" s="2">
        <v>43398.566354166665</v>
      </c>
      <c r="T75" s="2">
        <v>43398.570972222224</v>
      </c>
      <c r="U75" s="2">
        <v>43398.576527777775</v>
      </c>
      <c r="V75" s="3"/>
      <c r="W75" s="8">
        <f t="shared" si="17"/>
        <v>43398.559513888889</v>
      </c>
      <c r="X75" s="9">
        <f t="shared" si="11"/>
        <v>8.4143518542987294E-3</v>
      </c>
      <c r="Y75" s="9">
        <f t="shared" si="12"/>
        <v>8.4143518542987294E-3</v>
      </c>
      <c r="Z75" s="10"/>
      <c r="AA75" s="10">
        <f t="shared" si="13"/>
        <v>2.0601851865649223E-3</v>
      </c>
      <c r="AB75" s="10">
        <f t="shared" si="14"/>
        <v>6.3773148140171543E-3</v>
      </c>
      <c r="AC75" s="10"/>
      <c r="AD75" s="10"/>
    </row>
    <row r="76" spans="1:30" s="7" customFormat="1" x14ac:dyDescent="0.4">
      <c r="A76" s="16" t="str">
        <f t="shared" si="15"/>
        <v>-</v>
      </c>
      <c r="B76" s="16" t="str">
        <f t="shared" si="16"/>
        <v>-</v>
      </c>
      <c r="C76" s="7">
        <v>13</v>
      </c>
      <c r="D76" s="2">
        <v>43398.559965277775</v>
      </c>
      <c r="E76" s="3">
        <v>6334</v>
      </c>
      <c r="F76" s="3" t="s">
        <v>18</v>
      </c>
      <c r="G76" s="3">
        <v>2839</v>
      </c>
      <c r="H76" s="3">
        <v>392</v>
      </c>
      <c r="I76" s="3">
        <v>1</v>
      </c>
      <c r="J76" s="3">
        <v>1</v>
      </c>
      <c r="K76" s="3"/>
      <c r="L76" s="2">
        <v>43398.562986111108</v>
      </c>
      <c r="M76" s="2">
        <v>43398.568101851852</v>
      </c>
      <c r="N76" s="3" t="s">
        <v>65</v>
      </c>
      <c r="O76" s="3" t="s">
        <v>66</v>
      </c>
      <c r="P76" s="3" t="s">
        <v>25</v>
      </c>
      <c r="Q76" s="3" t="s">
        <v>26</v>
      </c>
      <c r="R76" s="2">
        <v>43398.561006944445</v>
      </c>
      <c r="S76" s="2">
        <v>43398.561006944445</v>
      </c>
      <c r="T76" s="2">
        <v>43398.568124999998</v>
      </c>
      <c r="U76" s="2">
        <v>43398.568124999998</v>
      </c>
      <c r="V76" s="3"/>
      <c r="W76" s="8">
        <f t="shared" si="17"/>
        <v>43398.559965277775</v>
      </c>
      <c r="X76" s="9">
        <f t="shared" si="11"/>
        <v>5.1157407433493063E-3</v>
      </c>
      <c r="Y76" s="9">
        <f t="shared" si="12"/>
        <v>5.1157407433493063E-3</v>
      </c>
      <c r="Z76" s="10"/>
      <c r="AA76" s="10">
        <f t="shared" si="13"/>
        <v>1.9791666636592709E-3</v>
      </c>
      <c r="AB76" s="10">
        <f t="shared" si="14"/>
        <v>3.0208333337213844E-3</v>
      </c>
      <c r="AC76" s="10"/>
      <c r="AD76" s="10"/>
    </row>
    <row r="77" spans="1:30" s="7" customFormat="1" x14ac:dyDescent="0.4">
      <c r="A77" s="16" t="str">
        <f t="shared" si="15"/>
        <v>-</v>
      </c>
      <c r="B77" s="16" t="str">
        <f t="shared" si="16"/>
        <v>-</v>
      </c>
      <c r="C77" s="7">
        <v>13</v>
      </c>
      <c r="D77" s="2">
        <v>43398.561319444445</v>
      </c>
      <c r="E77" s="3">
        <v>6335</v>
      </c>
      <c r="F77" s="3" t="s">
        <v>33</v>
      </c>
      <c r="G77" s="3">
        <v>1540</v>
      </c>
      <c r="H77" s="3">
        <v>1032</v>
      </c>
      <c r="I77" s="3">
        <v>6</v>
      </c>
      <c r="J77" s="3">
        <v>2</v>
      </c>
      <c r="K77" s="3"/>
      <c r="L77" s="2">
        <v>43398.568819444445</v>
      </c>
      <c r="M77" s="2">
        <v>43398.576643518521</v>
      </c>
      <c r="N77" s="3" t="s">
        <v>41</v>
      </c>
      <c r="O77" s="3" t="s">
        <v>42</v>
      </c>
      <c r="P77" s="3" t="s">
        <v>55</v>
      </c>
      <c r="Q77" s="3" t="s">
        <v>56</v>
      </c>
      <c r="R77" s="2">
        <v>43398.568668981483</v>
      </c>
      <c r="S77" s="2">
        <v>43398.568668981483</v>
      </c>
      <c r="T77" s="2">
        <v>43398.576006944444</v>
      </c>
      <c r="U77" s="2">
        <v>43398.576006944444</v>
      </c>
      <c r="V77" s="3"/>
      <c r="W77" s="8">
        <f t="shared" si="17"/>
        <v>43398.561319444445</v>
      </c>
      <c r="X77" s="9">
        <f t="shared" si="11"/>
        <v>7.8240740767796524E-3</v>
      </c>
      <c r="Y77" s="9">
        <f t="shared" si="12"/>
        <v>1.5648148153559305E-2</v>
      </c>
      <c r="Z77" s="10"/>
      <c r="AA77" s="10">
        <f t="shared" si="13"/>
        <v>1.5046296175569296E-4</v>
      </c>
      <c r="AB77" s="10">
        <f t="shared" si="14"/>
        <v>7.4999999997089617E-3</v>
      </c>
      <c r="AC77" s="10"/>
      <c r="AD77" s="10"/>
    </row>
    <row r="78" spans="1:30" s="7" customFormat="1" x14ac:dyDescent="0.4">
      <c r="A78" s="16" t="str">
        <f>IF(V78&gt;0, "★", "-")</f>
        <v>-</v>
      </c>
      <c r="B78" s="16" t="str">
        <f>IF(K78&gt;0, "☆", "-")</f>
        <v>-</v>
      </c>
      <c r="C78" s="7">
        <v>13</v>
      </c>
      <c r="D78" s="2">
        <v>43398.564525462964</v>
      </c>
      <c r="E78" s="3">
        <v>6336</v>
      </c>
      <c r="F78" s="3" t="s">
        <v>67</v>
      </c>
      <c r="G78" s="3">
        <v>3972</v>
      </c>
      <c r="H78" s="3">
        <v>1210</v>
      </c>
      <c r="I78" s="3">
        <v>3</v>
      </c>
      <c r="J78" s="3">
        <v>1</v>
      </c>
      <c r="K78" s="3"/>
      <c r="L78" s="2">
        <v>43398.570856481485</v>
      </c>
      <c r="M78" s="2">
        <v>43398.580810185187</v>
      </c>
      <c r="N78" s="3" t="s">
        <v>45</v>
      </c>
      <c r="O78" s="3" t="s">
        <v>92</v>
      </c>
      <c r="P78" s="3" t="s">
        <v>29</v>
      </c>
      <c r="Q78" s="3" t="s">
        <v>30</v>
      </c>
      <c r="R78" s="2">
        <v>43398.572025462963</v>
      </c>
      <c r="S78" s="2">
        <v>43398.572025462963</v>
      </c>
      <c r="T78" s="2">
        <v>43398.584618055553</v>
      </c>
      <c r="U78" s="2">
        <v>43398.584618055553</v>
      </c>
      <c r="V78" s="3"/>
      <c r="W78" s="8">
        <f>IF(V78&gt;0,V78,D78)</f>
        <v>43398.564525462964</v>
      </c>
      <c r="X78" s="9">
        <f t="shared" si="11"/>
        <v>9.9537037021946162E-3</v>
      </c>
      <c r="Y78" s="9">
        <f t="shared" si="12"/>
        <v>9.9537037021946162E-3</v>
      </c>
      <c r="Z78" s="10"/>
      <c r="AA78" s="10">
        <f t="shared" si="13"/>
        <v>0</v>
      </c>
      <c r="AB78" s="10">
        <f t="shared" si="14"/>
        <v>6.33101852145046E-3</v>
      </c>
      <c r="AC78" s="10"/>
      <c r="AD78" s="10"/>
    </row>
    <row r="79" spans="1:30" s="7" customFormat="1" x14ac:dyDescent="0.4">
      <c r="A79" s="16" t="str">
        <f>IF(V79&gt;0, "★", "-")</f>
        <v>-</v>
      </c>
      <c r="B79" s="16" t="str">
        <f>IF(K79&gt;0, "☆", "-")</f>
        <v>-</v>
      </c>
      <c r="C79" s="7">
        <v>13</v>
      </c>
      <c r="D79" s="2">
        <v>43398.565671296295</v>
      </c>
      <c r="E79" s="3">
        <v>6337</v>
      </c>
      <c r="F79" s="3" t="s">
        <v>94</v>
      </c>
      <c r="G79" s="3">
        <v>0</v>
      </c>
      <c r="H79" s="3">
        <v>873</v>
      </c>
      <c r="I79" s="3">
        <v>4</v>
      </c>
      <c r="J79" s="3">
        <v>1</v>
      </c>
      <c r="K79" s="3"/>
      <c r="L79" s="2">
        <v>43398.570729166669</v>
      </c>
      <c r="M79" s="2">
        <v>43398.574444444443</v>
      </c>
      <c r="N79" s="3" t="s">
        <v>34</v>
      </c>
      <c r="O79" s="3" t="s">
        <v>35</v>
      </c>
      <c r="P79" s="3" t="s">
        <v>63</v>
      </c>
      <c r="Q79" s="3" t="s">
        <v>64</v>
      </c>
      <c r="R79" s="2">
        <v>43398.57167824074</v>
      </c>
      <c r="S79" s="2">
        <v>43398.57167824074</v>
      </c>
      <c r="T79" s="2">
        <v>43398.578009259261</v>
      </c>
      <c r="U79" s="2">
        <v>43398.578009259261</v>
      </c>
      <c r="V79" s="3"/>
      <c r="W79" s="8">
        <f>IF(V79&gt;0,V79,D79)</f>
        <v>43398.565671296295</v>
      </c>
      <c r="X79" s="9">
        <f t="shared" si="11"/>
        <v>3.7152777731535025E-3</v>
      </c>
      <c r="Y79" s="9">
        <f t="shared" si="12"/>
        <v>3.7152777731535025E-3</v>
      </c>
      <c r="Z79" s="10"/>
      <c r="AA79" s="10">
        <f t="shared" si="13"/>
        <v>0</v>
      </c>
      <c r="AB79" s="10">
        <f t="shared" si="14"/>
        <v>5.0578703740029596E-3</v>
      </c>
      <c r="AC79" s="10"/>
      <c r="AD79" s="10"/>
    </row>
    <row r="80" spans="1:30" s="7" customFormat="1" x14ac:dyDescent="0.4">
      <c r="A80" s="16" t="str">
        <f>IF(V80&gt;0, "★", "-")</f>
        <v>-</v>
      </c>
      <c r="B80" s="16" t="str">
        <f>IF(K80&gt;0, "☆", "-")</f>
        <v>-</v>
      </c>
      <c r="C80" s="7">
        <v>13</v>
      </c>
      <c r="D80" s="2">
        <v>43398.565763888888</v>
      </c>
      <c r="E80" s="3">
        <v>6338</v>
      </c>
      <c r="F80" s="3" t="s">
        <v>94</v>
      </c>
      <c r="G80" s="3">
        <v>0</v>
      </c>
      <c r="H80" s="3">
        <v>750</v>
      </c>
      <c r="I80" s="3">
        <v>7</v>
      </c>
      <c r="J80" s="3">
        <v>2</v>
      </c>
      <c r="K80" s="3"/>
      <c r="L80" s="2">
        <v>43398.569016203706</v>
      </c>
      <c r="M80" s="2">
        <v>43398.572337962964</v>
      </c>
      <c r="N80" s="3" t="s">
        <v>37</v>
      </c>
      <c r="O80" s="3" t="s">
        <v>38</v>
      </c>
      <c r="P80" s="3" t="s">
        <v>63</v>
      </c>
      <c r="Q80" s="3" t="s">
        <v>64</v>
      </c>
      <c r="R80" s="2">
        <v>43398.574074074073</v>
      </c>
      <c r="S80" s="2">
        <v>43398.574074074073</v>
      </c>
      <c r="T80" s="2">
        <v>43398.580868055556</v>
      </c>
      <c r="U80" s="2">
        <v>43398.580868055556</v>
      </c>
      <c r="V80" s="3"/>
      <c r="W80" s="8">
        <f>IF(V80&gt;0,V80,D80)</f>
        <v>43398.565763888888</v>
      </c>
      <c r="X80" s="9">
        <f t="shared" si="11"/>
        <v>3.3217592572327703E-3</v>
      </c>
      <c r="Y80" s="9">
        <f t="shared" si="12"/>
        <v>6.6435185144655406E-3</v>
      </c>
      <c r="Z80" s="10"/>
      <c r="AA80" s="10">
        <f t="shared" si="13"/>
        <v>0</v>
      </c>
      <c r="AB80" s="10">
        <f t="shared" si="14"/>
        <v>3.2523148183827288E-3</v>
      </c>
      <c r="AC80" s="10"/>
      <c r="AD80" s="10"/>
    </row>
    <row r="81" spans="1:30" s="7" customFormat="1" x14ac:dyDescent="0.4">
      <c r="A81" s="16" t="str">
        <f t="shared" si="15"/>
        <v>-</v>
      </c>
      <c r="B81" s="16" t="str">
        <f t="shared" si="16"/>
        <v>-</v>
      </c>
      <c r="C81" s="7">
        <v>13</v>
      </c>
      <c r="D81" s="2">
        <v>43398.567002314812</v>
      </c>
      <c r="E81" s="3">
        <v>6339</v>
      </c>
      <c r="F81" s="3" t="s">
        <v>93</v>
      </c>
      <c r="G81" s="3">
        <v>0</v>
      </c>
      <c r="H81" s="3">
        <v>920</v>
      </c>
      <c r="I81" s="3">
        <v>1</v>
      </c>
      <c r="J81" s="3">
        <v>1</v>
      </c>
      <c r="K81" s="3"/>
      <c r="L81" s="2">
        <v>43398.570636574077</v>
      </c>
      <c r="M81" s="2">
        <v>43398.581400462965</v>
      </c>
      <c r="N81" s="3" t="s">
        <v>48</v>
      </c>
      <c r="O81" s="3" t="s">
        <v>49</v>
      </c>
      <c r="P81" s="3" t="s">
        <v>27</v>
      </c>
      <c r="Q81" s="3" t="s">
        <v>28</v>
      </c>
      <c r="R81" s="2">
        <v>43398.573298611111</v>
      </c>
      <c r="S81" s="2">
        <v>43398.573298611111</v>
      </c>
      <c r="T81" s="2">
        <v>43398.579398148147</v>
      </c>
      <c r="U81" s="2">
        <v>43398.579398148147</v>
      </c>
      <c r="V81" s="3"/>
      <c r="W81" s="8">
        <f t="shared" si="17"/>
        <v>43398.567002314812</v>
      </c>
      <c r="X81" s="9">
        <f t="shared" si="11"/>
        <v>1.0763888887595385E-2</v>
      </c>
      <c r="Y81" s="9">
        <f t="shared" si="12"/>
        <v>1.0763888887595385E-2</v>
      </c>
      <c r="Z81" s="10"/>
      <c r="AA81" s="10">
        <f t="shared" si="13"/>
        <v>0</v>
      </c>
      <c r="AB81" s="10">
        <f t="shared" si="14"/>
        <v>3.6342592647997662E-3</v>
      </c>
      <c r="AC81" s="10"/>
      <c r="AD81" s="10"/>
    </row>
    <row r="82" spans="1:30" s="7" customFormat="1" x14ac:dyDescent="0.4">
      <c r="A82" s="16" t="str">
        <f t="shared" si="15"/>
        <v>-</v>
      </c>
      <c r="B82" s="16" t="str">
        <f t="shared" si="16"/>
        <v>-</v>
      </c>
      <c r="C82" s="7">
        <v>13</v>
      </c>
      <c r="D82" s="2">
        <v>43398.568171296298</v>
      </c>
      <c r="E82" s="3">
        <v>6340</v>
      </c>
      <c r="F82" s="3" t="s">
        <v>18</v>
      </c>
      <c r="G82" s="3">
        <v>3983</v>
      </c>
      <c r="H82" s="3">
        <v>380</v>
      </c>
      <c r="I82" s="3">
        <v>5</v>
      </c>
      <c r="J82" s="3">
        <v>3</v>
      </c>
      <c r="K82" s="3"/>
      <c r="L82" s="2">
        <v>43398.572847222225</v>
      </c>
      <c r="M82" s="2">
        <v>43398.584340277775</v>
      </c>
      <c r="N82" s="3" t="s">
        <v>23</v>
      </c>
      <c r="O82" s="3" t="s">
        <v>24</v>
      </c>
      <c r="P82" s="3" t="s">
        <v>45</v>
      </c>
      <c r="Q82" s="3" t="s">
        <v>92</v>
      </c>
      <c r="R82" s="2">
        <v>43398.575671296298</v>
      </c>
      <c r="S82" s="2">
        <v>43398.575671296298</v>
      </c>
      <c r="T82" s="2">
        <v>43398.591979166667</v>
      </c>
      <c r="U82" s="2">
        <v>43398.591979166667</v>
      </c>
      <c r="V82" s="3"/>
      <c r="W82" s="8">
        <f t="shared" si="17"/>
        <v>43398.568171296298</v>
      </c>
      <c r="X82" s="9">
        <f t="shared" si="11"/>
        <v>1.1493055550090503E-2</v>
      </c>
      <c r="Y82" s="9">
        <f t="shared" si="12"/>
        <v>3.4479166650271509E-2</v>
      </c>
      <c r="Z82" s="10"/>
      <c r="AA82" s="10">
        <f t="shared" si="13"/>
        <v>0</v>
      </c>
      <c r="AB82" s="10">
        <f t="shared" si="14"/>
        <v>4.6759259275859222E-3</v>
      </c>
      <c r="AC82" s="10"/>
      <c r="AD82" s="10"/>
    </row>
    <row r="83" spans="1:30" s="7" customFormat="1" x14ac:dyDescent="0.4">
      <c r="A83" s="16" t="str">
        <f t="shared" si="15"/>
        <v>-</v>
      </c>
      <c r="B83" s="16" t="str">
        <f t="shared" si="16"/>
        <v>-</v>
      </c>
      <c r="C83" s="7">
        <v>13</v>
      </c>
      <c r="D83" s="2">
        <v>43398.568252314813</v>
      </c>
      <c r="E83" s="3">
        <v>6341</v>
      </c>
      <c r="F83" s="3" t="s">
        <v>18</v>
      </c>
      <c r="G83" s="3">
        <v>3512</v>
      </c>
      <c r="H83" s="3">
        <v>470</v>
      </c>
      <c r="I83" s="3">
        <v>4</v>
      </c>
      <c r="J83" s="3">
        <v>5</v>
      </c>
      <c r="K83" s="3"/>
      <c r="L83" s="2">
        <v>43398.578067129631</v>
      </c>
      <c r="M83" s="2">
        <v>43398.587858796294</v>
      </c>
      <c r="N83" s="3" t="s">
        <v>23</v>
      </c>
      <c r="O83" s="3" t="s">
        <v>24</v>
      </c>
      <c r="P83" s="3" t="s">
        <v>45</v>
      </c>
      <c r="Q83" s="3" t="s">
        <v>92</v>
      </c>
      <c r="R83" s="2">
        <v>43398.581759259258</v>
      </c>
      <c r="S83" s="2">
        <v>43398.581759259258</v>
      </c>
      <c r="T83" s="2">
        <v>43398.595069444447</v>
      </c>
      <c r="U83" s="2">
        <v>43398.595069444447</v>
      </c>
      <c r="V83" s="3"/>
      <c r="W83" s="8">
        <f t="shared" si="17"/>
        <v>43398.568252314813</v>
      </c>
      <c r="X83" s="9">
        <f t="shared" si="11"/>
        <v>9.7916666636592709E-3</v>
      </c>
      <c r="Y83" s="9">
        <f t="shared" si="12"/>
        <v>4.8958333318296354E-2</v>
      </c>
      <c r="Z83" s="10"/>
      <c r="AA83" s="10">
        <f t="shared" si="13"/>
        <v>0</v>
      </c>
      <c r="AB83" s="10">
        <f t="shared" si="14"/>
        <v>9.8148148172185756E-3</v>
      </c>
      <c r="AC83" s="10"/>
      <c r="AD83" s="10"/>
    </row>
    <row r="84" spans="1:30" s="7" customFormat="1" x14ac:dyDescent="0.4">
      <c r="A84" s="16" t="str">
        <f t="shared" si="15"/>
        <v>-</v>
      </c>
      <c r="B84" s="16" t="str">
        <f t="shared" si="16"/>
        <v>-</v>
      </c>
      <c r="C84" s="7">
        <v>13</v>
      </c>
      <c r="D84" s="2">
        <v>43398.569525462961</v>
      </c>
      <c r="E84" s="3">
        <v>6342</v>
      </c>
      <c r="F84" s="3" t="s">
        <v>93</v>
      </c>
      <c r="G84" s="3">
        <v>0</v>
      </c>
      <c r="H84" s="3">
        <v>1291</v>
      </c>
      <c r="I84" s="3">
        <v>6</v>
      </c>
      <c r="J84" s="3">
        <v>1</v>
      </c>
      <c r="K84" s="3"/>
      <c r="L84" s="2">
        <v>43398.571342592593</v>
      </c>
      <c r="M84" s="2">
        <v>43398.58315972222</v>
      </c>
      <c r="N84" s="3" t="s">
        <v>41</v>
      </c>
      <c r="O84" s="3" t="s">
        <v>42</v>
      </c>
      <c r="P84" s="3" t="s">
        <v>27</v>
      </c>
      <c r="Q84" s="3" t="s">
        <v>28</v>
      </c>
      <c r="R84" s="2">
        <v>43398.57303240741</v>
      </c>
      <c r="S84" s="2">
        <v>43398.57303240741</v>
      </c>
      <c r="T84" s="2">
        <v>43398.587094907409</v>
      </c>
      <c r="U84" s="2">
        <v>43398.587094907409</v>
      </c>
      <c r="V84" s="3"/>
      <c r="W84" s="8">
        <f t="shared" si="17"/>
        <v>43398.569525462961</v>
      </c>
      <c r="X84" s="9">
        <f t="shared" si="11"/>
        <v>1.1817129627161194E-2</v>
      </c>
      <c r="Y84" s="9">
        <f t="shared" si="12"/>
        <v>1.1817129627161194E-2</v>
      </c>
      <c r="Z84" s="10"/>
      <c r="AA84" s="10">
        <f t="shared" si="13"/>
        <v>0</v>
      </c>
      <c r="AB84" s="10">
        <f t="shared" si="14"/>
        <v>1.8171296323998831E-3</v>
      </c>
      <c r="AC84" s="10"/>
      <c r="AD84" s="10"/>
    </row>
    <row r="85" spans="1:30" s="7" customFormat="1" x14ac:dyDescent="0.4">
      <c r="A85" s="16" t="str">
        <f t="shared" si="15"/>
        <v>-</v>
      </c>
      <c r="B85" s="16" t="str">
        <f t="shared" si="16"/>
        <v>-</v>
      </c>
      <c r="C85" s="7">
        <v>13</v>
      </c>
      <c r="D85" s="2">
        <v>43398.570983796293</v>
      </c>
      <c r="E85" s="3">
        <v>6343</v>
      </c>
      <c r="F85" s="3" t="s">
        <v>18</v>
      </c>
      <c r="G85" s="3">
        <v>3971</v>
      </c>
      <c r="H85" s="3">
        <v>1259</v>
      </c>
      <c r="I85" s="3">
        <v>1</v>
      </c>
      <c r="J85" s="3">
        <v>2</v>
      </c>
      <c r="K85" s="3"/>
      <c r="L85" s="2">
        <v>43398.575937499998</v>
      </c>
      <c r="M85" s="2">
        <v>43398.58861111111</v>
      </c>
      <c r="N85" s="3" t="s">
        <v>31</v>
      </c>
      <c r="O85" s="3" t="s">
        <v>32</v>
      </c>
      <c r="P85" s="3" t="s">
        <v>45</v>
      </c>
      <c r="Q85" s="3" t="s">
        <v>92</v>
      </c>
      <c r="R85" s="2">
        <v>43398.577430555553</v>
      </c>
      <c r="S85" s="2">
        <v>43398.577430555553</v>
      </c>
      <c r="T85" s="2">
        <v>43398.590798611112</v>
      </c>
      <c r="U85" s="2">
        <v>43398.590798611112</v>
      </c>
      <c r="V85" s="3"/>
      <c r="W85" s="8">
        <f t="shared" si="17"/>
        <v>43398.570983796293</v>
      </c>
      <c r="X85" s="9">
        <f t="shared" si="11"/>
        <v>1.2673611112404615E-2</v>
      </c>
      <c r="Y85" s="9">
        <f t="shared" si="12"/>
        <v>2.5347222224809229E-2</v>
      </c>
      <c r="Z85" s="10"/>
      <c r="AA85" s="10">
        <f t="shared" si="13"/>
        <v>0</v>
      </c>
      <c r="AB85" s="10">
        <f t="shared" si="14"/>
        <v>4.9537037048139609E-3</v>
      </c>
      <c r="AC85" s="10"/>
      <c r="AD85" s="10"/>
    </row>
    <row r="86" spans="1:30" s="7" customFormat="1" x14ac:dyDescent="0.4">
      <c r="A86" s="16" t="str">
        <f t="shared" si="15"/>
        <v>-</v>
      </c>
      <c r="B86" s="16" t="str">
        <f t="shared" si="16"/>
        <v>-</v>
      </c>
      <c r="C86" s="7">
        <v>13</v>
      </c>
      <c r="D86" s="2">
        <v>43398.572766203702</v>
      </c>
      <c r="E86" s="3">
        <v>6344</v>
      </c>
      <c r="F86" s="3" t="s">
        <v>93</v>
      </c>
      <c r="G86" s="3">
        <v>0</v>
      </c>
      <c r="H86" s="3">
        <v>1299</v>
      </c>
      <c r="I86" s="3">
        <v>3</v>
      </c>
      <c r="J86" s="3">
        <v>2</v>
      </c>
      <c r="K86" s="3"/>
      <c r="L86" s="2">
        <v>43398.57545138889</v>
      </c>
      <c r="M86" s="2">
        <v>43398.584004629629</v>
      </c>
      <c r="N86" s="3" t="s">
        <v>53</v>
      </c>
      <c r="O86" s="3" t="s">
        <v>54</v>
      </c>
      <c r="P86" s="3" t="s">
        <v>48</v>
      </c>
      <c r="Q86" s="3" t="s">
        <v>49</v>
      </c>
      <c r="R86" s="2">
        <v>43398.577800925923</v>
      </c>
      <c r="S86" s="2">
        <v>43398.577800925923</v>
      </c>
      <c r="T86" s="2">
        <v>43398.590208333335</v>
      </c>
      <c r="U86" s="2">
        <v>43398.590208333335</v>
      </c>
      <c r="V86" s="3"/>
      <c r="W86" s="8">
        <f t="shared" si="17"/>
        <v>43398.572766203702</v>
      </c>
      <c r="X86" s="9">
        <f t="shared" si="11"/>
        <v>8.55324073927477E-3</v>
      </c>
      <c r="Y86" s="9">
        <f t="shared" si="12"/>
        <v>1.710648147854954E-2</v>
      </c>
      <c r="Z86" s="10"/>
      <c r="AA86" s="10">
        <f t="shared" si="13"/>
        <v>0</v>
      </c>
      <c r="AB86" s="10">
        <f t="shared" si="14"/>
        <v>2.6851851871469989E-3</v>
      </c>
      <c r="AC86" s="10"/>
      <c r="AD86" s="10"/>
    </row>
    <row r="87" spans="1:30" s="7" customFormat="1" x14ac:dyDescent="0.4">
      <c r="A87" s="16" t="str">
        <f t="shared" si="15"/>
        <v>★</v>
      </c>
      <c r="B87" s="16" t="str">
        <f t="shared" si="16"/>
        <v>-</v>
      </c>
      <c r="C87" s="7">
        <v>13</v>
      </c>
      <c r="D87" s="2">
        <v>43398.576979166668</v>
      </c>
      <c r="E87" s="3">
        <v>6345</v>
      </c>
      <c r="F87" s="3" t="s">
        <v>18</v>
      </c>
      <c r="G87" s="3">
        <v>3982</v>
      </c>
      <c r="H87" s="3">
        <v>990</v>
      </c>
      <c r="I87" s="3">
        <v>3</v>
      </c>
      <c r="J87" s="3">
        <v>2</v>
      </c>
      <c r="K87" s="3"/>
      <c r="L87" s="2">
        <v>43398.596446759257</v>
      </c>
      <c r="M87" s="2">
        <v>43398.601481481484</v>
      </c>
      <c r="N87" s="3" t="s">
        <v>48</v>
      </c>
      <c r="O87" s="3" t="s">
        <v>49</v>
      </c>
      <c r="P87" s="3" t="s">
        <v>50</v>
      </c>
      <c r="Q87" s="3" t="s">
        <v>51</v>
      </c>
      <c r="R87" s="2">
        <v>43398.597222222219</v>
      </c>
      <c r="S87" s="2">
        <v>43398.597222222219</v>
      </c>
      <c r="T87" s="2">
        <v>43398.605023148149</v>
      </c>
      <c r="U87" s="2">
        <v>43398.605717592596</v>
      </c>
      <c r="V87" s="2">
        <v>43398.597222222219</v>
      </c>
      <c r="W87" s="8">
        <f t="shared" si="17"/>
        <v>43398.597222222219</v>
      </c>
      <c r="X87" s="9">
        <f t="shared" si="11"/>
        <v>5.0347222277196124E-3</v>
      </c>
      <c r="Y87" s="9">
        <f t="shared" si="12"/>
        <v>1.0069444455439225E-2</v>
      </c>
      <c r="Z87" s="10"/>
      <c r="AA87" s="10">
        <f t="shared" si="13"/>
        <v>0</v>
      </c>
      <c r="AB87" s="10">
        <f t="shared" si="14"/>
        <v>0</v>
      </c>
      <c r="AC87" s="10"/>
      <c r="AD87" s="10"/>
    </row>
    <row r="88" spans="1:30" s="7" customFormat="1" x14ac:dyDescent="0.4">
      <c r="A88" s="16" t="str">
        <f t="shared" si="15"/>
        <v>-</v>
      </c>
      <c r="B88" s="16" t="str">
        <f t="shared" si="16"/>
        <v>-</v>
      </c>
      <c r="C88" s="7">
        <v>13</v>
      </c>
      <c r="D88" s="2">
        <v>43398.580821759257</v>
      </c>
      <c r="E88" s="3">
        <v>6347</v>
      </c>
      <c r="F88" s="3" t="s">
        <v>33</v>
      </c>
      <c r="G88" s="3">
        <v>2051</v>
      </c>
      <c r="H88" s="3">
        <v>1069</v>
      </c>
      <c r="I88" s="3">
        <v>2</v>
      </c>
      <c r="J88" s="3">
        <v>1</v>
      </c>
      <c r="K88" s="3"/>
      <c r="L88" s="2">
        <v>43398.586412037039</v>
      </c>
      <c r="M88" s="2">
        <v>43398.592453703706</v>
      </c>
      <c r="N88" s="3" t="s">
        <v>48</v>
      </c>
      <c r="O88" s="3" t="s">
        <v>49</v>
      </c>
      <c r="P88" s="3" t="s">
        <v>27</v>
      </c>
      <c r="Q88" s="3" t="s">
        <v>28</v>
      </c>
      <c r="R88" s="2">
        <v>43398.584074074075</v>
      </c>
      <c r="S88" s="2">
        <v>43398.584074074075</v>
      </c>
      <c r="T88" s="2">
        <v>43398.590173611112</v>
      </c>
      <c r="U88" s="2">
        <v>43398.590173611112</v>
      </c>
      <c r="V88" s="3"/>
      <c r="W88" s="8">
        <f t="shared" si="17"/>
        <v>43398.580821759257</v>
      </c>
      <c r="X88" s="9">
        <f t="shared" si="11"/>
        <v>6.0416666674427688E-3</v>
      </c>
      <c r="Y88" s="9">
        <f t="shared" si="12"/>
        <v>6.0416666674427688E-3</v>
      </c>
      <c r="Z88" s="10"/>
      <c r="AA88" s="10">
        <f t="shared" si="13"/>
        <v>2.3379629637929611E-3</v>
      </c>
      <c r="AB88" s="10">
        <f t="shared" si="14"/>
        <v>5.5902777821756899E-3</v>
      </c>
      <c r="AC88" s="10"/>
      <c r="AD88" s="10"/>
    </row>
    <row r="89" spans="1:30" s="7" customFormat="1" x14ac:dyDescent="0.4">
      <c r="A89" s="16" t="str">
        <f t="shared" si="15"/>
        <v>-</v>
      </c>
      <c r="B89" s="16" t="str">
        <f t="shared" si="16"/>
        <v>-</v>
      </c>
      <c r="C89" s="7">
        <v>13</v>
      </c>
      <c r="D89" s="2">
        <v>43398.582488425927</v>
      </c>
      <c r="E89" s="3">
        <v>6348</v>
      </c>
      <c r="F89" s="3" t="s">
        <v>94</v>
      </c>
      <c r="G89" s="3">
        <v>0</v>
      </c>
      <c r="H89" s="3">
        <v>440</v>
      </c>
      <c r="I89" s="3">
        <v>1</v>
      </c>
      <c r="J89" s="3">
        <v>2</v>
      </c>
      <c r="K89" s="3"/>
      <c r="L89" s="2">
        <v>43398.586273148147</v>
      </c>
      <c r="M89" s="2">
        <v>43398.59679398148</v>
      </c>
      <c r="N89" s="3" t="s">
        <v>50</v>
      </c>
      <c r="O89" s="3" t="s">
        <v>51</v>
      </c>
      <c r="P89" s="3" t="s">
        <v>31</v>
      </c>
      <c r="Q89" s="3" t="s">
        <v>32</v>
      </c>
      <c r="R89" s="2">
        <v>43398.586377314816</v>
      </c>
      <c r="S89" s="2">
        <v>43398.586377314816</v>
      </c>
      <c r="T89" s="2">
        <v>43398.597638888888</v>
      </c>
      <c r="U89" s="2">
        <v>43398.597638888888</v>
      </c>
      <c r="V89" s="3"/>
      <c r="W89" s="8">
        <f t="shared" si="17"/>
        <v>43398.582488425927</v>
      </c>
      <c r="X89" s="9">
        <f t="shared" si="11"/>
        <v>1.0520833333430346E-2</v>
      </c>
      <c r="Y89" s="9">
        <f t="shared" si="12"/>
        <v>2.1041666666860692E-2</v>
      </c>
      <c r="Z89" s="10"/>
      <c r="AA89" s="10">
        <f t="shared" si="13"/>
        <v>0</v>
      </c>
      <c r="AB89" s="10">
        <f t="shared" si="14"/>
        <v>3.7847222192795016E-3</v>
      </c>
      <c r="AC89" s="10"/>
      <c r="AD89" s="10"/>
    </row>
    <row r="90" spans="1:30" s="7" customFormat="1" x14ac:dyDescent="0.4">
      <c r="A90" s="16" t="str">
        <f t="shared" si="15"/>
        <v>-</v>
      </c>
      <c r="B90" s="16" t="str">
        <f t="shared" si="16"/>
        <v>-</v>
      </c>
      <c r="C90" s="7">
        <v>13</v>
      </c>
      <c r="D90" s="2">
        <v>43398.583148148151</v>
      </c>
      <c r="E90" s="3">
        <v>6349</v>
      </c>
      <c r="F90" s="3" t="s">
        <v>33</v>
      </c>
      <c r="G90" s="3">
        <v>2878</v>
      </c>
      <c r="H90" s="3">
        <v>1023</v>
      </c>
      <c r="I90" s="3">
        <v>4</v>
      </c>
      <c r="J90" s="3">
        <v>1</v>
      </c>
      <c r="K90" s="3"/>
      <c r="L90" s="2">
        <v>43398.586076388892</v>
      </c>
      <c r="M90" s="2">
        <v>43398.600069444445</v>
      </c>
      <c r="N90" s="3" t="s">
        <v>80</v>
      </c>
      <c r="O90" s="3" t="s">
        <v>81</v>
      </c>
      <c r="P90" s="3" t="s">
        <v>37</v>
      </c>
      <c r="Q90" s="3" t="s">
        <v>38</v>
      </c>
      <c r="R90" s="2">
        <v>43398.587037037039</v>
      </c>
      <c r="S90" s="2">
        <v>43398.587037037039</v>
      </c>
      <c r="T90" s="2">
        <v>43398.599131944444</v>
      </c>
      <c r="U90" s="2">
        <v>43398.603449074071</v>
      </c>
      <c r="V90" s="3"/>
      <c r="W90" s="8">
        <f t="shared" si="17"/>
        <v>43398.583148148151</v>
      </c>
      <c r="X90" s="9">
        <f t="shared" si="11"/>
        <v>1.3993055552418809E-2</v>
      </c>
      <c r="Y90" s="9">
        <f t="shared" si="12"/>
        <v>1.3993055552418809E-2</v>
      </c>
      <c r="Z90" s="10"/>
      <c r="AA90" s="10">
        <f t="shared" si="13"/>
        <v>0</v>
      </c>
      <c r="AB90" s="10">
        <f t="shared" si="14"/>
        <v>2.9282407413120382E-3</v>
      </c>
      <c r="AC90" s="10"/>
      <c r="AD90" s="10"/>
    </row>
    <row r="91" spans="1:30" s="7" customFormat="1" x14ac:dyDescent="0.4">
      <c r="A91" s="16" t="str">
        <f>IF(V91&gt;0, "★", "-")</f>
        <v>-</v>
      </c>
      <c r="B91" s="16" t="str">
        <f>IF(K91&gt;0, "☆", "-")</f>
        <v>☆</v>
      </c>
      <c r="C91" s="7">
        <v>13</v>
      </c>
      <c r="D91" s="2">
        <v>43398.544687499998</v>
      </c>
      <c r="E91" s="3">
        <v>6325</v>
      </c>
      <c r="F91" s="3" t="s">
        <v>18</v>
      </c>
      <c r="G91" s="3">
        <v>2512</v>
      </c>
      <c r="H91" s="3">
        <v>568</v>
      </c>
      <c r="I91" s="3">
        <v>9</v>
      </c>
      <c r="J91" s="3">
        <v>1</v>
      </c>
      <c r="K91" s="2">
        <v>43398.550300925926</v>
      </c>
      <c r="L91" s="3"/>
      <c r="M91" s="3"/>
      <c r="N91" s="3" t="s">
        <v>19</v>
      </c>
      <c r="O91" s="3" t="s">
        <v>20</v>
      </c>
      <c r="P91" s="3" t="s">
        <v>31</v>
      </c>
      <c r="Q91" s="3" t="s">
        <v>32</v>
      </c>
      <c r="R91" s="2">
        <v>43398.552268518521</v>
      </c>
      <c r="S91" s="3"/>
      <c r="T91" s="2">
        <v>43398.56181712963</v>
      </c>
      <c r="U91" s="3"/>
      <c r="V91" s="3"/>
      <c r="W91" s="8">
        <f>IF(V91&gt;0,V91,D91)</f>
        <v>43398.544687499998</v>
      </c>
      <c r="X91" s="9">
        <f>M91-L91</f>
        <v>0</v>
      </c>
      <c r="Y91" s="9">
        <f>X91*J91</f>
        <v>0</v>
      </c>
      <c r="Z91" s="10"/>
      <c r="AA91" s="10">
        <f>IF(IF(A91="☆",K91-R91,L91-R91)&lt;0,0,IF(A91="☆",K91-R91,L91-R91))</f>
        <v>0</v>
      </c>
      <c r="AB91" s="10">
        <f>IF(IF(B91="☆",(IF(K91&gt;R91,K91-W91,R91-W91)),L91-W91)&lt;0,0,IF(B91="☆",(IF(K91&gt;R91,K91-W91,R91-W91)),L91-W91))</f>
        <v>7.5810185226146132E-3</v>
      </c>
      <c r="AC91" s="10"/>
      <c r="AD91" s="10"/>
    </row>
    <row r="92" spans="1:30" s="7" customFormat="1" x14ac:dyDescent="0.4">
      <c r="A92" s="16" t="str">
        <f>IF(V92&gt;0, "★", "-")</f>
        <v>★</v>
      </c>
      <c r="B92" s="16" t="str">
        <f>IF(K92&gt;0, "☆", "-")</f>
        <v>☆</v>
      </c>
      <c r="C92" s="7">
        <v>13</v>
      </c>
      <c r="D92" s="2">
        <v>43398.509710648148</v>
      </c>
      <c r="E92" s="3">
        <v>6302</v>
      </c>
      <c r="F92" s="3" t="s">
        <v>18</v>
      </c>
      <c r="G92" s="3">
        <v>1390</v>
      </c>
      <c r="H92" s="3">
        <v>1113</v>
      </c>
      <c r="I92" s="3">
        <v>5</v>
      </c>
      <c r="J92" s="3">
        <v>1</v>
      </c>
      <c r="K92" s="2">
        <v>43398.509872685187</v>
      </c>
      <c r="L92" s="3"/>
      <c r="M92" s="3"/>
      <c r="N92" s="3" t="s">
        <v>19</v>
      </c>
      <c r="O92" s="3" t="s">
        <v>20</v>
      </c>
      <c r="P92" s="3" t="s">
        <v>41</v>
      </c>
      <c r="Q92" s="3" t="s">
        <v>42</v>
      </c>
      <c r="R92" s="2">
        <v>43398.551365740743</v>
      </c>
      <c r="S92" s="3"/>
      <c r="T92" s="2">
        <v>43398.558252314811</v>
      </c>
      <c r="U92" s="3"/>
      <c r="V92" s="2">
        <v>43398.551365740743</v>
      </c>
      <c r="W92" s="8">
        <f>IF(V92&gt;0,V92,D92)</f>
        <v>43398.551365740743</v>
      </c>
      <c r="X92" s="9">
        <f>M92-L92</f>
        <v>0</v>
      </c>
      <c r="Y92" s="9">
        <f>X92*J92</f>
        <v>0</v>
      </c>
      <c r="Z92" s="10"/>
      <c r="AA92" s="10">
        <f>IF(IF(A92="☆",K92-R92,L92-R92)&lt;0,0,IF(A92="☆",K92-R92,L92-R92))</f>
        <v>0</v>
      </c>
      <c r="AB92" s="10">
        <f>IF(IF(B92="☆",(IF(K92&gt;R92,K92-W92,R92-W92)),L92-W92)&lt;0,0,IF(B92="☆",(IF(K92&gt;R92,K92-W92,R92-W92)),L92-W92))</f>
        <v>0</v>
      </c>
      <c r="AC92" s="10"/>
      <c r="AD92" s="10"/>
    </row>
    <row r="93" spans="1:30" s="12" customFormat="1" x14ac:dyDescent="0.4">
      <c r="A93" s="17" t="str">
        <f>IF(V93&gt;0, "★", "-")</f>
        <v>-</v>
      </c>
      <c r="B93" s="17" t="str">
        <f>IF(K93&gt;0, "☆", "-")</f>
        <v>☆</v>
      </c>
      <c r="C93" s="12">
        <v>13</v>
      </c>
      <c r="D93" s="4">
        <v>43398.550138888888</v>
      </c>
      <c r="E93" s="5">
        <v>6329</v>
      </c>
      <c r="F93" s="5" t="s">
        <v>18</v>
      </c>
      <c r="G93" s="5">
        <v>1885</v>
      </c>
      <c r="H93" s="5">
        <v>372</v>
      </c>
      <c r="I93" s="5">
        <v>3</v>
      </c>
      <c r="J93" s="5">
        <v>1</v>
      </c>
      <c r="K93" s="4">
        <v>43398.554699074077</v>
      </c>
      <c r="L93" s="5"/>
      <c r="M93" s="5"/>
      <c r="N93" s="5" t="s">
        <v>53</v>
      </c>
      <c r="O93" s="5" t="s">
        <v>54</v>
      </c>
      <c r="P93" s="5" t="s">
        <v>63</v>
      </c>
      <c r="Q93" s="5" t="s">
        <v>64</v>
      </c>
      <c r="R93" s="4">
        <v>43398.551319444443</v>
      </c>
      <c r="S93" s="5"/>
      <c r="T93" s="4">
        <v>43398.561840277776</v>
      </c>
      <c r="U93" s="5"/>
      <c r="V93" s="5"/>
      <c r="W93" s="13">
        <f>IF(V93&gt;0,V93,D93)</f>
        <v>43398.550138888888</v>
      </c>
      <c r="X93" s="18">
        <f>M93-L93</f>
        <v>0</v>
      </c>
      <c r="Y93" s="18">
        <f>X93*J93</f>
        <v>0</v>
      </c>
      <c r="Z93" s="19"/>
      <c r="AA93" s="19">
        <f>IF(IF(A93="☆",K93-R93,L93-R93)&lt;0,0,IF(A93="☆",K93-R93,L93-R93))</f>
        <v>0</v>
      </c>
      <c r="AB93" s="19">
        <f>IF(IF(B93="☆",(IF(K93&gt;R93,K93-W93,R93-W93)),L93-W93)&lt;0,0,IF(B93="☆",(IF(K93&gt;R93,K93-W93,R93-W93)),L93-W93))</f>
        <v>4.5601851888932288E-3</v>
      </c>
      <c r="AC93" s="19"/>
      <c r="AD93" s="19"/>
    </row>
    <row r="94" spans="1:30" s="23" customFormat="1" x14ac:dyDescent="0.4">
      <c r="A94" s="20" t="str">
        <f t="shared" si="15"/>
        <v>-</v>
      </c>
      <c r="B94" s="20" t="str">
        <f t="shared" si="16"/>
        <v>-</v>
      </c>
      <c r="C94" s="23">
        <v>14</v>
      </c>
      <c r="D94" s="22">
        <v>43398.584861111114</v>
      </c>
      <c r="E94" s="21">
        <v>6350</v>
      </c>
      <c r="F94" s="21" t="s">
        <v>18</v>
      </c>
      <c r="G94" s="21">
        <v>3457</v>
      </c>
      <c r="H94" s="21">
        <v>1256</v>
      </c>
      <c r="I94" s="21">
        <v>4</v>
      </c>
      <c r="J94" s="21">
        <v>4</v>
      </c>
      <c r="K94" s="21"/>
      <c r="L94" s="22">
        <v>43398.592210648145</v>
      </c>
      <c r="M94" s="22">
        <v>43398.600231481483</v>
      </c>
      <c r="N94" s="21" t="s">
        <v>50</v>
      </c>
      <c r="O94" s="21" t="s">
        <v>51</v>
      </c>
      <c r="P94" s="21" t="s">
        <v>37</v>
      </c>
      <c r="Q94" s="21" t="s">
        <v>38</v>
      </c>
      <c r="R94" s="22">
        <v>43398.592662037037</v>
      </c>
      <c r="S94" s="22">
        <v>43398.592662037037</v>
      </c>
      <c r="T94" s="22">
        <v>43398.604837962965</v>
      </c>
      <c r="U94" s="22">
        <v>43398.604837962965</v>
      </c>
      <c r="V94" s="21"/>
      <c r="W94" s="24">
        <f t="shared" si="17"/>
        <v>43398.584861111114</v>
      </c>
      <c r="X94" s="25">
        <f t="shared" si="11"/>
        <v>8.0208333383779973E-3</v>
      </c>
      <c r="Y94" s="25">
        <f t="shared" si="12"/>
        <v>3.2083333353511989E-2</v>
      </c>
      <c r="Z94" s="26">
        <f>SUM(Y94:Y119)</f>
        <v>0.22208333337039221</v>
      </c>
      <c r="AA94" s="26">
        <f t="shared" si="13"/>
        <v>0</v>
      </c>
      <c r="AB94" s="26">
        <f t="shared" si="14"/>
        <v>7.3495370306773111E-3</v>
      </c>
      <c r="AC94" s="26">
        <f>AVERAGE(AB94:AB119)</f>
        <v>3.3676103985971375E-3</v>
      </c>
      <c r="AD94" s="26">
        <f>MEDIAN(AB94:AB119)</f>
        <v>3.1597222259733826E-3</v>
      </c>
    </row>
    <row r="95" spans="1:30" s="7" customFormat="1" x14ac:dyDescent="0.4">
      <c r="A95" s="16" t="str">
        <f t="shared" si="15"/>
        <v>-</v>
      </c>
      <c r="B95" s="16" t="str">
        <f t="shared" si="16"/>
        <v>-</v>
      </c>
      <c r="C95" s="7">
        <v>14</v>
      </c>
      <c r="D95" s="2">
        <v>43398.585173611114</v>
      </c>
      <c r="E95" s="3">
        <v>6351</v>
      </c>
      <c r="F95" s="3" t="s">
        <v>93</v>
      </c>
      <c r="G95" s="3">
        <v>0</v>
      </c>
      <c r="H95" s="3">
        <v>1273</v>
      </c>
      <c r="I95" s="3">
        <v>5</v>
      </c>
      <c r="J95" s="3">
        <v>2</v>
      </c>
      <c r="K95" s="3"/>
      <c r="L95" s="2">
        <v>43398.587407407409</v>
      </c>
      <c r="M95" s="2">
        <v>43398.59479166667</v>
      </c>
      <c r="N95" s="3" t="s">
        <v>39</v>
      </c>
      <c r="O95" s="3" t="s">
        <v>40</v>
      </c>
      <c r="P95" s="3" t="s">
        <v>19</v>
      </c>
      <c r="Q95" s="3" t="s">
        <v>20</v>
      </c>
      <c r="R95" s="2">
        <v>43398.586342592593</v>
      </c>
      <c r="S95" s="2">
        <v>43398.586342592593</v>
      </c>
      <c r="T95" s="2">
        <v>43398.595000000001</v>
      </c>
      <c r="U95" s="2">
        <v>43398.595000000001</v>
      </c>
      <c r="V95" s="3"/>
      <c r="W95" s="8">
        <f t="shared" si="17"/>
        <v>43398.585173611114</v>
      </c>
      <c r="X95" s="9">
        <f t="shared" si="11"/>
        <v>7.3842592610162683E-3</v>
      </c>
      <c r="Y95" s="9">
        <f t="shared" si="12"/>
        <v>1.4768518522032537E-2</v>
      </c>
      <c r="Z95" s="10"/>
      <c r="AA95" s="10">
        <f t="shared" si="13"/>
        <v>1.0648148163454607E-3</v>
      </c>
      <c r="AB95" s="10">
        <f t="shared" si="14"/>
        <v>2.2337962946039625E-3</v>
      </c>
      <c r="AC95" s="10"/>
      <c r="AD95" s="10"/>
    </row>
    <row r="96" spans="1:30" s="7" customFormat="1" x14ac:dyDescent="0.4">
      <c r="A96" s="16" t="str">
        <f t="shared" si="15"/>
        <v>-</v>
      </c>
      <c r="B96" s="16" t="str">
        <f t="shared" si="16"/>
        <v>-</v>
      </c>
      <c r="C96" s="7">
        <v>14</v>
      </c>
      <c r="D96" s="2">
        <v>43398.585497685184</v>
      </c>
      <c r="E96" s="3">
        <v>6352</v>
      </c>
      <c r="F96" s="3" t="s">
        <v>93</v>
      </c>
      <c r="G96" s="3">
        <v>0</v>
      </c>
      <c r="H96" s="3">
        <v>314</v>
      </c>
      <c r="I96" s="3">
        <v>8</v>
      </c>
      <c r="J96" s="3">
        <v>1</v>
      </c>
      <c r="K96" s="3"/>
      <c r="L96" s="2">
        <v>43398.590520833335</v>
      </c>
      <c r="M96" s="2">
        <v>43398.595011574071</v>
      </c>
      <c r="N96" s="3" t="s">
        <v>37</v>
      </c>
      <c r="O96" s="3" t="s">
        <v>38</v>
      </c>
      <c r="P96" s="3" t="s">
        <v>23</v>
      </c>
      <c r="Q96" s="3" t="s">
        <v>24</v>
      </c>
      <c r="R96" s="2">
        <v>43398.590196759258</v>
      </c>
      <c r="S96" s="2">
        <v>43398.591249999998</v>
      </c>
      <c r="T96" s="2">
        <v>43398.594652777778</v>
      </c>
      <c r="U96" s="2">
        <v>43398.595706018517</v>
      </c>
      <c r="V96" s="3"/>
      <c r="W96" s="8">
        <f t="shared" si="17"/>
        <v>43398.585497685184</v>
      </c>
      <c r="X96" s="9">
        <f t="shared" si="11"/>
        <v>4.4907407354912721E-3</v>
      </c>
      <c r="Y96" s="9">
        <f t="shared" si="12"/>
        <v>4.4907407354912721E-3</v>
      </c>
      <c r="Z96" s="10"/>
      <c r="AA96" s="10">
        <f t="shared" si="13"/>
        <v>3.2407407707069069E-4</v>
      </c>
      <c r="AB96" s="10">
        <f t="shared" si="14"/>
        <v>5.02314815093996E-3</v>
      </c>
      <c r="AC96" s="10"/>
      <c r="AD96" s="10"/>
    </row>
    <row r="97" spans="1:30" s="7" customFormat="1" x14ac:dyDescent="0.4">
      <c r="A97" s="16" t="str">
        <f>IF(V97&gt;0, "★", "-")</f>
        <v>-</v>
      </c>
      <c r="B97" s="16" t="str">
        <f t="shared" si="16"/>
        <v>-</v>
      </c>
      <c r="C97" s="7">
        <v>14</v>
      </c>
      <c r="D97" s="2">
        <v>43398.585902777777</v>
      </c>
      <c r="E97" s="3">
        <v>6353</v>
      </c>
      <c r="F97" s="3" t="s">
        <v>93</v>
      </c>
      <c r="G97" s="3">
        <v>0</v>
      </c>
      <c r="H97" s="3">
        <v>904</v>
      </c>
      <c r="I97" s="3">
        <v>8</v>
      </c>
      <c r="J97" s="3">
        <v>2</v>
      </c>
      <c r="K97" s="3"/>
      <c r="L97" s="2">
        <v>43398.59034722222</v>
      </c>
      <c r="M97" s="2">
        <v>43398.595046296294</v>
      </c>
      <c r="N97" s="3" t="s">
        <v>37</v>
      </c>
      <c r="O97" s="3" t="s">
        <v>38</v>
      </c>
      <c r="P97" s="3" t="s">
        <v>23</v>
      </c>
      <c r="Q97" s="3" t="s">
        <v>24</v>
      </c>
      <c r="R97" s="2">
        <v>43398.590555555558</v>
      </c>
      <c r="S97" s="2">
        <v>43398.590555555558</v>
      </c>
      <c r="T97" s="2">
        <v>43398.596400462964</v>
      </c>
      <c r="U97" s="2">
        <v>43398.596400462964</v>
      </c>
      <c r="V97" s="3"/>
      <c r="W97" s="8">
        <f t="shared" si="17"/>
        <v>43398.585902777777</v>
      </c>
      <c r="X97" s="9">
        <f t="shared" si="11"/>
        <v>4.6990740738692693E-3</v>
      </c>
      <c r="Y97" s="9">
        <f t="shared" si="12"/>
        <v>9.3981481477385387E-3</v>
      </c>
      <c r="AA97" s="10">
        <f t="shared" si="13"/>
        <v>0</v>
      </c>
      <c r="AB97" s="10">
        <f t="shared" si="14"/>
        <v>4.4444444429245777E-3</v>
      </c>
    </row>
    <row r="98" spans="1:30" s="7" customFormat="1" x14ac:dyDescent="0.4">
      <c r="A98" s="16" t="str">
        <f>IF(V98&gt;0, "★", "-")</f>
        <v>-</v>
      </c>
      <c r="B98" s="16" t="str">
        <f t="shared" si="16"/>
        <v>-</v>
      </c>
      <c r="C98" s="7">
        <v>14</v>
      </c>
      <c r="D98" s="2">
        <v>43398.586828703701</v>
      </c>
      <c r="E98" s="3">
        <v>6354</v>
      </c>
      <c r="F98" s="3" t="s">
        <v>18</v>
      </c>
      <c r="G98" s="3">
        <v>1885</v>
      </c>
      <c r="H98" s="3">
        <v>1033</v>
      </c>
      <c r="I98" s="3">
        <v>3</v>
      </c>
      <c r="J98" s="3">
        <v>1</v>
      </c>
      <c r="K98" s="3"/>
      <c r="L98" s="2">
        <v>43398.590289351851</v>
      </c>
      <c r="M98" s="2">
        <v>43398.60465277778</v>
      </c>
      <c r="N98" s="3" t="s">
        <v>63</v>
      </c>
      <c r="O98" s="3" t="s">
        <v>64</v>
      </c>
      <c r="P98" s="3" t="s">
        <v>70</v>
      </c>
      <c r="Q98" s="3" t="s">
        <v>71</v>
      </c>
      <c r="R98" s="2">
        <v>43398.59233796296</v>
      </c>
      <c r="S98" s="2">
        <v>43398.59233796296</v>
      </c>
      <c r="T98" s="2">
        <v>43398.608368055553</v>
      </c>
      <c r="U98" s="2">
        <v>43398.608368055553</v>
      </c>
      <c r="V98" s="3"/>
      <c r="W98" s="8">
        <f t="shared" si="17"/>
        <v>43398.586828703701</v>
      </c>
      <c r="X98" s="9">
        <f t="shared" si="11"/>
        <v>1.4363425929332152E-2</v>
      </c>
      <c r="Y98" s="9">
        <f t="shared" si="12"/>
        <v>1.4363425929332152E-2</v>
      </c>
      <c r="Z98" s="10"/>
      <c r="AA98" s="10">
        <f t="shared" si="13"/>
        <v>0</v>
      </c>
      <c r="AB98" s="10">
        <f t="shared" si="14"/>
        <v>3.4606481494847685E-3</v>
      </c>
      <c r="AC98" s="10"/>
      <c r="AD98" s="10"/>
    </row>
    <row r="99" spans="1:30" s="7" customFormat="1" x14ac:dyDescent="0.4">
      <c r="A99" s="16" t="str">
        <f t="shared" si="15"/>
        <v>-</v>
      </c>
      <c r="B99" s="16" t="str">
        <f t="shared" si="16"/>
        <v>-</v>
      </c>
      <c r="C99" s="7">
        <v>14</v>
      </c>
      <c r="D99" s="2">
        <v>43398.592083333337</v>
      </c>
      <c r="E99" s="3">
        <v>6355</v>
      </c>
      <c r="F99" s="3" t="s">
        <v>18</v>
      </c>
      <c r="G99" s="3">
        <v>2225</v>
      </c>
      <c r="H99" s="3">
        <v>934</v>
      </c>
      <c r="I99" s="3">
        <v>6</v>
      </c>
      <c r="J99" s="3">
        <v>1</v>
      </c>
      <c r="K99" s="3"/>
      <c r="L99" s="2">
        <v>43398.59412037037</v>
      </c>
      <c r="M99" s="2">
        <v>43398.599687499998</v>
      </c>
      <c r="N99" s="3" t="s">
        <v>63</v>
      </c>
      <c r="O99" s="3" t="s">
        <v>64</v>
      </c>
      <c r="P99" s="3" t="s">
        <v>27</v>
      </c>
      <c r="Q99" s="3" t="s">
        <v>28</v>
      </c>
      <c r="R99" s="2">
        <v>43398.59480324074</v>
      </c>
      <c r="S99" s="2">
        <v>43398.595277777778</v>
      </c>
      <c r="T99" s="2">
        <v>43398.603738425925</v>
      </c>
      <c r="U99" s="2">
        <v>43398.604212962964</v>
      </c>
      <c r="V99" s="3"/>
      <c r="W99" s="8">
        <f t="shared" si="17"/>
        <v>43398.592083333337</v>
      </c>
      <c r="X99" s="9">
        <f t="shared" si="11"/>
        <v>5.5671296286163852E-3</v>
      </c>
      <c r="Y99" s="9">
        <f t="shared" si="12"/>
        <v>5.5671296286163852E-3</v>
      </c>
      <c r="Z99" s="10"/>
      <c r="AA99" s="10">
        <f t="shared" si="13"/>
        <v>0</v>
      </c>
      <c r="AB99" s="10">
        <f t="shared" si="14"/>
        <v>2.0370370330056176E-3</v>
      </c>
      <c r="AC99" s="10"/>
      <c r="AD99" s="10"/>
    </row>
    <row r="100" spans="1:30" s="7" customFormat="1" x14ac:dyDescent="0.4">
      <c r="A100" s="16" t="str">
        <f t="shared" si="15"/>
        <v>-</v>
      </c>
      <c r="B100" s="16" t="str">
        <f t="shared" si="16"/>
        <v>-</v>
      </c>
      <c r="C100" s="7">
        <v>14</v>
      </c>
      <c r="D100" s="2">
        <v>43398.592187499999</v>
      </c>
      <c r="E100" s="3">
        <v>6356</v>
      </c>
      <c r="F100" s="3" t="s">
        <v>33</v>
      </c>
      <c r="G100" s="3">
        <v>3408</v>
      </c>
      <c r="H100" s="3">
        <v>707</v>
      </c>
      <c r="I100" s="3">
        <v>1</v>
      </c>
      <c r="J100" s="3">
        <v>1</v>
      </c>
      <c r="K100" s="3"/>
      <c r="L100" s="2">
        <v>43398.596712962964</v>
      </c>
      <c r="M100" s="2">
        <v>43398.599895833337</v>
      </c>
      <c r="N100" s="3" t="s">
        <v>21</v>
      </c>
      <c r="O100" s="3" t="s">
        <v>22</v>
      </c>
      <c r="P100" s="3" t="s">
        <v>91</v>
      </c>
      <c r="Q100" s="3" t="s">
        <v>36</v>
      </c>
      <c r="R100" s="2">
        <v>43398.596168981479</v>
      </c>
      <c r="S100" s="2">
        <v>43398.596168981479</v>
      </c>
      <c r="T100" s="2">
        <v>43398.601377314815</v>
      </c>
      <c r="U100" s="2">
        <v>43398.601377314815</v>
      </c>
      <c r="V100" s="3"/>
      <c r="W100" s="8">
        <f t="shared" si="17"/>
        <v>43398.592187499999</v>
      </c>
      <c r="X100" s="9">
        <f t="shared" si="11"/>
        <v>3.1828703722567298E-3</v>
      </c>
      <c r="Y100" s="9">
        <f t="shared" si="12"/>
        <v>3.1828703722567298E-3</v>
      </c>
      <c r="Z100" s="10"/>
      <c r="AA100" s="10">
        <f t="shared" si="13"/>
        <v>5.4398148495238274E-4</v>
      </c>
      <c r="AB100" s="10">
        <f t="shared" si="14"/>
        <v>4.5254629658302292E-3</v>
      </c>
      <c r="AC100" s="10"/>
      <c r="AD100" s="10"/>
    </row>
    <row r="101" spans="1:30" s="7" customFormat="1" x14ac:dyDescent="0.4">
      <c r="A101" s="16" t="str">
        <f t="shared" si="15"/>
        <v>-</v>
      </c>
      <c r="B101" s="16" t="str">
        <f t="shared" si="16"/>
        <v>-</v>
      </c>
      <c r="C101" s="7">
        <v>14</v>
      </c>
      <c r="D101" s="2">
        <v>43398.592581018522</v>
      </c>
      <c r="E101" s="3">
        <v>6357</v>
      </c>
      <c r="F101" s="3" t="s">
        <v>33</v>
      </c>
      <c r="G101" s="3">
        <v>1333</v>
      </c>
      <c r="H101" s="3">
        <v>971</v>
      </c>
      <c r="I101" s="3">
        <v>6</v>
      </c>
      <c r="J101" s="3">
        <v>1</v>
      </c>
      <c r="K101" s="3"/>
      <c r="L101" s="2">
        <v>43398.594085648147</v>
      </c>
      <c r="M101" s="2">
        <v>43398.613807870373</v>
      </c>
      <c r="N101" s="3" t="s">
        <v>63</v>
      </c>
      <c r="O101" s="3" t="s">
        <v>64</v>
      </c>
      <c r="P101" s="3" t="s">
        <v>70</v>
      </c>
      <c r="Q101" s="3" t="s">
        <v>71</v>
      </c>
      <c r="R101" s="2">
        <v>43398.594930555555</v>
      </c>
      <c r="S101" s="2">
        <v>43398.594930555555</v>
      </c>
      <c r="T101" s="2">
        <v>43398.610393518517</v>
      </c>
      <c r="U101" s="2">
        <v>43398.610393518517</v>
      </c>
      <c r="V101" s="3"/>
      <c r="W101" s="8">
        <f t="shared" si="17"/>
        <v>43398.592581018522</v>
      </c>
      <c r="X101" s="9">
        <f t="shared" si="11"/>
        <v>1.9722222226846498E-2</v>
      </c>
      <c r="Y101" s="9">
        <f t="shared" si="12"/>
        <v>1.9722222226846498E-2</v>
      </c>
      <c r="Z101" s="10"/>
      <c r="AA101" s="10">
        <f t="shared" si="13"/>
        <v>0</v>
      </c>
      <c r="AB101" s="10">
        <f t="shared" si="14"/>
        <v>1.5046296248328872E-3</v>
      </c>
      <c r="AC101" s="10"/>
      <c r="AD101" s="10"/>
    </row>
    <row r="102" spans="1:30" s="7" customFormat="1" x14ac:dyDescent="0.4">
      <c r="A102" s="16" t="str">
        <f t="shared" si="15"/>
        <v>-</v>
      </c>
      <c r="B102" s="16" t="str">
        <f t="shared" si="16"/>
        <v>-</v>
      </c>
      <c r="C102" s="7">
        <v>14</v>
      </c>
      <c r="D102" s="2">
        <v>43398.595659722225</v>
      </c>
      <c r="E102" s="3">
        <v>6358</v>
      </c>
      <c r="F102" s="3" t="s">
        <v>94</v>
      </c>
      <c r="G102" s="3">
        <v>0</v>
      </c>
      <c r="H102" s="3">
        <v>884</v>
      </c>
      <c r="I102" s="3">
        <v>3</v>
      </c>
      <c r="J102" s="3">
        <v>1</v>
      </c>
      <c r="K102" s="3"/>
      <c r="L102" s="2">
        <v>43398.596076388887</v>
      </c>
      <c r="M102" s="2">
        <v>43398.601388888892</v>
      </c>
      <c r="N102" s="3" t="s">
        <v>48</v>
      </c>
      <c r="O102" s="3" t="s">
        <v>49</v>
      </c>
      <c r="P102" s="3" t="s">
        <v>50</v>
      </c>
      <c r="Q102" s="3" t="s">
        <v>51</v>
      </c>
      <c r="R102" s="2">
        <v>43398.597916666666</v>
      </c>
      <c r="S102" s="2">
        <v>43398.597916666666</v>
      </c>
      <c r="T102" s="2">
        <v>43398.605023148149</v>
      </c>
      <c r="U102" s="2">
        <v>43398.605023148149</v>
      </c>
      <c r="V102" s="3"/>
      <c r="W102" s="8">
        <f t="shared" si="17"/>
        <v>43398.595659722225</v>
      </c>
      <c r="X102" s="9">
        <f t="shared" si="11"/>
        <v>5.3125000049476512E-3</v>
      </c>
      <c r="Y102" s="9">
        <f t="shared" si="12"/>
        <v>5.3125000049476512E-3</v>
      </c>
      <c r="Z102" s="10"/>
      <c r="AA102" s="10">
        <f t="shared" si="13"/>
        <v>0</v>
      </c>
      <c r="AB102" s="10">
        <f t="shared" si="14"/>
        <v>4.1666666220407933E-4</v>
      </c>
      <c r="AC102" s="10"/>
      <c r="AD102" s="10"/>
    </row>
    <row r="103" spans="1:30" s="7" customFormat="1" x14ac:dyDescent="0.4">
      <c r="A103" s="16" t="str">
        <f t="shared" si="15"/>
        <v>-</v>
      </c>
      <c r="B103" s="16" t="str">
        <f t="shared" si="16"/>
        <v>-</v>
      </c>
      <c r="C103" s="7">
        <v>14</v>
      </c>
      <c r="D103" s="2">
        <v>43398.596273148149</v>
      </c>
      <c r="E103" s="3">
        <v>6359</v>
      </c>
      <c r="F103" s="3" t="s">
        <v>18</v>
      </c>
      <c r="G103" s="3">
        <v>3945</v>
      </c>
      <c r="H103" s="3">
        <v>584</v>
      </c>
      <c r="I103" s="3">
        <v>8</v>
      </c>
      <c r="J103" s="3">
        <v>1</v>
      </c>
      <c r="K103" s="3"/>
      <c r="L103" s="2">
        <v>43398.599490740744</v>
      </c>
      <c r="M103" s="2">
        <v>43398.60527777778</v>
      </c>
      <c r="N103" s="3" t="s">
        <v>63</v>
      </c>
      <c r="O103" s="3" t="s">
        <v>64</v>
      </c>
      <c r="P103" s="3" t="s">
        <v>41</v>
      </c>
      <c r="Q103" s="3" t="s">
        <v>42</v>
      </c>
      <c r="R103" s="2">
        <v>43398.599675925929</v>
      </c>
      <c r="S103" s="2">
        <v>43398.599675925929</v>
      </c>
      <c r="T103" s="2">
        <v>43398.610347222224</v>
      </c>
      <c r="U103" s="2">
        <v>43398.610347222224</v>
      </c>
      <c r="V103" s="3"/>
      <c r="W103" s="8">
        <f t="shared" si="17"/>
        <v>43398.596273148149</v>
      </c>
      <c r="X103" s="9">
        <f t="shared" si="11"/>
        <v>5.7870370364980772E-3</v>
      </c>
      <c r="Y103" s="9">
        <f t="shared" si="12"/>
        <v>5.7870370364980772E-3</v>
      </c>
      <c r="Z103" s="10"/>
      <c r="AA103" s="10">
        <f t="shared" si="13"/>
        <v>0</v>
      </c>
      <c r="AB103" s="10">
        <f t="shared" si="14"/>
        <v>3.2175925953197293E-3</v>
      </c>
      <c r="AC103" s="10"/>
      <c r="AD103" s="10"/>
    </row>
    <row r="104" spans="1:30" s="7" customFormat="1" x14ac:dyDescent="0.4">
      <c r="A104" s="16" t="str">
        <f t="shared" si="15"/>
        <v>-</v>
      </c>
      <c r="B104" s="16" t="str">
        <f t="shared" si="16"/>
        <v>-</v>
      </c>
      <c r="C104" s="7">
        <v>14</v>
      </c>
      <c r="D104" s="2">
        <v>43398.597939814812</v>
      </c>
      <c r="E104" s="3">
        <v>6360</v>
      </c>
      <c r="F104" s="3" t="s">
        <v>94</v>
      </c>
      <c r="G104" s="3">
        <v>0</v>
      </c>
      <c r="H104" s="3">
        <v>896</v>
      </c>
      <c r="I104" s="3">
        <v>6</v>
      </c>
      <c r="J104" s="3">
        <v>1</v>
      </c>
      <c r="K104" s="3"/>
      <c r="L104" s="2">
        <v>43398.601840277777</v>
      </c>
      <c r="M104" s="2">
        <v>43398.611898148149</v>
      </c>
      <c r="N104" s="3" t="s">
        <v>19</v>
      </c>
      <c r="O104" s="3" t="s">
        <v>20</v>
      </c>
      <c r="P104" s="3" t="s">
        <v>39</v>
      </c>
      <c r="Q104" s="3" t="s">
        <v>40</v>
      </c>
      <c r="R104" s="2">
        <v>43398.603136574071</v>
      </c>
      <c r="S104" s="2">
        <v>43398.603136574071</v>
      </c>
      <c r="T104" s="2">
        <v>43398.610659722224</v>
      </c>
      <c r="U104" s="2">
        <v>43398.610659722224</v>
      </c>
      <c r="V104" s="3"/>
      <c r="W104" s="8">
        <f t="shared" si="17"/>
        <v>43398.597939814812</v>
      </c>
      <c r="X104" s="9">
        <f t="shared" si="11"/>
        <v>1.0057870371383615E-2</v>
      </c>
      <c r="Y104" s="9">
        <f t="shared" si="12"/>
        <v>1.0057870371383615E-2</v>
      </c>
      <c r="Z104" s="10"/>
      <c r="AA104" s="10">
        <f t="shared" si="13"/>
        <v>0</v>
      </c>
      <c r="AB104" s="10">
        <f t="shared" si="14"/>
        <v>3.9004629652481526E-3</v>
      </c>
      <c r="AC104" s="10"/>
      <c r="AD104" s="10"/>
    </row>
    <row r="105" spans="1:30" s="7" customFormat="1" x14ac:dyDescent="0.4">
      <c r="A105" s="16" t="str">
        <f t="shared" si="15"/>
        <v>-</v>
      </c>
      <c r="B105" s="16" t="str">
        <f t="shared" si="16"/>
        <v>-</v>
      </c>
      <c r="C105" s="7">
        <v>14</v>
      </c>
      <c r="D105" s="2">
        <v>43398.599560185183</v>
      </c>
      <c r="E105" s="3">
        <v>6361</v>
      </c>
      <c r="F105" s="3" t="s">
        <v>33</v>
      </c>
      <c r="G105" s="3">
        <v>2051</v>
      </c>
      <c r="H105" s="3">
        <v>360</v>
      </c>
      <c r="I105" s="3">
        <v>3</v>
      </c>
      <c r="J105" s="3">
        <v>1</v>
      </c>
      <c r="K105" s="3"/>
      <c r="L105" s="2">
        <v>43398.610046296293</v>
      </c>
      <c r="M105" s="2">
        <v>43398.615416666667</v>
      </c>
      <c r="N105" s="3" t="s">
        <v>27</v>
      </c>
      <c r="O105" s="3" t="s">
        <v>28</v>
      </c>
      <c r="P105" s="3" t="s">
        <v>70</v>
      </c>
      <c r="Q105" s="3" t="s">
        <v>71</v>
      </c>
      <c r="R105" s="2">
        <v>43398.60665509259</v>
      </c>
      <c r="S105" s="2">
        <v>43398.60665509259</v>
      </c>
      <c r="T105" s="2">
        <v>43398.613182870373</v>
      </c>
      <c r="U105" s="2">
        <v>43398.613182870373</v>
      </c>
      <c r="V105" s="3"/>
      <c r="W105" s="8">
        <f t="shared" si="17"/>
        <v>43398.599560185183</v>
      </c>
      <c r="X105" s="9">
        <f t="shared" si="11"/>
        <v>5.3703703742939979E-3</v>
      </c>
      <c r="Y105" s="9">
        <f t="shared" si="12"/>
        <v>5.3703703742939979E-3</v>
      </c>
      <c r="Z105" s="10"/>
      <c r="AA105" s="10">
        <f t="shared" si="13"/>
        <v>3.3912037033587694E-3</v>
      </c>
      <c r="AB105" s="10">
        <f t="shared" si="14"/>
        <v>1.0486111110367347E-2</v>
      </c>
      <c r="AC105" s="10"/>
      <c r="AD105" s="10"/>
    </row>
    <row r="106" spans="1:30" s="7" customFormat="1" x14ac:dyDescent="0.4">
      <c r="A106" s="16" t="str">
        <f>IF(V106&gt;0, "★", "-")</f>
        <v>-</v>
      </c>
      <c r="B106" s="16" t="str">
        <f>IF(K106&gt;0, "☆", "-")</f>
        <v>-</v>
      </c>
      <c r="C106" s="7">
        <v>14</v>
      </c>
      <c r="D106" s="2">
        <v>43398.603148148148</v>
      </c>
      <c r="E106" s="3">
        <v>6363</v>
      </c>
      <c r="F106" s="3" t="s">
        <v>33</v>
      </c>
      <c r="G106" s="3">
        <v>2137</v>
      </c>
      <c r="H106" s="3">
        <v>1274</v>
      </c>
      <c r="I106" s="3">
        <v>6</v>
      </c>
      <c r="J106" s="3">
        <v>1</v>
      </c>
      <c r="K106" s="3"/>
      <c r="L106" s="2">
        <v>43398.606168981481</v>
      </c>
      <c r="M106" s="2">
        <v>43398.613587962966</v>
      </c>
      <c r="N106" s="3" t="s">
        <v>27</v>
      </c>
      <c r="O106" s="3" t="s">
        <v>28</v>
      </c>
      <c r="P106" s="3" t="s">
        <v>70</v>
      </c>
      <c r="Q106" s="3" t="s">
        <v>71</v>
      </c>
      <c r="R106" s="2">
        <v>43398.60696759259</v>
      </c>
      <c r="S106" s="2">
        <v>43398.60696759259</v>
      </c>
      <c r="T106" s="2">
        <v>43398.616643518515</v>
      </c>
      <c r="U106" s="2">
        <v>43398.616643518515</v>
      </c>
      <c r="V106" s="3"/>
      <c r="W106" s="8">
        <f>IF(V106&gt;0,V106,D106)</f>
        <v>43398.603148148148</v>
      </c>
      <c r="X106" s="9">
        <f t="shared" si="11"/>
        <v>7.4189814840792678E-3</v>
      </c>
      <c r="Y106" s="9">
        <f t="shared" si="12"/>
        <v>7.4189814840792678E-3</v>
      </c>
      <c r="Z106" s="10"/>
      <c r="AA106" s="10">
        <f t="shared" si="13"/>
        <v>0</v>
      </c>
      <c r="AB106" s="10">
        <f t="shared" si="14"/>
        <v>3.0208333337213844E-3</v>
      </c>
      <c r="AC106" s="10"/>
      <c r="AD106" s="10"/>
    </row>
    <row r="107" spans="1:30" s="7" customFormat="1" x14ac:dyDescent="0.4">
      <c r="A107" s="16" t="str">
        <f>IF(V107&gt;0, "★", "-")</f>
        <v>-</v>
      </c>
      <c r="B107" s="16" t="str">
        <f>IF(K107&gt;0, "☆", "-")</f>
        <v>-</v>
      </c>
      <c r="C107" s="7">
        <v>14</v>
      </c>
      <c r="D107" s="2">
        <v>43398.605011574073</v>
      </c>
      <c r="E107" s="3">
        <v>6364</v>
      </c>
      <c r="F107" s="3" t="s">
        <v>33</v>
      </c>
      <c r="G107" s="3">
        <v>1751</v>
      </c>
      <c r="H107" s="3">
        <v>663</v>
      </c>
      <c r="I107" s="3">
        <v>4</v>
      </c>
      <c r="J107" s="3">
        <v>1</v>
      </c>
      <c r="K107" s="3"/>
      <c r="L107" s="2">
        <v>43398.60769675926</v>
      </c>
      <c r="M107" s="2">
        <v>43398.611192129632</v>
      </c>
      <c r="N107" s="3" t="s">
        <v>63</v>
      </c>
      <c r="O107" s="3" t="s">
        <v>64</v>
      </c>
      <c r="P107" s="3" t="s">
        <v>23</v>
      </c>
      <c r="Q107" s="3" t="s">
        <v>24</v>
      </c>
      <c r="R107" s="2">
        <v>43398.608136574076</v>
      </c>
      <c r="S107" s="2">
        <v>43398.608136574076</v>
      </c>
      <c r="T107" s="2">
        <v>43398.612581018519</v>
      </c>
      <c r="U107" s="2">
        <v>43398.612581018519</v>
      </c>
      <c r="V107" s="3"/>
      <c r="W107" s="8">
        <f>IF(V107&gt;0,V107,D107)</f>
        <v>43398.605011574073</v>
      </c>
      <c r="X107" s="9">
        <f t="shared" si="11"/>
        <v>3.4953703725477681E-3</v>
      </c>
      <c r="Y107" s="9">
        <f t="shared" si="12"/>
        <v>3.4953703725477681E-3</v>
      </c>
      <c r="Z107" s="10"/>
      <c r="AA107" s="10">
        <f t="shared" si="13"/>
        <v>0</v>
      </c>
      <c r="AB107" s="10">
        <f t="shared" si="14"/>
        <v>2.6851851871469989E-3</v>
      </c>
      <c r="AC107" s="10"/>
      <c r="AD107" s="10"/>
    </row>
    <row r="108" spans="1:30" s="7" customFormat="1" x14ac:dyDescent="0.4">
      <c r="A108" s="16" t="str">
        <f>IF(V108&gt;0, "★", "-")</f>
        <v>-</v>
      </c>
      <c r="B108" s="16" t="str">
        <f>IF(K108&gt;0, "☆", "-")</f>
        <v>-</v>
      </c>
      <c r="C108" s="7">
        <v>14</v>
      </c>
      <c r="D108" s="2">
        <v>43398.606157407405</v>
      </c>
      <c r="E108" s="3">
        <v>6365</v>
      </c>
      <c r="F108" s="3" t="s">
        <v>33</v>
      </c>
      <c r="G108" s="3">
        <v>2424</v>
      </c>
      <c r="H108" s="3">
        <v>553</v>
      </c>
      <c r="I108" s="3">
        <v>5</v>
      </c>
      <c r="J108" s="3">
        <v>1</v>
      </c>
      <c r="K108" s="3"/>
      <c r="L108" s="2">
        <v>43398.610949074071</v>
      </c>
      <c r="M108" s="2">
        <v>43398.629351851851</v>
      </c>
      <c r="N108" s="3" t="s">
        <v>63</v>
      </c>
      <c r="O108" s="3" t="s">
        <v>64</v>
      </c>
      <c r="P108" s="3" t="s">
        <v>45</v>
      </c>
      <c r="Q108" s="3" t="s">
        <v>92</v>
      </c>
      <c r="R108" s="2">
        <v>43398.612812500003</v>
      </c>
      <c r="S108" s="2">
        <v>43398.612812500003</v>
      </c>
      <c r="T108" s="2">
        <v>43398.632650462961</v>
      </c>
      <c r="U108" s="2">
        <v>43398.624803240738</v>
      </c>
      <c r="V108" s="3"/>
      <c r="W108" s="8">
        <f>IF(V108&gt;0,V108,D108)</f>
        <v>43398.606157407405</v>
      </c>
      <c r="X108" s="9">
        <f t="shared" si="11"/>
        <v>1.8402777779556345E-2</v>
      </c>
      <c r="Y108" s="9">
        <f t="shared" si="12"/>
        <v>1.8402777779556345E-2</v>
      </c>
      <c r="Z108" s="10"/>
      <c r="AA108" s="10">
        <f t="shared" si="13"/>
        <v>0</v>
      </c>
      <c r="AB108" s="10">
        <f t="shared" si="14"/>
        <v>4.7916666662786156E-3</v>
      </c>
      <c r="AC108" s="10"/>
      <c r="AD108" s="10"/>
    </row>
    <row r="109" spans="1:30" s="7" customFormat="1" x14ac:dyDescent="0.4">
      <c r="A109" s="16" t="str">
        <f t="shared" si="15"/>
        <v>-</v>
      </c>
      <c r="B109" s="16" t="str">
        <f t="shared" si="16"/>
        <v>-</v>
      </c>
      <c r="C109" s="7">
        <v>14</v>
      </c>
      <c r="D109" s="2">
        <v>43398.609386574077</v>
      </c>
      <c r="E109" s="3">
        <v>6366</v>
      </c>
      <c r="F109" s="3" t="s">
        <v>18</v>
      </c>
      <c r="G109" s="3">
        <v>3975</v>
      </c>
      <c r="H109" s="3">
        <v>986</v>
      </c>
      <c r="I109" s="3">
        <v>5</v>
      </c>
      <c r="J109" s="3">
        <v>2</v>
      </c>
      <c r="K109" s="3"/>
      <c r="L109" s="2">
        <v>43398.614398148151</v>
      </c>
      <c r="M109" s="2">
        <v>43398.619872685187</v>
      </c>
      <c r="N109" s="3" t="s">
        <v>48</v>
      </c>
      <c r="O109" s="3" t="s">
        <v>49</v>
      </c>
      <c r="P109" s="3" t="s">
        <v>57</v>
      </c>
      <c r="Q109" s="3" t="s">
        <v>58</v>
      </c>
      <c r="R109" s="2">
        <v>43398.615995370368</v>
      </c>
      <c r="S109" s="2">
        <v>43398.615995370368</v>
      </c>
      <c r="T109" s="2">
        <v>43398.622800925928</v>
      </c>
      <c r="U109" s="2">
        <v>43398.623148148145</v>
      </c>
      <c r="V109" s="3"/>
      <c r="W109" s="8">
        <f t="shared" si="17"/>
        <v>43398.609386574077</v>
      </c>
      <c r="X109" s="9">
        <f t="shared" si="11"/>
        <v>5.4745370362070389E-3</v>
      </c>
      <c r="Y109" s="9">
        <f t="shared" si="12"/>
        <v>1.0949074072414078E-2</v>
      </c>
      <c r="Z109" s="10"/>
      <c r="AA109" s="10">
        <f t="shared" si="13"/>
        <v>0</v>
      </c>
      <c r="AB109" s="10">
        <f t="shared" si="14"/>
        <v>5.0115740741603076E-3</v>
      </c>
      <c r="AC109" s="10"/>
      <c r="AD109" s="10"/>
    </row>
    <row r="110" spans="1:30" s="7" customFormat="1" x14ac:dyDescent="0.4">
      <c r="A110" s="16" t="str">
        <f t="shared" si="15"/>
        <v>-</v>
      </c>
      <c r="B110" s="16" t="str">
        <f t="shared" si="16"/>
        <v>-</v>
      </c>
      <c r="C110" s="7">
        <v>14</v>
      </c>
      <c r="D110" s="2">
        <v>43398.614293981482</v>
      </c>
      <c r="E110" s="3">
        <v>6367</v>
      </c>
      <c r="F110" s="3" t="s">
        <v>93</v>
      </c>
      <c r="G110" s="3">
        <v>0</v>
      </c>
      <c r="H110" s="3">
        <v>519</v>
      </c>
      <c r="I110" s="3">
        <v>5</v>
      </c>
      <c r="J110" s="3">
        <v>1</v>
      </c>
      <c r="K110" s="3"/>
      <c r="L110" s="2">
        <v>43398.616365740738</v>
      </c>
      <c r="M110" s="2">
        <v>43398.622534722221</v>
      </c>
      <c r="N110" s="3" t="s">
        <v>72</v>
      </c>
      <c r="O110" s="3" t="s">
        <v>73</v>
      </c>
      <c r="P110" s="3" t="s">
        <v>50</v>
      </c>
      <c r="Q110" s="3" t="s">
        <v>51</v>
      </c>
      <c r="R110" s="2">
        <v>43398.618946759256</v>
      </c>
      <c r="S110" s="2">
        <v>43398.618946759256</v>
      </c>
      <c r="T110" s="2">
        <v>43398.624537037038</v>
      </c>
      <c r="U110" s="2">
        <v>43398.624537037038</v>
      </c>
      <c r="V110" s="3"/>
      <c r="W110" s="8">
        <f t="shared" si="17"/>
        <v>43398.614293981482</v>
      </c>
      <c r="X110" s="9">
        <f t="shared" si="11"/>
        <v>6.1689814829151146E-3</v>
      </c>
      <c r="Y110" s="9">
        <f t="shared" si="12"/>
        <v>6.1689814829151146E-3</v>
      </c>
      <c r="Z110" s="10"/>
      <c r="AA110" s="10">
        <f t="shared" si="13"/>
        <v>0</v>
      </c>
      <c r="AB110" s="10">
        <f t="shared" si="14"/>
        <v>2.0717592560686171E-3</v>
      </c>
      <c r="AC110" s="10"/>
      <c r="AD110" s="10"/>
    </row>
    <row r="111" spans="1:30" s="7" customFormat="1" x14ac:dyDescent="0.4">
      <c r="A111" s="16" t="str">
        <f t="shared" si="15"/>
        <v>-</v>
      </c>
      <c r="B111" s="16" t="str">
        <f t="shared" si="16"/>
        <v>-</v>
      </c>
      <c r="C111" s="7">
        <v>14</v>
      </c>
      <c r="D111" s="2">
        <v>43398.614907407406</v>
      </c>
      <c r="E111" s="3">
        <v>6368</v>
      </c>
      <c r="F111" s="3" t="s">
        <v>93</v>
      </c>
      <c r="G111" s="3">
        <v>0</v>
      </c>
      <c r="H111" s="3">
        <v>586</v>
      </c>
      <c r="I111" s="3">
        <v>7</v>
      </c>
      <c r="J111" s="3">
        <v>1</v>
      </c>
      <c r="K111" s="3"/>
      <c r="L111" s="2">
        <v>43398.615648148145</v>
      </c>
      <c r="M111" s="2">
        <v>43398.619293981479</v>
      </c>
      <c r="N111" s="3" t="s">
        <v>63</v>
      </c>
      <c r="O111" s="3" t="s">
        <v>64</v>
      </c>
      <c r="P111" s="3" t="s">
        <v>37</v>
      </c>
      <c r="Q111" s="3" t="s">
        <v>38</v>
      </c>
      <c r="R111" s="2">
        <v>43398.616215277776</v>
      </c>
      <c r="S111" s="2">
        <v>43398.616215277776</v>
      </c>
      <c r="T111" s="2">
        <v>43398.621805555558</v>
      </c>
      <c r="U111" s="2">
        <v>43398.621805555558</v>
      </c>
      <c r="V111" s="3"/>
      <c r="W111" s="8">
        <f t="shared" si="17"/>
        <v>43398.614907407406</v>
      </c>
      <c r="X111" s="9">
        <f t="shared" si="11"/>
        <v>3.645833334303461E-3</v>
      </c>
      <c r="Y111" s="9">
        <f t="shared" si="12"/>
        <v>3.645833334303461E-3</v>
      </c>
      <c r="Z111" s="10"/>
      <c r="AA111" s="10">
        <f t="shared" si="13"/>
        <v>0</v>
      </c>
      <c r="AB111" s="10">
        <f t="shared" si="14"/>
        <v>7.4074073927477002E-4</v>
      </c>
      <c r="AC111" s="10"/>
      <c r="AD111" s="10"/>
    </row>
    <row r="112" spans="1:30" s="7" customFormat="1" x14ac:dyDescent="0.4">
      <c r="A112" s="16" t="str">
        <f t="shared" si="15"/>
        <v>-</v>
      </c>
      <c r="B112" s="16" t="str">
        <f t="shared" si="16"/>
        <v>-</v>
      </c>
      <c r="C112" s="7">
        <v>14</v>
      </c>
      <c r="D112" s="2">
        <v>43398.614953703705</v>
      </c>
      <c r="E112" s="3">
        <v>6369</v>
      </c>
      <c r="F112" s="3" t="s">
        <v>33</v>
      </c>
      <c r="G112" s="3">
        <v>1751</v>
      </c>
      <c r="H112" s="3">
        <v>589</v>
      </c>
      <c r="I112" s="3">
        <v>9</v>
      </c>
      <c r="J112" s="3">
        <v>1</v>
      </c>
      <c r="K112" s="3"/>
      <c r="L112" s="2">
        <v>43398.616712962961</v>
      </c>
      <c r="M112" s="2">
        <v>43398.621111111112</v>
      </c>
      <c r="N112" s="3" t="s">
        <v>23</v>
      </c>
      <c r="O112" s="3" t="s">
        <v>24</v>
      </c>
      <c r="P112" s="3" t="s">
        <v>65</v>
      </c>
      <c r="Q112" s="3" t="s">
        <v>66</v>
      </c>
      <c r="R112" s="2">
        <v>43398.616041666668</v>
      </c>
      <c r="S112" s="2">
        <v>43398.616041666668</v>
      </c>
      <c r="T112" s="2">
        <v>43398.620196759257</v>
      </c>
      <c r="U112" s="2">
        <v>43398.622777777775</v>
      </c>
      <c r="V112" s="3"/>
      <c r="W112" s="8">
        <f t="shared" si="17"/>
        <v>43398.614953703705</v>
      </c>
      <c r="X112" s="9">
        <f t="shared" si="11"/>
        <v>4.3981481503578834E-3</v>
      </c>
      <c r="Y112" s="9">
        <f t="shared" si="12"/>
        <v>4.3981481503578834E-3</v>
      </c>
      <c r="Z112" s="10"/>
      <c r="AA112" s="10">
        <f t="shared" si="13"/>
        <v>6.7129629314877093E-4</v>
      </c>
      <c r="AB112" s="10">
        <f t="shared" si="14"/>
        <v>1.7592592557775788E-3</v>
      </c>
      <c r="AC112" s="10"/>
      <c r="AD112" s="10"/>
    </row>
    <row r="113" spans="1:30" s="7" customFormat="1" x14ac:dyDescent="0.4">
      <c r="A113" s="16" t="str">
        <f t="shared" si="15"/>
        <v>-</v>
      </c>
      <c r="B113" s="16" t="str">
        <f t="shared" si="16"/>
        <v>-</v>
      </c>
      <c r="C113" s="7">
        <v>14</v>
      </c>
      <c r="D113" s="2">
        <v>43398.621018518519</v>
      </c>
      <c r="E113" s="3">
        <v>6370</v>
      </c>
      <c r="F113" s="3" t="s">
        <v>93</v>
      </c>
      <c r="G113" s="3">
        <v>0</v>
      </c>
      <c r="H113" s="3">
        <v>1232</v>
      </c>
      <c r="I113" s="3">
        <v>9</v>
      </c>
      <c r="J113" s="3">
        <v>1</v>
      </c>
      <c r="K113" s="3"/>
      <c r="L113" s="2">
        <v>43398.625092592592</v>
      </c>
      <c r="M113" s="2">
        <v>43398.631226851852</v>
      </c>
      <c r="N113" s="3" t="s">
        <v>37</v>
      </c>
      <c r="O113" s="3" t="s">
        <v>38</v>
      </c>
      <c r="P113" s="3" t="s">
        <v>27</v>
      </c>
      <c r="Q113" s="3" t="s">
        <v>28</v>
      </c>
      <c r="R113" s="2">
        <v>43398.626932870371</v>
      </c>
      <c r="S113" s="2">
        <v>43398.626932870371</v>
      </c>
      <c r="T113" s="2">
        <v>43398.634942129633</v>
      </c>
      <c r="U113" s="2">
        <v>43398.634942129633</v>
      </c>
      <c r="V113" s="3"/>
      <c r="W113" s="8">
        <f t="shared" si="17"/>
        <v>43398.621018518519</v>
      </c>
      <c r="X113" s="9">
        <f t="shared" si="11"/>
        <v>6.1342592598521151E-3</v>
      </c>
      <c r="Y113" s="9">
        <f t="shared" si="12"/>
        <v>6.1342592598521151E-3</v>
      </c>
      <c r="Z113" s="10"/>
      <c r="AA113" s="10">
        <f t="shared" si="13"/>
        <v>0</v>
      </c>
      <c r="AB113" s="10">
        <f t="shared" si="14"/>
        <v>4.0740740732871927E-3</v>
      </c>
      <c r="AC113" s="10"/>
      <c r="AD113" s="10"/>
    </row>
    <row r="114" spans="1:30" s="7" customFormat="1" x14ac:dyDescent="0.4">
      <c r="A114" s="16" t="str">
        <f t="shared" si="15"/>
        <v>-</v>
      </c>
      <c r="B114" s="16" t="str">
        <f t="shared" si="16"/>
        <v>-</v>
      </c>
      <c r="C114" s="7">
        <v>14</v>
      </c>
      <c r="D114" s="2">
        <v>43398.622314814813</v>
      </c>
      <c r="E114" s="3">
        <v>6371</v>
      </c>
      <c r="F114" s="3" t="s">
        <v>93</v>
      </c>
      <c r="G114" s="3">
        <v>0</v>
      </c>
      <c r="H114" s="3">
        <v>1058</v>
      </c>
      <c r="I114" s="3">
        <v>10</v>
      </c>
      <c r="J114" s="3">
        <v>1</v>
      </c>
      <c r="K114" s="3"/>
      <c r="L114" s="2">
        <v>43398.624884259261</v>
      </c>
      <c r="M114" s="2">
        <v>43398.630624999998</v>
      </c>
      <c r="N114" s="3" t="s">
        <v>53</v>
      </c>
      <c r="O114" s="3" t="s">
        <v>54</v>
      </c>
      <c r="P114" s="3" t="s">
        <v>29</v>
      </c>
      <c r="Q114" s="3" t="s">
        <v>30</v>
      </c>
      <c r="R114" s="2">
        <v>43398.623877314814</v>
      </c>
      <c r="S114" s="2">
        <v>43398.623877314814</v>
      </c>
      <c r="T114" s="2">
        <v>43398.632002314815</v>
      </c>
      <c r="U114" s="2">
        <v>43398.632002314815</v>
      </c>
      <c r="V114" s="3"/>
      <c r="W114" s="8">
        <f t="shared" si="17"/>
        <v>43398.622314814813</v>
      </c>
      <c r="X114" s="9">
        <f t="shared" si="11"/>
        <v>5.7407407366554253E-3</v>
      </c>
      <c r="Y114" s="9">
        <f t="shared" si="12"/>
        <v>5.7407407366554253E-3</v>
      </c>
      <c r="Z114" s="10"/>
      <c r="AA114" s="10">
        <f t="shared" si="13"/>
        <v>1.006944446999114E-3</v>
      </c>
      <c r="AB114" s="10">
        <f t="shared" si="14"/>
        <v>2.5694444484543055E-3</v>
      </c>
      <c r="AC114" s="10"/>
      <c r="AD114" s="10"/>
    </row>
    <row r="115" spans="1:30" s="7" customFormat="1" x14ac:dyDescent="0.4">
      <c r="A115" s="16" t="str">
        <f t="shared" si="15"/>
        <v>-</v>
      </c>
      <c r="B115" s="16" t="str">
        <f t="shared" si="16"/>
        <v>-</v>
      </c>
      <c r="C115" s="7">
        <v>14</v>
      </c>
      <c r="D115" s="2">
        <v>43398.622465277775</v>
      </c>
      <c r="E115" s="3">
        <v>6372</v>
      </c>
      <c r="F115" s="3" t="s">
        <v>18</v>
      </c>
      <c r="G115" s="3">
        <v>3971</v>
      </c>
      <c r="H115" s="3">
        <v>601</v>
      </c>
      <c r="I115" s="3">
        <v>5</v>
      </c>
      <c r="J115" s="3">
        <v>2</v>
      </c>
      <c r="K115" s="3"/>
      <c r="L115" s="2">
        <v>43398.626134259262</v>
      </c>
      <c r="M115" s="2">
        <v>43398.633761574078</v>
      </c>
      <c r="N115" s="3" t="s">
        <v>50</v>
      </c>
      <c r="O115" s="3" t="s">
        <v>51</v>
      </c>
      <c r="P115" s="3" t="s">
        <v>19</v>
      </c>
      <c r="Q115" s="3" t="s">
        <v>20</v>
      </c>
      <c r="R115" s="2">
        <v>43398.624120370368</v>
      </c>
      <c r="S115" s="2">
        <v>43398.625497685185</v>
      </c>
      <c r="T115" s="2">
        <v>43398.63480324074</v>
      </c>
      <c r="U115" s="2">
        <v>43398.636180555557</v>
      </c>
      <c r="V115" s="3"/>
      <c r="W115" s="8">
        <f t="shared" si="17"/>
        <v>43398.622465277775</v>
      </c>
      <c r="X115" s="9">
        <f t="shared" si="11"/>
        <v>7.6273148151813075E-3</v>
      </c>
      <c r="Y115" s="9">
        <f t="shared" si="12"/>
        <v>1.5254629630362615E-2</v>
      </c>
      <c r="Z115" s="10"/>
      <c r="AA115" s="10">
        <f t="shared" si="13"/>
        <v>2.013888893998228E-3</v>
      </c>
      <c r="AB115" s="10">
        <f t="shared" si="14"/>
        <v>3.6689814878627658E-3</v>
      </c>
      <c r="AC115" s="10"/>
      <c r="AD115" s="10"/>
    </row>
    <row r="116" spans="1:30" s="7" customFormat="1" x14ac:dyDescent="0.4">
      <c r="A116" s="16" t="str">
        <f t="shared" si="15"/>
        <v>-</v>
      </c>
      <c r="B116" s="16" t="str">
        <f t="shared" si="16"/>
        <v>-</v>
      </c>
      <c r="C116" s="7">
        <v>14</v>
      </c>
      <c r="D116" s="2">
        <v>43398.623437499999</v>
      </c>
      <c r="E116" s="3">
        <v>6374</v>
      </c>
      <c r="F116" s="3" t="s">
        <v>18</v>
      </c>
      <c r="G116" s="3">
        <v>2801</v>
      </c>
      <c r="H116" s="3">
        <v>525</v>
      </c>
      <c r="I116" s="3">
        <v>5</v>
      </c>
      <c r="J116" s="3">
        <v>1</v>
      </c>
      <c r="K116" s="3"/>
      <c r="L116" s="2">
        <v>43398.626539351855</v>
      </c>
      <c r="M116" s="2">
        <v>43398.63690972222</v>
      </c>
      <c r="N116" s="3" t="s">
        <v>50</v>
      </c>
      <c r="O116" s="3" t="s">
        <v>51</v>
      </c>
      <c r="P116" s="3" t="s">
        <v>48</v>
      </c>
      <c r="Q116" s="3" t="s">
        <v>49</v>
      </c>
      <c r="R116" s="2">
        <v>43398.625150462962</v>
      </c>
      <c r="S116" s="2">
        <v>43398.625150462962</v>
      </c>
      <c r="T116" s="2">
        <v>43398.63994212963</v>
      </c>
      <c r="U116" s="2">
        <v>43398.640960648147</v>
      </c>
      <c r="V116" s="3"/>
      <c r="W116" s="8">
        <f t="shared" si="17"/>
        <v>43398.623437499999</v>
      </c>
      <c r="X116" s="9">
        <f t="shared" si="11"/>
        <v>1.0370370364398696E-2</v>
      </c>
      <c r="Y116" s="9">
        <f t="shared" si="12"/>
        <v>1.0370370364398696E-2</v>
      </c>
      <c r="Z116" s="10"/>
      <c r="AA116" s="10">
        <f t="shared" si="13"/>
        <v>1.3888888934161514E-3</v>
      </c>
      <c r="AB116" s="10">
        <f t="shared" si="14"/>
        <v>3.1018518566270359E-3</v>
      </c>
      <c r="AC116" s="10"/>
      <c r="AD116" s="10"/>
    </row>
    <row r="117" spans="1:30" s="7" customFormat="1" x14ac:dyDescent="0.4">
      <c r="A117" s="16" t="str">
        <f>IF(V117&gt;0, "★", "-")</f>
        <v>★</v>
      </c>
      <c r="B117" s="16" t="str">
        <f>IF(K117&gt;0, "☆", "-")</f>
        <v>☆</v>
      </c>
      <c r="C117" s="7">
        <v>14</v>
      </c>
      <c r="D117" s="2">
        <v>43398.580810185187</v>
      </c>
      <c r="E117" s="3">
        <v>6346</v>
      </c>
      <c r="F117" s="3" t="s">
        <v>94</v>
      </c>
      <c r="G117" s="3">
        <v>0</v>
      </c>
      <c r="H117" s="3">
        <v>876</v>
      </c>
      <c r="I117" s="3">
        <v>3</v>
      </c>
      <c r="J117" s="3">
        <v>2</v>
      </c>
      <c r="K117" s="2">
        <v>43398.581921296296</v>
      </c>
      <c r="L117" s="3"/>
      <c r="M117" s="3"/>
      <c r="N117" s="3" t="s">
        <v>50</v>
      </c>
      <c r="O117" s="3" t="s">
        <v>51</v>
      </c>
      <c r="P117" s="3" t="s">
        <v>31</v>
      </c>
      <c r="Q117" s="3" t="s">
        <v>32</v>
      </c>
      <c r="R117" s="2">
        <v>43398.605023148149</v>
      </c>
      <c r="S117" s="3"/>
      <c r="T117" s="2">
        <v>43398.613796296297</v>
      </c>
      <c r="U117" s="3"/>
      <c r="V117" s="2">
        <v>43398.601111111115</v>
      </c>
      <c r="W117" s="8">
        <f>IF(V117&gt;0,V117,D117)</f>
        <v>43398.601111111115</v>
      </c>
      <c r="X117" s="9">
        <f>M117-L117</f>
        <v>0</v>
      </c>
      <c r="Y117" s="9">
        <f>X117*J117</f>
        <v>0</v>
      </c>
      <c r="Z117" s="10"/>
      <c r="AA117" s="10">
        <f>IF(IF(A117="☆",K117-R117,L117-R117)&lt;0,0,IF(A117="☆",K117-R117,L117-R117))</f>
        <v>0</v>
      </c>
      <c r="AB117" s="10">
        <f>IF(IF(B117="☆",(IF(K117&gt;R117,K117-W117,R117-W117)),L117-W117)&lt;0,0,IF(B117="☆",(IF(K117&gt;R117,K117-W117,R117-W117)),L117-W117))</f>
        <v>3.9120370347518474E-3</v>
      </c>
      <c r="AC117" s="10"/>
      <c r="AD117" s="10"/>
    </row>
    <row r="118" spans="1:30" s="7" customFormat="1" x14ac:dyDescent="0.4">
      <c r="A118" s="16" t="str">
        <f>IF(V118&gt;0, "★", "-")</f>
        <v>★</v>
      </c>
      <c r="B118" s="16" t="str">
        <f>IF(K118&gt;0, "☆", "-")</f>
        <v>☆</v>
      </c>
      <c r="C118" s="7">
        <v>14</v>
      </c>
      <c r="D118" s="2">
        <v>43398.60292824074</v>
      </c>
      <c r="E118" s="3">
        <v>6362</v>
      </c>
      <c r="F118" s="3" t="s">
        <v>18</v>
      </c>
      <c r="G118" s="3">
        <v>3975</v>
      </c>
      <c r="H118" s="3">
        <v>529</v>
      </c>
      <c r="I118" s="3">
        <v>5</v>
      </c>
      <c r="J118" s="3">
        <v>2</v>
      </c>
      <c r="K118" s="2">
        <v>43398.608541666668</v>
      </c>
      <c r="L118" s="3"/>
      <c r="M118" s="3"/>
      <c r="N118" s="3" t="s">
        <v>59</v>
      </c>
      <c r="O118" s="3" t="s">
        <v>60</v>
      </c>
      <c r="P118" s="3" t="s">
        <v>57</v>
      </c>
      <c r="Q118" s="3" t="s">
        <v>58</v>
      </c>
      <c r="R118" s="2">
        <v>43398.623611111114</v>
      </c>
      <c r="S118" s="3"/>
      <c r="T118" s="2">
        <v>43398.630648148152</v>
      </c>
      <c r="U118" s="3"/>
      <c r="V118" s="2">
        <v>43398.623611111114</v>
      </c>
      <c r="W118" s="8">
        <f>IF(V118&gt;0,V118,D118)</f>
        <v>43398.623611111114</v>
      </c>
      <c r="X118" s="9">
        <f>M118-L118</f>
        <v>0</v>
      </c>
      <c r="Y118" s="9">
        <f>X118*J118</f>
        <v>0</v>
      </c>
      <c r="Z118" s="10"/>
      <c r="AA118" s="10">
        <f>IF(IF(A118="☆",K118-R118,L118-R118)&lt;0,0,IF(A118="☆",K118-R118,L118-R118))</f>
        <v>0</v>
      </c>
      <c r="AB118" s="10">
        <f>IF(IF(B118="☆",(IF(K118&gt;R118,K118-W118,R118-W118)),L118-W118)&lt;0,0,IF(B118="☆",(IF(K118&gt;R118,K118-W118,R118-W118)),L118-W118))</f>
        <v>0</v>
      </c>
      <c r="AC118" s="10"/>
      <c r="AD118" s="10"/>
    </row>
    <row r="119" spans="1:30" s="12" customFormat="1" x14ac:dyDescent="0.4">
      <c r="A119" s="17" t="str">
        <f>IF(V119&gt;0, "★", "-")</f>
        <v>-</v>
      </c>
      <c r="B119" s="17" t="str">
        <f>IF(K119&gt;0, "☆", "-")</f>
        <v>☆</v>
      </c>
      <c r="C119" s="12">
        <v>14</v>
      </c>
      <c r="D119" s="4">
        <v>43398.622523148151</v>
      </c>
      <c r="E119" s="5">
        <v>6373</v>
      </c>
      <c r="F119" s="5" t="s">
        <v>18</v>
      </c>
      <c r="G119" s="5">
        <v>1338</v>
      </c>
      <c r="H119" s="5">
        <v>639</v>
      </c>
      <c r="I119" s="5">
        <v>7</v>
      </c>
      <c r="J119" s="5">
        <v>1</v>
      </c>
      <c r="K119" s="4">
        <v>43398.622685185182</v>
      </c>
      <c r="L119" s="5"/>
      <c r="M119" s="5"/>
      <c r="N119" s="5" t="s">
        <v>63</v>
      </c>
      <c r="O119" s="5" t="s">
        <v>64</v>
      </c>
      <c r="P119" s="5" t="s">
        <v>31</v>
      </c>
      <c r="Q119" s="5" t="s">
        <v>32</v>
      </c>
      <c r="R119" s="4">
        <v>43398.624074074076</v>
      </c>
      <c r="S119" s="5"/>
      <c r="T119" s="4">
        <v>43398.632638888892</v>
      </c>
      <c r="U119" s="5"/>
      <c r="V119" s="5"/>
      <c r="W119" s="13">
        <f>IF(V119&gt;0,V119,D119)</f>
        <v>43398.622523148151</v>
      </c>
      <c r="X119" s="18">
        <f>M119-L119</f>
        <v>0</v>
      </c>
      <c r="Y119" s="18">
        <f>X119*J119</f>
        <v>0</v>
      </c>
      <c r="Z119" s="19"/>
      <c r="AA119" s="19">
        <f>IF(IF(A119="☆",K119-R119,L119-R119)&lt;0,0,IF(A119="☆",K119-R119,L119-R119))</f>
        <v>0</v>
      </c>
      <c r="AB119" s="19">
        <f>IF(IF(B119="☆",(IF(K119&gt;R119,K119-W119,R119-W119)),L119-W119)&lt;0,0,IF(B119="☆",(IF(K119&gt;R119,K119-W119,R119-W119)),L119-W119))</f>
        <v>1.5509259246755391E-3</v>
      </c>
      <c r="AC119" s="19"/>
      <c r="AD119" s="19"/>
    </row>
    <row r="120" spans="1:30" s="23" customFormat="1" x14ac:dyDescent="0.4">
      <c r="A120" s="20" t="str">
        <f t="shared" si="15"/>
        <v>-</v>
      </c>
      <c r="B120" s="20" t="str">
        <f t="shared" si="16"/>
        <v>-</v>
      </c>
      <c r="C120" s="23">
        <v>15</v>
      </c>
      <c r="D120" s="22">
        <v>43398.625381944446</v>
      </c>
      <c r="E120" s="21">
        <v>6375</v>
      </c>
      <c r="F120" s="21" t="s">
        <v>93</v>
      </c>
      <c r="G120" s="21">
        <v>0</v>
      </c>
      <c r="H120" s="21">
        <v>1061</v>
      </c>
      <c r="I120" s="21">
        <v>4</v>
      </c>
      <c r="J120" s="21">
        <v>2</v>
      </c>
      <c r="K120" s="21"/>
      <c r="L120" s="22">
        <v>43398.627858796295</v>
      </c>
      <c r="M120" s="22">
        <v>43398.632465277777</v>
      </c>
      <c r="N120" s="21" t="s">
        <v>48</v>
      </c>
      <c r="O120" s="21" t="s">
        <v>49</v>
      </c>
      <c r="P120" s="21" t="s">
        <v>53</v>
      </c>
      <c r="Q120" s="21" t="s">
        <v>54</v>
      </c>
      <c r="R120" s="22">
        <v>43398.626909722225</v>
      </c>
      <c r="S120" s="22">
        <v>43398.626909722225</v>
      </c>
      <c r="T120" s="22">
        <v>43398.634050925924</v>
      </c>
      <c r="U120" s="22">
        <v>43398.634050925924</v>
      </c>
      <c r="V120" s="21"/>
      <c r="W120" s="24">
        <f t="shared" si="17"/>
        <v>43398.625381944446</v>
      </c>
      <c r="X120" s="25">
        <f t="shared" si="11"/>
        <v>4.6064814814599231E-3</v>
      </c>
      <c r="Y120" s="25">
        <f t="shared" si="12"/>
        <v>9.2129629629198462E-3</v>
      </c>
      <c r="Z120" s="26">
        <f>SUM(Y120:Y152)</f>
        <v>0.3848379629853298</v>
      </c>
      <c r="AA120" s="26">
        <f t="shared" si="13"/>
        <v>9.4907407037680969E-4</v>
      </c>
      <c r="AB120" s="26">
        <f t="shared" si="14"/>
        <v>2.4768518487690017E-3</v>
      </c>
      <c r="AC120" s="26">
        <f>AVERAGE(AB120:AB152)</f>
        <v>3.3680555550290592E-3</v>
      </c>
      <c r="AD120" s="26">
        <f>MEDIAN(AB120:AB152)</f>
        <v>3.5358796230866574E-3</v>
      </c>
    </row>
    <row r="121" spans="1:30" s="7" customFormat="1" x14ac:dyDescent="0.4">
      <c r="A121" s="16" t="str">
        <f t="shared" si="15"/>
        <v>-</v>
      </c>
      <c r="B121" s="16" t="str">
        <f t="shared" si="16"/>
        <v>-</v>
      </c>
      <c r="C121" s="7">
        <v>15</v>
      </c>
      <c r="D121" s="2">
        <v>43398.625763888886</v>
      </c>
      <c r="E121" s="3">
        <v>6376</v>
      </c>
      <c r="F121" s="3" t="s">
        <v>33</v>
      </c>
      <c r="G121" s="3">
        <v>2051</v>
      </c>
      <c r="H121" s="3">
        <v>486</v>
      </c>
      <c r="I121" s="3">
        <v>8</v>
      </c>
      <c r="J121" s="3">
        <v>1</v>
      </c>
      <c r="K121" s="3"/>
      <c r="L121" s="2">
        <v>43398.629131944443</v>
      </c>
      <c r="M121" s="2">
        <v>43398.635208333333</v>
      </c>
      <c r="N121" s="3" t="s">
        <v>70</v>
      </c>
      <c r="O121" s="3" t="s">
        <v>71</v>
      </c>
      <c r="P121" s="3" t="s">
        <v>37</v>
      </c>
      <c r="Q121" s="3" t="s">
        <v>38</v>
      </c>
      <c r="R121" s="2">
        <v>43398.629282407404</v>
      </c>
      <c r="S121" s="2">
        <v>43398.629282407404</v>
      </c>
      <c r="T121" s="2">
        <v>43398.639652777776</v>
      </c>
      <c r="U121" s="2">
        <v>43398.640914351854</v>
      </c>
      <c r="V121" s="3"/>
      <c r="W121" s="8">
        <f t="shared" si="17"/>
        <v>43398.625763888886</v>
      </c>
      <c r="X121" s="9">
        <f t="shared" si="11"/>
        <v>6.0763888905057684E-3</v>
      </c>
      <c r="Y121" s="9">
        <f t="shared" si="12"/>
        <v>6.0763888905057684E-3</v>
      </c>
      <c r="Z121" s="10"/>
      <c r="AA121" s="10">
        <f t="shared" si="13"/>
        <v>0</v>
      </c>
      <c r="AB121" s="10">
        <f t="shared" si="14"/>
        <v>3.3680555570754223E-3</v>
      </c>
      <c r="AC121" s="10"/>
      <c r="AD121" s="10"/>
    </row>
    <row r="122" spans="1:30" s="7" customFormat="1" x14ac:dyDescent="0.4">
      <c r="A122" s="16" t="str">
        <f t="shared" si="15"/>
        <v>-</v>
      </c>
      <c r="B122" s="16" t="str">
        <f t="shared" si="16"/>
        <v>-</v>
      </c>
      <c r="C122" s="7">
        <v>15</v>
      </c>
      <c r="D122" s="2">
        <v>43398.627013888887</v>
      </c>
      <c r="E122" s="3">
        <v>6378</v>
      </c>
      <c r="F122" s="3" t="s">
        <v>33</v>
      </c>
      <c r="G122" s="3">
        <v>3263</v>
      </c>
      <c r="H122" s="3">
        <v>937</v>
      </c>
      <c r="I122" s="3">
        <v>5</v>
      </c>
      <c r="J122" s="3">
        <v>1</v>
      </c>
      <c r="K122" s="3"/>
      <c r="L122" s="2">
        <v>43398.62945601852</v>
      </c>
      <c r="M122" s="2">
        <v>43398.636874999997</v>
      </c>
      <c r="N122" s="3" t="s">
        <v>45</v>
      </c>
      <c r="O122" s="3" t="s">
        <v>92</v>
      </c>
      <c r="P122" s="3" t="s">
        <v>48</v>
      </c>
      <c r="Q122" s="3" t="s">
        <v>49</v>
      </c>
      <c r="R122" s="2">
        <v>43398.629594907405</v>
      </c>
      <c r="S122" s="2">
        <v>43398.629594907405</v>
      </c>
      <c r="T122" s="2">
        <v>43398.640613425923</v>
      </c>
      <c r="U122" s="2">
        <v>43398.640613425923</v>
      </c>
      <c r="V122" s="3"/>
      <c r="W122" s="8">
        <f t="shared" si="17"/>
        <v>43398.627013888887</v>
      </c>
      <c r="X122" s="9">
        <f t="shared" si="11"/>
        <v>7.4189814768033102E-3</v>
      </c>
      <c r="Y122" s="9">
        <f t="shared" si="12"/>
        <v>7.4189814768033102E-3</v>
      </c>
      <c r="Z122" s="10"/>
      <c r="AA122" s="10">
        <f t="shared" si="13"/>
        <v>0</v>
      </c>
      <c r="AB122" s="10">
        <f t="shared" si="14"/>
        <v>2.4421296329819597E-3</v>
      </c>
      <c r="AC122" s="10"/>
      <c r="AD122" s="10"/>
    </row>
    <row r="123" spans="1:30" s="7" customFormat="1" x14ac:dyDescent="0.4">
      <c r="A123" s="16" t="str">
        <f t="shared" si="15"/>
        <v>★</v>
      </c>
      <c r="B123" s="16" t="str">
        <f t="shared" si="16"/>
        <v>-</v>
      </c>
      <c r="C123" s="7">
        <v>15</v>
      </c>
      <c r="D123" s="2">
        <v>43398.629293981481</v>
      </c>
      <c r="E123" s="3">
        <v>6379</v>
      </c>
      <c r="F123" s="3" t="s">
        <v>33</v>
      </c>
      <c r="G123" s="3">
        <v>2163</v>
      </c>
      <c r="H123" s="3">
        <v>382</v>
      </c>
      <c r="I123" s="3">
        <v>1</v>
      </c>
      <c r="J123" s="3">
        <v>2</v>
      </c>
      <c r="K123" s="3"/>
      <c r="L123" s="2">
        <v>43398.650752314818</v>
      </c>
      <c r="M123" s="2">
        <v>43398.658888888887</v>
      </c>
      <c r="N123" s="3" t="s">
        <v>65</v>
      </c>
      <c r="O123" s="3" t="s">
        <v>66</v>
      </c>
      <c r="P123" s="3" t="s">
        <v>57</v>
      </c>
      <c r="Q123" s="3" t="s">
        <v>58</v>
      </c>
      <c r="R123" s="2">
        <v>43398.65</v>
      </c>
      <c r="S123" s="2">
        <v>43398.65</v>
      </c>
      <c r="T123" s="2">
        <v>43398.658900462964</v>
      </c>
      <c r="U123" s="2">
        <v>43398.659247685187</v>
      </c>
      <c r="V123" s="2">
        <v>43398.65</v>
      </c>
      <c r="W123" s="8">
        <f t="shared" si="17"/>
        <v>43398.65</v>
      </c>
      <c r="X123" s="9">
        <f t="shared" si="11"/>
        <v>8.1365740697947331E-3</v>
      </c>
      <c r="Y123" s="9">
        <f t="shared" si="12"/>
        <v>1.6273148139589466E-2</v>
      </c>
      <c r="Z123" s="10"/>
      <c r="AA123" s="10">
        <f t="shared" si="13"/>
        <v>7.5231481605442241E-4</v>
      </c>
      <c r="AB123" s="10">
        <f t="shared" si="14"/>
        <v>7.5231481605442241E-4</v>
      </c>
      <c r="AC123" s="10"/>
      <c r="AD123" s="10"/>
    </row>
    <row r="124" spans="1:30" s="7" customFormat="1" x14ac:dyDescent="0.4">
      <c r="A124" s="16" t="str">
        <f t="shared" si="15"/>
        <v>-</v>
      </c>
      <c r="B124" s="16" t="str">
        <f t="shared" si="16"/>
        <v>-</v>
      </c>
      <c r="C124" s="7">
        <v>15</v>
      </c>
      <c r="D124" s="2">
        <v>43398.631539351853</v>
      </c>
      <c r="E124" s="3">
        <v>6380</v>
      </c>
      <c r="F124" s="3" t="s">
        <v>94</v>
      </c>
      <c r="G124" s="3">
        <v>0</v>
      </c>
      <c r="H124" s="3">
        <v>564</v>
      </c>
      <c r="I124" s="3">
        <v>2</v>
      </c>
      <c r="J124" s="3">
        <v>1</v>
      </c>
      <c r="K124" s="3"/>
      <c r="L124" s="2">
        <v>43398.633888888886</v>
      </c>
      <c r="M124" s="2">
        <v>43398.652141203704</v>
      </c>
      <c r="N124" s="3" t="s">
        <v>65</v>
      </c>
      <c r="O124" s="3" t="s">
        <v>66</v>
      </c>
      <c r="P124" s="3" t="s">
        <v>53</v>
      </c>
      <c r="Q124" s="3" t="s">
        <v>54</v>
      </c>
      <c r="R124" s="2">
        <v>43398.63449074074</v>
      </c>
      <c r="S124" s="2">
        <v>43398.634953703702</v>
      </c>
      <c r="T124" s="2">
        <v>43398.643020833333</v>
      </c>
      <c r="U124" s="2">
        <v>43398.643842592595</v>
      </c>
      <c r="V124" s="3"/>
      <c r="W124" s="8">
        <f t="shared" si="17"/>
        <v>43398.631539351853</v>
      </c>
      <c r="X124" s="9">
        <f t="shared" si="11"/>
        <v>1.8252314817800652E-2</v>
      </c>
      <c r="Y124" s="9">
        <f t="shared" si="12"/>
        <v>1.8252314817800652E-2</v>
      </c>
      <c r="Z124" s="10"/>
      <c r="AA124" s="10">
        <f t="shared" si="13"/>
        <v>0</v>
      </c>
      <c r="AB124" s="10">
        <f t="shared" si="14"/>
        <v>2.3495370332966559E-3</v>
      </c>
      <c r="AC124" s="10"/>
      <c r="AD124" s="10"/>
    </row>
    <row r="125" spans="1:30" s="7" customFormat="1" x14ac:dyDescent="0.4">
      <c r="A125" s="16" t="str">
        <f t="shared" si="15"/>
        <v>-</v>
      </c>
      <c r="B125" s="16" t="str">
        <f t="shared" si="16"/>
        <v>-</v>
      </c>
      <c r="C125" s="7">
        <v>15</v>
      </c>
      <c r="D125" s="2">
        <v>43398.631956018522</v>
      </c>
      <c r="E125" s="3">
        <v>6382</v>
      </c>
      <c r="F125" s="3" t="s">
        <v>33</v>
      </c>
      <c r="G125" s="3">
        <v>3408</v>
      </c>
      <c r="H125" s="3">
        <v>1134</v>
      </c>
      <c r="I125" s="3">
        <v>6</v>
      </c>
      <c r="J125" s="3">
        <v>1</v>
      </c>
      <c r="K125" s="3"/>
      <c r="L125" s="2">
        <v>43398.635509259257</v>
      </c>
      <c r="M125" s="2">
        <v>43398.640833333331</v>
      </c>
      <c r="N125" s="3" t="s">
        <v>91</v>
      </c>
      <c r="O125" s="3" t="s">
        <v>36</v>
      </c>
      <c r="P125" s="3" t="s">
        <v>55</v>
      </c>
      <c r="Q125" s="3" t="s">
        <v>56</v>
      </c>
      <c r="R125" s="2">
        <v>43398.634814814817</v>
      </c>
      <c r="S125" s="2">
        <v>43398.634814814817</v>
      </c>
      <c r="T125" s="2">
        <v>43398.640173611115</v>
      </c>
      <c r="U125" s="2">
        <v>43398.641238425924</v>
      </c>
      <c r="V125" s="3"/>
      <c r="W125" s="8">
        <f t="shared" si="17"/>
        <v>43398.631956018522</v>
      </c>
      <c r="X125" s="9">
        <f t="shared" si="11"/>
        <v>5.324074074451346E-3</v>
      </c>
      <c r="Y125" s="9">
        <f t="shared" si="12"/>
        <v>5.324074074451346E-3</v>
      </c>
      <c r="Z125" s="10"/>
      <c r="AA125" s="10">
        <f t="shared" si="13"/>
        <v>6.9444443943211809E-4</v>
      </c>
      <c r="AB125" s="10">
        <f t="shared" si="14"/>
        <v>3.5532407346181571E-3</v>
      </c>
      <c r="AC125" s="10"/>
      <c r="AD125" s="10"/>
    </row>
    <row r="126" spans="1:30" s="7" customFormat="1" x14ac:dyDescent="0.4">
      <c r="A126" s="16" t="str">
        <f t="shared" si="15"/>
        <v>-</v>
      </c>
      <c r="B126" s="16" t="str">
        <f t="shared" si="16"/>
        <v>-</v>
      </c>
      <c r="C126" s="7">
        <v>15</v>
      </c>
      <c r="D126" s="2">
        <v>43398.632361111115</v>
      </c>
      <c r="E126" s="3">
        <v>6383</v>
      </c>
      <c r="F126" s="3" t="s">
        <v>18</v>
      </c>
      <c r="G126" s="3">
        <v>3867</v>
      </c>
      <c r="H126" s="3">
        <v>818</v>
      </c>
      <c r="I126" s="3">
        <v>2</v>
      </c>
      <c r="J126" s="3">
        <v>1</v>
      </c>
      <c r="K126" s="3"/>
      <c r="L126" s="2">
        <v>43398.636631944442</v>
      </c>
      <c r="M126" s="2">
        <v>43398.654976851853</v>
      </c>
      <c r="N126" s="3" t="s">
        <v>48</v>
      </c>
      <c r="O126" s="3" t="s">
        <v>49</v>
      </c>
      <c r="P126" s="3" t="s">
        <v>50</v>
      </c>
      <c r="Q126" s="3" t="s">
        <v>51</v>
      </c>
      <c r="R126" s="2">
        <v>43398.637395833335</v>
      </c>
      <c r="S126" s="2">
        <v>43398.637395833335</v>
      </c>
      <c r="T126" s="2">
        <v>43398.645983796298</v>
      </c>
      <c r="U126" s="2">
        <v>43398.645983796298</v>
      </c>
      <c r="V126" s="3"/>
      <c r="W126" s="8">
        <f t="shared" si="17"/>
        <v>43398.632361111115</v>
      </c>
      <c r="X126" s="9">
        <f t="shared" si="11"/>
        <v>1.8344907410209998E-2</v>
      </c>
      <c r="Y126" s="9">
        <f t="shared" si="12"/>
        <v>1.8344907410209998E-2</v>
      </c>
      <c r="Z126" s="10"/>
      <c r="AA126" s="10">
        <f t="shared" si="13"/>
        <v>0</v>
      </c>
      <c r="AB126" s="10">
        <f t="shared" si="14"/>
        <v>4.27083332760958E-3</v>
      </c>
      <c r="AC126" s="10"/>
      <c r="AD126" s="10"/>
    </row>
    <row r="127" spans="1:30" s="7" customFormat="1" x14ac:dyDescent="0.4">
      <c r="A127" s="16" t="str">
        <f t="shared" si="15"/>
        <v>-</v>
      </c>
      <c r="B127" s="16" t="str">
        <f t="shared" si="16"/>
        <v>-</v>
      </c>
      <c r="C127" s="7">
        <v>15</v>
      </c>
      <c r="D127" s="2">
        <v>43398.633946759262</v>
      </c>
      <c r="E127" s="3">
        <v>6385</v>
      </c>
      <c r="F127" s="3" t="s">
        <v>33</v>
      </c>
      <c r="G127" s="3">
        <v>3996</v>
      </c>
      <c r="H127" s="3">
        <v>1085</v>
      </c>
      <c r="I127" s="3">
        <v>9</v>
      </c>
      <c r="J127" s="3">
        <v>4</v>
      </c>
      <c r="K127" s="3"/>
      <c r="L127" s="2">
        <v>43398.639085648145</v>
      </c>
      <c r="M127" s="2">
        <v>43398.642627314817</v>
      </c>
      <c r="N127" s="3" t="s">
        <v>19</v>
      </c>
      <c r="O127" s="3" t="s">
        <v>20</v>
      </c>
      <c r="P127" s="3" t="s">
        <v>31</v>
      </c>
      <c r="Q127" s="3" t="s">
        <v>32</v>
      </c>
      <c r="R127" s="2">
        <v>43398.638229166667</v>
      </c>
      <c r="S127" s="2">
        <v>43398.638229166667</v>
      </c>
      <c r="T127" s="2">
        <v>43398.645833333336</v>
      </c>
      <c r="U127" s="2">
        <v>43398.645833333336</v>
      </c>
      <c r="V127" s="3"/>
      <c r="W127" s="8">
        <f t="shared" si="17"/>
        <v>43398.633946759262</v>
      </c>
      <c r="X127" s="9">
        <f t="shared" ref="X127:X189" si="18">M127-L127</f>
        <v>3.54166667239042E-3</v>
      </c>
      <c r="Y127" s="9">
        <f t="shared" ref="Y127:Y189" si="19">X127*J127</f>
        <v>1.416666668956168E-2</v>
      </c>
      <c r="Z127" s="10"/>
      <c r="AA127" s="10">
        <f t="shared" ref="AA127:AA189" si="20">IF(IF(A127="☆",K127-R127,L127-R127)&lt;0,0,IF(A127="☆",K127-R127,L127-R127))</f>
        <v>8.5648147796746343E-4</v>
      </c>
      <c r="AB127" s="10">
        <f t="shared" ref="AB127:AB189" si="21">IF(IF(B127="☆",(IF(K127&gt;R127,K127-W127,R127-W127)),L127-W127)&lt;0,0,IF(B127="☆",(IF(K127&gt;R127,K127-W127,R127-W127)),L127-W127))</f>
        <v>5.1388888823566958E-3</v>
      </c>
      <c r="AC127" s="10"/>
      <c r="AD127" s="10"/>
    </row>
    <row r="128" spans="1:30" s="7" customFormat="1" x14ac:dyDescent="0.4">
      <c r="A128" s="16" t="str">
        <f t="shared" si="15"/>
        <v>-</v>
      </c>
      <c r="B128" s="16" t="str">
        <f t="shared" si="16"/>
        <v>-</v>
      </c>
      <c r="C128" s="7">
        <v>15</v>
      </c>
      <c r="D128" s="2">
        <v>43398.633981481478</v>
      </c>
      <c r="E128" s="3">
        <v>6386</v>
      </c>
      <c r="F128" s="3" t="s">
        <v>18</v>
      </c>
      <c r="G128" s="3">
        <v>3983</v>
      </c>
      <c r="H128" s="3">
        <v>882</v>
      </c>
      <c r="I128" s="3">
        <v>6</v>
      </c>
      <c r="J128" s="3">
        <v>3</v>
      </c>
      <c r="K128" s="3"/>
      <c r="L128" s="2">
        <v>43398.637638888889</v>
      </c>
      <c r="M128" s="2">
        <v>43398.647013888891</v>
      </c>
      <c r="N128" s="3" t="s">
        <v>45</v>
      </c>
      <c r="O128" s="3" t="s">
        <v>92</v>
      </c>
      <c r="P128" s="3" t="s">
        <v>63</v>
      </c>
      <c r="Q128" s="3" t="s">
        <v>64</v>
      </c>
      <c r="R128" s="2">
        <v>43398.637604166666</v>
      </c>
      <c r="S128" s="2">
        <v>43398.637604166666</v>
      </c>
      <c r="T128" s="2">
        <v>43398.655150462961</v>
      </c>
      <c r="U128" s="2">
        <v>43398.655150462961</v>
      </c>
      <c r="V128" s="3"/>
      <c r="W128" s="8">
        <f t="shared" si="17"/>
        <v>43398.633981481478</v>
      </c>
      <c r="X128" s="9">
        <f t="shared" si="18"/>
        <v>9.3750000014551915E-3</v>
      </c>
      <c r="Y128" s="9">
        <f t="shared" si="19"/>
        <v>2.8125000004365575E-2</v>
      </c>
      <c r="Z128" s="10"/>
      <c r="AA128" s="10">
        <f t="shared" si="20"/>
        <v>3.4722223062999547E-5</v>
      </c>
      <c r="AB128" s="10">
        <f t="shared" si="21"/>
        <v>3.6574074110831134E-3</v>
      </c>
      <c r="AC128" s="10"/>
      <c r="AD128" s="10"/>
    </row>
    <row r="129" spans="1:30" s="7" customFormat="1" x14ac:dyDescent="0.4">
      <c r="A129" s="16" t="str">
        <f t="shared" si="15"/>
        <v>-</v>
      </c>
      <c r="B129" s="16" t="str">
        <f t="shared" si="16"/>
        <v>-</v>
      </c>
      <c r="C129" s="7">
        <v>15</v>
      </c>
      <c r="D129" s="2">
        <v>43398.634016203701</v>
      </c>
      <c r="E129" s="3">
        <v>6387</v>
      </c>
      <c r="F129" s="3" t="s">
        <v>33</v>
      </c>
      <c r="G129" s="3">
        <v>1540</v>
      </c>
      <c r="H129" s="3">
        <v>691</v>
      </c>
      <c r="I129" s="3">
        <v>7</v>
      </c>
      <c r="J129" s="3">
        <v>4</v>
      </c>
      <c r="K129" s="3"/>
      <c r="L129" s="2">
        <v>43398.637037037035</v>
      </c>
      <c r="M129" s="2">
        <v>43398.644895833335</v>
      </c>
      <c r="N129" s="3" t="s">
        <v>70</v>
      </c>
      <c r="O129" s="3" t="s">
        <v>71</v>
      </c>
      <c r="P129" s="3" t="s">
        <v>76</v>
      </c>
      <c r="Q129" s="3" t="s">
        <v>77</v>
      </c>
      <c r="R129" s="2">
        <v>43398.636157407411</v>
      </c>
      <c r="S129" s="2">
        <v>43398.636157407411</v>
      </c>
      <c r="T129" s="2">
        <v>43398.648113425923</v>
      </c>
      <c r="U129" s="2">
        <v>43398.648113425923</v>
      </c>
      <c r="V129" s="3"/>
      <c r="W129" s="8">
        <f t="shared" ref="W129:W170" si="22">IF(V129&gt;0,V129,D129)</f>
        <v>43398.634016203701</v>
      </c>
      <c r="X129" s="9">
        <f t="shared" si="18"/>
        <v>7.8587962998426519E-3</v>
      </c>
      <c r="Y129" s="9">
        <f t="shared" si="19"/>
        <v>3.1435185199370608E-2</v>
      </c>
      <c r="Z129" s="10"/>
      <c r="AA129" s="10">
        <f t="shared" si="20"/>
        <v>8.7962962425081059E-4</v>
      </c>
      <c r="AB129" s="10">
        <f t="shared" si="21"/>
        <v>3.0208333337213844E-3</v>
      </c>
      <c r="AC129" s="10"/>
      <c r="AD129" s="10"/>
    </row>
    <row r="130" spans="1:30" s="7" customFormat="1" x14ac:dyDescent="0.4">
      <c r="A130" s="16" t="str">
        <f t="shared" si="15"/>
        <v>-</v>
      </c>
      <c r="B130" s="16" t="str">
        <f t="shared" si="16"/>
        <v>-</v>
      </c>
      <c r="C130" s="7">
        <v>15</v>
      </c>
      <c r="D130" s="2">
        <v>43398.634722222225</v>
      </c>
      <c r="E130" s="3">
        <v>6388</v>
      </c>
      <c r="F130" s="3" t="s">
        <v>18</v>
      </c>
      <c r="G130" s="3">
        <v>3512</v>
      </c>
      <c r="H130" s="3">
        <v>698</v>
      </c>
      <c r="I130" s="3">
        <v>10</v>
      </c>
      <c r="J130" s="3">
        <v>5</v>
      </c>
      <c r="K130" s="3"/>
      <c r="L130" s="2">
        <v>43398.639976851853</v>
      </c>
      <c r="M130" s="2">
        <v>43398.648414351854</v>
      </c>
      <c r="N130" s="3" t="s">
        <v>45</v>
      </c>
      <c r="O130" s="3" t="s">
        <v>92</v>
      </c>
      <c r="P130" s="3" t="s">
        <v>63</v>
      </c>
      <c r="Q130" s="3" t="s">
        <v>64</v>
      </c>
      <c r="R130" s="2">
        <v>43398.642025462963</v>
      </c>
      <c r="S130" s="2">
        <v>43398.642025462963</v>
      </c>
      <c r="T130" s="2">
        <v>43398.656354166669</v>
      </c>
      <c r="U130" s="2">
        <v>43398.656354166669</v>
      </c>
      <c r="V130" s="3"/>
      <c r="W130" s="8">
        <f t="shared" si="22"/>
        <v>43398.634722222225</v>
      </c>
      <c r="X130" s="9">
        <f t="shared" si="18"/>
        <v>8.4375000005820766E-3</v>
      </c>
      <c r="Y130" s="9">
        <f t="shared" si="19"/>
        <v>4.2187500002910383E-2</v>
      </c>
      <c r="Z130" s="10"/>
      <c r="AA130" s="10">
        <f t="shared" si="20"/>
        <v>0</v>
      </c>
      <c r="AB130" s="10">
        <f t="shared" si="21"/>
        <v>5.2546296283253469E-3</v>
      </c>
      <c r="AC130" s="10"/>
      <c r="AD130" s="10"/>
    </row>
    <row r="131" spans="1:30" s="7" customFormat="1" x14ac:dyDescent="0.4">
      <c r="A131" s="16" t="str">
        <f t="shared" si="15"/>
        <v>-</v>
      </c>
      <c r="B131" s="16" t="str">
        <f t="shared" ref="B131:B170" si="23">IF(K131&gt;0, "☆", "-")</f>
        <v>-</v>
      </c>
      <c r="C131" s="7">
        <v>15</v>
      </c>
      <c r="D131" s="2">
        <v>43398.635775462964</v>
      </c>
      <c r="E131" s="3">
        <v>6389</v>
      </c>
      <c r="F131" s="3" t="s">
        <v>33</v>
      </c>
      <c r="G131" s="3">
        <v>3836</v>
      </c>
      <c r="H131" s="3">
        <v>1207</v>
      </c>
      <c r="I131" s="3">
        <v>8</v>
      </c>
      <c r="J131" s="3">
        <v>1</v>
      </c>
      <c r="K131" s="3"/>
      <c r="L131" s="2">
        <v>43398.638784722221</v>
      </c>
      <c r="M131" s="2">
        <v>43398.642800925925</v>
      </c>
      <c r="N131" s="3" t="s">
        <v>74</v>
      </c>
      <c r="O131" s="3" t="s">
        <v>75</v>
      </c>
      <c r="P131" s="3" t="s">
        <v>65</v>
      </c>
      <c r="Q131" s="3" t="s">
        <v>66</v>
      </c>
      <c r="R131" s="2">
        <v>43398.640659722223</v>
      </c>
      <c r="S131" s="2">
        <v>43398.640659722223</v>
      </c>
      <c r="T131" s="2">
        <v>43398.64770833333</v>
      </c>
      <c r="U131" s="2">
        <v>43398.64770833333</v>
      </c>
      <c r="V131" s="3"/>
      <c r="W131" s="8">
        <f t="shared" si="22"/>
        <v>43398.635775462964</v>
      </c>
      <c r="X131" s="9">
        <f t="shared" si="18"/>
        <v>4.016203703940846E-3</v>
      </c>
      <c r="Y131" s="9">
        <f t="shared" si="19"/>
        <v>4.016203703940846E-3</v>
      </c>
      <c r="Z131" s="10"/>
      <c r="AA131" s="10">
        <f t="shared" si="20"/>
        <v>0</v>
      </c>
      <c r="AB131" s="10">
        <f t="shared" si="21"/>
        <v>3.009259256941732E-3</v>
      </c>
      <c r="AC131" s="10"/>
      <c r="AD131" s="10"/>
    </row>
    <row r="132" spans="1:30" s="7" customFormat="1" x14ac:dyDescent="0.4">
      <c r="A132" s="16" t="str">
        <f t="shared" ref="A132:A192" si="24">IF(V132&gt;0, "★", "-")</f>
        <v>-</v>
      </c>
      <c r="B132" s="16" t="str">
        <f t="shared" si="23"/>
        <v>-</v>
      </c>
      <c r="C132" s="7">
        <v>15</v>
      </c>
      <c r="D132" s="2">
        <v>43398.637569444443</v>
      </c>
      <c r="E132" s="3">
        <v>6390</v>
      </c>
      <c r="F132" s="3" t="s">
        <v>94</v>
      </c>
      <c r="G132" s="3">
        <v>0</v>
      </c>
      <c r="H132" s="3">
        <v>335</v>
      </c>
      <c r="I132" s="3">
        <v>2</v>
      </c>
      <c r="J132" s="3">
        <v>1</v>
      </c>
      <c r="K132" s="3"/>
      <c r="L132" s="2">
        <v>43398.64167824074</v>
      </c>
      <c r="M132" s="2">
        <v>43398.645648148151</v>
      </c>
      <c r="N132" s="3" t="s">
        <v>48</v>
      </c>
      <c r="O132" s="3" t="s">
        <v>49</v>
      </c>
      <c r="P132" s="3" t="s">
        <v>68</v>
      </c>
      <c r="Q132" s="3" t="s">
        <v>69</v>
      </c>
      <c r="R132" s="2">
        <v>43398.64099537037</v>
      </c>
      <c r="S132" s="2">
        <v>43398.64099537037</v>
      </c>
      <c r="T132" s="2">
        <v>43398.644849537035</v>
      </c>
      <c r="U132" s="2">
        <v>43398.644849537035</v>
      </c>
      <c r="V132" s="3"/>
      <c r="W132" s="8">
        <f t="shared" si="22"/>
        <v>43398.637569444443</v>
      </c>
      <c r="X132" s="9">
        <f t="shared" si="18"/>
        <v>3.9699074113741517E-3</v>
      </c>
      <c r="Y132" s="9">
        <f t="shared" si="19"/>
        <v>3.9699074113741517E-3</v>
      </c>
      <c r="Z132" s="10"/>
      <c r="AA132" s="10">
        <f t="shared" si="20"/>
        <v>6.8287036992842332E-4</v>
      </c>
      <c r="AB132" s="10">
        <f t="shared" si="21"/>
        <v>4.1087962963501923E-3</v>
      </c>
      <c r="AC132" s="10"/>
      <c r="AD132" s="10"/>
    </row>
    <row r="133" spans="1:30" s="7" customFormat="1" x14ac:dyDescent="0.4">
      <c r="A133" s="16" t="str">
        <f>IF(V133&gt;0, "★", "-")</f>
        <v>-</v>
      </c>
      <c r="B133" s="16" t="str">
        <f>IF(K133&gt;0, "☆", "-")</f>
        <v>-</v>
      </c>
      <c r="C133" s="7">
        <v>15</v>
      </c>
      <c r="D133" s="2">
        <v>43398.639120370368</v>
      </c>
      <c r="E133" s="3">
        <v>6391</v>
      </c>
      <c r="F133" s="3" t="s">
        <v>33</v>
      </c>
      <c r="G133" s="3">
        <v>1751</v>
      </c>
      <c r="H133" s="3">
        <v>765</v>
      </c>
      <c r="I133" s="3">
        <v>8</v>
      </c>
      <c r="J133" s="3">
        <v>1</v>
      </c>
      <c r="K133" s="3"/>
      <c r="L133" s="2">
        <v>43398.642928240741</v>
      </c>
      <c r="M133" s="2">
        <v>43398.646041666667</v>
      </c>
      <c r="N133" s="3" t="s">
        <v>65</v>
      </c>
      <c r="O133" s="3" t="s">
        <v>66</v>
      </c>
      <c r="P133" s="3" t="s">
        <v>31</v>
      </c>
      <c r="Q133" s="3" t="s">
        <v>32</v>
      </c>
      <c r="R133" s="2">
        <v>43398.645752314813</v>
      </c>
      <c r="S133" s="2">
        <v>43398.645752314813</v>
      </c>
      <c r="T133" s="2">
        <v>43398.652789351851</v>
      </c>
      <c r="U133" s="2">
        <v>43398.652789351851</v>
      </c>
      <c r="V133" s="3"/>
      <c r="W133" s="8">
        <f>IF(V133&gt;0,V133,D133)</f>
        <v>43398.639120370368</v>
      </c>
      <c r="X133" s="9">
        <f t="shared" si="18"/>
        <v>3.1134259261307307E-3</v>
      </c>
      <c r="Y133" s="9">
        <f t="shared" si="19"/>
        <v>3.1134259261307307E-3</v>
      </c>
      <c r="Z133" s="10"/>
      <c r="AA133" s="10">
        <f t="shared" si="20"/>
        <v>0</v>
      </c>
      <c r="AB133" s="10">
        <f t="shared" si="21"/>
        <v>3.8078703728388064E-3</v>
      </c>
      <c r="AC133" s="10"/>
      <c r="AD133" s="10"/>
    </row>
    <row r="134" spans="1:30" s="7" customFormat="1" x14ac:dyDescent="0.4">
      <c r="A134" s="16" t="str">
        <f t="shared" si="24"/>
        <v>-</v>
      </c>
      <c r="B134" s="16" t="str">
        <f t="shared" si="23"/>
        <v>-</v>
      </c>
      <c r="C134" s="7">
        <v>15</v>
      </c>
      <c r="D134" s="2">
        <v>43398.640034722222</v>
      </c>
      <c r="E134" s="3">
        <v>6392</v>
      </c>
      <c r="F134" s="3" t="s">
        <v>18</v>
      </c>
      <c r="G134" s="3">
        <v>2678</v>
      </c>
      <c r="H134" s="3">
        <v>1253</v>
      </c>
      <c r="I134" s="3">
        <v>3</v>
      </c>
      <c r="J134" s="3">
        <v>3</v>
      </c>
      <c r="K134" s="3"/>
      <c r="L134" s="2">
        <v>43398.644456018519</v>
      </c>
      <c r="M134" s="2">
        <v>43398.653449074074</v>
      </c>
      <c r="N134" s="3" t="s">
        <v>23</v>
      </c>
      <c r="O134" s="3" t="s">
        <v>24</v>
      </c>
      <c r="P134" s="3" t="s">
        <v>45</v>
      </c>
      <c r="Q134" s="3" t="s">
        <v>92</v>
      </c>
      <c r="R134" s="2">
        <v>43398.646122685182</v>
      </c>
      <c r="S134" s="2">
        <v>43398.646122685182</v>
      </c>
      <c r="T134" s="2">
        <v>43398.658043981479</v>
      </c>
      <c r="U134" s="2">
        <v>43398.658043981479</v>
      </c>
      <c r="V134" s="3"/>
      <c r="W134" s="8">
        <f t="shared" si="22"/>
        <v>43398.640034722222</v>
      </c>
      <c r="X134" s="9">
        <f t="shared" si="18"/>
        <v>8.9930555550381541E-3</v>
      </c>
      <c r="Y134" s="9">
        <f t="shared" si="19"/>
        <v>2.6979166665114462E-2</v>
      </c>
      <c r="Z134" s="10"/>
      <c r="AA134" s="10">
        <f t="shared" si="20"/>
        <v>0</v>
      </c>
      <c r="AB134" s="10">
        <f t="shared" si="21"/>
        <v>4.4212962966412306E-3</v>
      </c>
      <c r="AC134" s="10"/>
      <c r="AD134" s="10"/>
    </row>
    <row r="135" spans="1:30" s="7" customFormat="1" x14ac:dyDescent="0.4">
      <c r="A135" s="16" t="str">
        <f t="shared" si="24"/>
        <v>-</v>
      </c>
      <c r="B135" s="16" t="str">
        <f t="shared" si="23"/>
        <v>-</v>
      </c>
      <c r="C135" s="7">
        <v>15</v>
      </c>
      <c r="D135" s="2">
        <v>43398.64576388889</v>
      </c>
      <c r="E135" s="3">
        <v>6393</v>
      </c>
      <c r="F135" s="3" t="s">
        <v>33</v>
      </c>
      <c r="G135" s="3">
        <v>3921</v>
      </c>
      <c r="H135" s="3">
        <v>1056</v>
      </c>
      <c r="I135" s="3">
        <v>7</v>
      </c>
      <c r="J135" s="3">
        <v>1</v>
      </c>
      <c r="K135" s="3"/>
      <c r="L135" s="2">
        <v>43398.652916666666</v>
      </c>
      <c r="M135" s="2">
        <v>43398.660150462965</v>
      </c>
      <c r="N135" s="3" t="s">
        <v>27</v>
      </c>
      <c r="O135" s="3" t="s">
        <v>28</v>
      </c>
      <c r="P135" s="3" t="s">
        <v>55</v>
      </c>
      <c r="Q135" s="3" t="s">
        <v>56</v>
      </c>
      <c r="R135" s="2">
        <v>43398.65116898148</v>
      </c>
      <c r="S135" s="2">
        <v>43398.65116898148</v>
      </c>
      <c r="T135" s="2">
        <v>43398.658634259256</v>
      </c>
      <c r="U135" s="2">
        <v>43398.658634259256</v>
      </c>
      <c r="V135" s="3"/>
      <c r="W135" s="8">
        <f t="shared" si="22"/>
        <v>43398.64576388889</v>
      </c>
      <c r="X135" s="9">
        <f t="shared" si="18"/>
        <v>7.2337962992605753E-3</v>
      </c>
      <c r="Y135" s="9">
        <f t="shared" si="19"/>
        <v>7.2337962992605753E-3</v>
      </c>
      <c r="Z135" s="10"/>
      <c r="AA135" s="10">
        <f t="shared" si="20"/>
        <v>1.747685186273884E-3</v>
      </c>
      <c r="AB135" s="10">
        <f t="shared" si="21"/>
        <v>7.1527777763549238E-3</v>
      </c>
      <c r="AC135" s="10"/>
      <c r="AD135" s="10"/>
    </row>
    <row r="136" spans="1:30" s="7" customFormat="1" x14ac:dyDescent="0.4">
      <c r="A136" s="16" t="str">
        <f t="shared" ref="A136:A142" si="25">IF(V136&gt;0, "★", "-")</f>
        <v>-</v>
      </c>
      <c r="B136" s="16" t="str">
        <f t="shared" ref="B136:B142" si="26">IF(K136&gt;0, "☆", "-")</f>
        <v>-</v>
      </c>
      <c r="C136" s="7">
        <v>15</v>
      </c>
      <c r="D136" s="2">
        <v>43398.646122685182</v>
      </c>
      <c r="E136" s="3">
        <v>6394</v>
      </c>
      <c r="F136" s="3" t="s">
        <v>18</v>
      </c>
      <c r="G136" s="3">
        <v>3956</v>
      </c>
      <c r="H136" s="3">
        <v>1222</v>
      </c>
      <c r="I136" s="3">
        <v>1</v>
      </c>
      <c r="J136" s="3">
        <v>1</v>
      </c>
      <c r="K136" s="3"/>
      <c r="L136" s="2">
        <v>43398.647916666669</v>
      </c>
      <c r="M136" s="2">
        <v>43398.653414351851</v>
      </c>
      <c r="N136" s="3" t="s">
        <v>65</v>
      </c>
      <c r="O136" s="3" t="s">
        <v>66</v>
      </c>
      <c r="P136" s="3" t="s">
        <v>72</v>
      </c>
      <c r="Q136" s="3" t="s">
        <v>73</v>
      </c>
      <c r="R136" s="2">
        <v>43398.647326388891</v>
      </c>
      <c r="S136" s="2">
        <v>43398.647326388891</v>
      </c>
      <c r="T136" s="2">
        <v>43398.655393518522</v>
      </c>
      <c r="U136" s="2">
        <v>43398.655393518522</v>
      </c>
      <c r="V136" s="3"/>
      <c r="W136" s="8">
        <f t="shared" ref="W136:W142" si="27">IF(V136&gt;0,V136,D136)</f>
        <v>43398.646122685182</v>
      </c>
      <c r="X136" s="9">
        <f t="shared" si="18"/>
        <v>5.4976851824903861E-3</v>
      </c>
      <c r="Y136" s="9">
        <f t="shared" si="19"/>
        <v>5.4976851824903861E-3</v>
      </c>
      <c r="Z136" s="10"/>
      <c r="AA136" s="10">
        <f t="shared" si="20"/>
        <v>5.9027777751907706E-4</v>
      </c>
      <c r="AB136" s="10">
        <f t="shared" si="21"/>
        <v>1.793981486116536E-3</v>
      </c>
      <c r="AC136" s="10"/>
      <c r="AD136" s="10"/>
    </row>
    <row r="137" spans="1:30" s="7" customFormat="1" x14ac:dyDescent="0.4">
      <c r="A137" s="16" t="str">
        <f t="shared" si="25"/>
        <v>-</v>
      </c>
      <c r="B137" s="16" t="str">
        <f t="shared" si="26"/>
        <v>-</v>
      </c>
      <c r="C137" s="7">
        <v>15</v>
      </c>
      <c r="D137" s="2">
        <v>43398.647453703707</v>
      </c>
      <c r="E137" s="3">
        <v>6395</v>
      </c>
      <c r="F137" s="3" t="s">
        <v>33</v>
      </c>
      <c r="G137" s="3">
        <v>3996</v>
      </c>
      <c r="H137" s="3">
        <v>1136</v>
      </c>
      <c r="I137" s="3">
        <v>8</v>
      </c>
      <c r="J137" s="3">
        <v>4</v>
      </c>
      <c r="K137" s="3"/>
      <c r="L137" s="2">
        <v>43398.64875</v>
      </c>
      <c r="M137" s="2">
        <v>43398.657025462962</v>
      </c>
      <c r="N137" s="3" t="s">
        <v>31</v>
      </c>
      <c r="O137" s="3" t="s">
        <v>32</v>
      </c>
      <c r="P137" s="3" t="s">
        <v>55</v>
      </c>
      <c r="Q137" s="3" t="s">
        <v>56</v>
      </c>
      <c r="R137" s="2">
        <v>43398.648495370369</v>
      </c>
      <c r="S137" s="2">
        <v>43398.648495370369</v>
      </c>
      <c r="T137" s="2">
        <v>43398.658622685187</v>
      </c>
      <c r="U137" s="2">
        <v>43398.658622685187</v>
      </c>
      <c r="V137" s="3"/>
      <c r="W137" s="8">
        <f t="shared" si="27"/>
        <v>43398.647453703707</v>
      </c>
      <c r="X137" s="9">
        <f t="shared" si="18"/>
        <v>8.2754629620467313E-3</v>
      </c>
      <c r="Y137" s="9">
        <f t="shared" si="19"/>
        <v>3.3101851848186925E-2</v>
      </c>
      <c r="Z137" s="10"/>
      <c r="AA137" s="10">
        <f t="shared" si="20"/>
        <v>2.546296309446916E-4</v>
      </c>
      <c r="AB137" s="10">
        <f t="shared" si="21"/>
        <v>1.2962962937308475E-3</v>
      </c>
      <c r="AC137" s="10"/>
      <c r="AD137" s="10"/>
    </row>
    <row r="138" spans="1:30" s="7" customFormat="1" x14ac:dyDescent="0.4">
      <c r="A138" s="16" t="str">
        <f t="shared" si="25"/>
        <v>-</v>
      </c>
      <c r="B138" s="16" t="str">
        <f t="shared" si="26"/>
        <v>-</v>
      </c>
      <c r="C138" s="7">
        <v>15</v>
      </c>
      <c r="D138" s="2">
        <v>43398.651689814818</v>
      </c>
      <c r="E138" s="3">
        <v>6396</v>
      </c>
      <c r="F138" s="3" t="s">
        <v>33</v>
      </c>
      <c r="G138" s="3">
        <v>2424</v>
      </c>
      <c r="H138" s="3">
        <v>518</v>
      </c>
      <c r="I138" s="3">
        <v>3</v>
      </c>
      <c r="J138" s="3">
        <v>1</v>
      </c>
      <c r="K138" s="3"/>
      <c r="L138" s="2">
        <v>43398.65520833333</v>
      </c>
      <c r="M138" s="2">
        <v>43398.660150462965</v>
      </c>
      <c r="N138" s="3" t="s">
        <v>39</v>
      </c>
      <c r="O138" s="3" t="s">
        <v>40</v>
      </c>
      <c r="P138" s="3" t="s">
        <v>72</v>
      </c>
      <c r="Q138" s="3" t="s">
        <v>73</v>
      </c>
      <c r="R138" s="2">
        <v>43398.655914351853</v>
      </c>
      <c r="S138" s="2">
        <v>43398.655914351853</v>
      </c>
      <c r="T138" s="2">
        <v>43398.663715277777</v>
      </c>
      <c r="U138" s="2">
        <v>43398.663715277777</v>
      </c>
      <c r="V138" s="3"/>
      <c r="W138" s="8">
        <f t="shared" si="27"/>
        <v>43398.651689814818</v>
      </c>
      <c r="X138" s="9">
        <f t="shared" si="18"/>
        <v>4.9421296353102662E-3</v>
      </c>
      <c r="Y138" s="9">
        <f t="shared" si="19"/>
        <v>4.9421296353102662E-3</v>
      </c>
      <c r="Z138" s="10"/>
      <c r="AA138" s="10">
        <f t="shared" si="20"/>
        <v>0</v>
      </c>
      <c r="AB138" s="10">
        <f t="shared" si="21"/>
        <v>3.5185185115551576E-3</v>
      </c>
      <c r="AC138" s="10"/>
      <c r="AD138" s="10"/>
    </row>
    <row r="139" spans="1:30" s="7" customFormat="1" x14ac:dyDescent="0.4">
      <c r="A139" s="16" t="str">
        <f t="shared" si="25"/>
        <v>-</v>
      </c>
      <c r="B139" s="16" t="str">
        <f t="shared" si="26"/>
        <v>-</v>
      </c>
      <c r="C139" s="7">
        <v>15</v>
      </c>
      <c r="D139" s="2">
        <v>43398.652083333334</v>
      </c>
      <c r="E139" s="3">
        <v>6397</v>
      </c>
      <c r="F139" s="3" t="s">
        <v>33</v>
      </c>
      <c r="G139" s="3">
        <v>2892</v>
      </c>
      <c r="H139" s="3">
        <v>1100</v>
      </c>
      <c r="I139" s="3">
        <v>10</v>
      </c>
      <c r="J139" s="3">
        <v>2</v>
      </c>
      <c r="K139" s="3"/>
      <c r="L139" s="2">
        <v>43398.656817129631</v>
      </c>
      <c r="M139" s="2">
        <v>43398.661527777775</v>
      </c>
      <c r="N139" s="3" t="s">
        <v>37</v>
      </c>
      <c r="O139" s="3" t="s">
        <v>38</v>
      </c>
      <c r="P139" s="3" t="s">
        <v>57</v>
      </c>
      <c r="Q139" s="3" t="s">
        <v>58</v>
      </c>
      <c r="R139" s="2">
        <v>43398.654791666668</v>
      </c>
      <c r="S139" s="2">
        <v>43398.654791666668</v>
      </c>
      <c r="T139" s="2">
        <v>43398.662141203706</v>
      </c>
      <c r="U139" s="2">
        <v>43398.662141203706</v>
      </c>
      <c r="V139" s="3"/>
      <c r="W139" s="8">
        <f t="shared" si="27"/>
        <v>43398.652083333334</v>
      </c>
      <c r="X139" s="9">
        <f t="shared" si="18"/>
        <v>4.7106481433729641E-3</v>
      </c>
      <c r="Y139" s="9">
        <f t="shared" si="19"/>
        <v>9.4212962867459282E-3</v>
      </c>
      <c r="Z139" s="10"/>
      <c r="AA139" s="10">
        <f t="shared" si="20"/>
        <v>2.0254629635019228E-3</v>
      </c>
      <c r="AB139" s="10">
        <f t="shared" si="21"/>
        <v>4.7337962969322689E-3</v>
      </c>
      <c r="AC139" s="10"/>
      <c r="AD139" s="10"/>
    </row>
    <row r="140" spans="1:30" s="7" customFormat="1" x14ac:dyDescent="0.4">
      <c r="A140" s="16" t="str">
        <f t="shared" si="25"/>
        <v>-</v>
      </c>
      <c r="B140" s="16" t="str">
        <f t="shared" si="26"/>
        <v>-</v>
      </c>
      <c r="C140" s="7">
        <v>15</v>
      </c>
      <c r="D140" s="2">
        <v>43398.652361111112</v>
      </c>
      <c r="E140" s="3">
        <v>6398</v>
      </c>
      <c r="F140" s="3" t="s">
        <v>93</v>
      </c>
      <c r="G140" s="3">
        <v>0</v>
      </c>
      <c r="H140" s="3">
        <v>470</v>
      </c>
      <c r="I140" s="3">
        <v>1</v>
      </c>
      <c r="J140" s="3">
        <v>1</v>
      </c>
      <c r="K140" s="3"/>
      <c r="L140" s="2">
        <v>43398.654768518521</v>
      </c>
      <c r="M140" s="2">
        <v>43398.66615740741</v>
      </c>
      <c r="N140" s="3" t="s">
        <v>68</v>
      </c>
      <c r="O140" s="3" t="s">
        <v>69</v>
      </c>
      <c r="P140" s="3" t="s">
        <v>63</v>
      </c>
      <c r="Q140" s="3" t="s">
        <v>64</v>
      </c>
      <c r="R140" s="2">
        <v>43398.655706018515</v>
      </c>
      <c r="S140" s="2">
        <v>43398.655706018515</v>
      </c>
      <c r="T140" s="2">
        <v>43398.66915509259</v>
      </c>
      <c r="U140" s="2">
        <v>43398.66915509259</v>
      </c>
      <c r="V140" s="3"/>
      <c r="W140" s="8">
        <f t="shared" si="27"/>
        <v>43398.652361111112</v>
      </c>
      <c r="X140" s="9">
        <f t="shared" si="18"/>
        <v>1.1388888888177462E-2</v>
      </c>
      <c r="Y140" s="9">
        <f t="shared" si="19"/>
        <v>1.1388888888177462E-2</v>
      </c>
      <c r="Z140" s="10"/>
      <c r="AA140" s="10">
        <f t="shared" si="20"/>
        <v>0</v>
      </c>
      <c r="AB140" s="10">
        <f t="shared" si="21"/>
        <v>2.4074074099189602E-3</v>
      </c>
      <c r="AC140" s="10"/>
      <c r="AD140" s="10"/>
    </row>
    <row r="141" spans="1:30" s="7" customFormat="1" x14ac:dyDescent="0.4">
      <c r="A141" s="16" t="str">
        <f t="shared" si="25"/>
        <v>-</v>
      </c>
      <c r="B141" s="16" t="str">
        <f t="shared" si="26"/>
        <v>-</v>
      </c>
      <c r="C141" s="7">
        <v>15</v>
      </c>
      <c r="D141" s="2">
        <v>43398.653645833336</v>
      </c>
      <c r="E141" s="3">
        <v>6399</v>
      </c>
      <c r="F141" s="3" t="s">
        <v>94</v>
      </c>
      <c r="G141" s="3">
        <v>0</v>
      </c>
      <c r="H141" s="3">
        <v>845</v>
      </c>
      <c r="I141" s="3">
        <v>9</v>
      </c>
      <c r="J141" s="3">
        <v>2</v>
      </c>
      <c r="K141" s="3"/>
      <c r="L141" s="2">
        <v>43398.654976851853</v>
      </c>
      <c r="M141" s="2">
        <v>43398.659259259257</v>
      </c>
      <c r="N141" s="3" t="s">
        <v>31</v>
      </c>
      <c r="O141" s="3" t="s">
        <v>32</v>
      </c>
      <c r="P141" s="3" t="s">
        <v>50</v>
      </c>
      <c r="Q141" s="3" t="s">
        <v>51</v>
      </c>
      <c r="R141" s="2">
        <v>43398.654907407406</v>
      </c>
      <c r="S141" s="2">
        <v>43398.654907407406</v>
      </c>
      <c r="T141" s="2">
        <v>43398.660983796297</v>
      </c>
      <c r="U141" s="2">
        <v>43398.660983796297</v>
      </c>
      <c r="V141" s="3"/>
      <c r="W141" s="8">
        <f t="shared" si="27"/>
        <v>43398.653645833336</v>
      </c>
      <c r="X141" s="9">
        <f t="shared" si="18"/>
        <v>4.2824074043892324E-3</v>
      </c>
      <c r="Y141" s="9">
        <f t="shared" si="19"/>
        <v>8.5648148087784648E-3</v>
      </c>
      <c r="Z141" s="10"/>
      <c r="AA141" s="10">
        <f t="shared" si="20"/>
        <v>6.9444446125999093E-5</v>
      </c>
      <c r="AB141" s="10">
        <f t="shared" si="21"/>
        <v>1.3310185167938471E-3</v>
      </c>
      <c r="AC141" s="10"/>
      <c r="AD141" s="10"/>
    </row>
    <row r="142" spans="1:30" s="7" customFormat="1" x14ac:dyDescent="0.4">
      <c r="A142" s="16" t="str">
        <f t="shared" si="25"/>
        <v>★</v>
      </c>
      <c r="B142" s="16" t="str">
        <f t="shared" si="26"/>
        <v>-</v>
      </c>
      <c r="C142" s="7">
        <v>15</v>
      </c>
      <c r="D142" s="2">
        <v>43398.654351851852</v>
      </c>
      <c r="E142" s="3">
        <v>6400</v>
      </c>
      <c r="F142" s="3" t="s">
        <v>18</v>
      </c>
      <c r="G142" s="3">
        <v>2801</v>
      </c>
      <c r="H142" s="3">
        <v>748</v>
      </c>
      <c r="I142" s="3">
        <v>6</v>
      </c>
      <c r="J142" s="3">
        <v>1</v>
      </c>
      <c r="K142" s="3"/>
      <c r="L142" s="2">
        <v>43398.670347222222</v>
      </c>
      <c r="M142" s="2">
        <v>43398.674293981479</v>
      </c>
      <c r="N142" s="3" t="s">
        <v>48</v>
      </c>
      <c r="O142" s="3" t="s">
        <v>49</v>
      </c>
      <c r="P142" s="3" t="s">
        <v>50</v>
      </c>
      <c r="Q142" s="3" t="s">
        <v>51</v>
      </c>
      <c r="R142" s="2">
        <v>43398.675173611111</v>
      </c>
      <c r="S142" s="2">
        <v>43398.675173611111</v>
      </c>
      <c r="T142" s="2">
        <v>43398.682280092595</v>
      </c>
      <c r="U142" s="2">
        <v>43398.682280092595</v>
      </c>
      <c r="V142" s="2">
        <v>43398.675173611111</v>
      </c>
      <c r="W142" s="8">
        <f t="shared" si="27"/>
        <v>43398.675173611111</v>
      </c>
      <c r="X142" s="9">
        <f t="shared" si="18"/>
        <v>3.9467592578148469E-3</v>
      </c>
      <c r="Y142" s="9">
        <f t="shared" si="19"/>
        <v>3.9467592578148469E-3</v>
      </c>
      <c r="Z142" s="10"/>
      <c r="AA142" s="10">
        <f t="shared" si="20"/>
        <v>0</v>
      </c>
      <c r="AB142" s="10">
        <f t="shared" si="21"/>
        <v>0</v>
      </c>
      <c r="AC142" s="10"/>
      <c r="AD142" s="10"/>
    </row>
    <row r="143" spans="1:30" s="7" customFormat="1" x14ac:dyDescent="0.4">
      <c r="A143" s="16" t="str">
        <f t="shared" si="24"/>
        <v>-</v>
      </c>
      <c r="B143" s="16" t="str">
        <f t="shared" si="23"/>
        <v>-</v>
      </c>
      <c r="C143" s="7">
        <v>15</v>
      </c>
      <c r="D143" s="2">
        <v>43398.655335648145</v>
      </c>
      <c r="E143" s="3">
        <v>6401</v>
      </c>
      <c r="F143" s="3" t="s">
        <v>33</v>
      </c>
      <c r="G143" s="3">
        <v>3731</v>
      </c>
      <c r="H143" s="3">
        <v>387</v>
      </c>
      <c r="I143" s="3">
        <v>4</v>
      </c>
      <c r="J143" s="3">
        <v>3</v>
      </c>
      <c r="K143" s="3"/>
      <c r="L143" s="2">
        <v>43398.659131944441</v>
      </c>
      <c r="M143" s="2">
        <v>43398.664710648147</v>
      </c>
      <c r="N143" s="3" t="s">
        <v>41</v>
      </c>
      <c r="O143" s="3" t="s">
        <v>42</v>
      </c>
      <c r="P143" s="3" t="s">
        <v>70</v>
      </c>
      <c r="Q143" s="3" t="s">
        <v>71</v>
      </c>
      <c r="R143" s="2">
        <v>43398.658483796295</v>
      </c>
      <c r="S143" s="2">
        <v>43398.658483796295</v>
      </c>
      <c r="T143" s="2">
        <v>43398.665543981479</v>
      </c>
      <c r="U143" s="2">
        <v>43398.665543981479</v>
      </c>
      <c r="V143" s="3"/>
      <c r="W143" s="8">
        <f t="shared" si="22"/>
        <v>43398.655335648145</v>
      </c>
      <c r="X143" s="9">
        <f t="shared" si="18"/>
        <v>5.5787037053960375E-3</v>
      </c>
      <c r="Y143" s="9">
        <f t="shared" si="19"/>
        <v>1.6736111116188113E-2</v>
      </c>
      <c r="Z143" s="10"/>
      <c r="AA143" s="10">
        <f t="shared" si="20"/>
        <v>6.4814814686542377E-4</v>
      </c>
      <c r="AB143" s="10">
        <f t="shared" si="21"/>
        <v>3.796296296059154E-3</v>
      </c>
      <c r="AC143" s="10"/>
      <c r="AD143" s="10"/>
    </row>
    <row r="144" spans="1:30" s="7" customFormat="1" x14ac:dyDescent="0.4">
      <c r="A144" s="16" t="str">
        <f t="shared" si="24"/>
        <v>-</v>
      </c>
      <c r="B144" s="16" t="str">
        <f t="shared" si="23"/>
        <v>-</v>
      </c>
      <c r="C144" s="7">
        <v>15</v>
      </c>
      <c r="D144" s="2">
        <v>43398.659872685188</v>
      </c>
      <c r="E144" s="3">
        <v>6402</v>
      </c>
      <c r="F144" s="3" t="s">
        <v>93</v>
      </c>
      <c r="G144" s="3">
        <v>0</v>
      </c>
      <c r="H144" s="3">
        <v>368</v>
      </c>
      <c r="I144" s="3">
        <v>2</v>
      </c>
      <c r="J144" s="3">
        <v>1</v>
      </c>
      <c r="K144" s="3"/>
      <c r="L144" s="2">
        <v>43398.660763888889</v>
      </c>
      <c r="M144" s="2">
        <v>43398.666041666664</v>
      </c>
      <c r="N144" s="3" t="s">
        <v>80</v>
      </c>
      <c r="O144" s="3" t="s">
        <v>81</v>
      </c>
      <c r="P144" s="3" t="s">
        <v>68</v>
      </c>
      <c r="Q144" s="3" t="s">
        <v>69</v>
      </c>
      <c r="R144" s="2">
        <v>43398.660914351851</v>
      </c>
      <c r="S144" s="2">
        <v>43398.660914351851</v>
      </c>
      <c r="T144" s="2">
        <v>43398.666076388887</v>
      </c>
      <c r="U144" s="2">
        <v>43398.667430555557</v>
      </c>
      <c r="V144" s="3"/>
      <c r="W144" s="8">
        <f t="shared" si="22"/>
        <v>43398.659872685188</v>
      </c>
      <c r="X144" s="9">
        <f t="shared" si="18"/>
        <v>5.277777774608694E-3</v>
      </c>
      <c r="Y144" s="9">
        <f t="shared" si="19"/>
        <v>5.277777774608694E-3</v>
      </c>
      <c r="Z144" s="10"/>
      <c r="AA144" s="10">
        <f t="shared" si="20"/>
        <v>0</v>
      </c>
      <c r="AB144" s="10">
        <f t="shared" si="21"/>
        <v>8.9120370103046298E-4</v>
      </c>
      <c r="AC144" s="10"/>
      <c r="AD144" s="10"/>
    </row>
    <row r="145" spans="1:33" s="7" customFormat="1" x14ac:dyDescent="0.4">
      <c r="A145" s="16" t="str">
        <f t="shared" si="24"/>
        <v>-</v>
      </c>
      <c r="B145" s="16" t="str">
        <f t="shared" si="23"/>
        <v>-</v>
      </c>
      <c r="C145" s="7">
        <v>15</v>
      </c>
      <c r="D145" s="2">
        <v>43398.661030092589</v>
      </c>
      <c r="E145" s="3">
        <v>6403</v>
      </c>
      <c r="F145" s="3" t="s">
        <v>18</v>
      </c>
      <c r="G145" s="3">
        <v>3760</v>
      </c>
      <c r="H145" s="3">
        <v>603</v>
      </c>
      <c r="I145" s="3">
        <v>2</v>
      </c>
      <c r="J145" s="3">
        <v>1</v>
      </c>
      <c r="K145" s="3"/>
      <c r="L145" s="2">
        <v>43398.663576388892</v>
      </c>
      <c r="M145" s="2">
        <v>43398.676979166667</v>
      </c>
      <c r="N145" s="3" t="s">
        <v>57</v>
      </c>
      <c r="O145" s="3" t="s">
        <v>58</v>
      </c>
      <c r="P145" s="3" t="s">
        <v>37</v>
      </c>
      <c r="Q145" s="3" t="s">
        <v>38</v>
      </c>
      <c r="R145" s="2">
        <v>43398.663553240738</v>
      </c>
      <c r="S145" s="2">
        <v>43398.663553240738</v>
      </c>
      <c r="T145" s="2">
        <v>43398.673043981478</v>
      </c>
      <c r="U145" s="2">
        <v>43398.672696759262</v>
      </c>
      <c r="V145" s="3"/>
      <c r="W145" s="8">
        <f t="shared" si="22"/>
        <v>43398.661030092589</v>
      </c>
      <c r="X145" s="9">
        <f t="shared" si="18"/>
        <v>1.3402777774899732E-2</v>
      </c>
      <c r="Y145" s="9">
        <f t="shared" si="19"/>
        <v>1.3402777774899732E-2</v>
      </c>
      <c r="Z145" s="10"/>
      <c r="AA145" s="10">
        <f t="shared" si="20"/>
        <v>2.3148153559304774E-5</v>
      </c>
      <c r="AB145" s="10">
        <f t="shared" si="21"/>
        <v>2.5462963021709584E-3</v>
      </c>
      <c r="AC145" s="10"/>
      <c r="AD145" s="10"/>
    </row>
    <row r="146" spans="1:33" s="7" customFormat="1" x14ac:dyDescent="0.4">
      <c r="A146" s="16" t="str">
        <f t="shared" si="24"/>
        <v>-</v>
      </c>
      <c r="B146" s="16" t="str">
        <f t="shared" si="23"/>
        <v>-</v>
      </c>
      <c r="C146" s="7">
        <v>15</v>
      </c>
      <c r="D146" s="2">
        <v>43398.661585648151</v>
      </c>
      <c r="E146" s="3">
        <v>6404</v>
      </c>
      <c r="F146" s="3" t="s">
        <v>33</v>
      </c>
      <c r="G146" s="3">
        <v>3973</v>
      </c>
      <c r="H146" s="3">
        <v>1096</v>
      </c>
      <c r="I146" s="3">
        <v>9</v>
      </c>
      <c r="J146" s="3">
        <v>2</v>
      </c>
      <c r="K146" s="3"/>
      <c r="L146" s="2">
        <v>43398.663136574076</v>
      </c>
      <c r="M146" s="2">
        <v>43398.669710648152</v>
      </c>
      <c r="N146" s="3" t="s">
        <v>45</v>
      </c>
      <c r="O146" s="3" t="s">
        <v>92</v>
      </c>
      <c r="P146" s="3" t="s">
        <v>34</v>
      </c>
      <c r="Q146" s="3" t="s">
        <v>35</v>
      </c>
      <c r="R146" s="2">
        <v>43398.662627314814</v>
      </c>
      <c r="S146" s="2">
        <v>43398.662627314814</v>
      </c>
      <c r="T146" s="2">
        <v>43398.670902777776</v>
      </c>
      <c r="U146" s="2">
        <v>43398.670902777776</v>
      </c>
      <c r="V146" s="3"/>
      <c r="W146" s="8">
        <f t="shared" si="22"/>
        <v>43398.661585648151</v>
      </c>
      <c r="X146" s="9">
        <f t="shared" si="18"/>
        <v>6.5740740756154992E-3</v>
      </c>
      <c r="Y146" s="9">
        <f t="shared" si="19"/>
        <v>1.3148148151230998E-2</v>
      </c>
      <c r="Z146" s="10"/>
      <c r="AA146" s="10">
        <f t="shared" si="20"/>
        <v>5.092592618893832E-4</v>
      </c>
      <c r="AB146" s="10">
        <f t="shared" si="21"/>
        <v>1.5509259246755391E-3</v>
      </c>
      <c r="AC146" s="10"/>
      <c r="AD146" s="10"/>
    </row>
    <row r="147" spans="1:33" s="7" customFormat="1" x14ac:dyDescent="0.4">
      <c r="A147" s="16" t="str">
        <f t="shared" si="24"/>
        <v>-</v>
      </c>
      <c r="B147" s="16" t="str">
        <f t="shared" si="23"/>
        <v>-</v>
      </c>
      <c r="C147" s="7">
        <v>15</v>
      </c>
      <c r="D147" s="2">
        <v>43398.662569444445</v>
      </c>
      <c r="E147" s="3">
        <v>6405</v>
      </c>
      <c r="F147" s="3" t="s">
        <v>18</v>
      </c>
      <c r="G147" s="3">
        <v>4000</v>
      </c>
      <c r="H147" s="3">
        <v>906</v>
      </c>
      <c r="I147" s="3">
        <v>1</v>
      </c>
      <c r="J147" s="3">
        <v>1</v>
      </c>
      <c r="K147" s="3"/>
      <c r="L147" s="2">
        <v>43398.667928240742</v>
      </c>
      <c r="M147" s="2">
        <v>43398.671041666668</v>
      </c>
      <c r="N147" s="3" t="s">
        <v>63</v>
      </c>
      <c r="O147" s="3" t="s">
        <v>64</v>
      </c>
      <c r="P147" s="3" t="s">
        <v>48</v>
      </c>
      <c r="Q147" s="3" t="s">
        <v>49</v>
      </c>
      <c r="R147" s="2">
        <v>43398.667951388888</v>
      </c>
      <c r="S147" s="2">
        <v>43398.669039351851</v>
      </c>
      <c r="T147" s="2">
        <v>43398.671481481484</v>
      </c>
      <c r="U147" s="2">
        <v>43398.672569444447</v>
      </c>
      <c r="V147" s="3"/>
      <c r="W147" s="8">
        <f t="shared" si="22"/>
        <v>43398.662569444445</v>
      </c>
      <c r="X147" s="9">
        <f t="shared" si="18"/>
        <v>3.1134259261307307E-3</v>
      </c>
      <c r="Y147" s="9">
        <f t="shared" si="19"/>
        <v>3.1134259261307307E-3</v>
      </c>
      <c r="Z147" s="10"/>
      <c r="AA147" s="10">
        <f t="shared" si="20"/>
        <v>0</v>
      </c>
      <c r="AB147" s="10">
        <f t="shared" si="21"/>
        <v>5.3587962975143455E-3</v>
      </c>
      <c r="AC147" s="10"/>
      <c r="AD147" s="10"/>
    </row>
    <row r="148" spans="1:33" s="7" customFormat="1" x14ac:dyDescent="0.4">
      <c r="A148" s="16" t="str">
        <f t="shared" si="24"/>
        <v>-</v>
      </c>
      <c r="B148" s="16" t="str">
        <f t="shared" si="23"/>
        <v>-</v>
      </c>
      <c r="C148" s="7">
        <v>15</v>
      </c>
      <c r="D148" s="2">
        <v>43398.66611111111</v>
      </c>
      <c r="E148" s="3">
        <v>6407</v>
      </c>
      <c r="F148" s="3" t="s">
        <v>93</v>
      </c>
      <c r="G148" s="3">
        <v>0</v>
      </c>
      <c r="H148" s="3">
        <v>555</v>
      </c>
      <c r="I148" s="3">
        <v>1</v>
      </c>
      <c r="J148" s="3">
        <v>1</v>
      </c>
      <c r="K148" s="3"/>
      <c r="L148" s="2">
        <v>43398.671446759261</v>
      </c>
      <c r="M148" s="2">
        <v>43398.681944444441</v>
      </c>
      <c r="N148" s="3" t="s">
        <v>48</v>
      </c>
      <c r="O148" s="3" t="s">
        <v>49</v>
      </c>
      <c r="P148" s="3" t="s">
        <v>41</v>
      </c>
      <c r="Q148" s="3" t="s">
        <v>42</v>
      </c>
      <c r="R148" s="2">
        <v>43398.672569444447</v>
      </c>
      <c r="S148" s="2">
        <v>43398.672569444447</v>
      </c>
      <c r="T148" s="2">
        <v>43398.680393518516</v>
      </c>
      <c r="U148" s="2">
        <v>43398.680393518516</v>
      </c>
      <c r="V148" s="3"/>
      <c r="W148" s="8">
        <f t="shared" si="22"/>
        <v>43398.66611111111</v>
      </c>
      <c r="X148" s="9">
        <f t="shared" si="18"/>
        <v>1.0497685179871041E-2</v>
      </c>
      <c r="Y148" s="9">
        <f t="shared" si="19"/>
        <v>1.0497685179871041E-2</v>
      </c>
      <c r="Z148" s="10"/>
      <c r="AA148" s="10">
        <f t="shared" si="20"/>
        <v>0</v>
      </c>
      <c r="AB148" s="10">
        <f t="shared" si="21"/>
        <v>5.3356481512309983E-3</v>
      </c>
      <c r="AC148" s="10"/>
      <c r="AD148" s="10"/>
    </row>
    <row r="149" spans="1:33" s="7" customFormat="1" x14ac:dyDescent="0.4">
      <c r="A149" s="16" t="str">
        <f t="shared" si="24"/>
        <v>-</v>
      </c>
      <c r="B149" s="16" t="str">
        <f t="shared" si="23"/>
        <v>-</v>
      </c>
      <c r="C149" s="7">
        <v>15</v>
      </c>
      <c r="D149" s="2">
        <v>43398.66646990741</v>
      </c>
      <c r="E149" s="3">
        <v>6408</v>
      </c>
      <c r="F149" s="3" t="s">
        <v>94</v>
      </c>
      <c r="G149" s="3">
        <v>0</v>
      </c>
      <c r="H149" s="3">
        <v>613</v>
      </c>
      <c r="I149" s="3">
        <v>2</v>
      </c>
      <c r="J149" s="3">
        <v>1</v>
      </c>
      <c r="K149" s="3"/>
      <c r="L149" s="2">
        <v>43398.670960648145</v>
      </c>
      <c r="M149" s="2">
        <v>43398.674629629626</v>
      </c>
      <c r="N149" s="3" t="s">
        <v>72</v>
      </c>
      <c r="O149" s="3" t="s">
        <v>73</v>
      </c>
      <c r="P149" s="3" t="s">
        <v>59</v>
      </c>
      <c r="Q149" s="3" t="s">
        <v>60</v>
      </c>
      <c r="R149" s="2">
        <v>43398.670104166667</v>
      </c>
      <c r="S149" s="2">
        <v>43398.670104166667</v>
      </c>
      <c r="T149" s="2">
        <v>43398.674398148149</v>
      </c>
      <c r="U149" s="2">
        <v>43398.674398148149</v>
      </c>
      <c r="V149" s="3"/>
      <c r="W149" s="8">
        <f t="shared" si="22"/>
        <v>43398.66646990741</v>
      </c>
      <c r="X149" s="9">
        <f t="shared" si="18"/>
        <v>3.6689814805868082E-3</v>
      </c>
      <c r="Y149" s="9">
        <f t="shared" si="19"/>
        <v>3.6689814805868082E-3</v>
      </c>
      <c r="Z149" s="10"/>
      <c r="AA149" s="10">
        <f t="shared" si="20"/>
        <v>8.5648147796746343E-4</v>
      </c>
      <c r="AB149" s="10">
        <f t="shared" si="21"/>
        <v>4.4907407354912721E-3</v>
      </c>
      <c r="AC149" s="10"/>
      <c r="AD149" s="10"/>
    </row>
    <row r="150" spans="1:33" s="7" customFormat="1" x14ac:dyDescent="0.4">
      <c r="A150" s="16" t="str">
        <f>IF(V150&gt;0, "★", "-")</f>
        <v>-</v>
      </c>
      <c r="B150" s="16" t="str">
        <f>IF(K150&gt;0, "☆", "-")</f>
        <v>☆</v>
      </c>
      <c r="C150" s="7">
        <v>15</v>
      </c>
      <c r="D150" s="2">
        <v>43398.626655092594</v>
      </c>
      <c r="E150" s="3">
        <v>6377</v>
      </c>
      <c r="F150" s="3" t="s">
        <v>33</v>
      </c>
      <c r="G150" s="3">
        <v>3263</v>
      </c>
      <c r="H150" s="3">
        <v>686</v>
      </c>
      <c r="I150" s="3">
        <v>8</v>
      </c>
      <c r="J150" s="3">
        <v>1</v>
      </c>
      <c r="K150" s="2">
        <v>43398.626840277779</v>
      </c>
      <c r="L150" s="3"/>
      <c r="M150" s="3"/>
      <c r="N150" s="3" t="s">
        <v>45</v>
      </c>
      <c r="O150" s="3" t="s">
        <v>92</v>
      </c>
      <c r="P150" s="3" t="s">
        <v>59</v>
      </c>
      <c r="Q150" s="3" t="s">
        <v>60</v>
      </c>
      <c r="R150" s="2">
        <v>43398.631157407406</v>
      </c>
      <c r="S150" s="3"/>
      <c r="T150" s="2">
        <v>43398.639016203706</v>
      </c>
      <c r="U150" s="3"/>
      <c r="V150" s="3"/>
      <c r="W150" s="8">
        <f>IF(V150&gt;0,V150,D150)</f>
        <v>43398.626655092594</v>
      </c>
      <c r="X150" s="9">
        <f>M150-L150</f>
        <v>0</v>
      </c>
      <c r="Y150" s="9">
        <f>X150*J150</f>
        <v>0</v>
      </c>
      <c r="Z150" s="10"/>
      <c r="AA150" s="10">
        <f>IF(IF(A150="☆",K150-R150,L150-R150)&lt;0,0,IF(A150="☆",K150-R150,L150-R150))</f>
        <v>0</v>
      </c>
      <c r="AB150" s="10">
        <f>IF(IF(B150="☆",(IF(K150&gt;R150,K150-W150,R150-W150)),L150-W150)&lt;0,0,IF(B150="☆",(IF(K150&gt;R150,K150-W150,R150-W150)),L150-W150))</f>
        <v>4.5023148122709244E-3</v>
      </c>
      <c r="AC150" s="10"/>
      <c r="AD150" s="10"/>
    </row>
    <row r="151" spans="1:33" s="7" customFormat="1" x14ac:dyDescent="0.4">
      <c r="A151" s="16" t="str">
        <f>IF(V151&gt;0, "★", "-")</f>
        <v>★</v>
      </c>
      <c r="B151" s="16" t="str">
        <f>IF(K151&gt;0, "☆", "-")</f>
        <v>☆</v>
      </c>
      <c r="C151" s="7">
        <v>15</v>
      </c>
      <c r="D151" s="2">
        <v>43398.631932870368</v>
      </c>
      <c r="E151" s="3">
        <v>6381</v>
      </c>
      <c r="F151" s="3" t="s">
        <v>33</v>
      </c>
      <c r="G151" s="3">
        <v>3921</v>
      </c>
      <c r="H151" s="3">
        <v>499</v>
      </c>
      <c r="I151" s="3">
        <v>1</v>
      </c>
      <c r="J151" s="3">
        <v>1</v>
      </c>
      <c r="K151" s="2">
        <v>43398.632372685184</v>
      </c>
      <c r="L151" s="3"/>
      <c r="M151" s="3"/>
      <c r="N151" s="3" t="s">
        <v>27</v>
      </c>
      <c r="O151" s="3" t="s">
        <v>28</v>
      </c>
      <c r="P151" s="3" t="s">
        <v>55</v>
      </c>
      <c r="Q151" s="3" t="s">
        <v>56</v>
      </c>
      <c r="R151" s="2">
        <v>43398.658194444448</v>
      </c>
      <c r="S151" s="3"/>
      <c r="T151" s="2">
        <v>43398.667500000003</v>
      </c>
      <c r="U151" s="3"/>
      <c r="V151" s="2">
        <v>43398.652754629627</v>
      </c>
      <c r="W151" s="8">
        <f>IF(V151&gt;0,V151,D151)</f>
        <v>43398.652754629627</v>
      </c>
      <c r="X151" s="9">
        <f>M151-L151</f>
        <v>0</v>
      </c>
      <c r="Y151" s="9">
        <f>X151*J151</f>
        <v>0</v>
      </c>
      <c r="Z151" s="10"/>
      <c r="AA151" s="10">
        <f>IF(IF(A151="☆",K151-R151,L151-R151)&lt;0,0,IF(A151="☆",K151-R151,L151-R151))</f>
        <v>0</v>
      </c>
      <c r="AB151" s="10">
        <f>IF(IF(B151="☆",(IF(K151&gt;R151,K151-W151,R151-W151)),L151-W151)&lt;0,0,IF(B151="☆",(IF(K151&gt;R151,K151-W151,R151-W151)),L151-W151))</f>
        <v>5.439814820419997E-3</v>
      </c>
      <c r="AC151" s="10"/>
      <c r="AD151" s="10"/>
      <c r="AG151" s="7" t="s">
        <v>149</v>
      </c>
    </row>
    <row r="152" spans="1:33" s="12" customFormat="1" x14ac:dyDescent="0.4">
      <c r="A152" s="17" t="str">
        <f>IF(V152&gt;0, "★", "-")</f>
        <v>-</v>
      </c>
      <c r="B152" s="17" t="str">
        <f>IF(K152&gt;0, "☆", "-")</f>
        <v>☆</v>
      </c>
      <c r="C152" s="12">
        <v>15</v>
      </c>
      <c r="D152" s="4">
        <v>43398.632870370369</v>
      </c>
      <c r="E152" s="5">
        <v>6384</v>
      </c>
      <c r="F152" s="5" t="s">
        <v>33</v>
      </c>
      <c r="G152" s="5">
        <v>3921</v>
      </c>
      <c r="H152" s="5">
        <v>433</v>
      </c>
      <c r="I152" s="5">
        <v>6</v>
      </c>
      <c r="J152" s="5">
        <v>1</v>
      </c>
      <c r="K152" s="4">
        <v>43398.633020833331</v>
      </c>
      <c r="L152" s="5"/>
      <c r="M152" s="5"/>
      <c r="N152" s="5" t="s">
        <v>27</v>
      </c>
      <c r="O152" s="5" t="s">
        <v>28</v>
      </c>
      <c r="P152" s="5" t="s">
        <v>55</v>
      </c>
      <c r="Q152" s="5" t="s">
        <v>56</v>
      </c>
      <c r="R152" s="4">
        <v>43398.63958333333</v>
      </c>
      <c r="S152" s="5"/>
      <c r="T152" s="4">
        <v>43398.64739583333</v>
      </c>
      <c r="U152" s="5"/>
      <c r="V152" s="5"/>
      <c r="W152" s="13">
        <f>IF(V152&gt;0,V152,D152)</f>
        <v>43398.632870370369</v>
      </c>
      <c r="X152" s="18">
        <f>M152-L152</f>
        <v>0</v>
      </c>
      <c r="Y152" s="18">
        <f>X152*J152</f>
        <v>0</v>
      </c>
      <c r="Z152" s="19"/>
      <c r="AA152" s="19">
        <f>IF(IF(A152="☆",K152-R152,L152-R152)&lt;0,0,IF(A152="☆",K152-R152,L152-R152))</f>
        <v>0</v>
      </c>
      <c r="AB152" s="19"/>
      <c r="AC152" s="19"/>
      <c r="AD152" s="19"/>
      <c r="AG152" s="7" t="s">
        <v>150</v>
      </c>
    </row>
    <row r="153" spans="1:33" s="23" customFormat="1" x14ac:dyDescent="0.4">
      <c r="A153" s="20" t="str">
        <f t="shared" si="24"/>
        <v>-</v>
      </c>
      <c r="B153" s="20" t="str">
        <f t="shared" si="23"/>
        <v>-</v>
      </c>
      <c r="C153" s="23">
        <v>16</v>
      </c>
      <c r="D153" s="22">
        <v>43398.666689814818</v>
      </c>
      <c r="E153" s="21">
        <v>6409</v>
      </c>
      <c r="F153" s="21" t="s">
        <v>33</v>
      </c>
      <c r="G153" s="21">
        <v>3996</v>
      </c>
      <c r="H153" s="21">
        <v>1055</v>
      </c>
      <c r="I153" s="21">
        <v>4</v>
      </c>
      <c r="J153" s="21">
        <v>4</v>
      </c>
      <c r="K153" s="21"/>
      <c r="L153" s="22">
        <v>43398.673692129632</v>
      </c>
      <c r="M153" s="22">
        <v>43398.682453703703</v>
      </c>
      <c r="N153" s="21" t="s">
        <v>55</v>
      </c>
      <c r="O153" s="21" t="s">
        <v>56</v>
      </c>
      <c r="P153" s="21" t="s">
        <v>46</v>
      </c>
      <c r="Q153" s="21" t="s">
        <v>47</v>
      </c>
      <c r="R153" s="22">
        <v>43398.668564814812</v>
      </c>
      <c r="S153" s="22">
        <v>43398.668564814812</v>
      </c>
      <c r="T153" s="22">
        <v>43398.678888888891</v>
      </c>
      <c r="U153" s="22">
        <v>43398.678888888891</v>
      </c>
      <c r="V153" s="21"/>
      <c r="W153" s="24">
        <f t="shared" si="22"/>
        <v>43398.666689814818</v>
      </c>
      <c r="X153" s="25">
        <f t="shared" si="18"/>
        <v>8.7615740703768097E-3</v>
      </c>
      <c r="Y153" s="25">
        <f t="shared" si="19"/>
        <v>3.5046296281507239E-2</v>
      </c>
      <c r="Z153" s="26">
        <f>SUM(Y153:Y188)</f>
        <v>0.38920138894900447</v>
      </c>
      <c r="AA153" s="26">
        <f t="shared" si="20"/>
        <v>5.1273148201289587E-3</v>
      </c>
      <c r="AB153" s="26">
        <f t="shared" si="21"/>
        <v>7.0023148145992309E-3</v>
      </c>
      <c r="AC153" s="26">
        <f>AVERAGE(AB153:AB188)</f>
        <v>4.0247140525881313E-3</v>
      </c>
      <c r="AD153" s="26">
        <f>MEDIAN(AB153:AB188)</f>
        <v>3.8715277769370005E-3</v>
      </c>
    </row>
    <row r="154" spans="1:33" s="7" customFormat="1" x14ac:dyDescent="0.4">
      <c r="A154" s="16" t="str">
        <f t="shared" si="24"/>
        <v>★</v>
      </c>
      <c r="B154" s="16" t="str">
        <f t="shared" si="23"/>
        <v>-</v>
      </c>
      <c r="C154" s="7">
        <v>16</v>
      </c>
      <c r="D154" s="2">
        <v>43398.669328703705</v>
      </c>
      <c r="E154" s="3">
        <v>6410</v>
      </c>
      <c r="F154" s="3" t="s">
        <v>67</v>
      </c>
      <c r="G154" s="3">
        <v>2161</v>
      </c>
      <c r="H154" s="3">
        <v>416</v>
      </c>
      <c r="I154" s="3">
        <v>1</v>
      </c>
      <c r="J154" s="3">
        <v>1</v>
      </c>
      <c r="K154" s="3"/>
      <c r="L154" s="2">
        <v>43398.70884259259</v>
      </c>
      <c r="M154" s="2">
        <v>43398.711898148147</v>
      </c>
      <c r="N154" s="3" t="s">
        <v>41</v>
      </c>
      <c r="O154" s="3" t="s">
        <v>42</v>
      </c>
      <c r="P154" s="3" t="s">
        <v>50</v>
      </c>
      <c r="Q154" s="3" t="s">
        <v>51</v>
      </c>
      <c r="R154" s="2">
        <v>43398.7109837963</v>
      </c>
      <c r="S154" s="2">
        <v>43398.7109837963</v>
      </c>
      <c r="T154" s="2">
        <v>43398.715081018519</v>
      </c>
      <c r="U154" s="2">
        <v>43398.715081018519</v>
      </c>
      <c r="V154" s="2">
        <v>43398.7109837963</v>
      </c>
      <c r="W154" s="8">
        <f t="shared" si="22"/>
        <v>43398.7109837963</v>
      </c>
      <c r="X154" s="9">
        <f t="shared" si="18"/>
        <v>3.055555556784384E-3</v>
      </c>
      <c r="Y154" s="9">
        <f t="shared" si="19"/>
        <v>3.055555556784384E-3</v>
      </c>
      <c r="AA154" s="10">
        <f t="shared" si="20"/>
        <v>0</v>
      </c>
      <c r="AB154" s="10">
        <f t="shared" si="21"/>
        <v>0</v>
      </c>
    </row>
    <row r="155" spans="1:33" s="7" customFormat="1" x14ac:dyDescent="0.4">
      <c r="A155" s="16" t="str">
        <f t="shared" si="24"/>
        <v>-</v>
      </c>
      <c r="B155" s="16" t="str">
        <f t="shared" si="23"/>
        <v>-</v>
      </c>
      <c r="C155" s="7">
        <v>16</v>
      </c>
      <c r="D155" s="2">
        <v>43398.66978009259</v>
      </c>
      <c r="E155" s="3">
        <v>6411</v>
      </c>
      <c r="F155" s="3" t="s">
        <v>18</v>
      </c>
      <c r="G155" s="3">
        <v>2839</v>
      </c>
      <c r="H155" s="3">
        <v>348</v>
      </c>
      <c r="I155" s="3">
        <v>9</v>
      </c>
      <c r="J155" s="3">
        <v>1</v>
      </c>
      <c r="K155" s="3"/>
      <c r="L155" s="2">
        <v>43398.680081018516</v>
      </c>
      <c r="M155" s="2">
        <v>43398.683668981481</v>
      </c>
      <c r="N155" s="3" t="s">
        <v>25</v>
      </c>
      <c r="O155" s="3" t="s">
        <v>26</v>
      </c>
      <c r="P155" s="3" t="s">
        <v>65</v>
      </c>
      <c r="Q155" s="3" t="s">
        <v>66</v>
      </c>
      <c r="R155" s="2">
        <v>43398.675694444442</v>
      </c>
      <c r="S155" s="2">
        <v>43398.676041666666</v>
      </c>
      <c r="T155" s="2">
        <v>43398.682083333333</v>
      </c>
      <c r="U155" s="2">
        <v>43398.68277777778</v>
      </c>
      <c r="V155" s="3"/>
      <c r="W155" s="8">
        <f t="shared" si="22"/>
        <v>43398.66978009259</v>
      </c>
      <c r="X155" s="9">
        <f t="shared" si="18"/>
        <v>3.5879629649571143E-3</v>
      </c>
      <c r="Y155" s="9">
        <f t="shared" si="19"/>
        <v>3.5879629649571143E-3</v>
      </c>
      <c r="Z155" s="10"/>
      <c r="AA155" s="10">
        <f t="shared" si="20"/>
        <v>4.386574073578231E-3</v>
      </c>
      <c r="AB155" s="10">
        <f t="shared" si="21"/>
        <v>1.0300925925548654E-2</v>
      </c>
      <c r="AC155" s="10"/>
      <c r="AD155" s="10"/>
    </row>
    <row r="156" spans="1:33" s="7" customFormat="1" x14ac:dyDescent="0.4">
      <c r="A156" s="16" t="str">
        <f t="shared" si="24"/>
        <v>-</v>
      </c>
      <c r="B156" s="16" t="str">
        <f t="shared" si="23"/>
        <v>-</v>
      </c>
      <c r="C156" s="7">
        <v>16</v>
      </c>
      <c r="D156" s="2">
        <v>43398.669791666667</v>
      </c>
      <c r="E156" s="3">
        <v>6412</v>
      </c>
      <c r="F156" s="3" t="s">
        <v>33</v>
      </c>
      <c r="G156" s="3">
        <v>2828</v>
      </c>
      <c r="H156" s="3">
        <v>670</v>
      </c>
      <c r="I156" s="3">
        <v>9</v>
      </c>
      <c r="J156" s="3">
        <v>1</v>
      </c>
      <c r="K156" s="3"/>
      <c r="L156" s="2">
        <v>43398.680046296293</v>
      </c>
      <c r="M156" s="2">
        <v>43398.683715277781</v>
      </c>
      <c r="N156" s="3" t="s">
        <v>25</v>
      </c>
      <c r="O156" s="3" t="s">
        <v>26</v>
      </c>
      <c r="P156" s="3" t="s">
        <v>65</v>
      </c>
      <c r="Q156" s="3" t="s">
        <v>66</v>
      </c>
      <c r="R156" s="2">
        <v>43398.675694444442</v>
      </c>
      <c r="S156" s="2">
        <v>43398.675694444442</v>
      </c>
      <c r="T156" s="2">
        <v>43398.682430555556</v>
      </c>
      <c r="U156" s="2">
        <v>43398.682430555556</v>
      </c>
      <c r="V156" s="3"/>
      <c r="W156" s="8">
        <f t="shared" si="22"/>
        <v>43398.669791666667</v>
      </c>
      <c r="X156" s="9">
        <f t="shared" si="18"/>
        <v>3.6689814878627658E-3</v>
      </c>
      <c r="Y156" s="9">
        <f t="shared" si="19"/>
        <v>3.6689814878627658E-3</v>
      </c>
      <c r="Z156" s="10"/>
      <c r="AA156" s="10">
        <f t="shared" si="20"/>
        <v>4.3518518505152315E-3</v>
      </c>
      <c r="AB156" s="10">
        <f t="shared" si="21"/>
        <v>1.0254629625706002E-2</v>
      </c>
      <c r="AC156" s="10"/>
      <c r="AD156" s="10"/>
    </row>
    <row r="157" spans="1:33" s="7" customFormat="1" x14ac:dyDescent="0.4">
      <c r="A157" s="16" t="str">
        <f t="shared" si="24"/>
        <v>-</v>
      </c>
      <c r="B157" s="16" t="str">
        <f t="shared" si="23"/>
        <v>-</v>
      </c>
      <c r="C157" s="7">
        <v>16</v>
      </c>
      <c r="D157" s="2">
        <v>43398.672152777777</v>
      </c>
      <c r="E157" s="3">
        <v>6413</v>
      </c>
      <c r="F157" s="3" t="s">
        <v>93</v>
      </c>
      <c r="G157" s="3">
        <v>0</v>
      </c>
      <c r="H157" s="3">
        <v>566</v>
      </c>
      <c r="I157" s="3">
        <v>6</v>
      </c>
      <c r="J157" s="3">
        <v>2</v>
      </c>
      <c r="K157" s="3"/>
      <c r="L157" s="2">
        <v>43398.674733796295</v>
      </c>
      <c r="M157" s="2">
        <v>43398.676944444444</v>
      </c>
      <c r="N157" s="3" t="s">
        <v>50</v>
      </c>
      <c r="O157" s="3" t="s">
        <v>51</v>
      </c>
      <c r="P157" s="3" t="s">
        <v>70</v>
      </c>
      <c r="Q157" s="3" t="s">
        <v>71</v>
      </c>
      <c r="R157" s="2">
        <v>43398.678923611114</v>
      </c>
      <c r="S157" s="2">
        <v>43398.678923611114</v>
      </c>
      <c r="T157" s="2">
        <v>43398.683310185188</v>
      </c>
      <c r="U157" s="2">
        <v>43398.683310185188</v>
      </c>
      <c r="V157" s="3"/>
      <c r="W157" s="8">
        <f t="shared" si="22"/>
        <v>43398.672152777777</v>
      </c>
      <c r="X157" s="9">
        <f t="shared" si="18"/>
        <v>2.2106481483206153E-3</v>
      </c>
      <c r="Y157" s="9">
        <f t="shared" si="19"/>
        <v>4.4212962966412306E-3</v>
      </c>
      <c r="Z157" s="10"/>
      <c r="AA157" s="10">
        <f t="shared" si="20"/>
        <v>0</v>
      </c>
      <c r="AB157" s="10">
        <f t="shared" si="21"/>
        <v>2.5810185179580003E-3</v>
      </c>
      <c r="AC157" s="10"/>
      <c r="AD157" s="10"/>
    </row>
    <row r="158" spans="1:33" s="7" customFormat="1" x14ac:dyDescent="0.4">
      <c r="A158" s="16" t="str">
        <f t="shared" si="24"/>
        <v>-</v>
      </c>
      <c r="B158" s="16" t="str">
        <f t="shared" si="23"/>
        <v>-</v>
      </c>
      <c r="C158" s="7">
        <v>16</v>
      </c>
      <c r="D158" s="2">
        <v>43398.672326388885</v>
      </c>
      <c r="E158" s="3">
        <v>6414</v>
      </c>
      <c r="F158" s="3" t="s">
        <v>33</v>
      </c>
      <c r="G158" s="3">
        <v>2424</v>
      </c>
      <c r="H158" s="3">
        <v>683</v>
      </c>
      <c r="I158" s="3">
        <v>1</v>
      </c>
      <c r="J158" s="3">
        <v>1</v>
      </c>
      <c r="K158" s="3"/>
      <c r="L158" s="2">
        <v>43398.676400462966</v>
      </c>
      <c r="M158" s="2">
        <v>43398.678298611114</v>
      </c>
      <c r="N158" s="3" t="s">
        <v>72</v>
      </c>
      <c r="O158" s="3" t="s">
        <v>73</v>
      </c>
      <c r="P158" s="3" t="s">
        <v>57</v>
      </c>
      <c r="Q158" s="3" t="s">
        <v>58</v>
      </c>
      <c r="R158" s="2">
        <v>43398.679155092592</v>
      </c>
      <c r="S158" s="2">
        <v>43398.679155092592</v>
      </c>
      <c r="T158" s="2">
        <v>43398.683009259257</v>
      </c>
      <c r="U158" s="2">
        <v>43398.683009259257</v>
      </c>
      <c r="V158" s="3"/>
      <c r="W158" s="8">
        <f t="shared" si="22"/>
        <v>43398.672326388885</v>
      </c>
      <c r="X158" s="9">
        <f t="shared" si="18"/>
        <v>1.898148148029577E-3</v>
      </c>
      <c r="Y158" s="9">
        <f t="shared" si="19"/>
        <v>1.898148148029577E-3</v>
      </c>
      <c r="Z158" s="10"/>
      <c r="AA158" s="10">
        <f t="shared" si="20"/>
        <v>0</v>
      </c>
      <c r="AB158" s="10">
        <f t="shared" si="21"/>
        <v>4.0740740805631503E-3</v>
      </c>
      <c r="AC158" s="10"/>
      <c r="AD158" s="10"/>
    </row>
    <row r="159" spans="1:33" s="7" customFormat="1" x14ac:dyDescent="0.4">
      <c r="A159" s="16" t="str">
        <f t="shared" si="24"/>
        <v>-</v>
      </c>
      <c r="B159" s="16" t="str">
        <f t="shared" si="23"/>
        <v>-</v>
      </c>
      <c r="C159" s="7">
        <v>16</v>
      </c>
      <c r="D159" s="2">
        <v>43398.675891203704</v>
      </c>
      <c r="E159" s="3">
        <v>6415</v>
      </c>
      <c r="F159" s="3" t="s">
        <v>33</v>
      </c>
      <c r="G159" s="3">
        <v>3738</v>
      </c>
      <c r="H159" s="3">
        <v>619</v>
      </c>
      <c r="I159" s="3">
        <v>5</v>
      </c>
      <c r="J159" s="3">
        <v>1</v>
      </c>
      <c r="K159" s="3"/>
      <c r="L159" s="2">
        <v>43398.679166666669</v>
      </c>
      <c r="M159" s="2">
        <v>43398.691030092596</v>
      </c>
      <c r="N159" s="3" t="s">
        <v>59</v>
      </c>
      <c r="O159" s="3" t="s">
        <v>60</v>
      </c>
      <c r="P159" s="3" t="s">
        <v>55</v>
      </c>
      <c r="Q159" s="3" t="s">
        <v>56</v>
      </c>
      <c r="R159" s="2">
        <v>43398.679050925923</v>
      </c>
      <c r="S159" s="2">
        <v>43398.680081018516</v>
      </c>
      <c r="T159" s="2">
        <v>43398.689062500001</v>
      </c>
      <c r="U159" s="2">
        <v>43398.692743055559</v>
      </c>
      <c r="V159" s="3"/>
      <c r="W159" s="8">
        <f t="shared" si="22"/>
        <v>43398.675891203704</v>
      </c>
      <c r="X159" s="9">
        <f t="shared" si="18"/>
        <v>1.1863425927003846E-2</v>
      </c>
      <c r="Y159" s="9">
        <f t="shared" si="19"/>
        <v>1.1863425927003846E-2</v>
      </c>
      <c r="Z159" s="10"/>
      <c r="AA159" s="10">
        <f t="shared" si="20"/>
        <v>1.1574074596865103E-4</v>
      </c>
      <c r="AB159" s="10">
        <f t="shared" si="21"/>
        <v>3.275462964666076E-3</v>
      </c>
      <c r="AC159" s="10"/>
      <c r="AD159" s="10"/>
    </row>
    <row r="160" spans="1:33" s="7" customFormat="1" x14ac:dyDescent="0.4">
      <c r="A160" s="16" t="str">
        <f t="shared" si="24"/>
        <v>-</v>
      </c>
      <c r="B160" s="16" t="str">
        <f t="shared" si="23"/>
        <v>-</v>
      </c>
      <c r="C160" s="7">
        <v>16</v>
      </c>
      <c r="D160" s="2">
        <v>43398.677187499998</v>
      </c>
      <c r="E160" s="3">
        <v>6416</v>
      </c>
      <c r="F160" s="3" t="s">
        <v>94</v>
      </c>
      <c r="G160" s="3">
        <v>0</v>
      </c>
      <c r="H160" s="3">
        <v>353</v>
      </c>
      <c r="I160" s="3">
        <v>4</v>
      </c>
      <c r="J160" s="3">
        <v>2</v>
      </c>
      <c r="K160" s="3"/>
      <c r="L160" s="2">
        <v>43398.682557870372</v>
      </c>
      <c r="M160" s="2">
        <v>43398.693055555559</v>
      </c>
      <c r="N160" s="3" t="s">
        <v>46</v>
      </c>
      <c r="O160" s="3" t="s">
        <v>47</v>
      </c>
      <c r="P160" s="3" t="s">
        <v>37</v>
      </c>
      <c r="Q160" s="3" t="s">
        <v>38</v>
      </c>
      <c r="R160" s="2">
        <v>43398.68476851852</v>
      </c>
      <c r="S160" s="2">
        <v>43398.68476851852</v>
      </c>
      <c r="T160" s="2">
        <v>43398.692152777781</v>
      </c>
      <c r="U160" s="2">
        <v>43398.69803240741</v>
      </c>
      <c r="V160" s="3"/>
      <c r="W160" s="8">
        <f t="shared" si="22"/>
        <v>43398.677187499998</v>
      </c>
      <c r="X160" s="9">
        <f t="shared" si="18"/>
        <v>1.0497685187146999E-2</v>
      </c>
      <c r="Y160" s="9">
        <f t="shared" si="19"/>
        <v>2.0995370374293998E-2</v>
      </c>
      <c r="Z160" s="10"/>
      <c r="AA160" s="10">
        <f t="shared" si="20"/>
        <v>0</v>
      </c>
      <c r="AB160" s="10">
        <f t="shared" si="21"/>
        <v>5.3703703742939979E-3</v>
      </c>
      <c r="AC160" s="10"/>
      <c r="AD160" s="10"/>
    </row>
    <row r="161" spans="1:30" s="7" customFormat="1" x14ac:dyDescent="0.4">
      <c r="A161" s="16" t="str">
        <f t="shared" si="24"/>
        <v>-</v>
      </c>
      <c r="B161" s="16" t="str">
        <f t="shared" si="23"/>
        <v>-</v>
      </c>
      <c r="C161" s="7">
        <v>16</v>
      </c>
      <c r="D161" s="2">
        <v>43398.678206018521</v>
      </c>
      <c r="E161" s="3">
        <v>6417</v>
      </c>
      <c r="F161" s="3" t="s">
        <v>33</v>
      </c>
      <c r="G161" s="3">
        <v>2375</v>
      </c>
      <c r="H161" s="3">
        <v>896</v>
      </c>
      <c r="I161" s="3">
        <v>5</v>
      </c>
      <c r="J161" s="3">
        <v>1</v>
      </c>
      <c r="K161" s="3"/>
      <c r="L161" s="2">
        <v>43398.683321759258</v>
      </c>
      <c r="M161" s="2">
        <v>43398.689131944448</v>
      </c>
      <c r="N161" s="3" t="s">
        <v>68</v>
      </c>
      <c r="O161" s="3" t="s">
        <v>69</v>
      </c>
      <c r="P161" s="3" t="s">
        <v>39</v>
      </c>
      <c r="Q161" s="3" t="s">
        <v>40</v>
      </c>
      <c r="R161" s="2">
        <v>43398.683819444443</v>
      </c>
      <c r="S161" s="2">
        <v>43398.683819444443</v>
      </c>
      <c r="T161" s="2">
        <v>43398.689884259256</v>
      </c>
      <c r="U161" s="2">
        <v>43398.689884259256</v>
      </c>
      <c r="V161" s="3"/>
      <c r="W161" s="8">
        <f t="shared" si="22"/>
        <v>43398.678206018521</v>
      </c>
      <c r="X161" s="9">
        <f t="shared" si="18"/>
        <v>5.810185190057382E-3</v>
      </c>
      <c r="Y161" s="9">
        <f t="shared" si="19"/>
        <v>5.810185190057382E-3</v>
      </c>
      <c r="Z161" s="10"/>
      <c r="AA161" s="10">
        <f t="shared" si="20"/>
        <v>0</v>
      </c>
      <c r="AB161" s="10">
        <f t="shared" si="21"/>
        <v>5.1157407360733487E-3</v>
      </c>
      <c r="AC161" s="10"/>
      <c r="AD161" s="10"/>
    </row>
    <row r="162" spans="1:30" s="7" customFormat="1" x14ac:dyDescent="0.4">
      <c r="A162" s="16" t="str">
        <f t="shared" si="24"/>
        <v>-</v>
      </c>
      <c r="B162" s="16" t="str">
        <f t="shared" si="23"/>
        <v>-</v>
      </c>
      <c r="C162" s="7">
        <v>16</v>
      </c>
      <c r="D162" s="2">
        <v>43398.679027777776</v>
      </c>
      <c r="E162" s="3">
        <v>6418</v>
      </c>
      <c r="F162" s="3" t="s">
        <v>18</v>
      </c>
      <c r="G162" s="3">
        <v>3983</v>
      </c>
      <c r="H162" s="3">
        <v>320</v>
      </c>
      <c r="I162" s="3">
        <v>3</v>
      </c>
      <c r="J162" s="3">
        <v>3</v>
      </c>
      <c r="K162" s="3"/>
      <c r="L162" s="2">
        <v>43398.682673611111</v>
      </c>
      <c r="M162" s="2">
        <v>43398.68953703704</v>
      </c>
      <c r="N162" s="3" t="s">
        <v>63</v>
      </c>
      <c r="O162" s="3" t="s">
        <v>64</v>
      </c>
      <c r="P162" s="3" t="s">
        <v>31</v>
      </c>
      <c r="Q162" s="3" t="s">
        <v>32</v>
      </c>
      <c r="R162" s="2">
        <v>43398.683587962965</v>
      </c>
      <c r="S162" s="2">
        <v>43398.683587962965</v>
      </c>
      <c r="T162" s="2">
        <v>43398.693541666667</v>
      </c>
      <c r="U162" s="2">
        <v>43398.693541666667</v>
      </c>
      <c r="V162" s="3"/>
      <c r="W162" s="8">
        <f t="shared" si="22"/>
        <v>43398.679027777776</v>
      </c>
      <c r="X162" s="9">
        <f t="shared" si="18"/>
        <v>6.8634259296231903E-3</v>
      </c>
      <c r="Y162" s="9">
        <f t="shared" si="19"/>
        <v>2.0590277788869571E-2</v>
      </c>
      <c r="Z162" s="10"/>
      <c r="AA162" s="10">
        <f t="shared" si="20"/>
        <v>0</v>
      </c>
      <c r="AB162" s="10">
        <f t="shared" si="21"/>
        <v>3.645833334303461E-3</v>
      </c>
      <c r="AC162" s="10"/>
      <c r="AD162" s="10"/>
    </row>
    <row r="163" spans="1:30" s="7" customFormat="1" x14ac:dyDescent="0.4">
      <c r="A163" s="16" t="str">
        <f t="shared" si="24"/>
        <v>-</v>
      </c>
      <c r="B163" s="16" t="str">
        <f t="shared" si="23"/>
        <v>-</v>
      </c>
      <c r="C163" s="7">
        <v>16</v>
      </c>
      <c r="D163" s="2">
        <v>43398.679583333331</v>
      </c>
      <c r="E163" s="3">
        <v>6419</v>
      </c>
      <c r="F163" s="3" t="s">
        <v>18</v>
      </c>
      <c r="G163" s="3">
        <v>3512</v>
      </c>
      <c r="H163" s="3">
        <v>816</v>
      </c>
      <c r="I163" s="3">
        <v>2</v>
      </c>
      <c r="J163" s="3">
        <v>5</v>
      </c>
      <c r="K163" s="3"/>
      <c r="L163" s="2">
        <v>43398.681886574072</v>
      </c>
      <c r="M163" s="2">
        <v>43398.68959490741</v>
      </c>
      <c r="N163" s="3" t="s">
        <v>63</v>
      </c>
      <c r="O163" s="3" t="s">
        <v>64</v>
      </c>
      <c r="P163" s="3" t="s">
        <v>31</v>
      </c>
      <c r="Q163" s="3" t="s">
        <v>32</v>
      </c>
      <c r="R163" s="2">
        <v>43398.682233796295</v>
      </c>
      <c r="S163" s="2">
        <v>43398.682233796295</v>
      </c>
      <c r="T163" s="2">
        <v>43398.693576388891</v>
      </c>
      <c r="U163" s="2">
        <v>43398.693576388891</v>
      </c>
      <c r="V163" s="3"/>
      <c r="W163" s="8">
        <f t="shared" si="22"/>
        <v>43398.679583333331</v>
      </c>
      <c r="X163" s="9">
        <f t="shared" si="18"/>
        <v>7.708333338086959E-3</v>
      </c>
      <c r="Y163" s="9">
        <f t="shared" si="19"/>
        <v>3.8541666690434795E-2</v>
      </c>
      <c r="Z163" s="10"/>
      <c r="AA163" s="10">
        <f t="shared" si="20"/>
        <v>0</v>
      </c>
      <c r="AB163" s="10">
        <f t="shared" si="21"/>
        <v>2.3032407407299615E-3</v>
      </c>
      <c r="AC163" s="10"/>
      <c r="AD163" s="10"/>
    </row>
    <row r="164" spans="1:30" s="7" customFormat="1" x14ac:dyDescent="0.4">
      <c r="A164" s="16" t="str">
        <f t="shared" si="24"/>
        <v>-</v>
      </c>
      <c r="B164" s="16" t="str">
        <f t="shared" si="23"/>
        <v>-</v>
      </c>
      <c r="C164" s="7">
        <v>16</v>
      </c>
      <c r="D164" s="2">
        <v>43398.680150462962</v>
      </c>
      <c r="E164" s="3">
        <v>6420</v>
      </c>
      <c r="F164" s="3" t="s">
        <v>18</v>
      </c>
      <c r="G164" s="3">
        <v>3955</v>
      </c>
      <c r="H164" s="3">
        <v>461</v>
      </c>
      <c r="I164" s="3">
        <v>7</v>
      </c>
      <c r="J164" s="3">
        <v>1</v>
      </c>
      <c r="K164" s="3"/>
      <c r="L164" s="2">
        <v>43398.68141203704</v>
      </c>
      <c r="M164" s="2">
        <v>43398.684745370374</v>
      </c>
      <c r="N164" s="3" t="s">
        <v>29</v>
      </c>
      <c r="O164" s="3" t="s">
        <v>30</v>
      </c>
      <c r="P164" s="3" t="s">
        <v>34</v>
      </c>
      <c r="Q164" s="3" t="s">
        <v>35</v>
      </c>
      <c r="R164" s="2">
        <v>43398.682083333333</v>
      </c>
      <c r="S164" s="2">
        <v>43398.682083333333</v>
      </c>
      <c r="T164" s="2">
        <v>43398.687083333331</v>
      </c>
      <c r="U164" s="2">
        <v>43398.687083333331</v>
      </c>
      <c r="V164" s="3"/>
      <c r="W164" s="8">
        <f t="shared" si="22"/>
        <v>43398.680150462962</v>
      </c>
      <c r="X164" s="9">
        <f t="shared" si="18"/>
        <v>3.3333333340124227E-3</v>
      </c>
      <c r="Y164" s="9">
        <f t="shared" si="19"/>
        <v>3.3333333340124227E-3</v>
      </c>
      <c r="Z164" s="10"/>
      <c r="AA164" s="10">
        <f t="shared" si="20"/>
        <v>0</v>
      </c>
      <c r="AB164" s="10">
        <f t="shared" si="21"/>
        <v>1.2615740779438056E-3</v>
      </c>
      <c r="AC164" s="10"/>
      <c r="AD164" s="10"/>
    </row>
    <row r="165" spans="1:30" s="7" customFormat="1" x14ac:dyDescent="0.4">
      <c r="A165" s="16" t="str">
        <f t="shared" si="24"/>
        <v>-</v>
      </c>
      <c r="B165" s="16" t="str">
        <f t="shared" si="23"/>
        <v>-</v>
      </c>
      <c r="C165" s="7">
        <v>16</v>
      </c>
      <c r="D165" s="2">
        <v>43398.680266203701</v>
      </c>
      <c r="E165" s="3">
        <v>6421</v>
      </c>
      <c r="F165" s="3" t="s">
        <v>18</v>
      </c>
      <c r="G165" s="3">
        <v>1663</v>
      </c>
      <c r="H165" s="3">
        <v>611</v>
      </c>
      <c r="I165" s="3">
        <v>10</v>
      </c>
      <c r="J165" s="3">
        <v>1</v>
      </c>
      <c r="K165" s="3"/>
      <c r="L165" s="2">
        <v>43398.684166666666</v>
      </c>
      <c r="M165" s="2">
        <v>43398.693668981483</v>
      </c>
      <c r="N165" s="3" t="s">
        <v>27</v>
      </c>
      <c r="O165" s="3" t="s">
        <v>28</v>
      </c>
      <c r="P165" s="3" t="s">
        <v>37</v>
      </c>
      <c r="Q165" s="3" t="s">
        <v>38</v>
      </c>
      <c r="R165" s="2">
        <v>43398.684131944443</v>
      </c>
      <c r="S165" s="2">
        <v>43398.684131944443</v>
      </c>
      <c r="T165" s="2">
        <v>43398.691307870373</v>
      </c>
      <c r="U165" s="2">
        <v>43398.691307870373</v>
      </c>
      <c r="V165" s="3"/>
      <c r="W165" s="8">
        <f t="shared" si="22"/>
        <v>43398.680266203701</v>
      </c>
      <c r="X165" s="9">
        <f t="shared" si="18"/>
        <v>9.5023148169275373E-3</v>
      </c>
      <c r="Y165" s="9">
        <f t="shared" si="19"/>
        <v>9.5023148169275373E-3</v>
      </c>
      <c r="Z165" s="10"/>
      <c r="AA165" s="10">
        <f t="shared" si="20"/>
        <v>3.4722223062999547E-5</v>
      </c>
      <c r="AB165" s="10">
        <f t="shared" si="21"/>
        <v>3.9004629652481526E-3</v>
      </c>
      <c r="AC165" s="10"/>
      <c r="AD165" s="10"/>
    </row>
    <row r="166" spans="1:30" s="7" customFormat="1" x14ac:dyDescent="0.4">
      <c r="A166" s="16" t="str">
        <f t="shared" si="24"/>
        <v>-</v>
      </c>
      <c r="B166" s="16" t="str">
        <f>IF(K166&gt;0, "☆", "-")</f>
        <v>-</v>
      </c>
      <c r="C166" s="7">
        <v>16</v>
      </c>
      <c r="D166" s="2">
        <v>43398.682453703703</v>
      </c>
      <c r="E166" s="3">
        <v>6424</v>
      </c>
      <c r="F166" s="3" t="s">
        <v>33</v>
      </c>
      <c r="G166" s="3">
        <v>1949</v>
      </c>
      <c r="H166" s="3">
        <v>855</v>
      </c>
      <c r="I166" s="3">
        <v>4</v>
      </c>
      <c r="J166" s="3">
        <v>1</v>
      </c>
      <c r="K166" s="3"/>
      <c r="L166" s="2">
        <v>43398.687337962961</v>
      </c>
      <c r="M166" s="2">
        <v>43398.697094907409</v>
      </c>
      <c r="N166" s="3" t="s">
        <v>57</v>
      </c>
      <c r="O166" s="3" t="s">
        <v>58</v>
      </c>
      <c r="P166" s="3" t="s">
        <v>23</v>
      </c>
      <c r="Q166" s="3" t="s">
        <v>24</v>
      </c>
      <c r="R166" s="2">
        <v>43398.689780092594</v>
      </c>
      <c r="S166" s="2">
        <v>43398.689780092594</v>
      </c>
      <c r="T166" s="2">
        <v>43398.702141203707</v>
      </c>
      <c r="U166" s="2">
        <v>43398.702141203707</v>
      </c>
      <c r="V166" s="3"/>
      <c r="W166" s="8">
        <f>IF(V166&gt;0,V166,D166)</f>
        <v>43398.682453703703</v>
      </c>
      <c r="X166" s="9">
        <f t="shared" si="18"/>
        <v>9.7569444478722289E-3</v>
      </c>
      <c r="Y166" s="9">
        <f t="shared" si="19"/>
        <v>9.7569444478722289E-3</v>
      </c>
      <c r="Z166" s="10"/>
      <c r="AA166" s="10">
        <f t="shared" si="20"/>
        <v>0</v>
      </c>
      <c r="AB166" s="10">
        <f t="shared" si="21"/>
        <v>4.8842592586879618E-3</v>
      </c>
      <c r="AC166" s="10"/>
      <c r="AD166" s="10"/>
    </row>
    <row r="167" spans="1:30" s="7" customFormat="1" x14ac:dyDescent="0.4">
      <c r="A167" s="16" t="str">
        <f t="shared" si="24"/>
        <v>-</v>
      </c>
      <c r="B167" s="16" t="str">
        <f t="shared" si="23"/>
        <v>-</v>
      </c>
      <c r="C167" s="7">
        <v>16</v>
      </c>
      <c r="D167" s="2">
        <v>43398.685023148151</v>
      </c>
      <c r="E167" s="3">
        <v>6425</v>
      </c>
      <c r="F167" s="3" t="s">
        <v>33</v>
      </c>
      <c r="G167" s="3">
        <v>2171</v>
      </c>
      <c r="H167" s="3">
        <v>442</v>
      </c>
      <c r="I167" s="3">
        <v>6</v>
      </c>
      <c r="J167" s="3">
        <v>1</v>
      </c>
      <c r="K167" s="3"/>
      <c r="L167" s="2">
        <v>43398.687442129631</v>
      </c>
      <c r="M167" s="2">
        <v>43398.701180555552</v>
      </c>
      <c r="N167" s="3" t="s">
        <v>70</v>
      </c>
      <c r="O167" s="3" t="s">
        <v>71</v>
      </c>
      <c r="P167" s="3" t="s">
        <v>37</v>
      </c>
      <c r="Q167" s="3" t="s">
        <v>38</v>
      </c>
      <c r="R167" s="2">
        <v>43398.687314814815</v>
      </c>
      <c r="S167" s="2">
        <v>43398.687314814815</v>
      </c>
      <c r="T167" s="2">
        <v>43398.697685185187</v>
      </c>
      <c r="U167" s="2">
        <v>43398.700925925928</v>
      </c>
      <c r="V167" s="3"/>
      <c r="W167" s="8">
        <f t="shared" si="22"/>
        <v>43398.685023148151</v>
      </c>
      <c r="X167" s="9">
        <f t="shared" si="18"/>
        <v>1.3738425921474118E-2</v>
      </c>
      <c r="Y167" s="9">
        <f t="shared" si="19"/>
        <v>1.3738425921474118E-2</v>
      </c>
      <c r="Z167" s="10"/>
      <c r="AA167" s="10">
        <f t="shared" si="20"/>
        <v>1.273148154723458E-4</v>
      </c>
      <c r="AB167" s="10">
        <f t="shared" si="21"/>
        <v>2.418981479422655E-3</v>
      </c>
      <c r="AC167" s="10"/>
      <c r="AD167" s="10"/>
    </row>
    <row r="168" spans="1:30" s="7" customFormat="1" x14ac:dyDescent="0.4">
      <c r="A168" s="16" t="str">
        <f t="shared" si="24"/>
        <v>-</v>
      </c>
      <c r="B168" s="16" t="str">
        <f t="shared" si="23"/>
        <v>-</v>
      </c>
      <c r="C168" s="7">
        <v>16</v>
      </c>
      <c r="D168" s="2">
        <v>43398.685127314813</v>
      </c>
      <c r="E168" s="3">
        <v>6426</v>
      </c>
      <c r="F168" s="3" t="s">
        <v>33</v>
      </c>
      <c r="G168" s="3">
        <v>1885</v>
      </c>
      <c r="H168" s="3">
        <v>1084</v>
      </c>
      <c r="I168" s="3">
        <v>10</v>
      </c>
      <c r="J168" s="3">
        <v>1</v>
      </c>
      <c r="K168" s="3"/>
      <c r="L168" s="2">
        <v>43398.689398148148</v>
      </c>
      <c r="M168" s="2">
        <v>43398.693622685183</v>
      </c>
      <c r="N168" s="3" t="s">
        <v>74</v>
      </c>
      <c r="O168" s="3" t="s">
        <v>75</v>
      </c>
      <c r="P168" s="3" t="s">
        <v>37</v>
      </c>
      <c r="Q168" s="3" t="s">
        <v>38</v>
      </c>
      <c r="R168" s="2">
        <v>43398.688298611109</v>
      </c>
      <c r="S168" s="2">
        <v>43398.688298611109</v>
      </c>
      <c r="T168" s="2">
        <v>43398.694050925929</v>
      </c>
      <c r="U168" s="2">
        <v>43398.694050925929</v>
      </c>
      <c r="V168" s="3"/>
      <c r="W168" s="8">
        <f t="shared" si="22"/>
        <v>43398.685127314813</v>
      </c>
      <c r="X168" s="9">
        <f t="shared" si="18"/>
        <v>4.2245370350428857E-3</v>
      </c>
      <c r="Y168" s="9">
        <f t="shared" si="19"/>
        <v>4.2245370350428857E-3</v>
      </c>
      <c r="Z168" s="10"/>
      <c r="AA168" s="10">
        <f t="shared" si="20"/>
        <v>1.0995370394084603E-3</v>
      </c>
      <c r="AB168" s="10">
        <f t="shared" si="21"/>
        <v>4.2708333348855376E-3</v>
      </c>
      <c r="AC168" s="10"/>
      <c r="AD168" s="10"/>
    </row>
    <row r="169" spans="1:30" s="7" customFormat="1" x14ac:dyDescent="0.4">
      <c r="A169" s="16" t="str">
        <f>IF(V169&gt;0, "★", "-")</f>
        <v>★</v>
      </c>
      <c r="B169" s="16" t="str">
        <f>IF(K169&gt;0, "☆", "-")</f>
        <v>-</v>
      </c>
      <c r="C169" s="7">
        <v>16</v>
      </c>
      <c r="D169" s="2">
        <v>43398.685150462959</v>
      </c>
      <c r="E169" s="3">
        <v>6427</v>
      </c>
      <c r="F169" s="3" t="s">
        <v>94</v>
      </c>
      <c r="G169" s="3">
        <v>0</v>
      </c>
      <c r="H169" s="3">
        <v>922</v>
      </c>
      <c r="I169" s="3">
        <v>1</v>
      </c>
      <c r="J169" s="3">
        <v>1</v>
      </c>
      <c r="K169" s="3"/>
      <c r="L169" s="2">
        <v>43398.705439814818</v>
      </c>
      <c r="M169" s="2">
        <v>43398.717280092591</v>
      </c>
      <c r="N169" s="3" t="s">
        <v>41</v>
      </c>
      <c r="O169" s="3" t="s">
        <v>42</v>
      </c>
      <c r="P169" s="3" t="s">
        <v>55</v>
      </c>
      <c r="Q169" s="3" t="s">
        <v>56</v>
      </c>
      <c r="R169" s="2">
        <v>43398.70584490741</v>
      </c>
      <c r="S169" s="2">
        <v>43398.70584490741</v>
      </c>
      <c r="T169" s="2">
        <v>43398.719409722224</v>
      </c>
      <c r="U169" s="2">
        <v>43398.719409722224</v>
      </c>
      <c r="V169" s="2">
        <v>43398.70584490741</v>
      </c>
      <c r="W169" s="8">
        <f>IF(V169&gt;0,V169,D169)</f>
        <v>43398.70584490741</v>
      </c>
      <c r="X169" s="9">
        <f t="shared" si="18"/>
        <v>1.1840277773444541E-2</v>
      </c>
      <c r="Y169" s="9">
        <f t="shared" si="19"/>
        <v>1.1840277773444541E-2</v>
      </c>
      <c r="Z169" s="10"/>
      <c r="AA169" s="10">
        <f t="shared" si="20"/>
        <v>0</v>
      </c>
      <c r="AB169" s="10">
        <f t="shared" si="21"/>
        <v>0</v>
      </c>
      <c r="AC169" s="10"/>
      <c r="AD169" s="10"/>
    </row>
    <row r="170" spans="1:30" s="7" customFormat="1" x14ac:dyDescent="0.4">
      <c r="A170" s="16" t="str">
        <f t="shared" si="24"/>
        <v>-</v>
      </c>
      <c r="B170" s="16" t="str">
        <f t="shared" si="23"/>
        <v>-</v>
      </c>
      <c r="C170" s="7">
        <v>16</v>
      </c>
      <c r="D170" s="2">
        <v>43398.685185185182</v>
      </c>
      <c r="E170" s="3">
        <v>6428</v>
      </c>
      <c r="F170" s="3" t="s">
        <v>18</v>
      </c>
      <c r="G170" s="3">
        <v>3973</v>
      </c>
      <c r="H170" s="3">
        <v>764</v>
      </c>
      <c r="I170" s="3">
        <v>7</v>
      </c>
      <c r="J170" s="3">
        <v>2</v>
      </c>
      <c r="K170" s="3"/>
      <c r="L170" s="2">
        <v>43398.687986111108</v>
      </c>
      <c r="M170" s="2">
        <v>43398.693611111114</v>
      </c>
      <c r="N170" s="3" t="s">
        <v>34</v>
      </c>
      <c r="O170" s="3" t="s">
        <v>35</v>
      </c>
      <c r="P170" s="3" t="s">
        <v>27</v>
      </c>
      <c r="Q170" s="3" t="s">
        <v>28</v>
      </c>
      <c r="R170" s="2">
        <v>43398.687268518515</v>
      </c>
      <c r="S170" s="2">
        <v>43398.687268518515</v>
      </c>
      <c r="T170" s="2">
        <v>43398.693831018521</v>
      </c>
      <c r="U170" s="2">
        <v>43398.693831018521</v>
      </c>
      <c r="V170" s="3"/>
      <c r="W170" s="8">
        <f t="shared" si="22"/>
        <v>43398.685185185182</v>
      </c>
      <c r="X170" s="9">
        <f t="shared" si="18"/>
        <v>5.6250000052386895E-3</v>
      </c>
      <c r="Y170" s="9">
        <f t="shared" si="19"/>
        <v>1.1250000010477379E-2</v>
      </c>
      <c r="Z170" s="10"/>
      <c r="AA170" s="10">
        <f t="shared" si="20"/>
        <v>7.1759259299142286E-4</v>
      </c>
      <c r="AB170" s="10">
        <f t="shared" si="21"/>
        <v>2.8009259258396924E-3</v>
      </c>
      <c r="AC170" s="10"/>
      <c r="AD170" s="10"/>
    </row>
    <row r="171" spans="1:30" s="7" customFormat="1" x14ac:dyDescent="0.4">
      <c r="A171" s="16" t="str">
        <f t="shared" ref="A171:A182" si="28">IF(V171&gt;0, "★", "-")</f>
        <v>-</v>
      </c>
      <c r="B171" s="16" t="str">
        <f t="shared" ref="B171:B183" si="29">IF(K171&gt;0, "☆", "-")</f>
        <v>-</v>
      </c>
      <c r="C171" s="7">
        <v>16</v>
      </c>
      <c r="D171" s="2">
        <v>43398.687152777777</v>
      </c>
      <c r="E171" s="3">
        <v>6430</v>
      </c>
      <c r="F171" s="3" t="s">
        <v>33</v>
      </c>
      <c r="G171" s="3">
        <v>1162</v>
      </c>
      <c r="H171" s="3">
        <v>1074</v>
      </c>
      <c r="I171" s="3">
        <v>6</v>
      </c>
      <c r="J171" s="3">
        <v>2</v>
      </c>
      <c r="K171" s="3"/>
      <c r="L171" s="2">
        <v>43398.697337962964</v>
      </c>
      <c r="M171" s="2">
        <v>43398.701956018522</v>
      </c>
      <c r="N171" s="3" t="s">
        <v>68</v>
      </c>
      <c r="O171" s="3" t="s">
        <v>69</v>
      </c>
      <c r="P171" s="3" t="s">
        <v>76</v>
      </c>
      <c r="Q171" s="3" t="s">
        <v>77</v>
      </c>
      <c r="R171" s="2">
        <v>43398.694618055553</v>
      </c>
      <c r="S171" s="2">
        <v>43398.694618055553</v>
      </c>
      <c r="T171" s="2">
        <v>43398.702743055554</v>
      </c>
      <c r="U171" s="2">
        <v>43398.702743055554</v>
      </c>
      <c r="V171" s="3"/>
      <c r="W171" s="8">
        <f t="shared" ref="W171:W183" si="30">IF(V171&gt;0,V171,D171)</f>
        <v>43398.687152777777</v>
      </c>
      <c r="X171" s="9">
        <f t="shared" si="18"/>
        <v>4.6180555582395755E-3</v>
      </c>
      <c r="Y171" s="9">
        <f t="shared" si="19"/>
        <v>9.236111116479151E-3</v>
      </c>
      <c r="Z171" s="10"/>
      <c r="AA171" s="10">
        <f t="shared" si="20"/>
        <v>2.7199074102099985E-3</v>
      </c>
      <c r="AB171" s="10">
        <f t="shared" si="21"/>
        <v>1.0185185186855961E-2</v>
      </c>
      <c r="AC171" s="10"/>
      <c r="AD171" s="10"/>
    </row>
    <row r="172" spans="1:30" s="7" customFormat="1" x14ac:dyDescent="0.4">
      <c r="A172" s="16" t="str">
        <f t="shared" si="28"/>
        <v>-</v>
      </c>
      <c r="B172" s="16" t="str">
        <f t="shared" si="29"/>
        <v>-</v>
      </c>
      <c r="C172" s="7">
        <v>16</v>
      </c>
      <c r="D172" s="2">
        <v>43398.689317129632</v>
      </c>
      <c r="E172" s="3">
        <v>6431</v>
      </c>
      <c r="F172" s="3" t="s">
        <v>33</v>
      </c>
      <c r="G172" s="3">
        <v>2051</v>
      </c>
      <c r="H172" s="3">
        <v>435</v>
      </c>
      <c r="I172" s="3">
        <v>4</v>
      </c>
      <c r="J172" s="3">
        <v>1</v>
      </c>
      <c r="K172" s="3"/>
      <c r="L172" s="2">
        <v>43398.693252314813</v>
      </c>
      <c r="M172" s="2">
        <v>43398.710706018515</v>
      </c>
      <c r="N172" s="3" t="s">
        <v>37</v>
      </c>
      <c r="O172" s="3" t="s">
        <v>38</v>
      </c>
      <c r="P172" s="3" t="s">
        <v>70</v>
      </c>
      <c r="Q172" s="3" t="s">
        <v>71</v>
      </c>
      <c r="R172" s="2">
        <v>43398.696076388886</v>
      </c>
      <c r="S172" s="2">
        <v>43398.696076388886</v>
      </c>
      <c r="T172" s="2">
        <v>43398.711967592593</v>
      </c>
      <c r="U172" s="2">
        <v>43398.711967592593</v>
      </c>
      <c r="V172" s="3"/>
      <c r="W172" s="8">
        <f t="shared" si="30"/>
        <v>43398.689317129632</v>
      </c>
      <c r="X172" s="9">
        <f t="shared" si="18"/>
        <v>1.7453703701903578E-2</v>
      </c>
      <c r="Y172" s="9">
        <f t="shared" si="19"/>
        <v>1.7453703701903578E-2</v>
      </c>
      <c r="Z172" s="10"/>
      <c r="AA172" s="10">
        <f t="shared" si="20"/>
        <v>0</v>
      </c>
      <c r="AB172" s="10">
        <f t="shared" si="21"/>
        <v>3.9351851810351945E-3</v>
      </c>
      <c r="AC172" s="10"/>
      <c r="AD172" s="10"/>
    </row>
    <row r="173" spans="1:30" s="7" customFormat="1" x14ac:dyDescent="0.4">
      <c r="A173" s="16" t="str">
        <f t="shared" si="28"/>
        <v>-</v>
      </c>
      <c r="B173" s="16" t="str">
        <f t="shared" si="29"/>
        <v>-</v>
      </c>
      <c r="C173" s="7">
        <v>16</v>
      </c>
      <c r="D173" s="2">
        <v>43398.69021990741</v>
      </c>
      <c r="E173" s="3">
        <v>6432</v>
      </c>
      <c r="F173" s="3" t="s">
        <v>18</v>
      </c>
      <c r="G173" s="3">
        <v>2306</v>
      </c>
      <c r="H173" s="3">
        <v>1243</v>
      </c>
      <c r="I173" s="3">
        <v>8</v>
      </c>
      <c r="J173" s="3">
        <v>1</v>
      </c>
      <c r="K173" s="3"/>
      <c r="L173" s="2">
        <v>43398.694652777776</v>
      </c>
      <c r="M173" s="2">
        <v>43398.701493055552</v>
      </c>
      <c r="N173" s="3" t="s">
        <v>41</v>
      </c>
      <c r="O173" s="3" t="s">
        <v>42</v>
      </c>
      <c r="P173" s="3" t="s">
        <v>37</v>
      </c>
      <c r="Q173" s="3" t="s">
        <v>38</v>
      </c>
      <c r="R173" s="2">
        <v>43398.69462962963</v>
      </c>
      <c r="S173" s="2">
        <v>43398.695810185185</v>
      </c>
      <c r="T173" s="2">
        <v>43398.704143518517</v>
      </c>
      <c r="U173" s="2">
        <v>43398.705914351849</v>
      </c>
      <c r="V173" s="3"/>
      <c r="W173" s="8">
        <f t="shared" si="30"/>
        <v>43398.69021990741</v>
      </c>
      <c r="X173" s="9">
        <f t="shared" si="18"/>
        <v>6.8402777760638855E-3</v>
      </c>
      <c r="Y173" s="9">
        <f t="shared" si="19"/>
        <v>6.8402777760638855E-3</v>
      </c>
      <c r="Z173" s="10"/>
      <c r="AA173" s="10">
        <f t="shared" si="20"/>
        <v>2.314814628334716E-5</v>
      </c>
      <c r="AB173" s="10">
        <f t="shared" si="21"/>
        <v>4.4328703661449254E-3</v>
      </c>
      <c r="AC173" s="10"/>
      <c r="AD173" s="10"/>
    </row>
    <row r="174" spans="1:30" s="7" customFormat="1" x14ac:dyDescent="0.4">
      <c r="A174" s="16" t="str">
        <f t="shared" si="28"/>
        <v>-</v>
      </c>
      <c r="B174" s="16" t="str">
        <f t="shared" si="29"/>
        <v>-</v>
      </c>
      <c r="C174" s="7">
        <v>16</v>
      </c>
      <c r="D174" s="2">
        <v>43398.69023148148</v>
      </c>
      <c r="E174" s="3">
        <v>6433</v>
      </c>
      <c r="F174" s="3" t="s">
        <v>18</v>
      </c>
      <c r="G174" s="3">
        <v>3028</v>
      </c>
      <c r="H174" s="3">
        <v>712</v>
      </c>
      <c r="I174" s="3">
        <v>3</v>
      </c>
      <c r="J174" s="3">
        <v>2</v>
      </c>
      <c r="K174" s="3"/>
      <c r="L174" s="2">
        <v>43398.69394675926</v>
      </c>
      <c r="M174" s="2">
        <v>43398.7</v>
      </c>
      <c r="N174" s="3" t="s">
        <v>48</v>
      </c>
      <c r="O174" s="3" t="s">
        <v>49</v>
      </c>
      <c r="P174" s="3" t="s">
        <v>45</v>
      </c>
      <c r="Q174" s="3" t="s">
        <v>92</v>
      </c>
      <c r="R174" s="2">
        <v>43398.695810185185</v>
      </c>
      <c r="S174" s="2">
        <v>43398.695810185185</v>
      </c>
      <c r="T174" s="2">
        <v>43398.704062500001</v>
      </c>
      <c r="U174" s="2">
        <v>43398.704062500001</v>
      </c>
      <c r="V174" s="3"/>
      <c r="W174" s="8">
        <f t="shared" si="30"/>
        <v>43398.69023148148</v>
      </c>
      <c r="X174" s="9">
        <f t="shared" si="18"/>
        <v>6.0532407369464636E-3</v>
      </c>
      <c r="Y174" s="9">
        <f t="shared" si="19"/>
        <v>1.2106481473892927E-2</v>
      </c>
      <c r="Z174" s="10"/>
      <c r="AA174" s="10">
        <f t="shared" si="20"/>
        <v>0</v>
      </c>
      <c r="AB174" s="10">
        <f t="shared" si="21"/>
        <v>3.7152777804294601E-3</v>
      </c>
      <c r="AC174" s="10"/>
      <c r="AD174" s="10"/>
    </row>
    <row r="175" spans="1:30" s="7" customFormat="1" x14ac:dyDescent="0.4">
      <c r="A175" s="16" t="str">
        <f t="shared" si="28"/>
        <v>-</v>
      </c>
      <c r="B175" s="16" t="str">
        <f t="shared" si="29"/>
        <v>-</v>
      </c>
      <c r="C175" s="7">
        <v>16</v>
      </c>
      <c r="D175" s="2">
        <v>43398.690474537034</v>
      </c>
      <c r="E175" s="3">
        <v>6434</v>
      </c>
      <c r="F175" s="3" t="s">
        <v>33</v>
      </c>
      <c r="G175" s="3">
        <v>3380</v>
      </c>
      <c r="H175" s="3">
        <v>851</v>
      </c>
      <c r="I175" s="3">
        <v>2</v>
      </c>
      <c r="J175" s="3">
        <v>2</v>
      </c>
      <c r="K175" s="3"/>
      <c r="L175" s="2">
        <v>43398.69222222222</v>
      </c>
      <c r="M175" s="2">
        <v>43398.696782407409</v>
      </c>
      <c r="N175" s="3" t="s">
        <v>25</v>
      </c>
      <c r="O175" s="3" t="s">
        <v>26</v>
      </c>
      <c r="P175" s="3" t="s">
        <v>63</v>
      </c>
      <c r="Q175" s="3" t="s">
        <v>64</v>
      </c>
      <c r="R175" s="2">
        <v>43398.692372685182</v>
      </c>
      <c r="S175" s="2">
        <v>43398.692372685182</v>
      </c>
      <c r="T175" s="2">
        <v>43398.700509259259</v>
      </c>
      <c r="U175" s="2">
        <v>43398.700509259259</v>
      </c>
      <c r="V175" s="3"/>
      <c r="W175" s="8">
        <f t="shared" si="30"/>
        <v>43398.690474537034</v>
      </c>
      <c r="X175" s="9">
        <f t="shared" si="18"/>
        <v>4.5601851888932288E-3</v>
      </c>
      <c r="Y175" s="9">
        <f t="shared" si="19"/>
        <v>9.1203703777864575E-3</v>
      </c>
      <c r="AA175" s="10">
        <f t="shared" si="20"/>
        <v>0</v>
      </c>
      <c r="AB175" s="10">
        <f t="shared" si="21"/>
        <v>1.747685186273884E-3</v>
      </c>
    </row>
    <row r="176" spans="1:30" s="7" customFormat="1" x14ac:dyDescent="0.4">
      <c r="A176" s="16" t="str">
        <f t="shared" si="28"/>
        <v>-</v>
      </c>
      <c r="B176" s="16" t="str">
        <f t="shared" si="29"/>
        <v>-</v>
      </c>
      <c r="C176" s="7">
        <v>16</v>
      </c>
      <c r="D176" s="2">
        <v>43398.691782407404</v>
      </c>
      <c r="E176" s="3">
        <v>6435</v>
      </c>
      <c r="F176" s="3" t="s">
        <v>94</v>
      </c>
      <c r="G176" s="3">
        <v>0</v>
      </c>
      <c r="H176" s="3">
        <v>354</v>
      </c>
      <c r="I176" s="3">
        <v>8</v>
      </c>
      <c r="J176" s="3">
        <v>1</v>
      </c>
      <c r="K176" s="3"/>
      <c r="L176" s="2">
        <v>43398.696134259262</v>
      </c>
      <c r="M176" s="2">
        <v>43398.704027777778</v>
      </c>
      <c r="N176" s="3" t="s">
        <v>53</v>
      </c>
      <c r="O176" s="3" t="s">
        <v>54</v>
      </c>
      <c r="P176" s="3" t="s">
        <v>65</v>
      </c>
      <c r="Q176" s="3" t="s">
        <v>66</v>
      </c>
      <c r="R176" s="2">
        <v>43398.697766203702</v>
      </c>
      <c r="S176" s="2">
        <v>43398.697766203702</v>
      </c>
      <c r="T176" s="2">
        <v>43398.710613425923</v>
      </c>
      <c r="U176" s="2">
        <v>43398.710613425923</v>
      </c>
      <c r="V176" s="3"/>
      <c r="W176" s="8">
        <f t="shared" si="30"/>
        <v>43398.691782407404</v>
      </c>
      <c r="X176" s="9">
        <f t="shared" si="18"/>
        <v>7.8935185156296939E-3</v>
      </c>
      <c r="Y176" s="9">
        <f t="shared" si="19"/>
        <v>7.8935185156296939E-3</v>
      </c>
      <c r="Z176" s="10"/>
      <c r="AA176" s="10">
        <f t="shared" si="20"/>
        <v>0</v>
      </c>
      <c r="AB176" s="10">
        <f t="shared" si="21"/>
        <v>4.3518518577911891E-3</v>
      </c>
      <c r="AC176" s="10"/>
      <c r="AD176" s="10"/>
    </row>
    <row r="177" spans="1:33" s="7" customFormat="1" x14ac:dyDescent="0.4">
      <c r="A177" s="16" t="str">
        <f t="shared" si="28"/>
        <v>-</v>
      </c>
      <c r="B177" s="16" t="str">
        <f t="shared" si="29"/>
        <v>-</v>
      </c>
      <c r="C177" s="7">
        <v>16</v>
      </c>
      <c r="D177" s="2">
        <v>43398.700706018521</v>
      </c>
      <c r="E177" s="3">
        <v>6436</v>
      </c>
      <c r="F177" s="3" t="s">
        <v>18</v>
      </c>
      <c r="G177" s="3">
        <v>3982</v>
      </c>
      <c r="H177" s="3">
        <v>1031</v>
      </c>
      <c r="I177" s="3">
        <v>4</v>
      </c>
      <c r="J177" s="3">
        <v>1</v>
      </c>
      <c r="K177" s="3"/>
      <c r="L177" s="2">
        <v>43398.704270833332</v>
      </c>
      <c r="M177" s="2">
        <v>43398.723738425928</v>
      </c>
      <c r="N177" s="3" t="s">
        <v>50</v>
      </c>
      <c r="O177" s="3" t="s">
        <v>51</v>
      </c>
      <c r="P177" s="3" t="s">
        <v>48</v>
      </c>
      <c r="Q177" s="3" t="s">
        <v>49</v>
      </c>
      <c r="R177" s="2">
        <v>43398.705937500003</v>
      </c>
      <c r="S177" s="2">
        <v>43398.705937500003</v>
      </c>
      <c r="T177" s="2">
        <v>43398.719131944446</v>
      </c>
      <c r="U177" s="2">
        <v>43398.719131944446</v>
      </c>
      <c r="V177" s="3"/>
      <c r="W177" s="8">
        <f t="shared" si="30"/>
        <v>43398.700706018521</v>
      </c>
      <c r="X177" s="9">
        <f t="shared" si="18"/>
        <v>1.9467592595901806E-2</v>
      </c>
      <c r="Y177" s="9">
        <f t="shared" si="19"/>
        <v>1.9467592595901806E-2</v>
      </c>
      <c r="Z177" s="10"/>
      <c r="AA177" s="10">
        <f t="shared" si="20"/>
        <v>0</v>
      </c>
      <c r="AB177" s="10">
        <f t="shared" si="21"/>
        <v>3.5648148113978095E-3</v>
      </c>
      <c r="AC177" s="10"/>
      <c r="AD177" s="10"/>
    </row>
    <row r="178" spans="1:33" s="7" customFormat="1" x14ac:dyDescent="0.4">
      <c r="A178" s="16" t="str">
        <f t="shared" si="28"/>
        <v>-</v>
      </c>
      <c r="B178" s="16" t="str">
        <f t="shared" si="29"/>
        <v>-</v>
      </c>
      <c r="C178" s="7">
        <v>16</v>
      </c>
      <c r="D178" s="2">
        <v>43398.700810185182</v>
      </c>
      <c r="E178" s="3">
        <v>6437</v>
      </c>
      <c r="F178" s="3" t="s">
        <v>94</v>
      </c>
      <c r="G178" s="3">
        <v>0</v>
      </c>
      <c r="H178" s="3">
        <v>401</v>
      </c>
      <c r="I178" s="3">
        <v>2</v>
      </c>
      <c r="J178" s="3">
        <v>1</v>
      </c>
      <c r="K178" s="3"/>
      <c r="L178" s="2">
        <v>43398.705416666664</v>
      </c>
      <c r="M178" s="2">
        <v>43398.718576388892</v>
      </c>
      <c r="N178" s="3" t="s">
        <v>65</v>
      </c>
      <c r="O178" s="3" t="s">
        <v>66</v>
      </c>
      <c r="P178" s="3" t="s">
        <v>50</v>
      </c>
      <c r="Q178" s="3" t="s">
        <v>51</v>
      </c>
      <c r="R178" s="2">
        <v>43398.702175925922</v>
      </c>
      <c r="S178" s="2">
        <v>43398.707141203704</v>
      </c>
      <c r="T178" s="2">
        <v>43398.711377314816</v>
      </c>
      <c r="U178" s="2">
        <v>43398.719293981485</v>
      </c>
      <c r="V178" s="3"/>
      <c r="W178" s="8">
        <f t="shared" si="30"/>
        <v>43398.700810185182</v>
      </c>
      <c r="X178" s="9">
        <f t="shared" si="18"/>
        <v>1.3159722228010651E-2</v>
      </c>
      <c r="Y178" s="9">
        <f t="shared" si="19"/>
        <v>1.3159722228010651E-2</v>
      </c>
      <c r="Z178" s="10"/>
      <c r="AA178" s="10">
        <f t="shared" si="20"/>
        <v>3.2407407416030765E-3</v>
      </c>
      <c r="AB178" s="10">
        <f t="shared" si="21"/>
        <v>4.6064814814599231E-3</v>
      </c>
      <c r="AC178" s="10"/>
      <c r="AD178" s="10"/>
    </row>
    <row r="179" spans="1:33" s="7" customFormat="1" x14ac:dyDescent="0.4">
      <c r="A179" s="16" t="str">
        <f t="shared" si="28"/>
        <v>-</v>
      </c>
      <c r="B179" s="16" t="str">
        <f t="shared" si="29"/>
        <v>-</v>
      </c>
      <c r="C179" s="7">
        <v>16</v>
      </c>
      <c r="D179" s="2">
        <v>43398.701493055552</v>
      </c>
      <c r="E179" s="3">
        <v>6438</v>
      </c>
      <c r="F179" s="3" t="s">
        <v>94</v>
      </c>
      <c r="G179" s="3">
        <v>0</v>
      </c>
      <c r="H179" s="3">
        <v>959</v>
      </c>
      <c r="I179" s="3">
        <v>2</v>
      </c>
      <c r="J179" s="3">
        <v>1</v>
      </c>
      <c r="K179" s="3"/>
      <c r="L179" s="2">
        <v>43398.703553240739</v>
      </c>
      <c r="M179" s="2">
        <v>43398.70989583333</v>
      </c>
      <c r="N179" s="3" t="s">
        <v>63</v>
      </c>
      <c r="O179" s="3" t="s">
        <v>64</v>
      </c>
      <c r="P179" s="3" t="s">
        <v>37</v>
      </c>
      <c r="Q179" s="3" t="s">
        <v>38</v>
      </c>
      <c r="R179" s="2">
        <v>43398.705196759256</v>
      </c>
      <c r="S179" s="2">
        <v>43398.705196759256</v>
      </c>
      <c r="T179" s="2">
        <v>43398.71199074074</v>
      </c>
      <c r="U179" s="2">
        <v>43398.71199074074</v>
      </c>
      <c r="V179" s="3"/>
      <c r="W179" s="8">
        <f t="shared" si="30"/>
        <v>43398.701493055552</v>
      </c>
      <c r="X179" s="9">
        <f t="shared" si="18"/>
        <v>6.3425925909541547E-3</v>
      </c>
      <c r="Y179" s="9">
        <f t="shared" si="19"/>
        <v>6.3425925909541547E-3</v>
      </c>
      <c r="Z179" s="10"/>
      <c r="AA179" s="10">
        <f t="shared" si="20"/>
        <v>0</v>
      </c>
      <c r="AB179" s="10">
        <f t="shared" si="21"/>
        <v>2.0601851865649223E-3</v>
      </c>
      <c r="AC179" s="10"/>
      <c r="AD179" s="10"/>
    </row>
    <row r="180" spans="1:33" s="7" customFormat="1" x14ac:dyDescent="0.4">
      <c r="A180" s="16" t="str">
        <f t="shared" si="28"/>
        <v>-</v>
      </c>
      <c r="B180" s="16" t="str">
        <f t="shared" si="29"/>
        <v>-</v>
      </c>
      <c r="C180" s="7">
        <v>16</v>
      </c>
      <c r="D180" s="2">
        <v>43398.703483796293</v>
      </c>
      <c r="E180" s="3">
        <v>6439</v>
      </c>
      <c r="F180" s="3" t="s">
        <v>18</v>
      </c>
      <c r="G180" s="3">
        <v>3973</v>
      </c>
      <c r="H180" s="3">
        <v>468</v>
      </c>
      <c r="I180" s="3">
        <v>6</v>
      </c>
      <c r="J180" s="3">
        <v>2</v>
      </c>
      <c r="K180" s="3"/>
      <c r="L180" s="2">
        <v>43398.707349537035</v>
      </c>
      <c r="M180" s="2">
        <v>43398.712962962964</v>
      </c>
      <c r="N180" s="3" t="s">
        <v>27</v>
      </c>
      <c r="O180" s="3" t="s">
        <v>28</v>
      </c>
      <c r="P180" s="3" t="s">
        <v>21</v>
      </c>
      <c r="Q180" s="3" t="s">
        <v>22</v>
      </c>
      <c r="R180" s="2">
        <v>43398.709479166668</v>
      </c>
      <c r="S180" s="2">
        <v>43398.709479166668</v>
      </c>
      <c r="T180" s="2">
        <v>43398.71670138889</v>
      </c>
      <c r="U180" s="2">
        <v>43398.719166666669</v>
      </c>
      <c r="V180" s="3"/>
      <c r="W180" s="8">
        <f t="shared" si="30"/>
        <v>43398.703483796293</v>
      </c>
      <c r="X180" s="9">
        <f t="shared" si="18"/>
        <v>5.6134259284590371E-3</v>
      </c>
      <c r="Y180" s="9">
        <f t="shared" si="19"/>
        <v>1.1226851856918074E-2</v>
      </c>
      <c r="Z180" s="10"/>
      <c r="AA180" s="10">
        <f t="shared" si="20"/>
        <v>0</v>
      </c>
      <c r="AB180" s="10">
        <f t="shared" si="21"/>
        <v>3.8657407421851531E-3</v>
      </c>
      <c r="AC180" s="10"/>
      <c r="AD180" s="10"/>
    </row>
    <row r="181" spans="1:33" s="7" customFormat="1" x14ac:dyDescent="0.4">
      <c r="A181" s="16" t="str">
        <f t="shared" si="28"/>
        <v>-</v>
      </c>
      <c r="B181" s="16" t="str">
        <f t="shared" si="29"/>
        <v>-</v>
      </c>
      <c r="C181" s="7">
        <v>16</v>
      </c>
      <c r="D181" s="2">
        <v>43398.704236111109</v>
      </c>
      <c r="E181" s="3">
        <v>6440</v>
      </c>
      <c r="F181" s="3" t="s">
        <v>33</v>
      </c>
      <c r="G181" s="3">
        <v>3688</v>
      </c>
      <c r="H181" s="3">
        <v>853</v>
      </c>
      <c r="I181" s="3">
        <v>9</v>
      </c>
      <c r="J181" s="3">
        <v>1</v>
      </c>
      <c r="K181" s="3"/>
      <c r="L181" s="2">
        <v>43398.707673611112</v>
      </c>
      <c r="M181" s="2">
        <v>43398.711631944447</v>
      </c>
      <c r="N181" s="3" t="s">
        <v>72</v>
      </c>
      <c r="O181" s="3" t="s">
        <v>73</v>
      </c>
      <c r="P181" s="3" t="s">
        <v>80</v>
      </c>
      <c r="Q181" s="3" t="s">
        <v>81</v>
      </c>
      <c r="R181" s="2">
        <v>43398.709062499998</v>
      </c>
      <c r="S181" s="2">
        <v>43398.709062499998</v>
      </c>
      <c r="T181" s="2">
        <v>43398.714502314811</v>
      </c>
      <c r="U181" s="2">
        <v>43398.718831018516</v>
      </c>
      <c r="V181" s="3"/>
      <c r="W181" s="8">
        <f t="shared" si="30"/>
        <v>43398.704236111109</v>
      </c>
      <c r="X181" s="9">
        <f t="shared" si="18"/>
        <v>3.9583333345944993E-3</v>
      </c>
      <c r="Y181" s="9">
        <f t="shared" si="19"/>
        <v>3.9583333345944993E-3</v>
      </c>
      <c r="Z181" s="10"/>
      <c r="AA181" s="10">
        <f t="shared" si="20"/>
        <v>0</v>
      </c>
      <c r="AB181" s="10">
        <f t="shared" si="21"/>
        <v>3.4375000032014214E-3</v>
      </c>
      <c r="AC181" s="10"/>
      <c r="AD181" s="10"/>
    </row>
    <row r="182" spans="1:33" s="7" customFormat="1" x14ac:dyDescent="0.4">
      <c r="A182" s="16" t="str">
        <f t="shared" si="28"/>
        <v>-</v>
      </c>
      <c r="B182" s="16" t="str">
        <f t="shared" si="29"/>
        <v>-</v>
      </c>
      <c r="C182" s="7">
        <v>16</v>
      </c>
      <c r="D182" s="2">
        <v>43398.70521990741</v>
      </c>
      <c r="E182" s="3">
        <v>6441</v>
      </c>
      <c r="F182" s="3" t="s">
        <v>33</v>
      </c>
      <c r="G182" s="3">
        <v>3921</v>
      </c>
      <c r="H182" s="3">
        <v>900</v>
      </c>
      <c r="I182" s="3">
        <v>4</v>
      </c>
      <c r="J182" s="3">
        <v>1</v>
      </c>
      <c r="K182" s="3"/>
      <c r="L182" s="2">
        <v>43398.709097222221</v>
      </c>
      <c r="M182" s="2">
        <v>43398.720173611109</v>
      </c>
      <c r="N182" s="3" t="s">
        <v>55</v>
      </c>
      <c r="O182" s="3" t="s">
        <v>56</v>
      </c>
      <c r="P182" s="3" t="s">
        <v>27</v>
      </c>
      <c r="Q182" s="3" t="s">
        <v>28</v>
      </c>
      <c r="R182" s="2">
        <v>43398.708194444444</v>
      </c>
      <c r="S182" s="2">
        <v>43398.708194444444</v>
      </c>
      <c r="T182" s="2">
        <v>43398.716620370367</v>
      </c>
      <c r="U182" s="2">
        <v>43398.716620370367</v>
      </c>
      <c r="V182" s="3"/>
      <c r="W182" s="8">
        <f t="shared" si="30"/>
        <v>43398.70521990741</v>
      </c>
      <c r="X182" s="9">
        <f t="shared" si="18"/>
        <v>1.1076388887886424E-2</v>
      </c>
      <c r="Y182" s="9">
        <f t="shared" si="19"/>
        <v>1.1076388887886424E-2</v>
      </c>
      <c r="Z182" s="10"/>
      <c r="AA182" s="10">
        <f t="shared" si="20"/>
        <v>9.0277777781011537E-4</v>
      </c>
      <c r="AB182" s="10">
        <f t="shared" si="21"/>
        <v>3.8773148116888478E-3</v>
      </c>
      <c r="AC182" s="10"/>
      <c r="AD182" s="10"/>
    </row>
    <row r="183" spans="1:33" s="7" customFormat="1" x14ac:dyDescent="0.4">
      <c r="A183" s="16" t="str">
        <f t="shared" si="24"/>
        <v>-</v>
      </c>
      <c r="B183" s="16" t="str">
        <f t="shared" si="29"/>
        <v>-</v>
      </c>
      <c r="C183" s="7">
        <v>16</v>
      </c>
      <c r="D183" s="2">
        <v>43398.705324074072</v>
      </c>
      <c r="E183" s="3">
        <v>6442</v>
      </c>
      <c r="F183" s="3" t="s">
        <v>33</v>
      </c>
      <c r="G183" s="3">
        <v>3996</v>
      </c>
      <c r="H183" s="3">
        <v>1188</v>
      </c>
      <c r="I183" s="3">
        <v>3</v>
      </c>
      <c r="J183" s="3">
        <v>4</v>
      </c>
      <c r="K183" s="3"/>
      <c r="L183" s="2">
        <v>43398.707719907405</v>
      </c>
      <c r="M183" s="2">
        <v>43398.711238425924</v>
      </c>
      <c r="N183" s="3" t="s">
        <v>46</v>
      </c>
      <c r="O183" s="3" t="s">
        <v>47</v>
      </c>
      <c r="P183" s="3" t="s">
        <v>19</v>
      </c>
      <c r="Q183" s="3" t="s">
        <v>20</v>
      </c>
      <c r="R183" s="2">
        <v>43398.707962962966</v>
      </c>
      <c r="S183" s="2">
        <v>43398.707962962966</v>
      </c>
      <c r="T183" s="2">
        <v>43398.715381944443</v>
      </c>
      <c r="U183" s="2">
        <v>43398.715381944443</v>
      </c>
      <c r="V183" s="3"/>
      <c r="W183" s="8">
        <f t="shared" si="30"/>
        <v>43398.705324074072</v>
      </c>
      <c r="X183" s="9">
        <f t="shared" si="18"/>
        <v>3.5185185188311152E-3</v>
      </c>
      <c r="Y183" s="9">
        <f t="shared" si="19"/>
        <v>1.4074074075324461E-2</v>
      </c>
      <c r="Z183" s="10"/>
      <c r="AA183" s="10">
        <f t="shared" si="20"/>
        <v>0</v>
      </c>
      <c r="AB183" s="10">
        <f t="shared" si="21"/>
        <v>2.3958333331393078E-3</v>
      </c>
      <c r="AC183" s="10"/>
      <c r="AD183" s="10"/>
    </row>
    <row r="184" spans="1:33" s="7" customFormat="1" x14ac:dyDescent="0.4">
      <c r="A184" s="16" t="str">
        <f t="shared" si="24"/>
        <v>-</v>
      </c>
      <c r="B184" s="16" t="str">
        <f t="shared" ref="B184:B248" si="31">IF(K184&gt;0, "☆", "-")</f>
        <v>-</v>
      </c>
      <c r="C184" s="7">
        <v>16</v>
      </c>
      <c r="D184" s="2">
        <v>43398.706863425927</v>
      </c>
      <c r="E184" s="3">
        <v>6445</v>
      </c>
      <c r="F184" s="3" t="s">
        <v>93</v>
      </c>
      <c r="G184" s="3">
        <v>0</v>
      </c>
      <c r="H184" s="3">
        <v>1123</v>
      </c>
      <c r="I184" s="3">
        <v>2</v>
      </c>
      <c r="J184" s="3">
        <v>2</v>
      </c>
      <c r="K184" s="3"/>
      <c r="L184" s="2">
        <v>43398.712002314816</v>
      </c>
      <c r="M184" s="2">
        <v>43398.726793981485</v>
      </c>
      <c r="N184" s="3" t="s">
        <v>46</v>
      </c>
      <c r="O184" s="3" t="s">
        <v>47</v>
      </c>
      <c r="P184" s="3" t="s">
        <v>27</v>
      </c>
      <c r="Q184" s="3" t="s">
        <v>28</v>
      </c>
      <c r="R184" s="2">
        <v>43398.712534722225</v>
      </c>
      <c r="S184" s="2">
        <v>43398.712534722225</v>
      </c>
      <c r="T184" s="2">
        <v>43398.722916666666</v>
      </c>
      <c r="U184" s="2">
        <v>43398.722916666666</v>
      </c>
      <c r="V184" s="3"/>
      <c r="W184" s="8">
        <f t="shared" ref="W184:W248" si="32">IF(V184&gt;0,V184,D184)</f>
        <v>43398.706863425927</v>
      </c>
      <c r="X184" s="9">
        <f t="shared" si="18"/>
        <v>1.4791666668315884E-2</v>
      </c>
      <c r="Y184" s="9">
        <f t="shared" si="19"/>
        <v>2.9583333336631767E-2</v>
      </c>
      <c r="Z184" s="10"/>
      <c r="AA184" s="10">
        <f t="shared" si="20"/>
        <v>0</v>
      </c>
      <c r="AB184" s="10">
        <f t="shared" si="21"/>
        <v>5.1388888896326534E-3</v>
      </c>
      <c r="AC184" s="10"/>
      <c r="AD184" s="10"/>
    </row>
    <row r="185" spans="1:33" s="7" customFormat="1" x14ac:dyDescent="0.4">
      <c r="A185" s="16" t="str">
        <f t="shared" si="24"/>
        <v>-</v>
      </c>
      <c r="B185" s="16" t="str">
        <f t="shared" si="31"/>
        <v>-</v>
      </c>
      <c r="C185" s="7">
        <v>16</v>
      </c>
      <c r="D185" s="2">
        <v>43398.70789351852</v>
      </c>
      <c r="E185" s="3">
        <v>6446</v>
      </c>
      <c r="F185" s="3" t="s">
        <v>93</v>
      </c>
      <c r="G185" s="3">
        <v>0</v>
      </c>
      <c r="H185" s="3">
        <v>630</v>
      </c>
      <c r="I185" s="3">
        <v>6</v>
      </c>
      <c r="J185" s="3">
        <v>1</v>
      </c>
      <c r="K185" s="3"/>
      <c r="L185" s="2">
        <v>43398.713958333334</v>
      </c>
      <c r="M185" s="2">
        <v>43398.718495370369</v>
      </c>
      <c r="N185" s="3" t="s">
        <v>21</v>
      </c>
      <c r="O185" s="3" t="s">
        <v>22</v>
      </c>
      <c r="P185" s="3" t="s">
        <v>19</v>
      </c>
      <c r="Q185" s="3" t="s">
        <v>20</v>
      </c>
      <c r="R185" s="2">
        <v>43398.714120370372</v>
      </c>
      <c r="S185" s="2">
        <v>43398.714120370372</v>
      </c>
      <c r="T185" s="2">
        <v>43398.720567129632</v>
      </c>
      <c r="U185" s="2">
        <v>43398.720567129632</v>
      </c>
      <c r="V185" s="3"/>
      <c r="W185" s="8">
        <f t="shared" si="32"/>
        <v>43398.70789351852</v>
      </c>
      <c r="X185" s="9">
        <f t="shared" si="18"/>
        <v>4.537037035333924E-3</v>
      </c>
      <c r="Y185" s="9">
        <f t="shared" si="19"/>
        <v>4.537037035333924E-3</v>
      </c>
      <c r="Z185" s="10"/>
      <c r="AA185" s="10">
        <f t="shared" si="20"/>
        <v>0</v>
      </c>
      <c r="AB185" s="10">
        <f t="shared" si="21"/>
        <v>6.064814813726116E-3</v>
      </c>
      <c r="AC185" s="10"/>
      <c r="AD185" s="10"/>
    </row>
    <row r="186" spans="1:33" s="7" customFormat="1" x14ac:dyDescent="0.4">
      <c r="A186" s="16" t="str">
        <f>IF(V186&gt;0, "★", "-")</f>
        <v>★</v>
      </c>
      <c r="B186" s="16" t="str">
        <f>IF(K186&gt;0, "☆", "-")</f>
        <v>☆</v>
      </c>
      <c r="C186" s="7">
        <v>16</v>
      </c>
      <c r="D186" s="2">
        <v>43398.663900462961</v>
      </c>
      <c r="E186" s="3">
        <v>6406</v>
      </c>
      <c r="F186" s="3" t="s">
        <v>33</v>
      </c>
      <c r="G186" s="3">
        <v>1310</v>
      </c>
      <c r="H186" s="3">
        <v>399</v>
      </c>
      <c r="I186" s="3">
        <v>2</v>
      </c>
      <c r="J186" s="3">
        <v>1</v>
      </c>
      <c r="K186" s="2">
        <v>43398.6640625</v>
      </c>
      <c r="L186" s="3"/>
      <c r="M186" s="3"/>
      <c r="N186" s="3" t="s">
        <v>29</v>
      </c>
      <c r="O186" s="3" t="s">
        <v>30</v>
      </c>
      <c r="P186" s="3" t="s">
        <v>74</v>
      </c>
      <c r="Q186" s="3" t="s">
        <v>75</v>
      </c>
      <c r="R186" s="2">
        <v>43398.684027777781</v>
      </c>
      <c r="S186" s="3"/>
      <c r="T186" s="2">
        <v>43398.690578703703</v>
      </c>
      <c r="U186" s="3"/>
      <c r="V186" s="2">
        <v>43398.684027777781</v>
      </c>
      <c r="W186" s="8">
        <f>IF(V186&gt;0,V186,D186)</f>
        <v>43398.684027777781</v>
      </c>
      <c r="X186" s="9">
        <f>M186-L186</f>
        <v>0</v>
      </c>
      <c r="Y186" s="9">
        <f>X186*J186</f>
        <v>0</v>
      </c>
      <c r="Z186" s="10"/>
      <c r="AA186" s="10">
        <f>IF(IF(A186="☆",K186-R186,L186-R186)&lt;0,0,IF(A186="☆",K186-R186,L186-R186))</f>
        <v>0</v>
      </c>
      <c r="AB186" s="10">
        <f>IF(IF(B186="☆",(IF(K186&gt;R186,K186-W186,R186-W186)),L186-W186)&lt;0,0,IF(B186="☆",(IF(K186&gt;R186,K186-W186,R186-W186)),L186-W186))</f>
        <v>0</v>
      </c>
      <c r="AC186" s="10"/>
      <c r="AD186" s="10"/>
    </row>
    <row r="187" spans="1:33" s="7" customFormat="1" x14ac:dyDescent="0.4">
      <c r="A187" s="16" t="str">
        <f>IF(V187&gt;0, "★", "-")</f>
        <v>-</v>
      </c>
      <c r="B187" s="16" t="str">
        <f>IF(K187&gt;0, "☆", "-")</f>
        <v>☆</v>
      </c>
      <c r="C187" s="7">
        <v>16</v>
      </c>
      <c r="D187" s="2">
        <v>43398.705428240741</v>
      </c>
      <c r="E187" s="3">
        <v>6443</v>
      </c>
      <c r="F187" s="3" t="s">
        <v>18</v>
      </c>
      <c r="G187" s="3">
        <v>1390</v>
      </c>
      <c r="H187" s="3">
        <v>888</v>
      </c>
      <c r="I187" s="3">
        <v>6</v>
      </c>
      <c r="J187" s="3">
        <v>1</v>
      </c>
      <c r="K187" s="2">
        <v>43398.705590277779</v>
      </c>
      <c r="L187" s="3"/>
      <c r="M187" s="3"/>
      <c r="N187" s="3" t="s">
        <v>74</v>
      </c>
      <c r="O187" s="3" t="s">
        <v>75</v>
      </c>
      <c r="P187" s="3" t="s">
        <v>31</v>
      </c>
      <c r="Q187" s="3" t="s">
        <v>32</v>
      </c>
      <c r="R187" s="2">
        <v>43398.712650462963</v>
      </c>
      <c r="S187" s="3"/>
      <c r="T187" s="2">
        <v>43398.717905092592</v>
      </c>
      <c r="U187" s="3"/>
      <c r="V187" s="3"/>
      <c r="W187" s="8">
        <f>IF(V187&gt;0,V187,D187)</f>
        <v>43398.705428240741</v>
      </c>
      <c r="X187" s="9">
        <f>M187-L187</f>
        <v>0</v>
      </c>
      <c r="Y187" s="9">
        <f>X187*J187</f>
        <v>0</v>
      </c>
      <c r="Z187" s="10"/>
      <c r="AA187" s="10">
        <f>IF(IF(A187="☆",K187-R187,L187-R187)&lt;0,0,IF(A187="☆",K187-R187,L187-R187))</f>
        <v>0</v>
      </c>
      <c r="AB187" s="10"/>
      <c r="AC187" s="10"/>
      <c r="AD187" s="10"/>
      <c r="AG187" s="7" t="s">
        <v>151</v>
      </c>
    </row>
    <row r="188" spans="1:33" s="12" customFormat="1" x14ac:dyDescent="0.4">
      <c r="A188" s="17" t="str">
        <f>IF(V188&gt;0, "★", "-")</f>
        <v>-</v>
      </c>
      <c r="B188" s="17" t="str">
        <f>IF(K188&gt;0, "☆", "-")</f>
        <v>☆</v>
      </c>
      <c r="C188" s="12">
        <v>16</v>
      </c>
      <c r="D188" s="4">
        <v>43398.70685185185</v>
      </c>
      <c r="E188" s="5">
        <v>6444</v>
      </c>
      <c r="F188" s="5" t="s">
        <v>18</v>
      </c>
      <c r="G188" s="5">
        <v>1390</v>
      </c>
      <c r="H188" s="5">
        <v>849</v>
      </c>
      <c r="I188" s="5">
        <v>9</v>
      </c>
      <c r="J188" s="5">
        <v>1</v>
      </c>
      <c r="K188" s="4">
        <v>43398.706979166665</v>
      </c>
      <c r="L188" s="5"/>
      <c r="M188" s="5"/>
      <c r="N188" s="5" t="s">
        <v>19</v>
      </c>
      <c r="O188" s="5" t="s">
        <v>20</v>
      </c>
      <c r="P188" s="5" t="s">
        <v>41</v>
      </c>
      <c r="Q188" s="5" t="s">
        <v>42</v>
      </c>
      <c r="R188" s="4">
        <v>43398.712060185186</v>
      </c>
      <c r="S188" s="5"/>
      <c r="T188" s="4">
        <v>43398.722141203703</v>
      </c>
      <c r="U188" s="5"/>
      <c r="V188" s="5"/>
      <c r="W188" s="13">
        <f>IF(V188&gt;0,V188,D188)</f>
        <v>43398.70685185185</v>
      </c>
      <c r="X188" s="18">
        <f>M188-L188</f>
        <v>0</v>
      </c>
      <c r="Y188" s="18">
        <f>X188*J188</f>
        <v>0</v>
      </c>
      <c r="Z188" s="19"/>
      <c r="AA188" s="19">
        <f>IF(IF(A188="☆",K188-R188,L188-R188)&lt;0,0,IF(A188="☆",K188-R188,L188-R188))</f>
        <v>0</v>
      </c>
      <c r="AB188" s="19"/>
      <c r="AC188" s="19"/>
      <c r="AD188" s="19"/>
      <c r="AG188" s="7" t="s">
        <v>152</v>
      </c>
    </row>
    <row r="189" spans="1:33" s="23" customFormat="1" x14ac:dyDescent="0.4">
      <c r="A189" s="20" t="str">
        <f t="shared" si="24"/>
        <v>-</v>
      </c>
      <c r="B189" s="20" t="str">
        <f>IF(K189&gt;0, "☆", "-")</f>
        <v>-</v>
      </c>
      <c r="C189" s="23">
        <v>17</v>
      </c>
      <c r="D189" s="22">
        <v>43398.709270833337</v>
      </c>
      <c r="E189" s="21">
        <v>6448</v>
      </c>
      <c r="F189" s="21" t="s">
        <v>33</v>
      </c>
      <c r="G189" s="21">
        <v>3263</v>
      </c>
      <c r="H189" s="21">
        <v>1022</v>
      </c>
      <c r="I189" s="21">
        <v>7</v>
      </c>
      <c r="J189" s="21">
        <v>1</v>
      </c>
      <c r="K189" s="21"/>
      <c r="L189" s="22">
        <v>43398.713518518518</v>
      </c>
      <c r="M189" s="22">
        <v>43398.716770833336</v>
      </c>
      <c r="N189" s="21" t="s">
        <v>37</v>
      </c>
      <c r="O189" s="21" t="s">
        <v>38</v>
      </c>
      <c r="P189" s="21" t="s">
        <v>19</v>
      </c>
      <c r="Q189" s="21" t="s">
        <v>20</v>
      </c>
      <c r="R189" s="22">
        <v>43398.713773148149</v>
      </c>
      <c r="S189" s="22">
        <v>43398.713773148149</v>
      </c>
      <c r="T189" s="22">
        <v>43398.719386574077</v>
      </c>
      <c r="U189" s="22">
        <v>43398.719386574077</v>
      </c>
      <c r="V189" s="21"/>
      <c r="W189" s="24">
        <f>IF(V189&gt;0,V189,D189)</f>
        <v>43398.709270833337</v>
      </c>
      <c r="X189" s="25">
        <f t="shared" si="18"/>
        <v>3.2523148183827288E-3</v>
      </c>
      <c r="Y189" s="25">
        <f t="shared" si="19"/>
        <v>3.2523148183827288E-3</v>
      </c>
      <c r="Z189" s="26">
        <f>SUM(Y189:Y222)</f>
        <v>0.29844907402730314</v>
      </c>
      <c r="AA189" s="26">
        <f t="shared" si="20"/>
        <v>0</v>
      </c>
      <c r="AB189" s="26">
        <f t="shared" si="21"/>
        <v>4.2476851813262329E-3</v>
      </c>
      <c r="AC189" s="26">
        <f>AVERAGE(AB189:AB222)</f>
        <v>3.5090488225140498E-3</v>
      </c>
      <c r="AD189" s="26">
        <f>MEDIAN(AB189:AB222)</f>
        <v>3.3796296338550746E-3</v>
      </c>
    </row>
    <row r="190" spans="1:33" s="7" customFormat="1" x14ac:dyDescent="0.4">
      <c r="A190" s="16" t="str">
        <f t="shared" si="24"/>
        <v>-</v>
      </c>
      <c r="B190" s="16" t="str">
        <f t="shared" si="31"/>
        <v>-</v>
      </c>
      <c r="C190" s="7">
        <v>17</v>
      </c>
      <c r="D190" s="2">
        <v>43398.712141203701</v>
      </c>
      <c r="E190" s="3">
        <v>6451</v>
      </c>
      <c r="F190" s="3" t="s">
        <v>18</v>
      </c>
      <c r="G190" s="3">
        <v>3256</v>
      </c>
      <c r="H190" s="3">
        <v>551</v>
      </c>
      <c r="I190" s="3">
        <v>10</v>
      </c>
      <c r="J190" s="3">
        <v>1</v>
      </c>
      <c r="K190" s="3"/>
      <c r="L190" s="2">
        <v>43398.717083333337</v>
      </c>
      <c r="M190" s="2">
        <v>43398.722534722219</v>
      </c>
      <c r="N190" s="3" t="s">
        <v>65</v>
      </c>
      <c r="O190" s="3" t="s">
        <v>66</v>
      </c>
      <c r="P190" s="3" t="s">
        <v>34</v>
      </c>
      <c r="Q190" s="3" t="s">
        <v>35</v>
      </c>
      <c r="R190" s="2">
        <v>43398.713784722226</v>
      </c>
      <c r="S190" s="2">
        <v>43398.718206018515</v>
      </c>
      <c r="T190" s="2">
        <v>43398.717800925922</v>
      </c>
      <c r="U190" s="2">
        <v>43398.722222222219</v>
      </c>
      <c r="V190" s="3"/>
      <c r="W190" s="8">
        <f t="shared" si="32"/>
        <v>43398.712141203701</v>
      </c>
      <c r="X190" s="9">
        <f t="shared" ref="X190:X250" si="33">M190-L190</f>
        <v>5.4513888826477341E-3</v>
      </c>
      <c r="Y190" s="9">
        <f t="shared" ref="Y190:Y250" si="34">X190*J190</f>
        <v>5.4513888826477341E-3</v>
      </c>
      <c r="Z190" s="10"/>
      <c r="AA190" s="10">
        <f t="shared" ref="AA190:AA250" si="35">IF(IF(A190="☆",K190-R190,L190-R190)&lt;0,0,IF(A190="☆",K190-R190,L190-R190))</f>
        <v>3.2986111109494232E-3</v>
      </c>
      <c r="AB190" s="10">
        <f t="shared" ref="AB190:AB250" si="36">IF(IF(B190="☆",(IF(K190&gt;R190,K190-W190,R190-W190)),L190-W190)&lt;0,0,IF(B190="☆",(IF(K190&gt;R190,K190-W190,R190-W190)),L190-W190))</f>
        <v>4.9421296353102662E-3</v>
      </c>
      <c r="AC190" s="10"/>
      <c r="AD190" s="10"/>
    </row>
    <row r="191" spans="1:33" s="7" customFormat="1" x14ac:dyDescent="0.4">
      <c r="A191" s="16" t="str">
        <f t="shared" si="24"/>
        <v>-</v>
      </c>
      <c r="B191" s="16" t="str">
        <f t="shared" si="31"/>
        <v>-</v>
      </c>
      <c r="C191" s="7">
        <v>17</v>
      </c>
      <c r="D191" s="2">
        <v>43398.712951388887</v>
      </c>
      <c r="E191" s="3">
        <v>6452</v>
      </c>
      <c r="F191" s="3" t="s">
        <v>33</v>
      </c>
      <c r="G191" s="3">
        <v>2129</v>
      </c>
      <c r="H191" s="3">
        <v>1219</v>
      </c>
      <c r="I191" s="3">
        <v>2</v>
      </c>
      <c r="J191" s="3">
        <v>1</v>
      </c>
      <c r="K191" s="3"/>
      <c r="L191" s="2">
        <v>43398.716944444444</v>
      </c>
      <c r="M191" s="2">
        <v>43398.726863425924</v>
      </c>
      <c r="N191" s="3" t="s">
        <v>53</v>
      </c>
      <c r="O191" s="3" t="s">
        <v>54</v>
      </c>
      <c r="P191" s="3" t="s">
        <v>27</v>
      </c>
      <c r="Q191" s="3" t="s">
        <v>28</v>
      </c>
      <c r="R191" s="2">
        <v>43398.715798611112</v>
      </c>
      <c r="S191" s="2">
        <v>43398.715798611112</v>
      </c>
      <c r="T191" s="2">
        <v>43398.721967592595</v>
      </c>
      <c r="U191" s="2">
        <v>43398.721967592595</v>
      </c>
      <c r="V191" s="3"/>
      <c r="W191" s="8">
        <f t="shared" si="32"/>
        <v>43398.712951388887</v>
      </c>
      <c r="X191" s="9">
        <f t="shared" si="33"/>
        <v>9.9189814791316167E-3</v>
      </c>
      <c r="Y191" s="9">
        <f t="shared" si="34"/>
        <v>9.9189814791316167E-3</v>
      </c>
      <c r="Z191" s="10"/>
      <c r="AA191" s="10">
        <f t="shared" si="35"/>
        <v>1.1458333319751546E-3</v>
      </c>
      <c r="AB191" s="10">
        <f t="shared" si="36"/>
        <v>3.9930555576574989E-3</v>
      </c>
      <c r="AC191" s="10"/>
      <c r="AD191" s="10"/>
    </row>
    <row r="192" spans="1:33" s="7" customFormat="1" x14ac:dyDescent="0.4">
      <c r="A192" s="16" t="str">
        <f t="shared" si="24"/>
        <v>-</v>
      </c>
      <c r="B192" s="16" t="str">
        <f t="shared" si="31"/>
        <v>-</v>
      </c>
      <c r="C192" s="7">
        <v>17</v>
      </c>
      <c r="D192" s="2">
        <v>43398.713009259256</v>
      </c>
      <c r="E192" s="3">
        <v>6453</v>
      </c>
      <c r="F192" s="3" t="s">
        <v>18</v>
      </c>
      <c r="G192" s="3">
        <v>3992</v>
      </c>
      <c r="H192" s="3">
        <v>983</v>
      </c>
      <c r="I192" s="3">
        <v>6</v>
      </c>
      <c r="J192" s="3">
        <v>2</v>
      </c>
      <c r="K192" s="3"/>
      <c r="L192" s="2">
        <v>43398.718819444446</v>
      </c>
      <c r="M192" s="2">
        <v>43398.72383101852</v>
      </c>
      <c r="N192" s="3" t="s">
        <v>19</v>
      </c>
      <c r="O192" s="3" t="s">
        <v>20</v>
      </c>
      <c r="P192" s="3" t="s">
        <v>55</v>
      </c>
      <c r="Q192" s="3" t="s">
        <v>56</v>
      </c>
      <c r="R192" s="2">
        <v>43398.720567129632</v>
      </c>
      <c r="S192" s="2">
        <v>43398.720567129632</v>
      </c>
      <c r="T192" s="2">
        <v>43398.730092592596</v>
      </c>
      <c r="U192" s="2">
        <v>43398.730092592596</v>
      </c>
      <c r="V192" s="3"/>
      <c r="W192" s="8">
        <f t="shared" si="32"/>
        <v>43398.713009259256</v>
      </c>
      <c r="X192" s="9">
        <f t="shared" si="33"/>
        <v>5.0115740741603076E-3</v>
      </c>
      <c r="Y192" s="9">
        <f t="shared" si="34"/>
        <v>1.0023148148320615E-2</v>
      </c>
      <c r="Z192" s="10"/>
      <c r="AA192" s="10">
        <f t="shared" si="35"/>
        <v>0</v>
      </c>
      <c r="AB192" s="10">
        <f t="shared" si="36"/>
        <v>5.810185190057382E-3</v>
      </c>
      <c r="AC192" s="10"/>
      <c r="AD192" s="10"/>
    </row>
    <row r="193" spans="1:30" s="7" customFormat="1" x14ac:dyDescent="0.4">
      <c r="A193" s="16" t="str">
        <f t="shared" ref="A193:A258" si="37">IF(V193&gt;0, "★", "-")</f>
        <v>-</v>
      </c>
      <c r="B193" s="16" t="str">
        <f t="shared" si="31"/>
        <v>-</v>
      </c>
      <c r="C193" s="7">
        <v>17</v>
      </c>
      <c r="D193" s="2">
        <v>43398.715578703705</v>
      </c>
      <c r="E193" s="3">
        <v>6454</v>
      </c>
      <c r="F193" s="3" t="s">
        <v>33</v>
      </c>
      <c r="G193" s="3">
        <v>2163</v>
      </c>
      <c r="H193" s="3">
        <v>814</v>
      </c>
      <c r="I193" s="3">
        <v>9</v>
      </c>
      <c r="J193" s="3">
        <v>1</v>
      </c>
      <c r="K193" s="3"/>
      <c r="L193" s="2">
        <v>43398.721099537041</v>
      </c>
      <c r="M193" s="2">
        <v>43398.732233796298</v>
      </c>
      <c r="N193" s="3" t="s">
        <v>57</v>
      </c>
      <c r="O193" s="3" t="s">
        <v>58</v>
      </c>
      <c r="P193" s="3" t="s">
        <v>65</v>
      </c>
      <c r="Q193" s="3" t="s">
        <v>66</v>
      </c>
      <c r="R193" s="2">
        <v>43398.718587962961</v>
      </c>
      <c r="S193" s="2">
        <v>43398.721701388888</v>
      </c>
      <c r="T193" s="2">
        <v>43398.727789351855</v>
      </c>
      <c r="U193" s="2">
        <v>43398.734537037039</v>
      </c>
      <c r="V193" s="3"/>
      <c r="W193" s="8">
        <f t="shared" si="32"/>
        <v>43398.715578703705</v>
      </c>
      <c r="X193" s="9">
        <f t="shared" si="33"/>
        <v>1.113425925723277E-2</v>
      </c>
      <c r="Y193" s="9">
        <f t="shared" si="34"/>
        <v>1.113425925723277E-2</v>
      </c>
      <c r="Z193" s="10"/>
      <c r="AA193" s="10">
        <f t="shared" si="35"/>
        <v>2.5115740791079588E-3</v>
      </c>
      <c r="AB193" s="10">
        <f t="shared" si="36"/>
        <v>5.5208333360496908E-3</v>
      </c>
      <c r="AC193" s="10"/>
      <c r="AD193" s="10"/>
    </row>
    <row r="194" spans="1:30" s="7" customFormat="1" x14ac:dyDescent="0.4">
      <c r="A194" s="16" t="str">
        <f t="shared" si="37"/>
        <v>-</v>
      </c>
      <c r="B194" s="16" t="str">
        <f t="shared" si="31"/>
        <v>-</v>
      </c>
      <c r="C194" s="7">
        <v>17</v>
      </c>
      <c r="D194" s="2">
        <v>43398.716689814813</v>
      </c>
      <c r="E194" s="3">
        <v>6456</v>
      </c>
      <c r="F194" s="3" t="s">
        <v>33</v>
      </c>
      <c r="G194" s="3">
        <v>1493</v>
      </c>
      <c r="H194" s="3">
        <v>1149</v>
      </c>
      <c r="I194" s="3">
        <v>7</v>
      </c>
      <c r="J194" s="3">
        <v>1</v>
      </c>
      <c r="K194" s="3"/>
      <c r="L194" s="2">
        <v>43398.719409722224</v>
      </c>
      <c r="M194" s="2">
        <v>43398.723229166666</v>
      </c>
      <c r="N194" s="3" t="s">
        <v>48</v>
      </c>
      <c r="O194" s="3" t="s">
        <v>49</v>
      </c>
      <c r="P194" s="3" t="s">
        <v>63</v>
      </c>
      <c r="Q194" s="3" t="s">
        <v>64</v>
      </c>
      <c r="R194" s="2">
        <v>43398.721412037034</v>
      </c>
      <c r="S194" s="2">
        <v>43398.721412037034</v>
      </c>
      <c r="T194" s="2">
        <v>43398.726689814815</v>
      </c>
      <c r="U194" s="2">
        <v>43398.726689814815</v>
      </c>
      <c r="V194" s="3"/>
      <c r="W194" s="8">
        <f t="shared" si="32"/>
        <v>43398.716689814813</v>
      </c>
      <c r="X194" s="9">
        <f t="shared" si="33"/>
        <v>3.8194444423425011E-3</v>
      </c>
      <c r="Y194" s="9">
        <f t="shared" si="34"/>
        <v>3.8194444423425011E-3</v>
      </c>
      <c r="Z194" s="10"/>
      <c r="AA194" s="10">
        <f t="shared" si="35"/>
        <v>0</v>
      </c>
      <c r="AB194" s="10">
        <f t="shared" si="36"/>
        <v>2.7199074102099985E-3</v>
      </c>
    </row>
    <row r="195" spans="1:30" s="7" customFormat="1" x14ac:dyDescent="0.4">
      <c r="A195" s="16" t="str">
        <f t="shared" si="37"/>
        <v>-</v>
      </c>
      <c r="B195" s="16" t="str">
        <f t="shared" si="31"/>
        <v>-</v>
      </c>
      <c r="C195" s="7">
        <v>17</v>
      </c>
      <c r="D195" s="2">
        <v>43398.717430555553</v>
      </c>
      <c r="E195" s="3">
        <v>6457</v>
      </c>
      <c r="F195" s="3" t="s">
        <v>33</v>
      </c>
      <c r="G195" s="3">
        <v>2051</v>
      </c>
      <c r="H195" s="3">
        <v>961</v>
      </c>
      <c r="I195" s="3">
        <v>9</v>
      </c>
      <c r="J195" s="3">
        <v>1</v>
      </c>
      <c r="K195" s="3"/>
      <c r="L195" s="2">
        <v>43398.723425925928</v>
      </c>
      <c r="M195" s="2">
        <v>43398.732361111113</v>
      </c>
      <c r="N195" s="3" t="s">
        <v>45</v>
      </c>
      <c r="O195" s="3" t="s">
        <v>92</v>
      </c>
      <c r="P195" s="3" t="s">
        <v>65</v>
      </c>
      <c r="Q195" s="3" t="s">
        <v>66</v>
      </c>
      <c r="R195" s="2">
        <v>43398.723506944443</v>
      </c>
      <c r="S195" s="2">
        <v>43398.723703703705</v>
      </c>
      <c r="T195" s="2">
        <v>43398.733993055554</v>
      </c>
      <c r="U195" s="2">
        <v>43398.734189814815</v>
      </c>
      <c r="V195" s="3"/>
      <c r="W195" s="8">
        <f t="shared" si="32"/>
        <v>43398.717430555553</v>
      </c>
      <c r="X195" s="9">
        <f t="shared" si="33"/>
        <v>8.9351851856918074E-3</v>
      </c>
      <c r="Y195" s="9">
        <f t="shared" si="34"/>
        <v>8.9351851856918074E-3</v>
      </c>
      <c r="Z195" s="10"/>
      <c r="AA195" s="10">
        <f t="shared" si="35"/>
        <v>0</v>
      </c>
      <c r="AB195" s="10">
        <f t="shared" si="36"/>
        <v>5.9953703748760745E-3</v>
      </c>
      <c r="AC195" s="10"/>
      <c r="AD195" s="10"/>
    </row>
    <row r="196" spans="1:30" s="7" customFormat="1" x14ac:dyDescent="0.4">
      <c r="A196" s="16" t="str">
        <f>IF(V196&gt;0, "★", "-")</f>
        <v>-</v>
      </c>
      <c r="B196" s="16" t="str">
        <f>IF(K196&gt;0, "☆", "-")</f>
        <v>-</v>
      </c>
      <c r="C196" s="7">
        <v>17</v>
      </c>
      <c r="D196" s="2">
        <v>43398.718611111108</v>
      </c>
      <c r="E196" s="3">
        <v>6458</v>
      </c>
      <c r="F196" s="3" t="s">
        <v>18</v>
      </c>
      <c r="G196" s="3">
        <v>3983</v>
      </c>
      <c r="H196" s="3">
        <v>598</v>
      </c>
      <c r="I196" s="3">
        <v>3</v>
      </c>
      <c r="J196" s="3">
        <v>3</v>
      </c>
      <c r="K196" s="3"/>
      <c r="L196" s="2">
        <v>43398.721215277779</v>
      </c>
      <c r="M196" s="2">
        <v>43398.725312499999</v>
      </c>
      <c r="N196" s="3" t="s">
        <v>31</v>
      </c>
      <c r="O196" s="3" t="s">
        <v>32</v>
      </c>
      <c r="P196" s="3" t="s">
        <v>23</v>
      </c>
      <c r="Q196" s="3" t="s">
        <v>24</v>
      </c>
      <c r="R196" s="2">
        <v>43398.720462962963</v>
      </c>
      <c r="S196" s="2">
        <v>43398.720462962963</v>
      </c>
      <c r="T196" s="2">
        <v>43398.72928240741</v>
      </c>
      <c r="U196" s="2">
        <v>43398.72928240741</v>
      </c>
      <c r="V196" s="3"/>
      <c r="W196" s="8">
        <f>IF(V196&gt;0,V196,D196)</f>
        <v>43398.718611111108</v>
      </c>
      <c r="X196" s="9">
        <f t="shared" si="33"/>
        <v>4.0972222195705399E-3</v>
      </c>
      <c r="Y196" s="9">
        <f t="shared" si="34"/>
        <v>1.229166665871162E-2</v>
      </c>
      <c r="Z196" s="10"/>
      <c r="AA196" s="10">
        <f t="shared" si="35"/>
        <v>7.5231481605442241E-4</v>
      </c>
      <c r="AB196" s="10">
        <f t="shared" si="36"/>
        <v>2.6041666715173051E-3</v>
      </c>
      <c r="AC196" s="10"/>
      <c r="AD196" s="10"/>
    </row>
    <row r="197" spans="1:30" s="7" customFormat="1" x14ac:dyDescent="0.4">
      <c r="A197" s="16" t="str">
        <f>IF(V197&gt;0, "★", "-")</f>
        <v>-</v>
      </c>
      <c r="B197" s="16" t="str">
        <f>IF(K197&gt;0, "☆", "-")</f>
        <v>-</v>
      </c>
      <c r="C197" s="7">
        <v>17</v>
      </c>
      <c r="D197" s="2">
        <v>43398.7190625</v>
      </c>
      <c r="E197" s="3">
        <v>6460</v>
      </c>
      <c r="F197" s="3" t="s">
        <v>18</v>
      </c>
      <c r="G197" s="3">
        <v>3512</v>
      </c>
      <c r="H197" s="3">
        <v>1240</v>
      </c>
      <c r="I197" s="3">
        <v>8</v>
      </c>
      <c r="J197" s="3">
        <v>5</v>
      </c>
      <c r="K197" s="3"/>
      <c r="L197" s="2">
        <v>43398.723912037036</v>
      </c>
      <c r="M197" s="2">
        <v>43398.729351851849</v>
      </c>
      <c r="N197" s="3" t="s">
        <v>31</v>
      </c>
      <c r="O197" s="3" t="s">
        <v>32</v>
      </c>
      <c r="P197" s="3" t="s">
        <v>23</v>
      </c>
      <c r="Q197" s="3" t="s">
        <v>24</v>
      </c>
      <c r="R197" s="2">
        <v>43398.724641203706</v>
      </c>
      <c r="S197" s="2">
        <v>43398.724641203706</v>
      </c>
      <c r="T197" s="2">
        <v>43398.734849537039</v>
      </c>
      <c r="U197" s="2">
        <v>43398.734849537039</v>
      </c>
      <c r="V197" s="3"/>
      <c r="W197" s="8">
        <f>IF(V197&gt;0,V197,D197)</f>
        <v>43398.7190625</v>
      </c>
      <c r="X197" s="9">
        <f t="shared" si="33"/>
        <v>5.4398148131440394E-3</v>
      </c>
      <c r="Y197" s="9">
        <f t="shared" si="34"/>
        <v>2.7199074065720197E-2</v>
      </c>
      <c r="Z197" s="10"/>
      <c r="AA197" s="10">
        <f t="shared" si="35"/>
        <v>0</v>
      </c>
      <c r="AB197" s="10">
        <f t="shared" si="36"/>
        <v>4.8495370356249623E-3</v>
      </c>
      <c r="AC197" s="10"/>
      <c r="AD197" s="10"/>
    </row>
    <row r="198" spans="1:30" s="7" customFormat="1" x14ac:dyDescent="0.4">
      <c r="A198" s="16" t="str">
        <f>IF(V198&gt;0, "★", "-")</f>
        <v>★</v>
      </c>
      <c r="B198" s="16" t="str">
        <f>IF(K198&gt;0, "☆", "-")</f>
        <v>-</v>
      </c>
      <c r="C198" s="7">
        <v>17</v>
      </c>
      <c r="D198" s="2">
        <v>43398.720347222225</v>
      </c>
      <c r="E198" s="3">
        <v>6462</v>
      </c>
      <c r="F198" s="3" t="s">
        <v>33</v>
      </c>
      <c r="G198" s="3">
        <v>1605</v>
      </c>
      <c r="H198" s="3">
        <v>1069</v>
      </c>
      <c r="I198" s="3">
        <v>4</v>
      </c>
      <c r="J198" s="3">
        <v>1</v>
      </c>
      <c r="K198" s="3"/>
      <c r="L198" s="2">
        <v>43398.741215277776</v>
      </c>
      <c r="M198" s="2">
        <v>43398.750833333332</v>
      </c>
      <c r="N198" s="3" t="s">
        <v>37</v>
      </c>
      <c r="O198" s="3" t="s">
        <v>38</v>
      </c>
      <c r="P198" s="3" t="s">
        <v>27</v>
      </c>
      <c r="Q198" s="3" t="s">
        <v>28</v>
      </c>
      <c r="R198" s="2">
        <v>43398.740972222222</v>
      </c>
      <c r="S198" s="2">
        <v>43398.74145833333</v>
      </c>
      <c r="T198" s="2">
        <v>43398.748981481483</v>
      </c>
      <c r="U198" s="2">
        <v>43398.75309027778</v>
      </c>
      <c r="V198" s="2">
        <v>43398.740972222222</v>
      </c>
      <c r="W198" s="8">
        <f>IF(V198&gt;0,V198,D198)</f>
        <v>43398.740972222222</v>
      </c>
      <c r="X198" s="9">
        <f t="shared" si="33"/>
        <v>9.6180555556202307E-3</v>
      </c>
      <c r="Y198" s="9">
        <f t="shared" si="34"/>
        <v>9.6180555556202307E-3</v>
      </c>
      <c r="Z198" s="10"/>
      <c r="AA198" s="10">
        <f t="shared" si="35"/>
        <v>2.4305555416503921E-4</v>
      </c>
      <c r="AB198" s="10">
        <f t="shared" si="36"/>
        <v>2.4305555416503921E-4</v>
      </c>
      <c r="AC198" s="10"/>
      <c r="AD198" s="10"/>
    </row>
    <row r="199" spans="1:30" s="7" customFormat="1" x14ac:dyDescent="0.4">
      <c r="A199" s="16" t="str">
        <f t="shared" si="37"/>
        <v>-</v>
      </c>
      <c r="B199" s="16" t="str">
        <f t="shared" si="31"/>
        <v>-</v>
      </c>
      <c r="C199" s="7">
        <v>17</v>
      </c>
      <c r="D199" s="2">
        <v>43398.720520833333</v>
      </c>
      <c r="E199" s="3">
        <v>6463</v>
      </c>
      <c r="F199" s="3" t="s">
        <v>94</v>
      </c>
      <c r="G199" s="3">
        <v>0</v>
      </c>
      <c r="H199" s="3">
        <v>844</v>
      </c>
      <c r="I199" s="3">
        <v>5</v>
      </c>
      <c r="J199" s="3">
        <v>1</v>
      </c>
      <c r="K199" s="3"/>
      <c r="L199" s="2">
        <v>43398.724305555559</v>
      </c>
      <c r="M199" s="2">
        <v>43398.729131944441</v>
      </c>
      <c r="N199" s="3" t="s">
        <v>53</v>
      </c>
      <c r="O199" s="3" t="s">
        <v>54</v>
      </c>
      <c r="P199" s="3" t="s">
        <v>19</v>
      </c>
      <c r="Q199" s="3" t="s">
        <v>20</v>
      </c>
      <c r="R199" s="2">
        <v>43398.724108796298</v>
      </c>
      <c r="S199" s="2">
        <v>43398.724108796298</v>
      </c>
      <c r="T199" s="2">
        <v>43398.729988425926</v>
      </c>
      <c r="U199" s="2">
        <v>43398.729988425926</v>
      </c>
      <c r="V199" s="3"/>
      <c r="W199" s="8">
        <f t="shared" si="32"/>
        <v>43398.720520833333</v>
      </c>
      <c r="X199" s="9">
        <f t="shared" si="33"/>
        <v>4.8263888820656575E-3</v>
      </c>
      <c r="Y199" s="9">
        <f t="shared" si="34"/>
        <v>4.8263888820656575E-3</v>
      </c>
      <c r="Z199" s="10"/>
      <c r="AA199" s="10">
        <f t="shared" si="35"/>
        <v>1.9675926159834489E-4</v>
      </c>
      <c r="AB199" s="10">
        <f t="shared" si="36"/>
        <v>3.7847222265554592E-3</v>
      </c>
      <c r="AC199" s="10"/>
      <c r="AD199" s="10"/>
    </row>
    <row r="200" spans="1:30" s="7" customFormat="1" x14ac:dyDescent="0.4">
      <c r="A200" s="16" t="str">
        <f t="shared" ref="A200:A204" si="38">IF(V200&gt;0, "★", "-")</f>
        <v>-</v>
      </c>
      <c r="B200" s="16" t="str">
        <f t="shared" ref="B200:B204" si="39">IF(K200&gt;0, "☆", "-")</f>
        <v>-</v>
      </c>
      <c r="C200" s="7">
        <v>17</v>
      </c>
      <c r="D200" s="2">
        <v>43398.726631944446</v>
      </c>
      <c r="E200" s="3">
        <v>6467</v>
      </c>
      <c r="F200" s="3" t="s">
        <v>33</v>
      </c>
      <c r="G200" s="3">
        <v>3973</v>
      </c>
      <c r="H200" s="3">
        <v>991</v>
      </c>
      <c r="I200" s="3">
        <v>7</v>
      </c>
      <c r="J200" s="3">
        <v>2</v>
      </c>
      <c r="K200" s="3"/>
      <c r="L200" s="2">
        <v>43398.729490740741</v>
      </c>
      <c r="M200" s="2">
        <v>43398.732673611114</v>
      </c>
      <c r="N200" s="3" t="s">
        <v>21</v>
      </c>
      <c r="O200" s="3" t="s">
        <v>22</v>
      </c>
      <c r="P200" s="3" t="s">
        <v>59</v>
      </c>
      <c r="Q200" s="3" t="s">
        <v>60</v>
      </c>
      <c r="R200" s="2">
        <v>43398.73096064815</v>
      </c>
      <c r="S200" s="2">
        <v>43398.73096064815</v>
      </c>
      <c r="T200" s="2">
        <v>43398.737962962965</v>
      </c>
      <c r="U200" s="2">
        <v>43398.737962962965</v>
      </c>
      <c r="V200" s="3"/>
      <c r="W200" s="8">
        <f t="shared" ref="W200:W204" si="40">IF(V200&gt;0,V200,D200)</f>
        <v>43398.726631944446</v>
      </c>
      <c r="X200" s="9">
        <f t="shared" si="33"/>
        <v>3.1828703722567298E-3</v>
      </c>
      <c r="Y200" s="9">
        <f t="shared" si="34"/>
        <v>6.3657407445134595E-3</v>
      </c>
      <c r="Z200" s="10"/>
      <c r="AA200" s="10">
        <f t="shared" si="35"/>
        <v>0</v>
      </c>
      <c r="AB200" s="10">
        <f t="shared" si="36"/>
        <v>2.8587962951860391E-3</v>
      </c>
      <c r="AC200" s="10"/>
      <c r="AD200" s="10"/>
    </row>
    <row r="201" spans="1:30" s="7" customFormat="1" x14ac:dyDescent="0.4">
      <c r="A201" s="16" t="str">
        <f t="shared" si="38"/>
        <v>-</v>
      </c>
      <c r="B201" s="16" t="str">
        <f t="shared" si="39"/>
        <v>-</v>
      </c>
      <c r="C201" s="7">
        <v>17</v>
      </c>
      <c r="D201" s="2">
        <v>43398.730486111112</v>
      </c>
      <c r="E201" s="3">
        <v>6468</v>
      </c>
      <c r="F201" s="3" t="s">
        <v>33</v>
      </c>
      <c r="G201" s="3">
        <v>3974</v>
      </c>
      <c r="H201" s="3">
        <v>759</v>
      </c>
      <c r="I201" s="3">
        <v>10</v>
      </c>
      <c r="J201" s="3">
        <v>2</v>
      </c>
      <c r="K201" s="3"/>
      <c r="L201" s="2">
        <v>43398.733043981483</v>
      </c>
      <c r="M201" s="2">
        <v>43398.744953703703</v>
      </c>
      <c r="N201" s="3" t="s">
        <v>70</v>
      </c>
      <c r="O201" s="3" t="s">
        <v>71</v>
      </c>
      <c r="P201" s="3" t="s">
        <v>31</v>
      </c>
      <c r="Q201" s="3" t="s">
        <v>32</v>
      </c>
      <c r="R201" s="2">
        <v>43398.732048611113</v>
      </c>
      <c r="S201" s="2">
        <v>43398.732048611113</v>
      </c>
      <c r="T201" s="2">
        <v>43398.741076388891</v>
      </c>
      <c r="U201" s="2">
        <v>43398.741076388891</v>
      </c>
      <c r="V201" s="3"/>
      <c r="W201" s="8">
        <f t="shared" si="40"/>
        <v>43398.730486111112</v>
      </c>
      <c r="X201" s="9">
        <f t="shared" si="33"/>
        <v>1.190972221957054E-2</v>
      </c>
      <c r="Y201" s="9">
        <f t="shared" si="34"/>
        <v>2.381944443914108E-2</v>
      </c>
      <c r="Z201" s="10"/>
      <c r="AA201" s="10">
        <f t="shared" si="35"/>
        <v>9.9537037021946162E-4</v>
      </c>
      <c r="AB201" s="10">
        <f t="shared" si="36"/>
        <v>2.5578703716746531E-3</v>
      </c>
      <c r="AC201" s="10"/>
      <c r="AD201" s="10"/>
    </row>
    <row r="202" spans="1:30" s="7" customFormat="1" x14ac:dyDescent="0.4">
      <c r="A202" s="16" t="str">
        <f t="shared" si="38"/>
        <v>-</v>
      </c>
      <c r="B202" s="16" t="str">
        <f t="shared" si="39"/>
        <v>-</v>
      </c>
      <c r="C202" s="7">
        <v>17</v>
      </c>
      <c r="D202" s="2">
        <v>43398.733090277776</v>
      </c>
      <c r="E202" s="3">
        <v>6469</v>
      </c>
      <c r="F202" s="3" t="s">
        <v>67</v>
      </c>
      <c r="G202" s="3">
        <v>3867</v>
      </c>
      <c r="H202" s="3">
        <v>432</v>
      </c>
      <c r="I202" s="3">
        <v>4</v>
      </c>
      <c r="J202" s="3">
        <v>2</v>
      </c>
      <c r="K202" s="3"/>
      <c r="L202" s="2">
        <v>43398.739062499997</v>
      </c>
      <c r="M202" s="2">
        <v>43398.743831018517</v>
      </c>
      <c r="N202" s="3" t="s">
        <v>48</v>
      </c>
      <c r="O202" s="3" t="s">
        <v>49</v>
      </c>
      <c r="P202" s="3" t="s">
        <v>25</v>
      </c>
      <c r="Q202" s="3" t="s">
        <v>26</v>
      </c>
      <c r="R202" s="2">
        <v>43398.738425925927</v>
      </c>
      <c r="S202" s="2">
        <v>43398.738425925927</v>
      </c>
      <c r="T202" s="2">
        <v>43398.745509259257</v>
      </c>
      <c r="U202" s="2">
        <v>43398.745509259257</v>
      </c>
      <c r="V202" s="3"/>
      <c r="W202" s="8">
        <f t="shared" si="40"/>
        <v>43398.733090277776</v>
      </c>
      <c r="X202" s="9">
        <f t="shared" si="33"/>
        <v>4.7685185199952684E-3</v>
      </c>
      <c r="Y202" s="9">
        <f t="shared" si="34"/>
        <v>9.5370370399905369E-3</v>
      </c>
      <c r="Z202" s="10"/>
      <c r="AA202" s="10">
        <f t="shared" si="35"/>
        <v>6.3657407008577138E-4</v>
      </c>
      <c r="AB202" s="10">
        <f t="shared" si="36"/>
        <v>5.9722222213167697E-3</v>
      </c>
      <c r="AC202" s="10"/>
      <c r="AD202" s="10"/>
    </row>
    <row r="203" spans="1:30" s="7" customFormat="1" x14ac:dyDescent="0.4">
      <c r="A203" s="16" t="str">
        <f t="shared" si="38"/>
        <v>★</v>
      </c>
      <c r="B203" s="16" t="str">
        <f t="shared" si="39"/>
        <v>-</v>
      </c>
      <c r="C203" s="7">
        <v>17</v>
      </c>
      <c r="D203" s="2">
        <v>43398.733726851853</v>
      </c>
      <c r="E203" s="3">
        <v>6470</v>
      </c>
      <c r="F203" s="3" t="s">
        <v>18</v>
      </c>
      <c r="G203" s="3">
        <v>3930</v>
      </c>
      <c r="H203" s="3">
        <v>662</v>
      </c>
      <c r="I203" s="3">
        <v>5</v>
      </c>
      <c r="J203" s="3">
        <v>1</v>
      </c>
      <c r="K203" s="3"/>
      <c r="L203" s="2">
        <v>43398.753391203703</v>
      </c>
      <c r="M203" s="2">
        <v>43398.763321759259</v>
      </c>
      <c r="N203" s="3" t="s">
        <v>41</v>
      </c>
      <c r="O203" s="3" t="s">
        <v>42</v>
      </c>
      <c r="P203" s="3" t="s">
        <v>37</v>
      </c>
      <c r="Q203" s="3" t="s">
        <v>38</v>
      </c>
      <c r="R203" s="2">
        <v>43398.754548611112</v>
      </c>
      <c r="S203" s="2">
        <v>43398.754548611112</v>
      </c>
      <c r="T203" s="2">
        <v>43398.764062499999</v>
      </c>
      <c r="U203" s="2">
        <v>43398.768043981479</v>
      </c>
      <c r="V203" s="2">
        <v>43398.754548611112</v>
      </c>
      <c r="W203" s="8">
        <f t="shared" si="40"/>
        <v>43398.754548611112</v>
      </c>
      <c r="X203" s="9">
        <f t="shared" si="33"/>
        <v>9.930555555911269E-3</v>
      </c>
      <c r="Y203" s="9">
        <f t="shared" si="34"/>
        <v>9.930555555911269E-3</v>
      </c>
      <c r="Z203" s="10"/>
      <c r="AA203" s="10">
        <f t="shared" si="35"/>
        <v>0</v>
      </c>
      <c r="AB203" s="10">
        <f t="shared" si="36"/>
        <v>0</v>
      </c>
      <c r="AC203" s="10"/>
      <c r="AD203" s="10"/>
    </row>
    <row r="204" spans="1:30" s="7" customFormat="1" x14ac:dyDescent="0.4">
      <c r="A204" s="16" t="str">
        <f t="shared" si="38"/>
        <v>-</v>
      </c>
      <c r="B204" s="16" t="str">
        <f t="shared" si="39"/>
        <v>-</v>
      </c>
      <c r="C204" s="7">
        <v>17</v>
      </c>
      <c r="D204" s="2">
        <v>43398.733865740738</v>
      </c>
      <c r="E204" s="3">
        <v>6471</v>
      </c>
      <c r="F204" s="3" t="s">
        <v>94</v>
      </c>
      <c r="G204" s="3">
        <v>0</v>
      </c>
      <c r="H204" s="3">
        <v>996</v>
      </c>
      <c r="I204" s="3">
        <v>10</v>
      </c>
      <c r="J204" s="3">
        <v>1</v>
      </c>
      <c r="K204" s="3"/>
      <c r="L204" s="2">
        <v>43398.737245370372</v>
      </c>
      <c r="M204" s="2">
        <v>43398.749062499999</v>
      </c>
      <c r="N204" s="3" t="s">
        <v>55</v>
      </c>
      <c r="O204" s="3" t="s">
        <v>56</v>
      </c>
      <c r="P204" s="3" t="s">
        <v>19</v>
      </c>
      <c r="Q204" s="3" t="s">
        <v>20</v>
      </c>
      <c r="R204" s="2">
        <v>43398.737430555557</v>
      </c>
      <c r="S204" s="2">
        <v>43398.737430555557</v>
      </c>
      <c r="T204" s="2">
        <v>43398.752546296295</v>
      </c>
      <c r="U204" s="2">
        <v>43398.752546296295</v>
      </c>
      <c r="V204" s="3"/>
      <c r="W204" s="8">
        <f t="shared" si="40"/>
        <v>43398.733865740738</v>
      </c>
      <c r="X204" s="9">
        <f t="shared" si="33"/>
        <v>1.1817129627161194E-2</v>
      </c>
      <c r="Y204" s="9">
        <f t="shared" si="34"/>
        <v>1.1817129627161194E-2</v>
      </c>
      <c r="Z204" s="10"/>
      <c r="AA204" s="10">
        <f t="shared" si="35"/>
        <v>0</v>
      </c>
      <c r="AB204" s="10">
        <f t="shared" si="36"/>
        <v>3.3796296338550746E-3</v>
      </c>
      <c r="AC204" s="10"/>
      <c r="AD204" s="10"/>
    </row>
    <row r="205" spans="1:30" s="7" customFormat="1" x14ac:dyDescent="0.4">
      <c r="A205" s="16" t="str">
        <f t="shared" si="37"/>
        <v>-</v>
      </c>
      <c r="B205" s="16" t="str">
        <f t="shared" si="31"/>
        <v>-</v>
      </c>
      <c r="C205" s="7">
        <v>17</v>
      </c>
      <c r="D205" s="2">
        <v>43398.736886574072</v>
      </c>
      <c r="E205" s="3">
        <v>6472</v>
      </c>
      <c r="F205" s="3" t="s">
        <v>93</v>
      </c>
      <c r="G205" s="3">
        <v>0</v>
      </c>
      <c r="H205" s="3">
        <v>1097</v>
      </c>
      <c r="I205" s="3">
        <v>3</v>
      </c>
      <c r="J205" s="3">
        <v>2</v>
      </c>
      <c r="K205" s="3"/>
      <c r="L205" s="2">
        <v>43398.739444444444</v>
      </c>
      <c r="M205" s="2">
        <v>43398.742627314816</v>
      </c>
      <c r="N205" s="3" t="s">
        <v>46</v>
      </c>
      <c r="O205" s="3" t="s">
        <v>47</v>
      </c>
      <c r="P205" s="3" t="s">
        <v>41</v>
      </c>
      <c r="Q205" s="3" t="s">
        <v>42</v>
      </c>
      <c r="R205" s="2">
        <v>43398.737928240742</v>
      </c>
      <c r="S205" s="2">
        <v>43398.737928240742</v>
      </c>
      <c r="T205" s="2">
        <v>43398.744375000002</v>
      </c>
      <c r="U205" s="2">
        <v>43398.744375000002</v>
      </c>
      <c r="V205" s="3"/>
      <c r="W205" s="8">
        <f t="shared" si="32"/>
        <v>43398.736886574072</v>
      </c>
      <c r="X205" s="9">
        <f t="shared" si="33"/>
        <v>3.1828703722567298E-3</v>
      </c>
      <c r="Y205" s="9">
        <f t="shared" si="34"/>
        <v>6.3657407445134595E-3</v>
      </c>
      <c r="Z205" s="10"/>
      <c r="AA205" s="10">
        <f t="shared" si="35"/>
        <v>1.5162037016125396E-3</v>
      </c>
      <c r="AB205" s="10">
        <f t="shared" si="36"/>
        <v>2.5578703716746531E-3</v>
      </c>
      <c r="AC205" s="10"/>
      <c r="AD205" s="10"/>
    </row>
    <row r="206" spans="1:30" s="7" customFormat="1" x14ac:dyDescent="0.4">
      <c r="A206" s="16" t="str">
        <f t="shared" si="37"/>
        <v>-</v>
      </c>
      <c r="B206" s="16" t="str">
        <f t="shared" si="31"/>
        <v>-</v>
      </c>
      <c r="C206" s="7">
        <v>17</v>
      </c>
      <c r="D206" s="2">
        <v>43398.737534722219</v>
      </c>
      <c r="E206" s="3">
        <v>6473</v>
      </c>
      <c r="F206" s="3" t="s">
        <v>33</v>
      </c>
      <c r="G206" s="3">
        <v>2554</v>
      </c>
      <c r="H206" s="3">
        <v>1268</v>
      </c>
      <c r="I206" s="3">
        <v>7</v>
      </c>
      <c r="J206" s="3">
        <v>1</v>
      </c>
      <c r="K206" s="3"/>
      <c r="L206" s="2">
        <v>43398.741840277777</v>
      </c>
      <c r="M206" s="2">
        <v>43398.752453703702</v>
      </c>
      <c r="N206" s="3" t="s">
        <v>29</v>
      </c>
      <c r="O206" s="3" t="s">
        <v>30</v>
      </c>
      <c r="P206" s="3" t="s">
        <v>45</v>
      </c>
      <c r="Q206" s="3" t="s">
        <v>92</v>
      </c>
      <c r="R206" s="2">
        <v>43398.740960648145</v>
      </c>
      <c r="S206" s="2">
        <v>43398.740960648145</v>
      </c>
      <c r="T206" s="2">
        <v>43398.749942129631</v>
      </c>
      <c r="U206" s="2">
        <v>43398.753599537034</v>
      </c>
      <c r="V206" s="3"/>
      <c r="W206" s="8">
        <f t="shared" si="32"/>
        <v>43398.737534722219</v>
      </c>
      <c r="X206" s="9">
        <f t="shared" si="33"/>
        <v>1.0613425925839692E-2</v>
      </c>
      <c r="Y206" s="9">
        <f t="shared" si="34"/>
        <v>1.0613425925839692E-2</v>
      </c>
      <c r="Z206" s="10"/>
      <c r="AA206" s="10">
        <f t="shared" si="35"/>
        <v>8.7962963152676821E-4</v>
      </c>
      <c r="AB206" s="10">
        <f t="shared" si="36"/>
        <v>4.3055555579485372E-3</v>
      </c>
      <c r="AC206" s="10"/>
      <c r="AD206" s="10"/>
    </row>
    <row r="207" spans="1:30" s="7" customFormat="1" x14ac:dyDescent="0.4">
      <c r="A207" s="16" t="str">
        <f t="shared" si="37"/>
        <v>-</v>
      </c>
      <c r="B207" s="16" t="str">
        <f t="shared" si="31"/>
        <v>-</v>
      </c>
      <c r="C207" s="7">
        <v>17</v>
      </c>
      <c r="D207" s="2">
        <v>43398.73940972222</v>
      </c>
      <c r="E207" s="3">
        <v>6474</v>
      </c>
      <c r="F207" s="3" t="s">
        <v>33</v>
      </c>
      <c r="G207" s="3">
        <v>2994</v>
      </c>
      <c r="H207" s="3">
        <v>574</v>
      </c>
      <c r="I207" s="3">
        <v>6</v>
      </c>
      <c r="J207" s="3">
        <v>2</v>
      </c>
      <c r="K207" s="3"/>
      <c r="L207" s="2">
        <v>43398.744166666664</v>
      </c>
      <c r="M207" s="2">
        <v>43398.759074074071</v>
      </c>
      <c r="N207" s="3" t="s">
        <v>27</v>
      </c>
      <c r="O207" s="3" t="s">
        <v>28</v>
      </c>
      <c r="P207" s="3" t="s">
        <v>63</v>
      </c>
      <c r="Q207" s="3" t="s">
        <v>64</v>
      </c>
      <c r="R207" s="2">
        <v>43398.745439814818</v>
      </c>
      <c r="S207" s="2">
        <v>43398.745439814818</v>
      </c>
      <c r="T207" s="2">
        <v>43398.755682870367</v>
      </c>
      <c r="U207" s="2">
        <v>43398.763935185183</v>
      </c>
      <c r="V207" s="3"/>
      <c r="W207" s="8">
        <f t="shared" si="32"/>
        <v>43398.73940972222</v>
      </c>
      <c r="X207" s="9">
        <f t="shared" si="33"/>
        <v>1.4907407407008577E-2</v>
      </c>
      <c r="Y207" s="9">
        <f t="shared" si="34"/>
        <v>2.9814814814017154E-2</v>
      </c>
      <c r="Z207" s="10"/>
      <c r="AA207" s="10">
        <f t="shared" si="35"/>
        <v>0</v>
      </c>
      <c r="AB207" s="10">
        <f t="shared" si="36"/>
        <v>4.756944443215616E-3</v>
      </c>
      <c r="AC207" s="10"/>
      <c r="AD207" s="10"/>
    </row>
    <row r="208" spans="1:30" s="7" customFormat="1" x14ac:dyDescent="0.4">
      <c r="A208" s="16" t="str">
        <f t="shared" si="37"/>
        <v>-</v>
      </c>
      <c r="B208" s="16" t="str">
        <f t="shared" si="31"/>
        <v>-</v>
      </c>
      <c r="C208" s="7">
        <v>17</v>
      </c>
      <c r="D208" s="2">
        <v>43398.739895833336</v>
      </c>
      <c r="E208" s="3">
        <v>6475</v>
      </c>
      <c r="F208" s="3" t="s">
        <v>33</v>
      </c>
      <c r="G208" s="3">
        <v>2215</v>
      </c>
      <c r="H208" s="3">
        <v>1257</v>
      </c>
      <c r="I208" s="3">
        <v>4</v>
      </c>
      <c r="J208" s="3">
        <v>1</v>
      </c>
      <c r="K208" s="3"/>
      <c r="L208" s="2">
        <v>43398.744328703702</v>
      </c>
      <c r="M208" s="2">
        <v>43398.754988425928</v>
      </c>
      <c r="N208" s="3" t="s">
        <v>25</v>
      </c>
      <c r="O208" s="3" t="s">
        <v>26</v>
      </c>
      <c r="P208" s="3" t="s">
        <v>34</v>
      </c>
      <c r="Q208" s="3" t="s">
        <v>35</v>
      </c>
      <c r="R208" s="2">
        <v>43398.745787037034</v>
      </c>
      <c r="S208" s="2">
        <v>43398.745787037034</v>
      </c>
      <c r="T208" s="2">
        <v>43398.757685185185</v>
      </c>
      <c r="U208" s="2">
        <v>43398.757685185185</v>
      </c>
      <c r="V208" s="3"/>
      <c r="W208" s="8">
        <f t="shared" si="32"/>
        <v>43398.739895833336</v>
      </c>
      <c r="X208" s="9">
        <f t="shared" si="33"/>
        <v>1.0659722225682344E-2</v>
      </c>
      <c r="Y208" s="9">
        <f t="shared" si="34"/>
        <v>1.0659722225682344E-2</v>
      </c>
      <c r="Z208" s="10"/>
      <c r="AA208" s="10">
        <f t="shared" si="35"/>
        <v>0</v>
      </c>
      <c r="AB208" s="10">
        <f t="shared" si="36"/>
        <v>4.4328703661449254E-3</v>
      </c>
      <c r="AC208" s="10"/>
      <c r="AD208" s="10"/>
    </row>
    <row r="209" spans="1:33" s="7" customFormat="1" x14ac:dyDescent="0.4">
      <c r="A209" s="16" t="str">
        <f t="shared" si="37"/>
        <v>-</v>
      </c>
      <c r="B209" s="16" t="str">
        <f t="shared" si="31"/>
        <v>-</v>
      </c>
      <c r="C209" s="7">
        <v>17</v>
      </c>
      <c r="D209" s="2">
        <v>43398.740520833337</v>
      </c>
      <c r="E209" s="3">
        <v>6476</v>
      </c>
      <c r="F209" s="3" t="s">
        <v>93</v>
      </c>
      <c r="G209" s="3">
        <v>0</v>
      </c>
      <c r="H209" s="3">
        <v>475</v>
      </c>
      <c r="I209" s="3">
        <v>8</v>
      </c>
      <c r="J209" s="3">
        <v>1</v>
      </c>
      <c r="K209" s="3"/>
      <c r="L209" s="2">
        <v>43398.742962962962</v>
      </c>
      <c r="M209" s="2">
        <v>43398.748379629629</v>
      </c>
      <c r="N209" s="3" t="s">
        <v>46</v>
      </c>
      <c r="O209" s="3" t="s">
        <v>47</v>
      </c>
      <c r="P209" s="3" t="s">
        <v>23</v>
      </c>
      <c r="Q209" s="3" t="s">
        <v>24</v>
      </c>
      <c r="R209" s="2">
        <v>43398.742592592593</v>
      </c>
      <c r="S209" s="2">
        <v>43398.742592592593</v>
      </c>
      <c r="T209" s="2">
        <v>43398.749224537038</v>
      </c>
      <c r="U209" s="2">
        <v>43398.749224537038</v>
      </c>
      <c r="V209" s="3"/>
      <c r="W209" s="8">
        <f t="shared" si="32"/>
        <v>43398.740520833337</v>
      </c>
      <c r="X209" s="9">
        <f t="shared" si="33"/>
        <v>5.4166666668606922E-3</v>
      </c>
      <c r="Y209" s="9">
        <f t="shared" si="34"/>
        <v>5.4166666668606922E-3</v>
      </c>
      <c r="Z209" s="10"/>
      <c r="AA209" s="10">
        <f t="shared" si="35"/>
        <v>3.7037036963738501E-4</v>
      </c>
      <c r="AB209" s="10">
        <f t="shared" si="36"/>
        <v>2.4421296257060021E-3</v>
      </c>
      <c r="AC209" s="10"/>
      <c r="AD209" s="10"/>
    </row>
    <row r="210" spans="1:33" s="7" customFormat="1" x14ac:dyDescent="0.4">
      <c r="A210" s="16" t="str">
        <f t="shared" si="37"/>
        <v>-</v>
      </c>
      <c r="B210" s="16" t="str">
        <f t="shared" si="31"/>
        <v>-</v>
      </c>
      <c r="C210" s="7">
        <v>17</v>
      </c>
      <c r="D210" s="2">
        <v>43398.741909722223</v>
      </c>
      <c r="E210" s="3">
        <v>6477</v>
      </c>
      <c r="F210" s="3" t="s">
        <v>93</v>
      </c>
      <c r="G210" s="3">
        <v>0</v>
      </c>
      <c r="H210" s="3">
        <v>786</v>
      </c>
      <c r="I210" s="3">
        <v>7</v>
      </c>
      <c r="J210" s="3">
        <v>3</v>
      </c>
      <c r="K210" s="3"/>
      <c r="L210" s="2">
        <v>43398.745555555557</v>
      </c>
      <c r="M210" s="2">
        <v>43398.752511574072</v>
      </c>
      <c r="N210" s="3" t="s">
        <v>59</v>
      </c>
      <c r="O210" s="3" t="s">
        <v>60</v>
      </c>
      <c r="P210" s="3" t="s">
        <v>45</v>
      </c>
      <c r="Q210" s="3" t="s">
        <v>92</v>
      </c>
      <c r="R210" s="2">
        <v>43398.745115740741</v>
      </c>
      <c r="S210" s="2">
        <v>43398.745115740741</v>
      </c>
      <c r="T210" s="2">
        <v>43398.754641203705</v>
      </c>
      <c r="U210" s="2">
        <v>43398.754641203705</v>
      </c>
      <c r="V210" s="3"/>
      <c r="W210" s="8">
        <f t="shared" si="32"/>
        <v>43398.741909722223</v>
      </c>
      <c r="X210" s="9">
        <f t="shared" si="33"/>
        <v>6.956018514756579E-3</v>
      </c>
      <c r="Y210" s="9">
        <f t="shared" si="34"/>
        <v>2.0868055544269737E-2</v>
      </c>
      <c r="Z210" s="10"/>
      <c r="AA210" s="10">
        <f t="shared" si="35"/>
        <v>4.398148157633841E-4</v>
      </c>
      <c r="AB210" s="10">
        <f t="shared" si="36"/>
        <v>3.645833334303461E-3</v>
      </c>
      <c r="AC210" s="10"/>
      <c r="AD210" s="10"/>
    </row>
    <row r="211" spans="1:33" s="7" customFormat="1" x14ac:dyDescent="0.4">
      <c r="A211" s="16" t="str">
        <f t="shared" ref="A211:A222" si="41">IF(V211&gt;0, "★", "-")</f>
        <v>-</v>
      </c>
      <c r="B211" s="16" t="str">
        <f t="shared" ref="B211:B222" si="42">IF(K211&gt;0, "☆", "-")</f>
        <v>-</v>
      </c>
      <c r="C211" s="7">
        <v>17</v>
      </c>
      <c r="D211" s="2">
        <v>43398.743136574078</v>
      </c>
      <c r="E211" s="3">
        <v>6479</v>
      </c>
      <c r="F211" s="3" t="s">
        <v>94</v>
      </c>
      <c r="G211" s="3">
        <v>0</v>
      </c>
      <c r="H211" s="3">
        <v>709</v>
      </c>
      <c r="I211" s="3">
        <v>6</v>
      </c>
      <c r="J211" s="3">
        <v>1</v>
      </c>
      <c r="K211" s="3"/>
      <c r="L211" s="2">
        <v>43398.748206018521</v>
      </c>
      <c r="M211" s="2">
        <v>43398.754490740743</v>
      </c>
      <c r="N211" s="3" t="s">
        <v>50</v>
      </c>
      <c r="O211" s="3" t="s">
        <v>51</v>
      </c>
      <c r="P211" s="3" t="s">
        <v>19</v>
      </c>
      <c r="Q211" s="3" t="s">
        <v>20</v>
      </c>
      <c r="R211" s="2">
        <v>43398.750104166669</v>
      </c>
      <c r="S211" s="2">
        <v>43398.750104166669</v>
      </c>
      <c r="T211" s="2">
        <v>43398.756932870368</v>
      </c>
      <c r="U211" s="2">
        <v>43398.756932870368</v>
      </c>
      <c r="V211" s="3"/>
      <c r="W211" s="8">
        <f t="shared" ref="W211:W222" si="43">IF(V211&gt;0,V211,D211)</f>
        <v>43398.743136574078</v>
      </c>
      <c r="X211" s="9">
        <f t="shared" si="33"/>
        <v>6.284722221607808E-3</v>
      </c>
      <c r="Y211" s="9">
        <f t="shared" si="34"/>
        <v>6.284722221607808E-3</v>
      </c>
      <c r="Z211" s="10"/>
      <c r="AA211" s="10">
        <f t="shared" si="35"/>
        <v>0</v>
      </c>
      <c r="AB211" s="10">
        <f t="shared" si="36"/>
        <v>5.0694444435066544E-3</v>
      </c>
      <c r="AC211" s="10"/>
      <c r="AD211" s="10"/>
    </row>
    <row r="212" spans="1:33" s="7" customFormat="1" x14ac:dyDescent="0.4">
      <c r="A212" s="16" t="str">
        <f t="shared" si="41"/>
        <v>-</v>
      </c>
      <c r="B212" s="16" t="str">
        <f t="shared" si="42"/>
        <v>-</v>
      </c>
      <c r="C212" s="7">
        <v>17</v>
      </c>
      <c r="D212" s="2">
        <v>43398.744583333333</v>
      </c>
      <c r="E212" s="3">
        <v>6480</v>
      </c>
      <c r="F212" s="3" t="s">
        <v>33</v>
      </c>
      <c r="G212" s="3">
        <v>3866</v>
      </c>
      <c r="H212" s="3">
        <v>726</v>
      </c>
      <c r="I212" s="3">
        <v>10</v>
      </c>
      <c r="J212" s="3">
        <v>2</v>
      </c>
      <c r="K212" s="3"/>
      <c r="L212" s="2">
        <v>43398.756111111114</v>
      </c>
      <c r="M212" s="2">
        <v>43398.772337962961</v>
      </c>
      <c r="N212" s="3" t="s">
        <v>27</v>
      </c>
      <c r="O212" s="3" t="s">
        <v>28</v>
      </c>
      <c r="P212" s="3" t="s">
        <v>23</v>
      </c>
      <c r="Q212" s="3" t="s">
        <v>24</v>
      </c>
      <c r="R212" s="2">
        <v>43398.757881944446</v>
      </c>
      <c r="S212" s="2">
        <v>43398.757881944446</v>
      </c>
      <c r="T212" s="2">
        <v>43398.769004629627</v>
      </c>
      <c r="U212" s="2">
        <v>43398.769004629627</v>
      </c>
      <c r="V212" s="3"/>
      <c r="W212" s="8">
        <f t="shared" si="43"/>
        <v>43398.744583333333</v>
      </c>
      <c r="X212" s="9">
        <f t="shared" si="33"/>
        <v>1.6226851847022772E-2</v>
      </c>
      <c r="Y212" s="9">
        <f t="shared" si="34"/>
        <v>3.2453703694045544E-2</v>
      </c>
      <c r="Z212" s="10"/>
      <c r="AA212" s="10">
        <f t="shared" si="35"/>
        <v>0</v>
      </c>
      <c r="AB212" s="10">
        <f t="shared" si="36"/>
        <v>1.152777778042946E-2</v>
      </c>
      <c r="AC212" s="10"/>
      <c r="AD212" s="10"/>
    </row>
    <row r="213" spans="1:33" s="7" customFormat="1" x14ac:dyDescent="0.4">
      <c r="A213" s="16" t="str">
        <f t="shared" si="41"/>
        <v>-</v>
      </c>
      <c r="B213" s="16" t="str">
        <f t="shared" si="42"/>
        <v>-</v>
      </c>
      <c r="C213" s="7">
        <v>17</v>
      </c>
      <c r="D213" s="2">
        <v>43398.747928240744</v>
      </c>
      <c r="E213" s="3">
        <v>6481</v>
      </c>
      <c r="F213" s="3" t="s">
        <v>33</v>
      </c>
      <c r="G213" s="3">
        <v>2424</v>
      </c>
      <c r="H213" s="3">
        <v>1081</v>
      </c>
      <c r="I213" s="3">
        <v>5</v>
      </c>
      <c r="J213" s="3">
        <v>1</v>
      </c>
      <c r="K213" s="3"/>
      <c r="L213" s="2">
        <v>43398.748969907407</v>
      </c>
      <c r="M213" s="2">
        <v>43398.757002314815</v>
      </c>
      <c r="N213" s="3" t="s">
        <v>41</v>
      </c>
      <c r="O213" s="3" t="s">
        <v>42</v>
      </c>
      <c r="P213" s="3" t="s">
        <v>50</v>
      </c>
      <c r="Q213" s="3" t="s">
        <v>51</v>
      </c>
      <c r="R213" s="2">
        <v>43398.749097222222</v>
      </c>
      <c r="S213" s="2">
        <v>43398.749097222222</v>
      </c>
      <c r="T213" s="2">
        <v>43398.758645833332</v>
      </c>
      <c r="U213" s="2">
        <v>43398.758645833332</v>
      </c>
      <c r="V213" s="3"/>
      <c r="W213" s="8">
        <f t="shared" si="43"/>
        <v>43398.747928240744</v>
      </c>
      <c r="X213" s="9">
        <f t="shared" si="33"/>
        <v>8.0324074078816921E-3</v>
      </c>
      <c r="Y213" s="9">
        <f t="shared" si="34"/>
        <v>8.0324074078816921E-3</v>
      </c>
      <c r="Z213" s="10"/>
      <c r="AA213" s="10">
        <f t="shared" si="35"/>
        <v>0</v>
      </c>
      <c r="AB213" s="10">
        <f t="shared" si="36"/>
        <v>1.0416666627861559E-3</v>
      </c>
      <c r="AC213" s="10"/>
      <c r="AD213" s="10"/>
    </row>
    <row r="214" spans="1:33" s="7" customFormat="1" x14ac:dyDescent="0.4">
      <c r="A214" s="16" t="str">
        <f t="shared" si="41"/>
        <v>★</v>
      </c>
      <c r="B214" s="16" t="str">
        <f t="shared" si="42"/>
        <v>☆</v>
      </c>
      <c r="C214" s="7">
        <v>17</v>
      </c>
      <c r="D214" s="2">
        <v>43398.680625000001</v>
      </c>
      <c r="E214" s="3">
        <v>6422</v>
      </c>
      <c r="F214" s="3" t="s">
        <v>33</v>
      </c>
      <c r="G214" s="3">
        <v>4001</v>
      </c>
      <c r="H214" s="3">
        <v>909</v>
      </c>
      <c r="I214" s="3">
        <v>9</v>
      </c>
      <c r="J214" s="3">
        <v>4</v>
      </c>
      <c r="K214" s="2">
        <v>43398.680925925924</v>
      </c>
      <c r="L214" s="3"/>
      <c r="M214" s="3"/>
      <c r="N214" s="3" t="s">
        <v>65</v>
      </c>
      <c r="O214" s="3" t="s">
        <v>66</v>
      </c>
      <c r="P214" s="3" t="s">
        <v>19</v>
      </c>
      <c r="Q214" s="3" t="s">
        <v>20</v>
      </c>
      <c r="R214" s="2">
        <v>43398.722291666665</v>
      </c>
      <c r="S214" s="3"/>
      <c r="T214" s="2">
        <v>43398.728807870371</v>
      </c>
      <c r="U214" s="3"/>
      <c r="V214" s="2">
        <v>43398.722291666665</v>
      </c>
      <c r="W214" s="8">
        <f t="shared" si="43"/>
        <v>43398.722291666665</v>
      </c>
      <c r="X214" s="9">
        <f t="shared" ref="X214:X222" si="44">M214-L214</f>
        <v>0</v>
      </c>
      <c r="Y214" s="9">
        <f t="shared" ref="Y214:Y222" si="45">X214*J214</f>
        <v>0</v>
      </c>
      <c r="Z214" s="10"/>
      <c r="AA214" s="10">
        <f t="shared" ref="AA214:AA222" si="46">IF(IF(A214="☆",K214-R214,L214-R214)&lt;0,0,IF(A214="☆",K214-R214,L214-R214))</f>
        <v>0</v>
      </c>
      <c r="AB214" s="10">
        <f>IF(IF(B214="☆",(IF(K214&gt;R214,K214-W214,R214-W214)),L214-W214)&lt;0,0,IF(B214="☆",(IF(K214&gt;R214,K214-W214,R214-W214)),L214-W214))</f>
        <v>0</v>
      </c>
      <c r="AC214" s="10"/>
      <c r="AD214" s="10"/>
    </row>
    <row r="215" spans="1:33" s="7" customFormat="1" x14ac:dyDescent="0.4">
      <c r="A215" s="16" t="str">
        <f t="shared" si="41"/>
        <v>★</v>
      </c>
      <c r="B215" s="16" t="str">
        <f t="shared" si="42"/>
        <v>☆</v>
      </c>
      <c r="C215" s="7">
        <v>17</v>
      </c>
      <c r="D215" s="2">
        <v>43398.680972222224</v>
      </c>
      <c r="E215" s="3">
        <v>6423</v>
      </c>
      <c r="F215" s="3" t="s">
        <v>33</v>
      </c>
      <c r="G215" s="3">
        <v>3993</v>
      </c>
      <c r="H215" s="3">
        <v>366</v>
      </c>
      <c r="I215" s="3">
        <v>9</v>
      </c>
      <c r="J215" s="3">
        <v>1</v>
      </c>
      <c r="K215" s="2">
        <v>43398.681215277778</v>
      </c>
      <c r="L215" s="3"/>
      <c r="M215" s="3"/>
      <c r="N215" s="3" t="s">
        <v>65</v>
      </c>
      <c r="O215" s="3" t="s">
        <v>66</v>
      </c>
      <c r="P215" s="3" t="s">
        <v>55</v>
      </c>
      <c r="Q215" s="3" t="s">
        <v>56</v>
      </c>
      <c r="R215" s="2">
        <v>43398.722222222219</v>
      </c>
      <c r="S215" s="3"/>
      <c r="T215" s="2">
        <v>43398.734085648146</v>
      </c>
      <c r="U215" s="3"/>
      <c r="V215" s="2">
        <v>43398.722222222219</v>
      </c>
      <c r="W215" s="8">
        <f t="shared" si="43"/>
        <v>43398.722222222219</v>
      </c>
      <c r="X215" s="9">
        <f t="shared" si="44"/>
        <v>0</v>
      </c>
      <c r="Y215" s="9">
        <f t="shared" si="45"/>
        <v>0</v>
      </c>
      <c r="Z215" s="10"/>
      <c r="AA215" s="10">
        <f t="shared" si="46"/>
        <v>0</v>
      </c>
      <c r="AB215" s="10">
        <f>IF(IF(B215="☆",(IF(K215&gt;R215,K215-W215,R215-W215)),L215-W215)&lt;0,0,IF(B215="☆",(IF(K215&gt;R215,K215-W215,R215-W215)),L215-W215))</f>
        <v>0</v>
      </c>
      <c r="AC215" s="10"/>
      <c r="AD215" s="10"/>
    </row>
    <row r="216" spans="1:33" s="7" customFormat="1" x14ac:dyDescent="0.4">
      <c r="A216" s="16" t="str">
        <f t="shared" si="41"/>
        <v>★</v>
      </c>
      <c r="B216" s="16" t="str">
        <f t="shared" si="42"/>
        <v>☆</v>
      </c>
      <c r="C216" s="7">
        <v>17</v>
      </c>
      <c r="D216" s="2">
        <v>43398.686793981484</v>
      </c>
      <c r="E216" s="3">
        <v>6429</v>
      </c>
      <c r="F216" s="3" t="s">
        <v>33</v>
      </c>
      <c r="G216" s="3">
        <v>4001</v>
      </c>
      <c r="H216" s="3">
        <v>1197</v>
      </c>
      <c r="I216" s="3">
        <v>4</v>
      </c>
      <c r="J216" s="3">
        <v>1</v>
      </c>
      <c r="K216" s="2">
        <v>43398.686979166669</v>
      </c>
      <c r="L216" s="3"/>
      <c r="M216" s="3"/>
      <c r="N216" s="3" t="s">
        <v>65</v>
      </c>
      <c r="O216" s="3" t="s">
        <v>66</v>
      </c>
      <c r="P216" s="3" t="s">
        <v>19</v>
      </c>
      <c r="Q216" s="3" t="s">
        <v>20</v>
      </c>
      <c r="R216" s="2">
        <v>43398.728460648148</v>
      </c>
      <c r="S216" s="3"/>
      <c r="T216" s="2">
        <v>43398.732893518521</v>
      </c>
      <c r="U216" s="3"/>
      <c r="V216" s="2">
        <v>43398.728460648148</v>
      </c>
      <c r="W216" s="8">
        <f t="shared" si="43"/>
        <v>43398.728460648148</v>
      </c>
      <c r="X216" s="9">
        <f t="shared" si="44"/>
        <v>0</v>
      </c>
      <c r="Y216" s="9">
        <f t="shared" si="45"/>
        <v>0</v>
      </c>
      <c r="Z216" s="10"/>
      <c r="AA216" s="10">
        <f t="shared" si="46"/>
        <v>0</v>
      </c>
      <c r="AB216" s="10">
        <f>IF(IF(B216="☆",(IF(K216&gt;R216,K216-W216,R216-W216)),L216-W216)&lt;0,0,IF(B216="☆",(IF(K216&gt;R216,K216-W216,R216-W216)),L216-W216))</f>
        <v>0</v>
      </c>
      <c r="AC216" s="10"/>
      <c r="AD216" s="10"/>
    </row>
    <row r="217" spans="1:33" s="7" customFormat="1" x14ac:dyDescent="0.4">
      <c r="A217" s="16" t="str">
        <f t="shared" si="41"/>
        <v>-</v>
      </c>
      <c r="B217" s="16" t="str">
        <f t="shared" si="42"/>
        <v>☆</v>
      </c>
      <c r="C217" s="7">
        <v>17</v>
      </c>
      <c r="D217" s="2">
        <v>43398.708587962959</v>
      </c>
      <c r="E217" s="3">
        <v>6447</v>
      </c>
      <c r="F217" s="3" t="s">
        <v>18</v>
      </c>
      <c r="G217" s="3">
        <v>1390</v>
      </c>
      <c r="H217" s="3">
        <v>1248</v>
      </c>
      <c r="I217" s="3">
        <v>7</v>
      </c>
      <c r="J217" s="3">
        <v>1</v>
      </c>
      <c r="K217" s="2">
        <v>43398.708831018521</v>
      </c>
      <c r="L217" s="3"/>
      <c r="M217" s="3"/>
      <c r="N217" s="3" t="s">
        <v>59</v>
      </c>
      <c r="O217" s="3" t="s">
        <v>60</v>
      </c>
      <c r="P217" s="3" t="s">
        <v>63</v>
      </c>
      <c r="Q217" s="3" t="s">
        <v>64</v>
      </c>
      <c r="R217" s="2">
        <v>43398.711782407408</v>
      </c>
      <c r="S217" s="3"/>
      <c r="T217" s="2">
        <v>43398.717291666668</v>
      </c>
      <c r="U217" s="3"/>
      <c r="V217" s="3"/>
      <c r="W217" s="8">
        <f t="shared" si="43"/>
        <v>43398.708587962959</v>
      </c>
      <c r="X217" s="9">
        <f t="shared" si="44"/>
        <v>0</v>
      </c>
      <c r="Y217" s="9">
        <f t="shared" si="45"/>
        <v>0</v>
      </c>
      <c r="Z217" s="10"/>
      <c r="AA217" s="10">
        <f t="shared" si="46"/>
        <v>0</v>
      </c>
      <c r="AB217" s="10">
        <f>IF(IF(B217="☆",(IF(K217&gt;R217,K217-W217,R217-W217)),L217-W217)&lt;0,0,IF(B217="☆",(IF(K217&gt;R217,K217-W217,R217-W217)),L217-W217))</f>
        <v>3.1944444490363821E-3</v>
      </c>
      <c r="AC217" s="10"/>
      <c r="AD217" s="10"/>
      <c r="AG217" s="7" t="s">
        <v>153</v>
      </c>
    </row>
    <row r="218" spans="1:33" s="7" customFormat="1" x14ac:dyDescent="0.4">
      <c r="A218" s="16" t="str">
        <f t="shared" si="41"/>
        <v>-</v>
      </c>
      <c r="B218" s="16" t="str">
        <f t="shared" si="42"/>
        <v>☆</v>
      </c>
      <c r="C218" s="7">
        <v>17</v>
      </c>
      <c r="D218" s="2">
        <v>43398.710613425923</v>
      </c>
      <c r="E218" s="3">
        <v>6449</v>
      </c>
      <c r="F218" s="3" t="s">
        <v>18</v>
      </c>
      <c r="G218" s="3">
        <v>1390</v>
      </c>
      <c r="H218" s="3">
        <v>611</v>
      </c>
      <c r="I218" s="3">
        <v>1</v>
      </c>
      <c r="J218" s="3">
        <v>1</v>
      </c>
      <c r="K218" s="2">
        <v>43398.710752314815</v>
      </c>
      <c r="L218" s="3"/>
      <c r="M218" s="3"/>
      <c r="N218" s="3" t="s">
        <v>55</v>
      </c>
      <c r="O218" s="3" t="s">
        <v>56</v>
      </c>
      <c r="P218" s="3" t="s">
        <v>31</v>
      </c>
      <c r="Q218" s="3" t="s">
        <v>32</v>
      </c>
      <c r="R218" s="2">
        <v>43398.718599537038</v>
      </c>
      <c r="S218" s="3"/>
      <c r="T218" s="2">
        <v>43398.728101851855</v>
      </c>
      <c r="U218" s="3"/>
      <c r="V218" s="3"/>
      <c r="W218" s="8">
        <f t="shared" si="43"/>
        <v>43398.710613425923</v>
      </c>
      <c r="X218" s="9">
        <f t="shared" si="44"/>
        <v>0</v>
      </c>
      <c r="Y218" s="9">
        <f t="shared" si="45"/>
        <v>0</v>
      </c>
      <c r="Z218" s="10"/>
      <c r="AA218" s="10">
        <f t="shared" si="46"/>
        <v>0</v>
      </c>
      <c r="AB218" s="10"/>
      <c r="AC218" s="10"/>
      <c r="AD218" s="10"/>
      <c r="AG218" s="7" t="s">
        <v>154</v>
      </c>
    </row>
    <row r="219" spans="1:33" s="7" customFormat="1" x14ac:dyDescent="0.4">
      <c r="A219" s="16" t="str">
        <f t="shared" si="41"/>
        <v>-</v>
      </c>
      <c r="B219" s="16" t="str">
        <f t="shared" si="42"/>
        <v>☆</v>
      </c>
      <c r="C219" s="7">
        <v>17</v>
      </c>
      <c r="D219" s="2">
        <v>43398.710625</v>
      </c>
      <c r="E219" s="3">
        <v>6450</v>
      </c>
      <c r="F219" s="3" t="s">
        <v>93</v>
      </c>
      <c r="G219" s="3">
        <v>0</v>
      </c>
      <c r="H219" s="3">
        <v>824</v>
      </c>
      <c r="I219" s="3">
        <v>9</v>
      </c>
      <c r="J219" s="3">
        <v>1</v>
      </c>
      <c r="K219" s="2">
        <v>43398.712175925924</v>
      </c>
      <c r="L219" s="3"/>
      <c r="M219" s="3"/>
      <c r="N219" s="3" t="s">
        <v>53</v>
      </c>
      <c r="O219" s="3" t="s">
        <v>54</v>
      </c>
      <c r="P219" s="3" t="s">
        <v>55</v>
      </c>
      <c r="Q219" s="3" t="s">
        <v>56</v>
      </c>
      <c r="R219" s="2">
        <v>43398.71371527778</v>
      </c>
      <c r="S219" s="3"/>
      <c r="T219" s="2">
        <v>43398.71875</v>
      </c>
      <c r="U219" s="3"/>
      <c r="V219" s="3"/>
      <c r="W219" s="8">
        <f t="shared" si="43"/>
        <v>43398.710625</v>
      </c>
      <c r="X219" s="9">
        <f t="shared" si="44"/>
        <v>0</v>
      </c>
      <c r="Y219" s="9">
        <f t="shared" si="45"/>
        <v>0</v>
      </c>
      <c r="Z219" s="10"/>
      <c r="AA219" s="10">
        <f t="shared" si="46"/>
        <v>0</v>
      </c>
      <c r="AB219" s="10">
        <f>IF(IF(B219="☆",(IF(K219&gt;R219,K219-W219,R219-W219)),L219-W219)&lt;0,0,IF(B219="☆",(IF(K219&gt;R219,K219-W219,R219-W219)),L219-W219))</f>
        <v>3.0902777798473835E-3</v>
      </c>
      <c r="AC219" s="10"/>
      <c r="AD219" s="10"/>
    </row>
    <row r="220" spans="1:33" s="7" customFormat="1" x14ac:dyDescent="0.4">
      <c r="A220" s="16" t="str">
        <f t="shared" si="41"/>
        <v>-</v>
      </c>
      <c r="B220" s="16" t="str">
        <f t="shared" si="42"/>
        <v>☆</v>
      </c>
      <c r="C220" s="7">
        <v>17</v>
      </c>
      <c r="D220" s="2">
        <v>43398.716249999998</v>
      </c>
      <c r="E220" s="3">
        <v>6455</v>
      </c>
      <c r="F220" s="3" t="s">
        <v>33</v>
      </c>
      <c r="G220" s="3">
        <v>2051</v>
      </c>
      <c r="H220" s="3">
        <v>713</v>
      </c>
      <c r="I220" s="3">
        <v>10</v>
      </c>
      <c r="J220" s="3">
        <v>1</v>
      </c>
      <c r="K220" s="2">
        <v>43398.717210648145</v>
      </c>
      <c r="L220" s="3"/>
      <c r="M220" s="3"/>
      <c r="N220" s="3" t="s">
        <v>65</v>
      </c>
      <c r="O220" s="3" t="s">
        <v>66</v>
      </c>
      <c r="P220" s="3" t="s">
        <v>45</v>
      </c>
      <c r="Q220" s="3" t="s">
        <v>92</v>
      </c>
      <c r="R220" s="2">
        <v>43398.717858796299</v>
      </c>
      <c r="S220" s="3"/>
      <c r="T220" s="2">
        <v>43398.730636574073</v>
      </c>
      <c r="U220" s="3"/>
      <c r="V220" s="3"/>
      <c r="W220" s="8">
        <f t="shared" si="43"/>
        <v>43398.716249999998</v>
      </c>
      <c r="X220" s="9">
        <f t="shared" si="44"/>
        <v>0</v>
      </c>
      <c r="Y220" s="9">
        <f t="shared" si="45"/>
        <v>0</v>
      </c>
      <c r="Z220" s="10"/>
      <c r="AA220" s="10">
        <f t="shared" si="46"/>
        <v>0</v>
      </c>
      <c r="AB220" s="10">
        <f>IF(IF(B220="☆",(IF(K220&gt;R220,K220-W220,R220-W220)),L220-W220)&lt;0,0,IF(B220="☆",(IF(K220&gt;R220,K220-W220,R220-W220)),L220-W220))</f>
        <v>1.6087963012978435E-3</v>
      </c>
      <c r="AC220" s="10"/>
      <c r="AD220" s="10"/>
    </row>
    <row r="221" spans="1:33" s="7" customFormat="1" x14ac:dyDescent="0.4">
      <c r="A221" s="16" t="str">
        <f t="shared" si="41"/>
        <v>-</v>
      </c>
      <c r="B221" s="16" t="str">
        <f t="shared" si="42"/>
        <v>☆</v>
      </c>
      <c r="C221" s="7">
        <v>17</v>
      </c>
      <c r="D221" s="2">
        <v>43398.726238425923</v>
      </c>
      <c r="E221" s="3">
        <v>6466</v>
      </c>
      <c r="F221" s="3" t="s">
        <v>33</v>
      </c>
      <c r="G221" s="3">
        <v>3973</v>
      </c>
      <c r="H221" s="3">
        <v>632</v>
      </c>
      <c r="I221" s="3">
        <v>4</v>
      </c>
      <c r="J221" s="3">
        <v>1</v>
      </c>
      <c r="K221" s="2">
        <v>43398.726342592592</v>
      </c>
      <c r="L221" s="3"/>
      <c r="M221" s="3"/>
      <c r="N221" s="3" t="s">
        <v>21</v>
      </c>
      <c r="O221" s="3" t="s">
        <v>22</v>
      </c>
      <c r="P221" s="3" t="s">
        <v>59</v>
      </c>
      <c r="Q221" s="3" t="s">
        <v>60</v>
      </c>
      <c r="R221" s="2">
        <v>43398.733842592592</v>
      </c>
      <c r="S221" s="3"/>
      <c r="T221" s="2">
        <v>43398.74015046296</v>
      </c>
      <c r="U221" s="3"/>
      <c r="V221" s="3"/>
      <c r="W221" s="8">
        <f t="shared" si="43"/>
        <v>43398.726238425923</v>
      </c>
      <c r="X221" s="9">
        <f t="shared" si="44"/>
        <v>0</v>
      </c>
      <c r="Y221" s="9">
        <f t="shared" si="45"/>
        <v>0</v>
      </c>
      <c r="Z221" s="10"/>
      <c r="AA221" s="10">
        <f t="shared" si="46"/>
        <v>0</v>
      </c>
      <c r="AB221" s="10">
        <f>IF(IF(B221="☆",(IF(K221&gt;R221,K221-W221,R221-W221)),L221-W221)&lt;0,0,IF(B221="☆",(IF(K221&gt;R221,K221-W221,R221-W221)),L221-W221))</f>
        <v>7.6041666688979603E-3</v>
      </c>
      <c r="AC221" s="10"/>
      <c r="AD221" s="10"/>
    </row>
    <row r="222" spans="1:33" s="12" customFormat="1" x14ac:dyDescent="0.4">
      <c r="A222" s="17" t="str">
        <f t="shared" si="41"/>
        <v>-</v>
      </c>
      <c r="B222" s="17" t="str">
        <f t="shared" si="42"/>
        <v>☆</v>
      </c>
      <c r="C222" s="12">
        <v>17</v>
      </c>
      <c r="D222" s="4">
        <v>43398.742442129631</v>
      </c>
      <c r="E222" s="5">
        <v>6478</v>
      </c>
      <c r="F222" s="5" t="s">
        <v>33</v>
      </c>
      <c r="G222" s="5">
        <v>2424</v>
      </c>
      <c r="H222" s="5">
        <v>876</v>
      </c>
      <c r="I222" s="5">
        <v>3</v>
      </c>
      <c r="J222" s="5">
        <v>1</v>
      </c>
      <c r="K222" s="4">
        <v>43398.742569444446</v>
      </c>
      <c r="L222" s="5"/>
      <c r="M222" s="5"/>
      <c r="N222" s="5" t="s">
        <v>41</v>
      </c>
      <c r="O222" s="5" t="s">
        <v>42</v>
      </c>
      <c r="P222" s="5" t="s">
        <v>50</v>
      </c>
      <c r="Q222" s="5" t="s">
        <v>51</v>
      </c>
      <c r="R222" s="4">
        <v>43398.743483796294</v>
      </c>
      <c r="S222" s="5"/>
      <c r="T222" s="4">
        <v>43398.747581018521</v>
      </c>
      <c r="U222" s="5"/>
      <c r="V222" s="5"/>
      <c r="W222" s="13">
        <f t="shared" si="43"/>
        <v>43398.742442129631</v>
      </c>
      <c r="X222" s="18">
        <f t="shared" si="44"/>
        <v>0</v>
      </c>
      <c r="Y222" s="18">
        <f t="shared" si="45"/>
        <v>0</v>
      </c>
      <c r="Z222" s="19"/>
      <c r="AA222" s="19">
        <f t="shared" si="46"/>
        <v>0</v>
      </c>
      <c r="AB222" s="19">
        <f>IF(IF(B222="☆",(IF(K222&gt;R222,K222-W222,R222-W222)),L222-W222)&lt;0,0,IF(B222="☆",(IF(K222&gt;R222,K222-W222,R222-W222)),L222-W222))</f>
        <v>1.0416666627861559E-3</v>
      </c>
      <c r="AC222" s="19"/>
      <c r="AD222" s="19"/>
    </row>
    <row r="223" spans="1:33" s="23" customFormat="1" x14ac:dyDescent="0.4">
      <c r="A223" s="20" t="str">
        <f t="shared" si="37"/>
        <v>-</v>
      </c>
      <c r="B223" s="20" t="str">
        <f t="shared" si="31"/>
        <v>-</v>
      </c>
      <c r="C223" s="23">
        <v>18</v>
      </c>
      <c r="D223" s="22">
        <v>43398.751493055555</v>
      </c>
      <c r="E223" s="21">
        <v>6482</v>
      </c>
      <c r="F223" s="21" t="s">
        <v>67</v>
      </c>
      <c r="G223" s="21">
        <v>4003</v>
      </c>
      <c r="H223" s="21">
        <v>1074</v>
      </c>
      <c r="I223" s="21">
        <v>1</v>
      </c>
      <c r="J223" s="21">
        <v>1</v>
      </c>
      <c r="K223" s="21"/>
      <c r="L223" s="22">
        <v>43398.755046296297</v>
      </c>
      <c r="M223" s="22">
        <v>43398.76421296296</v>
      </c>
      <c r="N223" s="21" t="s">
        <v>29</v>
      </c>
      <c r="O223" s="21" t="s">
        <v>30</v>
      </c>
      <c r="P223" s="21" t="s">
        <v>27</v>
      </c>
      <c r="Q223" s="21" t="s">
        <v>28</v>
      </c>
      <c r="R223" s="22">
        <v>43398.754849537036</v>
      </c>
      <c r="S223" s="22">
        <v>43398.755972222221</v>
      </c>
      <c r="T223" s="22">
        <v>43398.763726851852</v>
      </c>
      <c r="U223" s="22">
        <v>43398.765856481485</v>
      </c>
      <c r="V223" s="21"/>
      <c r="W223" s="24">
        <f t="shared" si="32"/>
        <v>43398.751493055555</v>
      </c>
      <c r="X223" s="25">
        <f t="shared" si="33"/>
        <v>9.1666666630771942E-3</v>
      </c>
      <c r="Y223" s="25">
        <f t="shared" si="34"/>
        <v>9.1666666630771942E-3</v>
      </c>
      <c r="Z223" s="26">
        <f>SUM(Y223:Y257)</f>
        <v>0.29619212963007158</v>
      </c>
      <c r="AA223" s="26">
        <f t="shared" si="35"/>
        <v>1.9675926159834489E-4</v>
      </c>
      <c r="AB223" s="26">
        <f t="shared" si="36"/>
        <v>3.5532407418941148E-3</v>
      </c>
      <c r="AC223" s="26">
        <f>AVERAGE(AB223:AB257)</f>
        <v>4.4553170594030453E-3</v>
      </c>
      <c r="AD223" s="26">
        <f>MEDIAN(AB223:AB257)</f>
        <v>4.0509259270038456E-3</v>
      </c>
    </row>
    <row r="224" spans="1:33" s="7" customFormat="1" x14ac:dyDescent="0.4">
      <c r="A224" s="16" t="str">
        <f>IF(V224&gt;0, "★", "-")</f>
        <v>-</v>
      </c>
      <c r="B224" s="16" t="str">
        <f>IF(K224&gt;0, "☆", "-")</f>
        <v>-</v>
      </c>
      <c r="C224" s="7">
        <v>18</v>
      </c>
      <c r="D224" s="2">
        <v>43398.754027777781</v>
      </c>
      <c r="E224" s="3">
        <v>6483</v>
      </c>
      <c r="F224" s="3" t="s">
        <v>33</v>
      </c>
      <c r="G224" s="3">
        <v>2291</v>
      </c>
      <c r="H224" s="3">
        <v>951</v>
      </c>
      <c r="I224" s="3">
        <v>7</v>
      </c>
      <c r="J224" s="3">
        <v>1</v>
      </c>
      <c r="K224" s="3"/>
      <c r="L224" s="2">
        <v>43398.756979166668</v>
      </c>
      <c r="M224" s="2">
        <v>43398.769178240742</v>
      </c>
      <c r="N224" s="3" t="s">
        <v>45</v>
      </c>
      <c r="O224" s="3" t="s">
        <v>92</v>
      </c>
      <c r="P224" s="3" t="s">
        <v>65</v>
      </c>
      <c r="Q224" s="3" t="s">
        <v>66</v>
      </c>
      <c r="R224" s="2">
        <v>43398.756111111114</v>
      </c>
      <c r="S224" s="2">
        <v>43398.756782407407</v>
      </c>
      <c r="T224" s="2">
        <v>43398.766597222224</v>
      </c>
      <c r="U224" s="2">
        <v>43398.772106481483</v>
      </c>
      <c r="V224" s="3"/>
      <c r="W224" s="8">
        <f>IF(V224&gt;0,V224,D224)</f>
        <v>43398.754027777781</v>
      </c>
      <c r="X224" s="9">
        <f t="shared" si="33"/>
        <v>1.2199074073578231E-2</v>
      </c>
      <c r="Y224" s="9">
        <f t="shared" si="34"/>
        <v>1.2199074073578231E-2</v>
      </c>
      <c r="Z224" s="10"/>
      <c r="AA224" s="10">
        <f t="shared" si="35"/>
        <v>8.6805555474711582E-4</v>
      </c>
      <c r="AB224" s="10">
        <f t="shared" si="36"/>
        <v>2.9513888875953853E-3</v>
      </c>
      <c r="AC224" s="10"/>
      <c r="AD224" s="10"/>
    </row>
    <row r="225" spans="1:30" s="7" customFormat="1" x14ac:dyDescent="0.4">
      <c r="A225" s="16" t="str">
        <f>IF(V225&gt;0, "★", "-")</f>
        <v>-</v>
      </c>
      <c r="B225" s="16" t="str">
        <f>IF(K225&gt;0, "☆", "-")</f>
        <v>-</v>
      </c>
      <c r="C225" s="7">
        <v>18</v>
      </c>
      <c r="D225" s="2">
        <v>43398.754444444443</v>
      </c>
      <c r="E225" s="3">
        <v>6484</v>
      </c>
      <c r="F225" s="3" t="s">
        <v>93</v>
      </c>
      <c r="G225" s="3">
        <v>0</v>
      </c>
      <c r="H225" s="3">
        <v>369</v>
      </c>
      <c r="I225" s="3">
        <v>1</v>
      </c>
      <c r="J225" s="3">
        <v>1</v>
      </c>
      <c r="K225" s="3"/>
      <c r="L225" s="2">
        <v>43398.758287037039</v>
      </c>
      <c r="M225" s="2">
        <v>43398.769270833334</v>
      </c>
      <c r="N225" s="3" t="s">
        <v>46</v>
      </c>
      <c r="O225" s="3" t="s">
        <v>47</v>
      </c>
      <c r="P225" s="3" t="s">
        <v>19</v>
      </c>
      <c r="Q225" s="3" t="s">
        <v>20</v>
      </c>
      <c r="R225" s="2">
        <v>43398.759479166663</v>
      </c>
      <c r="S225" s="2">
        <v>43398.759479166663</v>
      </c>
      <c r="T225" s="2">
        <v>43398.769768518519</v>
      </c>
      <c r="U225" s="2">
        <v>43398.769768518519</v>
      </c>
      <c r="V225" s="3"/>
      <c r="W225" s="8">
        <f>IF(V225&gt;0,V225,D225)</f>
        <v>43398.754444444443</v>
      </c>
      <c r="X225" s="9">
        <f t="shared" si="33"/>
        <v>1.0983796295477077E-2</v>
      </c>
      <c r="Y225" s="9">
        <f t="shared" si="34"/>
        <v>1.0983796295477077E-2</v>
      </c>
      <c r="Z225" s="10"/>
      <c r="AA225" s="10">
        <f t="shared" si="35"/>
        <v>0</v>
      </c>
      <c r="AB225" s="10">
        <f t="shared" si="36"/>
        <v>3.8425925959018059E-3</v>
      </c>
      <c r="AC225" s="10"/>
      <c r="AD225" s="10"/>
    </row>
    <row r="226" spans="1:30" s="7" customFormat="1" x14ac:dyDescent="0.4">
      <c r="A226" s="16" t="str">
        <f>IF(V226&gt;0, "★", "-")</f>
        <v>-</v>
      </c>
      <c r="B226" s="16" t="str">
        <f>IF(K226&gt;0, "☆", "-")</f>
        <v>-</v>
      </c>
      <c r="C226" s="7">
        <v>18</v>
      </c>
      <c r="D226" s="2">
        <v>43398.754444444443</v>
      </c>
      <c r="E226" s="3">
        <v>6485</v>
      </c>
      <c r="F226" s="3" t="s">
        <v>93</v>
      </c>
      <c r="G226" s="3">
        <v>0</v>
      </c>
      <c r="H226" s="3">
        <v>1211</v>
      </c>
      <c r="I226" s="3">
        <v>8</v>
      </c>
      <c r="J226" s="3">
        <v>2</v>
      </c>
      <c r="K226" s="3"/>
      <c r="L226" s="2">
        <v>43398.758159722223</v>
      </c>
      <c r="M226" s="2">
        <v>43398.762754629628</v>
      </c>
      <c r="N226" s="3" t="s">
        <v>19</v>
      </c>
      <c r="O226" s="3" t="s">
        <v>20</v>
      </c>
      <c r="P226" s="3" t="s">
        <v>45</v>
      </c>
      <c r="Q226" s="3" t="s">
        <v>92</v>
      </c>
      <c r="R226" s="2">
        <v>43398.760231481479</v>
      </c>
      <c r="S226" s="2">
        <v>43398.760231481479</v>
      </c>
      <c r="T226" s="2">
        <v>43398.767546296294</v>
      </c>
      <c r="U226" s="2">
        <v>43398.767546296294</v>
      </c>
      <c r="V226" s="3"/>
      <c r="W226" s="8">
        <f>IF(V226&gt;0,V226,D226)</f>
        <v>43398.754444444443</v>
      </c>
      <c r="X226" s="9">
        <f t="shared" si="33"/>
        <v>4.5949074046802707E-3</v>
      </c>
      <c r="Y226" s="9">
        <f t="shared" si="34"/>
        <v>9.1898148093605414E-3</v>
      </c>
      <c r="Z226" s="10"/>
      <c r="AA226" s="10">
        <f t="shared" si="35"/>
        <v>0</v>
      </c>
      <c r="AB226" s="10">
        <f t="shared" si="36"/>
        <v>3.7152777804294601E-3</v>
      </c>
      <c r="AC226" s="10"/>
      <c r="AD226" s="10"/>
    </row>
    <row r="227" spans="1:30" s="7" customFormat="1" x14ac:dyDescent="0.4">
      <c r="A227" s="16" t="str">
        <f>IF(V227&gt;0, "★", "-")</f>
        <v>-</v>
      </c>
      <c r="B227" s="16" t="str">
        <f>IF(K227&gt;0, "☆", "-")</f>
        <v>-</v>
      </c>
      <c r="C227" s="7">
        <v>18</v>
      </c>
      <c r="D227" s="2">
        <v>43398.756030092591</v>
      </c>
      <c r="E227" s="3">
        <v>6486</v>
      </c>
      <c r="F227" s="3" t="s">
        <v>33</v>
      </c>
      <c r="G227" s="3">
        <v>1059</v>
      </c>
      <c r="H227" s="3">
        <v>698</v>
      </c>
      <c r="I227" s="3">
        <v>7</v>
      </c>
      <c r="J227" s="3">
        <v>1</v>
      </c>
      <c r="K227" s="3"/>
      <c r="L227" s="2">
        <v>43398.757094907407</v>
      </c>
      <c r="M227" s="2">
        <v>43398.76054398148</v>
      </c>
      <c r="N227" s="3" t="s">
        <v>45</v>
      </c>
      <c r="O227" s="3" t="s">
        <v>92</v>
      </c>
      <c r="P227" s="3" t="s">
        <v>41</v>
      </c>
      <c r="Q227" s="3" t="s">
        <v>42</v>
      </c>
      <c r="R227" s="2">
        <v>43398.75712962963</v>
      </c>
      <c r="S227" s="2">
        <v>43398.75712962963</v>
      </c>
      <c r="T227" s="2">
        <v>43398.761631944442</v>
      </c>
      <c r="U227" s="2">
        <v>43398.761631944442</v>
      </c>
      <c r="V227" s="3"/>
      <c r="W227" s="8">
        <f>IF(V227&gt;0,V227,D227)</f>
        <v>43398.756030092591</v>
      </c>
      <c r="X227" s="9">
        <f t="shared" si="33"/>
        <v>3.4490740727051161E-3</v>
      </c>
      <c r="Y227" s="9">
        <f t="shared" si="34"/>
        <v>3.4490740727051161E-3</v>
      </c>
      <c r="Z227" s="10"/>
      <c r="AA227" s="10">
        <f t="shared" si="35"/>
        <v>0</v>
      </c>
      <c r="AB227" s="10">
        <f t="shared" si="36"/>
        <v>1.0648148163454607E-3</v>
      </c>
      <c r="AC227" s="10"/>
      <c r="AD227" s="10"/>
    </row>
    <row r="228" spans="1:30" s="7" customFormat="1" x14ac:dyDescent="0.4">
      <c r="A228" s="16" t="str">
        <f t="shared" si="37"/>
        <v>-</v>
      </c>
      <c r="B228" s="16" t="str">
        <f t="shared" si="31"/>
        <v>-</v>
      </c>
      <c r="C228" s="7">
        <v>18</v>
      </c>
      <c r="D228" s="2">
        <v>43398.759745370371</v>
      </c>
      <c r="E228" s="3">
        <v>6487</v>
      </c>
      <c r="F228" s="3" t="s">
        <v>33</v>
      </c>
      <c r="G228" s="3">
        <v>1540</v>
      </c>
      <c r="H228" s="3">
        <v>1039</v>
      </c>
      <c r="I228" s="3">
        <v>8</v>
      </c>
      <c r="J228" s="3">
        <v>4</v>
      </c>
      <c r="K228" s="3"/>
      <c r="L228" s="2">
        <v>43398.767893518518</v>
      </c>
      <c r="M228" s="2">
        <v>43398.774189814816</v>
      </c>
      <c r="N228" s="3" t="s">
        <v>25</v>
      </c>
      <c r="O228" s="3" t="s">
        <v>26</v>
      </c>
      <c r="P228" s="3" t="s">
        <v>27</v>
      </c>
      <c r="Q228" s="3" t="s">
        <v>28</v>
      </c>
      <c r="R228" s="2">
        <v>43398.764108796298</v>
      </c>
      <c r="S228" s="2">
        <v>43398.764108796298</v>
      </c>
      <c r="T228" s="2">
        <v>43398.780127314814</v>
      </c>
      <c r="U228" s="2">
        <v>43398.780127314814</v>
      </c>
      <c r="V228" s="3"/>
      <c r="W228" s="8">
        <f t="shared" si="32"/>
        <v>43398.759745370371</v>
      </c>
      <c r="X228" s="9">
        <f t="shared" si="33"/>
        <v>6.2962962983874604E-3</v>
      </c>
      <c r="Y228" s="9">
        <f t="shared" si="34"/>
        <v>2.5185185193549842E-2</v>
      </c>
      <c r="Z228" s="10"/>
      <c r="AA228" s="10">
        <f t="shared" si="35"/>
        <v>3.7847222192795016E-3</v>
      </c>
      <c r="AB228" s="10">
        <f t="shared" si="36"/>
        <v>8.1481481465743855E-3</v>
      </c>
      <c r="AC228" s="10"/>
      <c r="AD228" s="10"/>
    </row>
    <row r="229" spans="1:30" s="7" customFormat="1" x14ac:dyDescent="0.4">
      <c r="A229" s="16" t="str">
        <f t="shared" si="37"/>
        <v>-</v>
      </c>
      <c r="B229" s="16" t="str">
        <f t="shared" si="31"/>
        <v>-</v>
      </c>
      <c r="C229" s="7">
        <v>18</v>
      </c>
      <c r="D229" s="2">
        <v>43398.760289351849</v>
      </c>
      <c r="E229" s="3">
        <v>6488</v>
      </c>
      <c r="F229" s="3" t="s">
        <v>33</v>
      </c>
      <c r="G229" s="3">
        <v>2321</v>
      </c>
      <c r="H229" s="3">
        <v>1195</v>
      </c>
      <c r="I229" s="3">
        <v>10</v>
      </c>
      <c r="J229" s="3">
        <v>1</v>
      </c>
      <c r="K229" s="3"/>
      <c r="L229" s="2">
        <v>43398.762881944444</v>
      </c>
      <c r="M229" s="2">
        <v>43398.772280092591</v>
      </c>
      <c r="N229" s="3" t="s">
        <v>19</v>
      </c>
      <c r="O229" s="3" t="s">
        <v>20</v>
      </c>
      <c r="P229" s="3" t="s">
        <v>23</v>
      </c>
      <c r="Q229" s="3" t="s">
        <v>24</v>
      </c>
      <c r="R229" s="2">
        <v>43398.763761574075</v>
      </c>
      <c r="S229" s="2">
        <v>43398.763761574075</v>
      </c>
      <c r="T229" s="2">
        <v>43398.771643518521</v>
      </c>
      <c r="U229" s="2">
        <v>43398.774201388886</v>
      </c>
      <c r="V229" s="3"/>
      <c r="W229" s="8">
        <f t="shared" si="32"/>
        <v>43398.760289351849</v>
      </c>
      <c r="X229" s="9">
        <f t="shared" si="33"/>
        <v>9.3981481477385387E-3</v>
      </c>
      <c r="Y229" s="9">
        <f t="shared" si="34"/>
        <v>9.3981481477385387E-3</v>
      </c>
      <c r="Z229" s="10"/>
      <c r="AA229" s="10">
        <f t="shared" si="35"/>
        <v>0</v>
      </c>
      <c r="AB229" s="10">
        <f t="shared" si="36"/>
        <v>2.5925925947376527E-3</v>
      </c>
      <c r="AC229" s="10"/>
      <c r="AD229" s="10"/>
    </row>
    <row r="230" spans="1:30" s="7" customFormat="1" x14ac:dyDescent="0.4">
      <c r="A230" s="16" t="str">
        <f t="shared" si="37"/>
        <v>-</v>
      </c>
      <c r="B230" s="16" t="str">
        <f t="shared" si="31"/>
        <v>-</v>
      </c>
      <c r="C230" s="7">
        <v>18</v>
      </c>
      <c r="D230" s="2">
        <v>43398.76059027778</v>
      </c>
      <c r="E230" s="3">
        <v>6489</v>
      </c>
      <c r="F230" s="3" t="s">
        <v>18</v>
      </c>
      <c r="G230" s="3">
        <v>1291</v>
      </c>
      <c r="H230" s="3">
        <v>867</v>
      </c>
      <c r="I230" s="3">
        <v>7</v>
      </c>
      <c r="J230" s="3">
        <v>1</v>
      </c>
      <c r="K230" s="3"/>
      <c r="L230" s="2">
        <v>43398.764224537037</v>
      </c>
      <c r="M230" s="2">
        <v>43398.7731712963</v>
      </c>
      <c r="N230" s="3" t="s">
        <v>21</v>
      </c>
      <c r="O230" s="3" t="s">
        <v>22</v>
      </c>
      <c r="P230" s="3" t="s">
        <v>19</v>
      </c>
      <c r="Q230" s="3" t="s">
        <v>20</v>
      </c>
      <c r="R230" s="2">
        <v>43398.766192129631</v>
      </c>
      <c r="S230" s="2">
        <v>43398.766192129631</v>
      </c>
      <c r="T230" s="2">
        <v>43398.778680555559</v>
      </c>
      <c r="U230" s="2">
        <v>43398.778680555559</v>
      </c>
      <c r="V230" s="3"/>
      <c r="W230" s="8">
        <f t="shared" si="32"/>
        <v>43398.76059027778</v>
      </c>
      <c r="X230" s="9">
        <f t="shared" si="33"/>
        <v>8.9467592624714598E-3</v>
      </c>
      <c r="Y230" s="9">
        <f t="shared" si="34"/>
        <v>8.9467592624714598E-3</v>
      </c>
      <c r="Z230" s="10"/>
      <c r="AA230" s="10">
        <f t="shared" si="35"/>
        <v>0</v>
      </c>
      <c r="AB230" s="10">
        <f t="shared" si="36"/>
        <v>3.6342592575238086E-3</v>
      </c>
      <c r="AC230" s="10"/>
      <c r="AD230" s="10"/>
    </row>
    <row r="231" spans="1:30" s="7" customFormat="1" x14ac:dyDescent="0.4">
      <c r="A231" s="16" t="str">
        <f t="shared" si="37"/>
        <v>-</v>
      </c>
      <c r="B231" s="16" t="str">
        <f t="shared" si="31"/>
        <v>-</v>
      </c>
      <c r="C231" s="7">
        <v>18</v>
      </c>
      <c r="D231" s="2">
        <v>43398.761643518519</v>
      </c>
      <c r="E231" s="3">
        <v>6490</v>
      </c>
      <c r="F231" s="3" t="s">
        <v>93</v>
      </c>
      <c r="G231" s="3">
        <v>0</v>
      </c>
      <c r="H231" s="3">
        <v>1132</v>
      </c>
      <c r="I231" s="3">
        <v>6</v>
      </c>
      <c r="J231" s="3">
        <v>1</v>
      </c>
      <c r="K231" s="3"/>
      <c r="L231" s="2">
        <v>43398.768136574072</v>
      </c>
      <c r="M231" s="2">
        <v>43398.776365740741</v>
      </c>
      <c r="N231" s="3" t="s">
        <v>53</v>
      </c>
      <c r="O231" s="3" t="s">
        <v>54</v>
      </c>
      <c r="P231" s="3" t="s">
        <v>19</v>
      </c>
      <c r="Q231" s="3" t="s">
        <v>20</v>
      </c>
      <c r="R231" s="2">
        <v>43398.769479166665</v>
      </c>
      <c r="S231" s="2">
        <v>43398.769479166665</v>
      </c>
      <c r="T231" s="2">
        <v>43398.775358796294</v>
      </c>
      <c r="U231" s="2">
        <v>43398.775358796294</v>
      </c>
      <c r="V231" s="3"/>
      <c r="W231" s="8">
        <f t="shared" si="32"/>
        <v>43398.761643518519</v>
      </c>
      <c r="X231" s="9">
        <f t="shared" si="33"/>
        <v>8.2291666694800369E-3</v>
      </c>
      <c r="Y231" s="9">
        <f t="shared" si="34"/>
        <v>8.2291666694800369E-3</v>
      </c>
      <c r="Z231" s="10"/>
      <c r="AA231" s="10">
        <f t="shared" si="35"/>
        <v>0</v>
      </c>
      <c r="AB231" s="10">
        <f t="shared" si="36"/>
        <v>6.4930555527098477E-3</v>
      </c>
      <c r="AC231" s="10"/>
      <c r="AD231" s="10"/>
    </row>
    <row r="232" spans="1:30" s="7" customFormat="1" x14ac:dyDescent="0.4">
      <c r="A232" s="16" t="str">
        <f t="shared" si="37"/>
        <v>-</v>
      </c>
      <c r="B232" s="16" t="str">
        <f t="shared" si="31"/>
        <v>-</v>
      </c>
      <c r="C232" s="7">
        <v>18</v>
      </c>
      <c r="D232" s="2">
        <v>43398.761805555558</v>
      </c>
      <c r="E232" s="3">
        <v>6491</v>
      </c>
      <c r="F232" s="3" t="s">
        <v>33</v>
      </c>
      <c r="G232" s="3">
        <v>3238</v>
      </c>
      <c r="H232" s="3">
        <v>1148</v>
      </c>
      <c r="I232" s="3">
        <v>9</v>
      </c>
      <c r="J232" s="3">
        <v>1</v>
      </c>
      <c r="K232" s="3"/>
      <c r="L232" s="2">
        <v>43398.769675925927</v>
      </c>
      <c r="M232" s="2">
        <v>43398.774282407408</v>
      </c>
      <c r="N232" s="3" t="s">
        <v>48</v>
      </c>
      <c r="O232" s="3" t="s">
        <v>49</v>
      </c>
      <c r="P232" s="3" t="s">
        <v>50</v>
      </c>
      <c r="Q232" s="3" t="s">
        <v>51</v>
      </c>
      <c r="R232" s="2">
        <v>43398.764328703706</v>
      </c>
      <c r="S232" s="2">
        <v>43398.765717592592</v>
      </c>
      <c r="T232" s="2">
        <v>43398.772488425922</v>
      </c>
      <c r="U232" s="2">
        <v>43398.773877314816</v>
      </c>
      <c r="V232" s="3"/>
      <c r="W232" s="8">
        <f t="shared" si="32"/>
        <v>43398.761805555558</v>
      </c>
      <c r="X232" s="9">
        <f t="shared" si="33"/>
        <v>4.6064814814599231E-3</v>
      </c>
      <c r="Y232" s="9">
        <f t="shared" si="34"/>
        <v>4.6064814814599231E-3</v>
      </c>
      <c r="Z232" s="10"/>
      <c r="AA232" s="10">
        <f t="shared" si="35"/>
        <v>5.3472222207346931E-3</v>
      </c>
      <c r="AB232" s="10">
        <f t="shared" si="36"/>
        <v>7.8703703693463467E-3</v>
      </c>
      <c r="AC232" s="10"/>
      <c r="AD232" s="10"/>
    </row>
    <row r="233" spans="1:30" s="7" customFormat="1" x14ac:dyDescent="0.4">
      <c r="A233" s="16" t="str">
        <f t="shared" si="37"/>
        <v>-</v>
      </c>
      <c r="B233" s="16" t="str">
        <f t="shared" si="31"/>
        <v>-</v>
      </c>
      <c r="C233" s="7">
        <v>18</v>
      </c>
      <c r="D233" s="2">
        <v>43398.763171296298</v>
      </c>
      <c r="E233" s="3">
        <v>6492</v>
      </c>
      <c r="F233" s="3" t="s">
        <v>18</v>
      </c>
      <c r="G233" s="3">
        <v>1457</v>
      </c>
      <c r="H233" s="3">
        <v>1031</v>
      </c>
      <c r="I233" s="3">
        <v>10</v>
      </c>
      <c r="J233" s="3">
        <v>2</v>
      </c>
      <c r="K233" s="3"/>
      <c r="L233" s="2">
        <v>43398.768530092595</v>
      </c>
      <c r="M233" s="2">
        <v>43398.779467592591</v>
      </c>
      <c r="N233" s="3" t="s">
        <v>63</v>
      </c>
      <c r="O233" s="3" t="s">
        <v>64</v>
      </c>
      <c r="P233" s="3" t="s">
        <v>78</v>
      </c>
      <c r="Q233" s="3" t="s">
        <v>79</v>
      </c>
      <c r="R233" s="2">
        <v>43398.769409722219</v>
      </c>
      <c r="S233" s="2">
        <v>43398.769409722219</v>
      </c>
      <c r="T233" s="2">
        <v>43398.785949074074</v>
      </c>
      <c r="U233" s="2">
        <v>43398.785949074074</v>
      </c>
      <c r="V233" s="3"/>
      <c r="W233" s="8">
        <f t="shared" si="32"/>
        <v>43398.763171296298</v>
      </c>
      <c r="X233" s="9">
        <f t="shared" si="33"/>
        <v>1.0937499995634425E-2</v>
      </c>
      <c r="Y233" s="9">
        <f t="shared" si="34"/>
        <v>2.1874999991268851E-2</v>
      </c>
      <c r="Z233" s="10"/>
      <c r="AA233" s="10">
        <f t="shared" si="35"/>
        <v>0</v>
      </c>
      <c r="AB233" s="10">
        <f t="shared" si="36"/>
        <v>5.3587962975143455E-3</v>
      </c>
      <c r="AC233" s="10"/>
      <c r="AD233" s="10"/>
    </row>
    <row r="234" spans="1:30" s="7" customFormat="1" x14ac:dyDescent="0.4">
      <c r="A234" s="16" t="str">
        <f t="shared" si="37"/>
        <v>-</v>
      </c>
      <c r="B234" s="16" t="str">
        <f t="shared" si="31"/>
        <v>-</v>
      </c>
      <c r="C234" s="7">
        <v>18</v>
      </c>
      <c r="D234" s="2">
        <v>43398.763182870367</v>
      </c>
      <c r="E234" s="3">
        <v>6493</v>
      </c>
      <c r="F234" s="3" t="s">
        <v>33</v>
      </c>
      <c r="G234" s="3">
        <v>2424</v>
      </c>
      <c r="H234" s="3">
        <v>471</v>
      </c>
      <c r="I234" s="3">
        <v>9</v>
      </c>
      <c r="J234" s="3">
        <v>1</v>
      </c>
      <c r="K234" s="3"/>
      <c r="L234" s="2">
        <v>43398.774178240739</v>
      </c>
      <c r="M234" s="2">
        <v>43398.778425925928</v>
      </c>
      <c r="N234" s="3" t="s">
        <v>50</v>
      </c>
      <c r="O234" s="3" t="s">
        <v>51</v>
      </c>
      <c r="P234" s="3" t="s">
        <v>55</v>
      </c>
      <c r="Q234" s="3" t="s">
        <v>56</v>
      </c>
      <c r="R234" s="2">
        <v>43398.773877314816</v>
      </c>
      <c r="S234" s="2">
        <v>43398.773877314816</v>
      </c>
      <c r="T234" s="2">
        <v>43398.778553240743</v>
      </c>
      <c r="U234" s="2">
        <v>43398.778553240743</v>
      </c>
      <c r="V234" s="3"/>
      <c r="W234" s="8">
        <f t="shared" si="32"/>
        <v>43398.763182870367</v>
      </c>
      <c r="X234" s="9">
        <f t="shared" si="33"/>
        <v>4.2476851886021905E-3</v>
      </c>
      <c r="Y234" s="9">
        <f t="shared" si="34"/>
        <v>4.2476851886021905E-3</v>
      </c>
      <c r="Z234" s="10"/>
      <c r="AA234" s="10">
        <f t="shared" si="35"/>
        <v>3.0092592351138592E-4</v>
      </c>
      <c r="AB234" s="10">
        <f t="shared" si="36"/>
        <v>1.099537037225673E-2</v>
      </c>
      <c r="AC234" s="10"/>
      <c r="AD234" s="10"/>
    </row>
    <row r="235" spans="1:30" s="7" customFormat="1" x14ac:dyDescent="0.4">
      <c r="A235" s="16" t="str">
        <f t="shared" si="37"/>
        <v>-</v>
      </c>
      <c r="B235" s="16" t="str">
        <f t="shared" si="31"/>
        <v>-</v>
      </c>
      <c r="C235" s="7">
        <v>18</v>
      </c>
      <c r="D235" s="2">
        <v>43398.764224537037</v>
      </c>
      <c r="E235" s="3">
        <v>6494</v>
      </c>
      <c r="F235" s="3" t="s">
        <v>18</v>
      </c>
      <c r="G235" s="3">
        <v>3931</v>
      </c>
      <c r="H235" s="3">
        <v>523</v>
      </c>
      <c r="I235" s="3">
        <v>1</v>
      </c>
      <c r="J235" s="3">
        <v>2</v>
      </c>
      <c r="K235" s="3"/>
      <c r="L235" s="2">
        <v>43398.771203703705</v>
      </c>
      <c r="M235" s="2">
        <v>43398.780405092592</v>
      </c>
      <c r="N235" s="3" t="s">
        <v>74</v>
      </c>
      <c r="O235" s="3" t="s">
        <v>75</v>
      </c>
      <c r="P235" s="3" t="s">
        <v>78</v>
      </c>
      <c r="Q235" s="3" t="s">
        <v>79</v>
      </c>
      <c r="R235" s="2">
        <v>43398.771041666667</v>
      </c>
      <c r="S235" s="2">
        <v>43398.771168981482</v>
      </c>
      <c r="T235" s="2">
        <v>43398.778564814813</v>
      </c>
      <c r="U235" s="2">
        <v>43398.783020833333</v>
      </c>
      <c r="V235" s="3"/>
      <c r="W235" s="8">
        <f t="shared" si="32"/>
        <v>43398.764224537037</v>
      </c>
      <c r="X235" s="9">
        <f t="shared" si="33"/>
        <v>9.2013888861401938E-3</v>
      </c>
      <c r="Y235" s="9">
        <f t="shared" si="34"/>
        <v>1.8402777772280388E-2</v>
      </c>
      <c r="Z235" s="10"/>
      <c r="AA235" s="10">
        <f t="shared" si="35"/>
        <v>1.6203703853534535E-4</v>
      </c>
      <c r="AB235" s="10">
        <f t="shared" si="36"/>
        <v>6.9791666683158837E-3</v>
      </c>
      <c r="AC235" s="10"/>
      <c r="AD235" s="10"/>
    </row>
    <row r="236" spans="1:30" s="7" customFormat="1" x14ac:dyDescent="0.4">
      <c r="A236" s="16" t="str">
        <f t="shared" si="37"/>
        <v>★</v>
      </c>
      <c r="B236" s="16" t="str">
        <f t="shared" si="31"/>
        <v>-</v>
      </c>
      <c r="C236" s="7">
        <v>18</v>
      </c>
      <c r="D236" s="2">
        <v>43398.765370370369</v>
      </c>
      <c r="E236" s="3">
        <v>6495</v>
      </c>
      <c r="F236" s="3" t="s">
        <v>18</v>
      </c>
      <c r="G236" s="3">
        <v>3372</v>
      </c>
      <c r="H236" s="3">
        <v>567</v>
      </c>
      <c r="I236" s="3">
        <v>2</v>
      </c>
      <c r="J236" s="3">
        <v>2</v>
      </c>
      <c r="K236" s="3"/>
      <c r="L236" s="2">
        <v>43398.777870370373</v>
      </c>
      <c r="M236" s="2">
        <v>43398.798877314817</v>
      </c>
      <c r="N236" s="3" t="s">
        <v>65</v>
      </c>
      <c r="O236" s="3" t="s">
        <v>66</v>
      </c>
      <c r="P236" s="3" t="s">
        <v>55</v>
      </c>
      <c r="Q236" s="3" t="s">
        <v>56</v>
      </c>
      <c r="R236" s="2">
        <v>43398.786192129628</v>
      </c>
      <c r="S236" s="2">
        <v>43398.786192129628</v>
      </c>
      <c r="T236" s="2">
        <v>43398.798750000002</v>
      </c>
      <c r="U236" s="2">
        <v>43398.803310185183</v>
      </c>
      <c r="V236" s="2">
        <v>43398.786192129628</v>
      </c>
      <c r="W236" s="8">
        <f t="shared" si="32"/>
        <v>43398.786192129628</v>
      </c>
      <c r="X236" s="9">
        <f t="shared" si="33"/>
        <v>2.1006944443797693E-2</v>
      </c>
      <c r="Y236" s="9">
        <f t="shared" si="34"/>
        <v>4.2013888887595385E-2</v>
      </c>
      <c r="Z236" s="10"/>
      <c r="AA236" s="10">
        <f t="shared" si="35"/>
        <v>0</v>
      </c>
      <c r="AB236" s="10">
        <f t="shared" si="36"/>
        <v>0</v>
      </c>
      <c r="AC236" s="10"/>
      <c r="AD236" s="10"/>
    </row>
    <row r="237" spans="1:30" s="7" customFormat="1" x14ac:dyDescent="0.4">
      <c r="A237" s="16" t="str">
        <f t="shared" si="37"/>
        <v>-</v>
      </c>
      <c r="B237" s="16" t="str">
        <f t="shared" si="31"/>
        <v>-</v>
      </c>
      <c r="C237" s="7">
        <v>18</v>
      </c>
      <c r="D237" s="2">
        <v>43398.768796296295</v>
      </c>
      <c r="E237" s="3">
        <v>6497</v>
      </c>
      <c r="F237" s="3" t="s">
        <v>93</v>
      </c>
      <c r="G237" s="3">
        <v>0</v>
      </c>
      <c r="H237" s="3">
        <v>789</v>
      </c>
      <c r="I237" s="3">
        <v>6</v>
      </c>
      <c r="J237" s="3">
        <v>2</v>
      </c>
      <c r="K237" s="3"/>
      <c r="L237" s="2">
        <v>43398.772974537038</v>
      </c>
      <c r="M237" s="2">
        <v>43398.776400462964</v>
      </c>
      <c r="N237" s="3" t="s">
        <v>46</v>
      </c>
      <c r="O237" s="3" t="s">
        <v>47</v>
      </c>
      <c r="P237" s="3" t="s">
        <v>19</v>
      </c>
      <c r="Q237" s="3" t="s">
        <v>20</v>
      </c>
      <c r="R237" s="2">
        <v>43398.77244212963</v>
      </c>
      <c r="S237" s="2">
        <v>43398.77244212963</v>
      </c>
      <c r="T237" s="2">
        <v>43398.778819444444</v>
      </c>
      <c r="U237" s="2">
        <v>43398.778819444444</v>
      </c>
      <c r="V237" s="3"/>
      <c r="W237" s="8">
        <f t="shared" si="32"/>
        <v>43398.768796296295</v>
      </c>
      <c r="X237" s="9">
        <f t="shared" si="33"/>
        <v>3.425925926421769E-3</v>
      </c>
      <c r="Y237" s="9">
        <f t="shared" si="34"/>
        <v>6.8518518528435379E-3</v>
      </c>
      <c r="Z237" s="10"/>
      <c r="AA237" s="10">
        <f t="shared" si="35"/>
        <v>5.3240740817273036E-4</v>
      </c>
      <c r="AB237" s="10">
        <f t="shared" si="36"/>
        <v>4.1782407424761914E-3</v>
      </c>
      <c r="AC237" s="10"/>
      <c r="AD237" s="10"/>
    </row>
    <row r="238" spans="1:30" s="7" customFormat="1" x14ac:dyDescent="0.4">
      <c r="A238" s="16" t="str">
        <f t="shared" si="37"/>
        <v>-</v>
      </c>
      <c r="B238" s="16" t="str">
        <f t="shared" si="31"/>
        <v>-</v>
      </c>
      <c r="C238" s="7">
        <v>18</v>
      </c>
      <c r="D238" s="2">
        <v>43398.769768518519</v>
      </c>
      <c r="E238" s="3">
        <v>6498</v>
      </c>
      <c r="F238" s="3" t="s">
        <v>33</v>
      </c>
      <c r="G238" s="3">
        <v>3445</v>
      </c>
      <c r="H238" s="3">
        <v>1223</v>
      </c>
      <c r="I238" s="3">
        <v>1</v>
      </c>
      <c r="J238" s="3">
        <v>1</v>
      </c>
      <c r="K238" s="3"/>
      <c r="L238" s="2">
        <v>43398.776273148149</v>
      </c>
      <c r="M238" s="2">
        <v>43398.778634259259</v>
      </c>
      <c r="N238" s="3" t="s">
        <v>72</v>
      </c>
      <c r="O238" s="3" t="s">
        <v>73</v>
      </c>
      <c r="P238" s="3" t="s">
        <v>53</v>
      </c>
      <c r="Q238" s="3" t="s">
        <v>54</v>
      </c>
      <c r="R238" s="2">
        <v>43398.775555555556</v>
      </c>
      <c r="S238" s="2">
        <v>43398.775555555556</v>
      </c>
      <c r="T238" s="2">
        <v>43398.779733796298</v>
      </c>
      <c r="U238" s="2">
        <v>43398.779733796298</v>
      </c>
      <c r="V238" s="3"/>
      <c r="W238" s="8">
        <f t="shared" si="32"/>
        <v>43398.769768518519</v>
      </c>
      <c r="X238" s="9">
        <f t="shared" si="33"/>
        <v>2.3611111100763083E-3</v>
      </c>
      <c r="Y238" s="9">
        <f t="shared" si="34"/>
        <v>2.3611111100763083E-3</v>
      </c>
      <c r="Z238" s="10"/>
      <c r="AA238" s="10">
        <f t="shared" si="35"/>
        <v>7.1759259299142286E-4</v>
      </c>
      <c r="AB238" s="10">
        <f t="shared" si="36"/>
        <v>6.5046296294895001E-3</v>
      </c>
      <c r="AC238" s="10"/>
      <c r="AD238" s="10"/>
    </row>
    <row r="239" spans="1:30" s="7" customFormat="1" x14ac:dyDescent="0.4">
      <c r="A239" s="16" t="str">
        <f t="shared" si="37"/>
        <v>-</v>
      </c>
      <c r="B239" s="16" t="str">
        <f t="shared" si="31"/>
        <v>-</v>
      </c>
      <c r="C239" s="7">
        <v>18</v>
      </c>
      <c r="D239" s="2">
        <v>43398.770578703705</v>
      </c>
      <c r="E239" s="3">
        <v>6499</v>
      </c>
      <c r="F239" s="3" t="s">
        <v>94</v>
      </c>
      <c r="G239" s="3">
        <v>0</v>
      </c>
      <c r="H239" s="3">
        <v>701</v>
      </c>
      <c r="I239" s="3">
        <v>7</v>
      </c>
      <c r="J239" s="3">
        <v>1</v>
      </c>
      <c r="K239" s="3"/>
      <c r="L239" s="2">
        <v>43398.775173611109</v>
      </c>
      <c r="M239" s="2">
        <v>43398.785231481481</v>
      </c>
      <c r="N239" s="3" t="s">
        <v>34</v>
      </c>
      <c r="O239" s="3" t="s">
        <v>35</v>
      </c>
      <c r="P239" s="3" t="s">
        <v>65</v>
      </c>
      <c r="Q239" s="3" t="s">
        <v>66</v>
      </c>
      <c r="R239" s="2">
        <v>43398.775173611109</v>
      </c>
      <c r="S239" s="2">
        <v>43398.775173611109</v>
      </c>
      <c r="T239" s="2">
        <v>43398.780439814815</v>
      </c>
      <c r="U239" s="2">
        <v>43398.785902777781</v>
      </c>
      <c r="V239" s="3"/>
      <c r="W239" s="8">
        <f t="shared" si="32"/>
        <v>43398.770578703705</v>
      </c>
      <c r="X239" s="9">
        <f t="shared" si="33"/>
        <v>1.0057870371383615E-2</v>
      </c>
      <c r="Y239" s="9">
        <f t="shared" si="34"/>
        <v>1.0057870371383615E-2</v>
      </c>
      <c r="Z239" s="10"/>
      <c r="AA239" s="10">
        <f t="shared" si="35"/>
        <v>0</v>
      </c>
      <c r="AB239" s="10">
        <f t="shared" si="36"/>
        <v>4.5949074046802707E-3</v>
      </c>
      <c r="AC239" s="10"/>
      <c r="AD239" s="10"/>
    </row>
    <row r="240" spans="1:30" s="7" customFormat="1" x14ac:dyDescent="0.4">
      <c r="A240" s="16" t="str">
        <f t="shared" ref="A240:A247" si="47">IF(V240&gt;0, "★", "-")</f>
        <v>-</v>
      </c>
      <c r="B240" s="16" t="str">
        <f t="shared" ref="B240:B247" si="48">IF(K240&gt;0, "☆", "-")</f>
        <v>-</v>
      </c>
      <c r="C240" s="7">
        <v>18</v>
      </c>
      <c r="D240" s="2">
        <v>43398.771550925929</v>
      </c>
      <c r="E240" s="3">
        <v>6501</v>
      </c>
      <c r="F240" s="3" t="s">
        <v>18</v>
      </c>
      <c r="G240" s="3">
        <v>4007</v>
      </c>
      <c r="H240" s="3">
        <v>1211</v>
      </c>
      <c r="I240" s="3">
        <v>8</v>
      </c>
      <c r="J240" s="3">
        <v>1</v>
      </c>
      <c r="K240" s="3"/>
      <c r="L240" s="2">
        <v>43398.781238425923</v>
      </c>
      <c r="M240" s="2">
        <v>43398.785520833335</v>
      </c>
      <c r="N240" s="3" t="s">
        <v>19</v>
      </c>
      <c r="O240" s="3" t="s">
        <v>20</v>
      </c>
      <c r="P240" s="3" t="s">
        <v>80</v>
      </c>
      <c r="Q240" s="3" t="s">
        <v>81</v>
      </c>
      <c r="R240" s="2">
        <v>43398.779652777775</v>
      </c>
      <c r="S240" s="2">
        <v>43398.779652777775</v>
      </c>
      <c r="T240" s="2">
        <v>43398.786423611113</v>
      </c>
      <c r="U240" s="2">
        <v>43398.787118055552</v>
      </c>
      <c r="V240" s="3"/>
      <c r="W240" s="8">
        <f t="shared" ref="W240:W247" si="49">IF(V240&gt;0,V240,D240)</f>
        <v>43398.771550925929</v>
      </c>
      <c r="X240" s="9">
        <f t="shared" si="33"/>
        <v>4.28240741166519E-3</v>
      </c>
      <c r="Y240" s="9">
        <f t="shared" si="34"/>
        <v>4.28240741166519E-3</v>
      </c>
      <c r="Z240" s="10"/>
      <c r="AA240" s="10">
        <f t="shared" si="35"/>
        <v>1.5856481477385387E-3</v>
      </c>
      <c r="AB240" s="10">
        <f t="shared" si="36"/>
        <v>9.6874999944702722E-3</v>
      </c>
      <c r="AC240" s="10"/>
      <c r="AD240" s="10"/>
    </row>
    <row r="241" spans="1:33" s="7" customFormat="1" x14ac:dyDescent="0.4">
      <c r="A241" s="16" t="str">
        <f t="shared" si="47"/>
        <v>-</v>
      </c>
      <c r="B241" s="16" t="str">
        <f t="shared" si="48"/>
        <v>-</v>
      </c>
      <c r="C241" s="7">
        <v>18</v>
      </c>
      <c r="D241" s="2">
        <v>43398.773935185185</v>
      </c>
      <c r="E241" s="3">
        <v>6503</v>
      </c>
      <c r="F241" s="3" t="s">
        <v>33</v>
      </c>
      <c r="G241" s="3">
        <v>2878</v>
      </c>
      <c r="H241" s="3">
        <v>474</v>
      </c>
      <c r="I241" s="3">
        <v>3</v>
      </c>
      <c r="J241" s="3">
        <v>1</v>
      </c>
      <c r="K241" s="3"/>
      <c r="L241" s="2">
        <v>43398.77988425926</v>
      </c>
      <c r="M241" s="2">
        <v>43398.784571759257</v>
      </c>
      <c r="N241" s="3" t="s">
        <v>37</v>
      </c>
      <c r="O241" s="3" t="s">
        <v>38</v>
      </c>
      <c r="P241" s="3" t="s">
        <v>80</v>
      </c>
      <c r="Q241" s="3" t="s">
        <v>81</v>
      </c>
      <c r="R241" s="2">
        <v>43398.780717592592</v>
      </c>
      <c r="S241" s="2">
        <v>43398.780717592592</v>
      </c>
      <c r="T241" s="2">
        <v>43398.787997685184</v>
      </c>
      <c r="U241" s="2">
        <v>43398.787997685184</v>
      </c>
      <c r="V241" s="3"/>
      <c r="W241" s="8">
        <f t="shared" si="49"/>
        <v>43398.773935185185</v>
      </c>
      <c r="X241" s="9">
        <f t="shared" si="33"/>
        <v>4.687499997089617E-3</v>
      </c>
      <c r="Y241" s="9">
        <f t="shared" si="34"/>
        <v>4.687499997089617E-3</v>
      </c>
      <c r="Z241" s="10"/>
      <c r="AA241" s="10">
        <f t="shared" si="35"/>
        <v>0</v>
      </c>
      <c r="AB241" s="10">
        <f t="shared" si="36"/>
        <v>5.9490740750334226E-3</v>
      </c>
      <c r="AC241" s="10"/>
      <c r="AD241" s="10"/>
    </row>
    <row r="242" spans="1:33" s="7" customFormat="1" x14ac:dyDescent="0.4">
      <c r="A242" s="16" t="str">
        <f t="shared" si="47"/>
        <v>-</v>
      </c>
      <c r="B242" s="16" t="str">
        <f t="shared" si="48"/>
        <v>-</v>
      </c>
      <c r="C242" s="7">
        <v>18</v>
      </c>
      <c r="D242" s="2">
        <v>43398.774363425924</v>
      </c>
      <c r="E242" s="3">
        <v>6504</v>
      </c>
      <c r="F242" s="3" t="s">
        <v>33</v>
      </c>
      <c r="G242" s="3">
        <v>4000</v>
      </c>
      <c r="H242" s="3">
        <v>864</v>
      </c>
      <c r="I242" s="3">
        <v>8</v>
      </c>
      <c r="J242" s="3">
        <v>2</v>
      </c>
      <c r="K242" s="3"/>
      <c r="L242" s="2">
        <v>43398.777418981481</v>
      </c>
      <c r="M242" s="2">
        <v>43398.787002314813</v>
      </c>
      <c r="N242" s="3" t="s">
        <v>19</v>
      </c>
      <c r="O242" s="3" t="s">
        <v>20</v>
      </c>
      <c r="P242" s="3" t="s">
        <v>78</v>
      </c>
      <c r="Q242" s="3" t="s">
        <v>79</v>
      </c>
      <c r="R242" s="2">
        <v>43398.78</v>
      </c>
      <c r="S242" s="2">
        <v>43398.78</v>
      </c>
      <c r="T242" s="2">
        <v>43398.789236111108</v>
      </c>
      <c r="U242" s="2">
        <v>43398.789236111108</v>
      </c>
      <c r="V242" s="3"/>
      <c r="W242" s="8">
        <f t="shared" si="49"/>
        <v>43398.774363425924</v>
      </c>
      <c r="X242" s="9">
        <f t="shared" si="33"/>
        <v>9.5833333325572312E-3</v>
      </c>
      <c r="Y242" s="9">
        <f t="shared" si="34"/>
        <v>1.9166666665114462E-2</v>
      </c>
      <c r="Z242" s="10"/>
      <c r="AA242" s="10">
        <f t="shared" si="35"/>
        <v>0</v>
      </c>
      <c r="AB242" s="10">
        <f t="shared" si="36"/>
        <v>3.055555556784384E-3</v>
      </c>
      <c r="AC242" s="10"/>
      <c r="AD242" s="10"/>
    </row>
    <row r="243" spans="1:33" s="7" customFormat="1" x14ac:dyDescent="0.4">
      <c r="A243" s="16" t="str">
        <f t="shared" si="47"/>
        <v>-</v>
      </c>
      <c r="B243" s="16" t="str">
        <f t="shared" si="48"/>
        <v>-</v>
      </c>
      <c r="C243" s="7">
        <v>18</v>
      </c>
      <c r="D243" s="2">
        <v>43398.774780092594</v>
      </c>
      <c r="E243" s="3">
        <v>6505</v>
      </c>
      <c r="F243" s="3" t="s">
        <v>33</v>
      </c>
      <c r="G243" s="3">
        <v>3920</v>
      </c>
      <c r="H243" s="3">
        <v>848</v>
      </c>
      <c r="I243" s="3">
        <v>7</v>
      </c>
      <c r="J243" s="3">
        <v>1</v>
      </c>
      <c r="K243" s="3"/>
      <c r="L243" s="2">
        <v>43398.779398148145</v>
      </c>
      <c r="M243" s="2">
        <v>43398.789074074077</v>
      </c>
      <c r="N243" s="3" t="s">
        <v>72</v>
      </c>
      <c r="O243" s="3" t="s">
        <v>73</v>
      </c>
      <c r="P243" s="3" t="s">
        <v>23</v>
      </c>
      <c r="Q243" s="3" t="s">
        <v>24</v>
      </c>
      <c r="R243" s="2">
        <v>43398.778981481482</v>
      </c>
      <c r="S243" s="2">
        <v>43398.778981481482</v>
      </c>
      <c r="T243" s="2">
        <v>43398.789571759262</v>
      </c>
      <c r="U243" s="2">
        <v>43398.789571759262</v>
      </c>
      <c r="V243" s="3"/>
      <c r="W243" s="8">
        <f t="shared" si="49"/>
        <v>43398.774780092594</v>
      </c>
      <c r="X243" s="9">
        <f t="shared" si="33"/>
        <v>9.6759259322425351E-3</v>
      </c>
      <c r="Y243" s="9">
        <f t="shared" si="34"/>
        <v>9.6759259322425351E-3</v>
      </c>
      <c r="Z243" s="10"/>
      <c r="AA243" s="10">
        <f t="shared" si="35"/>
        <v>4.1666666220407933E-4</v>
      </c>
      <c r="AB243" s="10">
        <f t="shared" si="36"/>
        <v>4.6180555509636179E-3</v>
      </c>
      <c r="AC243" s="10"/>
      <c r="AD243" s="10"/>
    </row>
    <row r="244" spans="1:33" s="7" customFormat="1" x14ac:dyDescent="0.4">
      <c r="A244" s="16" t="str">
        <f t="shared" si="47"/>
        <v>-</v>
      </c>
      <c r="B244" s="16" t="str">
        <f t="shared" si="48"/>
        <v>-</v>
      </c>
      <c r="C244" s="7">
        <v>18</v>
      </c>
      <c r="D244" s="2">
        <v>43398.77983796296</v>
      </c>
      <c r="E244" s="3">
        <v>6506</v>
      </c>
      <c r="F244" s="3" t="s">
        <v>94</v>
      </c>
      <c r="G244" s="3">
        <v>0</v>
      </c>
      <c r="H244" s="3">
        <v>973</v>
      </c>
      <c r="I244" s="3">
        <v>2</v>
      </c>
      <c r="J244" s="3">
        <v>1</v>
      </c>
      <c r="K244" s="3"/>
      <c r="L244" s="2">
        <v>43398.785532407404</v>
      </c>
      <c r="M244" s="2">
        <v>43398.792766203704</v>
      </c>
      <c r="N244" s="3" t="s">
        <v>31</v>
      </c>
      <c r="O244" s="3" t="s">
        <v>32</v>
      </c>
      <c r="P244" s="3" t="s">
        <v>19</v>
      </c>
      <c r="Q244" s="3" t="s">
        <v>20</v>
      </c>
      <c r="R244" s="2">
        <v>43398.785983796297</v>
      </c>
      <c r="S244" s="2">
        <v>43398.785983796297</v>
      </c>
      <c r="T244" s="2">
        <v>43398.791944444441</v>
      </c>
      <c r="U244" s="2">
        <v>43398.793692129628</v>
      </c>
      <c r="V244" s="3"/>
      <c r="W244" s="8">
        <f t="shared" si="49"/>
        <v>43398.77983796296</v>
      </c>
      <c r="X244" s="9">
        <f t="shared" si="33"/>
        <v>7.2337962992605753E-3</v>
      </c>
      <c r="Y244" s="9">
        <f t="shared" si="34"/>
        <v>7.2337962992605753E-3</v>
      </c>
      <c r="Z244" s="10"/>
      <c r="AA244" s="10">
        <f t="shared" si="35"/>
        <v>0</v>
      </c>
      <c r="AB244" s="10">
        <f t="shared" si="36"/>
        <v>5.694444444088731E-3</v>
      </c>
      <c r="AC244" s="10"/>
      <c r="AD244" s="10"/>
    </row>
    <row r="245" spans="1:33" s="7" customFormat="1" x14ac:dyDescent="0.4">
      <c r="A245" s="16" t="str">
        <f t="shared" si="47"/>
        <v>-</v>
      </c>
      <c r="B245" s="16" t="str">
        <f t="shared" si="48"/>
        <v>-</v>
      </c>
      <c r="C245" s="7">
        <v>18</v>
      </c>
      <c r="D245" s="2">
        <v>43398.783634259256</v>
      </c>
      <c r="E245" s="3">
        <v>6507</v>
      </c>
      <c r="F245" s="3" t="s">
        <v>93</v>
      </c>
      <c r="G245" s="3">
        <v>0</v>
      </c>
      <c r="H245" s="3">
        <v>1260</v>
      </c>
      <c r="I245" s="3">
        <v>2</v>
      </c>
      <c r="J245" s="3">
        <v>1</v>
      </c>
      <c r="K245" s="3"/>
      <c r="L245" s="2">
        <v>43398.786689814813</v>
      </c>
      <c r="M245" s="2">
        <v>43398.792696759258</v>
      </c>
      <c r="N245" s="3" t="s">
        <v>21</v>
      </c>
      <c r="O245" s="3" t="s">
        <v>22</v>
      </c>
      <c r="P245" s="3" t="s">
        <v>19</v>
      </c>
      <c r="Q245" s="3" t="s">
        <v>20</v>
      </c>
      <c r="R245" s="2">
        <v>43398.786898148152</v>
      </c>
      <c r="S245" s="2">
        <v>43398.786898148152</v>
      </c>
      <c r="T245" s="2">
        <v>43398.793344907404</v>
      </c>
      <c r="U245" s="2">
        <v>43398.793344907404</v>
      </c>
      <c r="V245" s="3"/>
      <c r="W245" s="8">
        <f t="shared" si="49"/>
        <v>43398.783634259256</v>
      </c>
      <c r="X245" s="9">
        <f t="shared" si="33"/>
        <v>6.0069444443797693E-3</v>
      </c>
      <c r="Y245" s="9">
        <f t="shared" si="34"/>
        <v>6.0069444443797693E-3</v>
      </c>
      <c r="Z245" s="10"/>
      <c r="AA245" s="10">
        <f t="shared" si="35"/>
        <v>0</v>
      </c>
      <c r="AB245" s="10">
        <f t="shared" si="36"/>
        <v>3.055555556784384E-3</v>
      </c>
      <c r="AC245" s="10"/>
      <c r="AD245" s="10"/>
    </row>
    <row r="246" spans="1:33" s="7" customFormat="1" x14ac:dyDescent="0.4">
      <c r="A246" s="16" t="str">
        <f t="shared" si="47"/>
        <v>-</v>
      </c>
      <c r="B246" s="16" t="str">
        <f t="shared" si="48"/>
        <v>-</v>
      </c>
      <c r="C246" s="7">
        <v>18</v>
      </c>
      <c r="D246" s="2">
        <v>43398.785243055558</v>
      </c>
      <c r="E246" s="3">
        <v>6508</v>
      </c>
      <c r="F246" s="3" t="s">
        <v>33</v>
      </c>
      <c r="G246" s="3">
        <v>1703</v>
      </c>
      <c r="H246" s="3">
        <v>1257</v>
      </c>
      <c r="I246" s="3">
        <v>10</v>
      </c>
      <c r="J246" s="3">
        <v>1</v>
      </c>
      <c r="K246" s="3"/>
      <c r="L246" s="2">
        <v>43398.789293981485</v>
      </c>
      <c r="M246" s="2">
        <v>43398.794583333336</v>
      </c>
      <c r="N246" s="3" t="s">
        <v>48</v>
      </c>
      <c r="O246" s="3" t="s">
        <v>49</v>
      </c>
      <c r="P246" s="3" t="s">
        <v>68</v>
      </c>
      <c r="Q246" s="3" t="s">
        <v>69</v>
      </c>
      <c r="R246" s="2">
        <v>43398.78802083333</v>
      </c>
      <c r="S246" s="2">
        <v>43398.78802083333</v>
      </c>
      <c r="T246" s="2">
        <v>43398.791875000003</v>
      </c>
      <c r="U246" s="2">
        <v>43398.793715277781</v>
      </c>
      <c r="V246" s="3"/>
      <c r="W246" s="8">
        <f t="shared" si="49"/>
        <v>43398.785243055558</v>
      </c>
      <c r="X246" s="9">
        <f t="shared" si="33"/>
        <v>5.2893518513883464E-3</v>
      </c>
      <c r="Y246" s="9">
        <f t="shared" si="34"/>
        <v>5.2893518513883464E-3</v>
      </c>
      <c r="Z246" s="10"/>
      <c r="AA246" s="10">
        <f t="shared" si="35"/>
        <v>1.273148154723458E-3</v>
      </c>
      <c r="AB246" s="10">
        <f t="shared" si="36"/>
        <v>4.0509259270038456E-3</v>
      </c>
      <c r="AC246" s="10"/>
      <c r="AD246" s="10"/>
    </row>
    <row r="247" spans="1:33" s="7" customFormat="1" x14ac:dyDescent="0.4">
      <c r="A247" s="16" t="str">
        <f t="shared" si="47"/>
        <v>-</v>
      </c>
      <c r="B247" s="16" t="str">
        <f t="shared" si="48"/>
        <v>-</v>
      </c>
      <c r="C247" s="7">
        <v>18</v>
      </c>
      <c r="D247" s="2">
        <v>43398.789421296293</v>
      </c>
      <c r="E247" s="3">
        <v>6509</v>
      </c>
      <c r="F247" s="3" t="s">
        <v>33</v>
      </c>
      <c r="G247" s="3">
        <v>3338</v>
      </c>
      <c r="H247" s="3">
        <v>740</v>
      </c>
      <c r="I247" s="3">
        <v>4</v>
      </c>
      <c r="J247" s="3">
        <v>2</v>
      </c>
      <c r="K247" s="3"/>
      <c r="L247" s="2">
        <v>43398.791365740741</v>
      </c>
      <c r="M247" s="2">
        <v>43398.7969212963</v>
      </c>
      <c r="N247" s="3" t="s">
        <v>45</v>
      </c>
      <c r="O247" s="3" t="s">
        <v>92</v>
      </c>
      <c r="P247" s="3" t="s">
        <v>74</v>
      </c>
      <c r="Q247" s="3" t="s">
        <v>75</v>
      </c>
      <c r="R247" s="2">
        <v>43398.790636574071</v>
      </c>
      <c r="S247" s="2">
        <v>43398.791041666664</v>
      </c>
      <c r="T247" s="2">
        <v>43398.796689814815</v>
      </c>
      <c r="U247" s="2">
        <v>43398.800034722219</v>
      </c>
      <c r="V247" s="3"/>
      <c r="W247" s="8">
        <f t="shared" si="49"/>
        <v>43398.789421296293</v>
      </c>
      <c r="X247" s="9">
        <f t="shared" si="33"/>
        <v>5.5555555591126904E-3</v>
      </c>
      <c r="Y247" s="9">
        <f t="shared" si="34"/>
        <v>1.1111111118225381E-2</v>
      </c>
      <c r="Z247" s="10"/>
      <c r="AA247" s="10">
        <f t="shared" si="35"/>
        <v>7.2916666977107525E-4</v>
      </c>
      <c r="AB247" s="10">
        <f t="shared" si="36"/>
        <v>1.9444444478722289E-3</v>
      </c>
      <c r="AC247" s="10"/>
      <c r="AD247" s="10"/>
    </row>
    <row r="248" spans="1:33" s="7" customFormat="1" x14ac:dyDescent="0.4">
      <c r="A248" s="16" t="str">
        <f t="shared" si="37"/>
        <v>-</v>
      </c>
      <c r="B248" s="16" t="str">
        <f t="shared" si="31"/>
        <v>-</v>
      </c>
      <c r="C248" s="7">
        <v>18</v>
      </c>
      <c r="D248" s="2">
        <v>43398.789814814816</v>
      </c>
      <c r="E248" s="3">
        <v>6510</v>
      </c>
      <c r="F248" s="3" t="s">
        <v>33</v>
      </c>
      <c r="G248" s="3">
        <v>3713</v>
      </c>
      <c r="H248" s="3">
        <v>328</v>
      </c>
      <c r="I248" s="3">
        <v>4</v>
      </c>
      <c r="J248" s="3">
        <v>1</v>
      </c>
      <c r="K248" s="3"/>
      <c r="L248" s="2">
        <v>43398.792893518519</v>
      </c>
      <c r="M248" s="2">
        <v>43398.801527777781</v>
      </c>
      <c r="N248" s="3" t="s">
        <v>39</v>
      </c>
      <c r="O248" s="3" t="s">
        <v>40</v>
      </c>
      <c r="P248" s="3" t="s">
        <v>27</v>
      </c>
      <c r="Q248" s="3" t="s">
        <v>28</v>
      </c>
      <c r="R248" s="2">
        <v>43398.793113425927</v>
      </c>
      <c r="S248" s="2">
        <v>43398.793113425927</v>
      </c>
      <c r="T248" s="2">
        <v>43398.803414351853</v>
      </c>
      <c r="U248" s="2">
        <v>43398.803414351853</v>
      </c>
      <c r="V248" s="3"/>
      <c r="W248" s="8">
        <f t="shared" si="32"/>
        <v>43398.789814814816</v>
      </c>
      <c r="X248" s="9">
        <f t="shared" si="33"/>
        <v>8.6342592621804215E-3</v>
      </c>
      <c r="Y248" s="9">
        <f t="shared" si="34"/>
        <v>8.6342592621804215E-3</v>
      </c>
      <c r="Z248" s="10"/>
      <c r="AA248" s="10">
        <f t="shared" si="35"/>
        <v>0</v>
      </c>
      <c r="AB248" s="10">
        <f t="shared" si="36"/>
        <v>3.0787037030677311E-3</v>
      </c>
      <c r="AC248" s="10"/>
      <c r="AD248" s="10"/>
    </row>
    <row r="249" spans="1:33" s="7" customFormat="1" x14ac:dyDescent="0.4">
      <c r="A249" s="16" t="str">
        <f t="shared" si="37"/>
        <v>★</v>
      </c>
      <c r="B249" s="16" t="str">
        <f t="shared" ref="B249:B250" si="50">IF(K249&gt;0, "☆", "-")</f>
        <v>-</v>
      </c>
      <c r="C249" s="7">
        <v>18</v>
      </c>
      <c r="D249" s="2">
        <v>43398.789861111109</v>
      </c>
      <c r="E249" s="3">
        <v>6511</v>
      </c>
      <c r="F249" s="3" t="s">
        <v>18</v>
      </c>
      <c r="G249" s="3">
        <v>3900</v>
      </c>
      <c r="H249" s="3">
        <v>1072</v>
      </c>
      <c r="I249" s="3">
        <v>10</v>
      </c>
      <c r="J249" s="3">
        <v>1</v>
      </c>
      <c r="K249" s="3"/>
      <c r="L249" s="2">
        <v>43398.810173611113</v>
      </c>
      <c r="M249" s="2">
        <v>43398.819398148145</v>
      </c>
      <c r="N249" s="3" t="s">
        <v>48</v>
      </c>
      <c r="O249" s="3" t="s">
        <v>49</v>
      </c>
      <c r="P249" s="3" t="s">
        <v>70</v>
      </c>
      <c r="Q249" s="3" t="s">
        <v>71</v>
      </c>
      <c r="R249" s="2">
        <v>43398.810416666667</v>
      </c>
      <c r="S249" s="2">
        <v>43398.810416666667</v>
      </c>
      <c r="T249" s="2">
        <v>43398.819212962961</v>
      </c>
      <c r="U249" s="2">
        <v>43398.8202662037</v>
      </c>
      <c r="V249" s="2">
        <v>43398.810416666667</v>
      </c>
      <c r="W249" s="8">
        <f t="shared" ref="W249:W258" si="51">IF(V249&gt;0,V249,D249)</f>
        <v>43398.810416666667</v>
      </c>
      <c r="X249" s="9">
        <f t="shared" si="33"/>
        <v>9.2245370324235409E-3</v>
      </c>
      <c r="Y249" s="9">
        <f t="shared" si="34"/>
        <v>9.2245370324235409E-3</v>
      </c>
      <c r="Z249" s="10"/>
      <c r="AA249" s="10">
        <f t="shared" si="35"/>
        <v>0</v>
      </c>
      <c r="AB249" s="10">
        <f t="shared" si="36"/>
        <v>0</v>
      </c>
      <c r="AC249" s="10"/>
      <c r="AD249" s="10"/>
    </row>
    <row r="250" spans="1:33" s="7" customFormat="1" x14ac:dyDescent="0.4">
      <c r="A250" s="16" t="str">
        <f t="shared" si="37"/>
        <v>-</v>
      </c>
      <c r="B250" s="16" t="str">
        <f t="shared" si="50"/>
        <v>-</v>
      </c>
      <c r="C250" s="7">
        <v>18</v>
      </c>
      <c r="D250" s="2">
        <v>43398.791435185187</v>
      </c>
      <c r="E250" s="3">
        <v>6512</v>
      </c>
      <c r="F250" s="3" t="s">
        <v>18</v>
      </c>
      <c r="G250" s="3">
        <v>3441</v>
      </c>
      <c r="H250" s="3">
        <v>504</v>
      </c>
      <c r="I250" s="3">
        <v>9</v>
      </c>
      <c r="J250" s="3">
        <v>1</v>
      </c>
      <c r="K250" s="3"/>
      <c r="L250" s="2">
        <v>43398.793611111112</v>
      </c>
      <c r="M250" s="2">
        <v>43398.797326388885</v>
      </c>
      <c r="N250" s="3" t="s">
        <v>65</v>
      </c>
      <c r="O250" s="3" t="s">
        <v>66</v>
      </c>
      <c r="P250" s="3" t="s">
        <v>19</v>
      </c>
      <c r="Q250" s="3" t="s">
        <v>20</v>
      </c>
      <c r="R250" s="2">
        <v>43398.793055555558</v>
      </c>
      <c r="S250" s="2">
        <v>43398.793055555558</v>
      </c>
      <c r="T250" s="2">
        <v>43398.797488425924</v>
      </c>
      <c r="U250" s="2">
        <v>43398.797488425924</v>
      </c>
      <c r="V250" s="3"/>
      <c r="W250" s="8">
        <f t="shared" si="51"/>
        <v>43398.791435185187</v>
      </c>
      <c r="X250" s="9">
        <f t="shared" si="33"/>
        <v>3.7152777731535025E-3</v>
      </c>
      <c r="Y250" s="9">
        <f t="shared" si="34"/>
        <v>3.7152777731535025E-3</v>
      </c>
      <c r="Z250" s="10"/>
      <c r="AA250" s="10">
        <f t="shared" si="35"/>
        <v>5.5555555445607752E-4</v>
      </c>
      <c r="AB250" s="10">
        <f t="shared" si="36"/>
        <v>2.1759259252576157E-3</v>
      </c>
      <c r="AC250" s="10"/>
      <c r="AD250" s="10"/>
    </row>
    <row r="251" spans="1:33" s="7" customFormat="1" x14ac:dyDescent="0.4">
      <c r="A251" s="16" t="str">
        <f t="shared" ref="A251:A257" si="52">IF(V251&gt;0, "★", "-")</f>
        <v>★</v>
      </c>
      <c r="B251" s="16" t="str">
        <f t="shared" ref="B251:B260" si="53">IF(K251&gt;0, "☆", "-")</f>
        <v>☆</v>
      </c>
      <c r="C251" s="7">
        <v>18</v>
      </c>
      <c r="D251" s="2">
        <v>43398.718993055554</v>
      </c>
      <c r="E251" s="3">
        <v>6459</v>
      </c>
      <c r="F251" s="3" t="s">
        <v>33</v>
      </c>
      <c r="G251" s="3">
        <v>4001</v>
      </c>
      <c r="H251" s="3">
        <v>804</v>
      </c>
      <c r="I251" s="3">
        <v>9</v>
      </c>
      <c r="J251" s="3">
        <v>1</v>
      </c>
      <c r="K251" s="2">
        <v>43398.765972222223</v>
      </c>
      <c r="L251" s="3"/>
      <c r="M251" s="3"/>
      <c r="N251" s="3" t="s">
        <v>65</v>
      </c>
      <c r="O251" s="3" t="s">
        <v>66</v>
      </c>
      <c r="P251" s="3" t="s">
        <v>19</v>
      </c>
      <c r="Q251" s="3" t="s">
        <v>20</v>
      </c>
      <c r="R251" s="2">
        <v>43398.760648148149</v>
      </c>
      <c r="S251" s="3"/>
      <c r="T251" s="2">
        <v>43398.765081018515</v>
      </c>
      <c r="U251" s="3"/>
      <c r="V251" s="2">
        <v>43398.760648148149</v>
      </c>
      <c r="W251" s="8">
        <f t="shared" ref="W251:W257" si="54">IF(V251&gt;0,V251,D251)</f>
        <v>43398.760648148149</v>
      </c>
      <c r="X251" s="9">
        <f t="shared" ref="X251:X257" si="55">M251-L251</f>
        <v>0</v>
      </c>
      <c r="Y251" s="9">
        <f t="shared" ref="Y251:Y257" si="56">X251*J251</f>
        <v>0</v>
      </c>
      <c r="Z251" s="10"/>
      <c r="AA251" s="10">
        <f t="shared" ref="AA251:AA257" si="57">IF(IF(A251="☆",K251-R251,L251-R251)&lt;0,0,IF(A251="☆",K251-R251,L251-R251))</f>
        <v>0</v>
      </c>
      <c r="AB251" s="10">
        <f>IF(IF(B251="☆",(IF(K251&gt;R251,K251-W251,R251-W251)),L251-W251)&lt;0,0,IF(B251="☆",(IF(K251&gt;R251,K251-W251,R251-W251)),L251-W251))</f>
        <v>5.324074074451346E-3</v>
      </c>
      <c r="AC251" s="10"/>
      <c r="AD251" s="10"/>
    </row>
    <row r="252" spans="1:33" s="7" customFormat="1" x14ac:dyDescent="0.4">
      <c r="A252" s="16" t="str">
        <f t="shared" si="52"/>
        <v>★</v>
      </c>
      <c r="B252" s="16" t="str">
        <f t="shared" si="53"/>
        <v>☆</v>
      </c>
      <c r="C252" s="7">
        <v>18</v>
      </c>
      <c r="D252" s="2">
        <v>43398.72011574074</v>
      </c>
      <c r="E252" s="3">
        <v>6461</v>
      </c>
      <c r="F252" s="3" t="s">
        <v>33</v>
      </c>
      <c r="G252" s="3">
        <v>4003</v>
      </c>
      <c r="H252" s="3">
        <v>592</v>
      </c>
      <c r="I252" s="3">
        <v>9</v>
      </c>
      <c r="J252" s="3">
        <v>1</v>
      </c>
      <c r="K252" s="2">
        <v>43398.750543981485</v>
      </c>
      <c r="L252" s="3"/>
      <c r="M252" s="3"/>
      <c r="N252" s="3" t="s">
        <v>29</v>
      </c>
      <c r="O252" s="3" t="s">
        <v>30</v>
      </c>
      <c r="P252" s="3" t="s">
        <v>27</v>
      </c>
      <c r="Q252" s="3" t="s">
        <v>28</v>
      </c>
      <c r="R252" s="2">
        <v>43398.764560185184</v>
      </c>
      <c r="S252" s="3"/>
      <c r="T252" s="2">
        <v>43398.775104166663</v>
      </c>
      <c r="U252" s="3"/>
      <c r="V252" s="2">
        <v>43398.761770833335</v>
      </c>
      <c r="W252" s="8">
        <f t="shared" si="54"/>
        <v>43398.761770833335</v>
      </c>
      <c r="X252" s="9">
        <f t="shared" si="55"/>
        <v>0</v>
      </c>
      <c r="Y252" s="9">
        <f t="shared" si="56"/>
        <v>0</v>
      </c>
      <c r="Z252" s="10"/>
      <c r="AA252" s="10">
        <f t="shared" si="57"/>
        <v>0</v>
      </c>
      <c r="AB252" s="10">
        <f>IF(IF(B252="☆",(IF(K252&gt;R252,K252-W252,R252-W252)),L252-W252)&lt;0,0,IF(B252="☆",(IF(K252&gt;R252,K252-W252,R252-W252)),L252-W252))</f>
        <v>2.78935184906004E-3</v>
      </c>
      <c r="AC252" s="10"/>
      <c r="AD252" s="10"/>
    </row>
    <row r="253" spans="1:33" s="7" customFormat="1" x14ac:dyDescent="0.4">
      <c r="A253" s="16" t="str">
        <f t="shared" si="52"/>
        <v>★</v>
      </c>
      <c r="B253" s="16" t="str">
        <f t="shared" si="53"/>
        <v>☆</v>
      </c>
      <c r="C253" s="7">
        <v>18</v>
      </c>
      <c r="D253" s="2">
        <v>43398.723043981481</v>
      </c>
      <c r="E253" s="3">
        <v>6464</v>
      </c>
      <c r="F253" s="3" t="s">
        <v>18</v>
      </c>
      <c r="G253" s="3">
        <v>4007</v>
      </c>
      <c r="H253" s="3">
        <v>627</v>
      </c>
      <c r="I253" s="3">
        <v>7</v>
      </c>
      <c r="J253" s="3">
        <v>1</v>
      </c>
      <c r="K253" s="2">
        <v>43398.72446759259</v>
      </c>
      <c r="L253" s="3"/>
      <c r="M253" s="3"/>
      <c r="N253" s="3" t="s">
        <v>63</v>
      </c>
      <c r="O253" s="3" t="s">
        <v>64</v>
      </c>
      <c r="P253" s="3" t="s">
        <v>80</v>
      </c>
      <c r="Q253" s="3" t="s">
        <v>81</v>
      </c>
      <c r="R253" s="2">
        <v>43398.764699074076</v>
      </c>
      <c r="S253" s="3"/>
      <c r="T253" s="2">
        <v>43398.775243055556</v>
      </c>
      <c r="U253" s="3"/>
      <c r="V253" s="2">
        <v>43398.764699074076</v>
      </c>
      <c r="W253" s="8">
        <f t="shared" si="54"/>
        <v>43398.764699074076</v>
      </c>
      <c r="X253" s="9">
        <f t="shared" si="55"/>
        <v>0</v>
      </c>
      <c r="Y253" s="9">
        <f t="shared" si="56"/>
        <v>0</v>
      </c>
      <c r="Z253" s="10"/>
      <c r="AA253" s="10">
        <f t="shared" si="57"/>
        <v>0</v>
      </c>
      <c r="AB253" s="10">
        <f>IF(IF(B253="☆",(IF(K253&gt;R253,K253-W253,R253-W253)),L253-W253)&lt;0,0,IF(B253="☆",(IF(K253&gt;R253,K253-W253,R253-W253)),L253-W253))</f>
        <v>0</v>
      </c>
      <c r="AC253" s="10"/>
      <c r="AD253" s="10"/>
      <c r="AG253" s="3" t="s">
        <v>155</v>
      </c>
    </row>
    <row r="254" spans="1:33" s="7" customFormat="1" x14ac:dyDescent="0.4">
      <c r="A254" s="16" t="str">
        <f t="shared" si="52"/>
        <v>★</v>
      </c>
      <c r="B254" s="16" t="str">
        <f t="shared" si="53"/>
        <v>☆</v>
      </c>
      <c r="C254" s="7">
        <v>18</v>
      </c>
      <c r="D254" s="2">
        <v>43398.725208333337</v>
      </c>
      <c r="E254" s="3">
        <v>6465</v>
      </c>
      <c r="F254" s="3" t="s">
        <v>18</v>
      </c>
      <c r="G254" s="3">
        <v>4007</v>
      </c>
      <c r="H254" s="3">
        <v>981</v>
      </c>
      <c r="I254" s="3">
        <v>9</v>
      </c>
      <c r="J254" s="3">
        <v>1</v>
      </c>
      <c r="K254" s="2">
        <v>43398.761018518519</v>
      </c>
      <c r="L254" s="3"/>
      <c r="M254" s="3"/>
      <c r="N254" s="3" t="s">
        <v>19</v>
      </c>
      <c r="O254" s="3" t="s">
        <v>20</v>
      </c>
      <c r="P254" s="3" t="s">
        <v>80</v>
      </c>
      <c r="Q254" s="3" t="s">
        <v>81</v>
      </c>
      <c r="R254" s="2">
        <v>43398.769976851851</v>
      </c>
      <c r="S254" s="3"/>
      <c r="T254" s="2">
        <v>43398.782129629632</v>
      </c>
      <c r="U254" s="3"/>
      <c r="V254" s="2">
        <v>43398.766875000001</v>
      </c>
      <c r="W254" s="8">
        <f t="shared" si="54"/>
        <v>43398.766875000001</v>
      </c>
      <c r="X254" s="9">
        <f t="shared" si="55"/>
        <v>0</v>
      </c>
      <c r="Y254" s="9">
        <f t="shared" si="56"/>
        <v>0</v>
      </c>
      <c r="Z254" s="10"/>
      <c r="AA254" s="10">
        <f t="shared" si="57"/>
        <v>0</v>
      </c>
      <c r="AB254" s="10"/>
      <c r="AC254" s="10"/>
      <c r="AD254" s="10"/>
      <c r="AG254" s="3" t="s">
        <v>156</v>
      </c>
    </row>
    <row r="255" spans="1:33" s="7" customFormat="1" x14ac:dyDescent="0.4">
      <c r="A255" s="16" t="str">
        <f t="shared" si="52"/>
        <v>-</v>
      </c>
      <c r="B255" s="16" t="str">
        <f t="shared" si="53"/>
        <v>☆</v>
      </c>
      <c r="C255" s="7">
        <v>18</v>
      </c>
      <c r="D255" s="2">
        <v>43398.768437500003</v>
      </c>
      <c r="E255" s="3">
        <v>6496</v>
      </c>
      <c r="F255" s="3" t="s">
        <v>33</v>
      </c>
      <c r="G255" s="3">
        <v>3445</v>
      </c>
      <c r="H255" s="3">
        <v>340</v>
      </c>
      <c r="I255" s="3">
        <v>8</v>
      </c>
      <c r="J255" s="3">
        <v>1</v>
      </c>
      <c r="K255" s="2">
        <v>43398.769050925926</v>
      </c>
      <c r="L255" s="3"/>
      <c r="M255" s="3"/>
      <c r="N255" s="3" t="s">
        <v>72</v>
      </c>
      <c r="O255" s="3" t="s">
        <v>73</v>
      </c>
      <c r="P255" s="3" t="s">
        <v>53</v>
      </c>
      <c r="Q255" s="3" t="s">
        <v>54</v>
      </c>
      <c r="R255" s="2">
        <v>43398.774456018517</v>
      </c>
      <c r="S255" s="3"/>
      <c r="T255" s="2">
        <v>43398.785300925927</v>
      </c>
      <c r="U255" s="3"/>
      <c r="V255" s="3"/>
      <c r="W255" s="8">
        <f t="shared" si="54"/>
        <v>43398.768437500003</v>
      </c>
      <c r="X255" s="9">
        <f t="shared" si="55"/>
        <v>0</v>
      </c>
      <c r="Y255" s="9">
        <f t="shared" si="56"/>
        <v>0</v>
      </c>
      <c r="Z255" s="10"/>
      <c r="AA255" s="10">
        <f t="shared" si="57"/>
        <v>0</v>
      </c>
      <c r="AB255" s="10">
        <f>IF(IF(B255="☆",(IF(K255&gt;R255,K255-W255,R255-W255)),L255-W255)&lt;0,0,IF(B255="☆",(IF(K255&gt;R255,K255-W255,R255-W255)),L255-W255))</f>
        <v>6.018518513883464E-3</v>
      </c>
      <c r="AC255" s="10"/>
      <c r="AD255" s="10"/>
    </row>
    <row r="256" spans="1:33" s="7" customFormat="1" x14ac:dyDescent="0.4">
      <c r="A256" s="16" t="str">
        <f t="shared" si="52"/>
        <v>-</v>
      </c>
      <c r="B256" s="16" t="str">
        <f t="shared" si="53"/>
        <v>☆</v>
      </c>
      <c r="C256" s="7">
        <v>18</v>
      </c>
      <c r="D256" s="2">
        <v>43398.771215277775</v>
      </c>
      <c r="E256" s="3">
        <v>6500</v>
      </c>
      <c r="F256" s="3" t="s">
        <v>33</v>
      </c>
      <c r="G256" s="3">
        <v>3920</v>
      </c>
      <c r="H256" s="3">
        <v>644</v>
      </c>
      <c r="I256" s="3">
        <v>2</v>
      </c>
      <c r="J256" s="3">
        <v>1</v>
      </c>
      <c r="K256" s="2">
        <v>43398.771493055552</v>
      </c>
      <c r="L256" s="3"/>
      <c r="M256" s="3"/>
      <c r="N256" s="3" t="s">
        <v>72</v>
      </c>
      <c r="O256" s="3" t="s">
        <v>73</v>
      </c>
      <c r="P256" s="3" t="s">
        <v>23</v>
      </c>
      <c r="Q256" s="3" t="s">
        <v>24</v>
      </c>
      <c r="R256" s="2">
        <v>43398.778321759259</v>
      </c>
      <c r="S256" s="3"/>
      <c r="T256" s="2">
        <v>43398.790555555555</v>
      </c>
      <c r="U256" s="3"/>
      <c r="V256" s="3"/>
      <c r="W256" s="8">
        <f t="shared" si="54"/>
        <v>43398.771215277775</v>
      </c>
      <c r="X256" s="9">
        <f t="shared" si="55"/>
        <v>0</v>
      </c>
      <c r="Y256" s="9">
        <f t="shared" si="56"/>
        <v>0</v>
      </c>
      <c r="Z256" s="10"/>
      <c r="AA256" s="10">
        <f t="shared" si="57"/>
        <v>0</v>
      </c>
      <c r="AB256" s="10">
        <f>IF(IF(B256="☆",(IF(K256&gt;R256,K256-W256,R256-W256)),L256-W256)&lt;0,0,IF(B256="☆",(IF(K256&gt;R256,K256-W256,R256-W256)),L256-W256))</f>
        <v>7.1064814837882295E-3</v>
      </c>
      <c r="AC256" s="10"/>
      <c r="AD256" s="10"/>
      <c r="AG256" s="3" t="s">
        <v>157</v>
      </c>
    </row>
    <row r="257" spans="1:33" s="12" customFormat="1" x14ac:dyDescent="0.4">
      <c r="A257" s="17" t="str">
        <f t="shared" si="52"/>
        <v>-</v>
      </c>
      <c r="B257" s="17" t="str">
        <f t="shared" si="53"/>
        <v>☆</v>
      </c>
      <c r="C257" s="12">
        <v>18</v>
      </c>
      <c r="D257" s="4">
        <v>43398.772581018522</v>
      </c>
      <c r="E257" s="5">
        <v>6502</v>
      </c>
      <c r="F257" s="5" t="s">
        <v>33</v>
      </c>
      <c r="G257" s="5">
        <v>3920</v>
      </c>
      <c r="H257" s="5">
        <v>1196</v>
      </c>
      <c r="I257" s="5">
        <v>7</v>
      </c>
      <c r="J257" s="5">
        <v>1</v>
      </c>
      <c r="K257" s="4">
        <v>43398.772893518515</v>
      </c>
      <c r="L257" s="5"/>
      <c r="M257" s="5"/>
      <c r="N257" s="5" t="s">
        <v>72</v>
      </c>
      <c r="O257" s="5" t="s">
        <v>73</v>
      </c>
      <c r="P257" s="5" t="s">
        <v>23</v>
      </c>
      <c r="Q257" s="5" t="s">
        <v>24</v>
      </c>
      <c r="R257" s="4">
        <v>43398.780439814815</v>
      </c>
      <c r="S257" s="5"/>
      <c r="T257" s="4">
        <v>43398.791030092594</v>
      </c>
      <c r="U257" s="5"/>
      <c r="V257" s="5"/>
      <c r="W257" s="13">
        <f t="shared" si="54"/>
        <v>43398.772581018522</v>
      </c>
      <c r="X257" s="18">
        <f t="shared" si="55"/>
        <v>0</v>
      </c>
      <c r="Y257" s="18">
        <f t="shared" si="56"/>
        <v>0</v>
      </c>
      <c r="Z257" s="19"/>
      <c r="AA257" s="19">
        <f t="shared" si="57"/>
        <v>0</v>
      </c>
      <c r="AB257" s="19"/>
      <c r="AC257" s="19"/>
      <c r="AD257" s="19"/>
      <c r="AG257" s="3" t="s">
        <v>158</v>
      </c>
    </row>
    <row r="258" spans="1:33" s="23" customFormat="1" x14ac:dyDescent="0.4">
      <c r="A258" s="20" t="str">
        <f t="shared" si="37"/>
        <v>-</v>
      </c>
      <c r="B258" s="20" t="str">
        <f t="shared" si="53"/>
        <v>-</v>
      </c>
      <c r="C258" s="23">
        <v>19</v>
      </c>
      <c r="D258" s="22">
        <v>43398.793217592596</v>
      </c>
      <c r="E258" s="21">
        <v>6513</v>
      </c>
      <c r="F258" s="21" t="s">
        <v>33</v>
      </c>
      <c r="G258" s="21">
        <v>3866</v>
      </c>
      <c r="H258" s="21">
        <v>808</v>
      </c>
      <c r="I258" s="21">
        <v>5</v>
      </c>
      <c r="J258" s="21">
        <v>2</v>
      </c>
      <c r="K258" s="21"/>
      <c r="L258" s="22">
        <v>43398.798113425924</v>
      </c>
      <c r="M258" s="22">
        <v>43398.803981481484</v>
      </c>
      <c r="N258" s="21" t="s">
        <v>23</v>
      </c>
      <c r="O258" s="21" t="s">
        <v>24</v>
      </c>
      <c r="P258" s="21" t="s">
        <v>80</v>
      </c>
      <c r="Q258" s="21" t="s">
        <v>81</v>
      </c>
      <c r="R258" s="22">
        <v>43398.79892361111</v>
      </c>
      <c r="S258" s="22">
        <v>43398.79892361111</v>
      </c>
      <c r="T258" s="22">
        <v>43398.809340277781</v>
      </c>
      <c r="U258" s="22">
        <v>43398.809340277781</v>
      </c>
      <c r="V258" s="21"/>
      <c r="W258" s="24">
        <f t="shared" si="51"/>
        <v>43398.793217592596</v>
      </c>
      <c r="X258" s="25">
        <f t="shared" ref="X258:X300" si="58">M258-L258</f>
        <v>5.8680555594037287E-3</v>
      </c>
      <c r="Y258" s="25">
        <f t="shared" ref="Y258:Y300" si="59">X258*J258</f>
        <v>1.1736111118807457E-2</v>
      </c>
      <c r="Z258" s="26">
        <f>SUM(Y258:Y281)</f>
        <v>0.26424768516881159</v>
      </c>
      <c r="AA258" s="26">
        <f t="shared" ref="AA258:AA300" si="60">IF(IF(A258="☆",K258-R258,L258-R258)&lt;0,0,IF(A258="☆",K258-R258,L258-R258))</f>
        <v>0</v>
      </c>
      <c r="AB258" s="26">
        <f t="shared" ref="AB258:AB300" si="61">IF(IF(B258="☆",(IF(K258&gt;R258,K258-W258,R258-W258)),L258-W258)&lt;0,0,IF(B258="☆",(IF(K258&gt;R258,K258-W258,R258-W258)),L258-W258))</f>
        <v>4.8958333281916566E-3</v>
      </c>
      <c r="AC258" s="26">
        <f>AVERAGE(AB258:AB281)</f>
        <v>3.5980902778950017E-3</v>
      </c>
      <c r="AD258" s="26">
        <f>MEDIAN(AB258:AB281)</f>
        <v>3.3796296302170958E-3</v>
      </c>
    </row>
    <row r="259" spans="1:33" s="7" customFormat="1" x14ac:dyDescent="0.4">
      <c r="A259" s="16" t="str">
        <f>IF(V259&gt;0, "★", "-")</f>
        <v>-</v>
      </c>
      <c r="B259" s="16" t="str">
        <f t="shared" si="53"/>
        <v>-</v>
      </c>
      <c r="C259" s="7">
        <v>19</v>
      </c>
      <c r="D259" s="2">
        <v>43398.795289351852</v>
      </c>
      <c r="E259" s="3">
        <v>6514</v>
      </c>
      <c r="F259" s="3" t="s">
        <v>93</v>
      </c>
      <c r="G259" s="3">
        <v>0</v>
      </c>
      <c r="H259" s="3">
        <v>1258</v>
      </c>
      <c r="I259" s="3">
        <v>10</v>
      </c>
      <c r="J259" s="3">
        <v>1</v>
      </c>
      <c r="K259" s="3"/>
      <c r="L259" s="2">
        <v>43398.799155092594</v>
      </c>
      <c r="M259" s="2">
        <v>43398.813506944447</v>
      </c>
      <c r="N259" s="3" t="s">
        <v>21</v>
      </c>
      <c r="O259" s="3" t="s">
        <v>22</v>
      </c>
      <c r="P259" s="3" t="s">
        <v>19</v>
      </c>
      <c r="Q259" s="3" t="s">
        <v>20</v>
      </c>
      <c r="R259" s="2">
        <v>43398.799791666665</v>
      </c>
      <c r="S259" s="2">
        <v>43398.799791666665</v>
      </c>
      <c r="T259" s="2">
        <v>43398.812754629631</v>
      </c>
      <c r="U259" s="2">
        <v>43398.812754629631</v>
      </c>
      <c r="V259" s="3"/>
      <c r="W259" s="8">
        <f>IF(V259&gt;0,V259,D259)</f>
        <v>43398.795289351852</v>
      </c>
      <c r="X259" s="9">
        <f t="shared" si="58"/>
        <v>1.43518518525525E-2</v>
      </c>
      <c r="Y259" s="9">
        <f t="shared" si="59"/>
        <v>1.43518518525525E-2</v>
      </c>
      <c r="Z259" s="10"/>
      <c r="AA259" s="10">
        <f t="shared" si="60"/>
        <v>0</v>
      </c>
      <c r="AB259" s="10">
        <f t="shared" si="61"/>
        <v>3.8657407421851531E-3</v>
      </c>
      <c r="AC259" s="10"/>
      <c r="AD259" s="10"/>
    </row>
    <row r="260" spans="1:33" s="7" customFormat="1" x14ac:dyDescent="0.4">
      <c r="A260" s="16" t="str">
        <f>IF(V260&gt;0, "★", "-")</f>
        <v>-</v>
      </c>
      <c r="B260" s="16" t="str">
        <f t="shared" si="53"/>
        <v>-</v>
      </c>
      <c r="C260" s="7">
        <v>19</v>
      </c>
      <c r="D260" s="2">
        <v>43398.80363425926</v>
      </c>
      <c r="E260" s="3">
        <v>6515</v>
      </c>
      <c r="F260" s="3" t="s">
        <v>94</v>
      </c>
      <c r="G260" s="3">
        <v>0</v>
      </c>
      <c r="H260" s="3">
        <v>608</v>
      </c>
      <c r="I260" s="3">
        <v>1</v>
      </c>
      <c r="J260" s="3">
        <v>1</v>
      </c>
      <c r="K260" s="3"/>
      <c r="L260" s="2">
        <v>43398.806493055556</v>
      </c>
      <c r="M260" s="2">
        <v>43398.814560185187</v>
      </c>
      <c r="N260" s="3" t="s">
        <v>31</v>
      </c>
      <c r="O260" s="3" t="s">
        <v>32</v>
      </c>
      <c r="P260" s="3" t="s">
        <v>34</v>
      </c>
      <c r="Q260" s="3" t="s">
        <v>35</v>
      </c>
      <c r="R260" s="2">
        <v>43398.804722222223</v>
      </c>
      <c r="S260" s="2">
        <v>43398.804722222223</v>
      </c>
      <c r="T260" s="2">
        <v>43398.811365740738</v>
      </c>
      <c r="U260" s="2">
        <v>43398.811365740738</v>
      </c>
      <c r="V260" s="3"/>
      <c r="W260" s="8">
        <f>IF(V260&gt;0,V260,D260)</f>
        <v>43398.80363425926</v>
      </c>
      <c r="X260" s="9">
        <f t="shared" si="58"/>
        <v>8.0671296309446916E-3</v>
      </c>
      <c r="Y260" s="9">
        <f t="shared" si="59"/>
        <v>8.0671296309446916E-3</v>
      </c>
      <c r="Z260" s="10"/>
      <c r="AA260" s="10">
        <f t="shared" si="60"/>
        <v>1.7708333325572312E-3</v>
      </c>
      <c r="AB260" s="10">
        <f t="shared" si="61"/>
        <v>2.8587962951860391E-3</v>
      </c>
      <c r="AC260" s="10"/>
      <c r="AD260" s="10"/>
    </row>
    <row r="261" spans="1:33" s="3" customFormat="1" x14ac:dyDescent="0.4">
      <c r="A261" s="16" t="str">
        <f t="shared" ref="A261:A300" si="62">IF(V261&gt;0, "★", "-")</f>
        <v>-</v>
      </c>
      <c r="B261" s="16" t="str">
        <f t="shared" ref="B261:B300" si="63">IF(K261&gt;0, "☆", "-")</f>
        <v>-</v>
      </c>
      <c r="C261" s="7">
        <v>19</v>
      </c>
      <c r="D261" s="2">
        <v>43398.803715277776</v>
      </c>
      <c r="E261" s="3">
        <v>6516</v>
      </c>
      <c r="F261" s="3" t="s">
        <v>93</v>
      </c>
      <c r="G261" s="3">
        <v>0</v>
      </c>
      <c r="H261" s="3">
        <v>522</v>
      </c>
      <c r="I261" s="3">
        <v>5</v>
      </c>
      <c r="J261" s="3">
        <v>3</v>
      </c>
      <c r="L261" s="2">
        <v>43398.80736111111</v>
      </c>
      <c r="M261" s="2">
        <v>43398.811701388891</v>
      </c>
      <c r="N261" s="3" t="s">
        <v>55</v>
      </c>
      <c r="O261" s="3" t="s">
        <v>56</v>
      </c>
      <c r="P261" s="3" t="s">
        <v>27</v>
      </c>
      <c r="Q261" s="3" t="s">
        <v>28</v>
      </c>
      <c r="R261" s="2">
        <v>43398.807800925926</v>
      </c>
      <c r="S261" s="2">
        <v>43398.807800925926</v>
      </c>
      <c r="T261" s="2">
        <v>43398.816608796296</v>
      </c>
      <c r="U261" s="2">
        <v>43398.816608796296</v>
      </c>
      <c r="W261" s="8">
        <f t="shared" ref="W261:W300" si="64">IF(V261&gt;0,V261,D261)</f>
        <v>43398.803715277776</v>
      </c>
      <c r="X261" s="9">
        <f t="shared" si="58"/>
        <v>4.3402777810115367E-3</v>
      </c>
      <c r="Y261" s="9">
        <f t="shared" si="59"/>
        <v>1.302083334303461E-2</v>
      </c>
      <c r="Z261" s="10"/>
      <c r="AA261" s="10">
        <f t="shared" si="60"/>
        <v>0</v>
      </c>
      <c r="AB261" s="10">
        <f t="shared" si="61"/>
        <v>3.645833334303461E-3</v>
      </c>
      <c r="AC261" s="10"/>
      <c r="AD261" s="10"/>
    </row>
    <row r="262" spans="1:33" s="3" customFormat="1" x14ac:dyDescent="0.4">
      <c r="A262" s="16" t="str">
        <f t="shared" si="62"/>
        <v>-</v>
      </c>
      <c r="B262" s="16" t="str">
        <f t="shared" si="63"/>
        <v>-</v>
      </c>
      <c r="C262" s="7">
        <v>19</v>
      </c>
      <c r="D262" s="2">
        <v>43398.804652777777</v>
      </c>
      <c r="E262" s="3">
        <v>6517</v>
      </c>
      <c r="F262" s="3" t="s">
        <v>33</v>
      </c>
      <c r="G262" s="3">
        <v>1431</v>
      </c>
      <c r="H262" s="3">
        <v>738</v>
      </c>
      <c r="I262" s="3">
        <v>2</v>
      </c>
      <c r="J262" s="3">
        <v>1</v>
      </c>
      <c r="L262" s="2">
        <v>43398.806203703702</v>
      </c>
      <c r="M262" s="2">
        <v>43398.810729166667</v>
      </c>
      <c r="N262" s="3" t="s">
        <v>68</v>
      </c>
      <c r="O262" s="3" t="s">
        <v>69</v>
      </c>
      <c r="P262" s="3" t="s">
        <v>91</v>
      </c>
      <c r="Q262" s="3" t="s">
        <v>36</v>
      </c>
      <c r="R262" s="2">
        <v>43398.805694444447</v>
      </c>
      <c r="S262" s="2">
        <v>43398.805694444447</v>
      </c>
      <c r="T262" s="2">
        <v>43398.809594907405</v>
      </c>
      <c r="U262" s="2">
        <v>43398.809594907405</v>
      </c>
      <c r="W262" s="8">
        <f t="shared" si="64"/>
        <v>43398.804652777777</v>
      </c>
      <c r="X262" s="9">
        <f t="shared" si="58"/>
        <v>4.5254629658302292E-3</v>
      </c>
      <c r="Y262" s="9">
        <f t="shared" si="59"/>
        <v>4.5254629658302292E-3</v>
      </c>
      <c r="Z262" s="10"/>
      <c r="AA262" s="10">
        <f t="shared" si="60"/>
        <v>5.0925925461342558E-4</v>
      </c>
      <c r="AB262" s="10">
        <f t="shared" si="61"/>
        <v>1.5509259246755391E-3</v>
      </c>
      <c r="AC262" s="10"/>
      <c r="AD262" s="10"/>
    </row>
    <row r="263" spans="1:33" s="3" customFormat="1" x14ac:dyDescent="0.4">
      <c r="A263" s="16" t="str">
        <f t="shared" si="62"/>
        <v>★</v>
      </c>
      <c r="B263" s="16" t="str">
        <f t="shared" si="63"/>
        <v>-</v>
      </c>
      <c r="C263" s="7">
        <v>19</v>
      </c>
      <c r="D263" s="2">
        <v>43398.804849537039</v>
      </c>
      <c r="E263" s="3">
        <v>6518</v>
      </c>
      <c r="F263" s="3" t="s">
        <v>18</v>
      </c>
      <c r="G263" s="3">
        <v>4019</v>
      </c>
      <c r="H263" s="3">
        <v>452</v>
      </c>
      <c r="I263" s="3">
        <v>6</v>
      </c>
      <c r="J263" s="3">
        <v>3</v>
      </c>
      <c r="L263" s="2">
        <v>43398.844733796293</v>
      </c>
      <c r="M263" s="2">
        <v>43398.852743055555</v>
      </c>
      <c r="N263" s="3" t="s">
        <v>21</v>
      </c>
      <c r="O263" s="3" t="s">
        <v>22</v>
      </c>
      <c r="P263" s="3" t="s">
        <v>19</v>
      </c>
      <c r="Q263" s="3" t="s">
        <v>20</v>
      </c>
      <c r="R263" s="2">
        <v>43398.846504629626</v>
      </c>
      <c r="S263" s="2">
        <v>43398.846504629626</v>
      </c>
      <c r="T263" s="2">
        <v>43398.85434027778</v>
      </c>
      <c r="U263" s="2">
        <v>43398.860590277778</v>
      </c>
      <c r="V263" s="2">
        <v>43398.846504629626</v>
      </c>
      <c r="W263" s="8">
        <f t="shared" si="64"/>
        <v>43398.846504629626</v>
      </c>
      <c r="X263" s="9">
        <f t="shared" si="58"/>
        <v>8.0092592615983449E-3</v>
      </c>
      <c r="Y263" s="9">
        <f t="shared" si="59"/>
        <v>2.4027777784795035E-2</v>
      </c>
      <c r="Z263" s="10"/>
      <c r="AA263" s="10">
        <f t="shared" si="60"/>
        <v>0</v>
      </c>
      <c r="AB263" s="10">
        <f t="shared" si="61"/>
        <v>0</v>
      </c>
      <c r="AC263" s="10"/>
      <c r="AD263" s="10"/>
    </row>
    <row r="264" spans="1:33" s="3" customFormat="1" x14ac:dyDescent="0.4">
      <c r="A264" s="16" t="str">
        <f t="shared" si="62"/>
        <v>-</v>
      </c>
      <c r="B264" s="16" t="str">
        <f t="shared" si="63"/>
        <v>-</v>
      </c>
      <c r="C264" s="7">
        <v>19</v>
      </c>
      <c r="D264" s="2">
        <v>43398.807141203702</v>
      </c>
      <c r="E264" s="3">
        <v>6519</v>
      </c>
      <c r="F264" s="3" t="s">
        <v>93</v>
      </c>
      <c r="G264" s="3">
        <v>0</v>
      </c>
      <c r="H264" s="3">
        <v>925</v>
      </c>
      <c r="I264" s="3">
        <v>1</v>
      </c>
      <c r="J264" s="3">
        <v>1</v>
      </c>
      <c r="L264" s="2">
        <v>43398.808599537035</v>
      </c>
      <c r="M264" s="2">
        <v>43398.811967592592</v>
      </c>
      <c r="N264" s="3" t="s">
        <v>46</v>
      </c>
      <c r="O264" s="3" t="s">
        <v>47</v>
      </c>
      <c r="P264" s="3" t="s">
        <v>72</v>
      </c>
      <c r="Q264" s="3" t="s">
        <v>73</v>
      </c>
      <c r="R264" s="2">
        <v>43398.809675925928</v>
      </c>
      <c r="S264" s="2">
        <v>43398.809675925928</v>
      </c>
      <c r="T264" s="2">
        <v>43398.814120370371</v>
      </c>
      <c r="U264" s="2">
        <v>43398.814120370371</v>
      </c>
      <c r="W264" s="8">
        <f t="shared" si="64"/>
        <v>43398.807141203702</v>
      </c>
      <c r="X264" s="9">
        <f t="shared" si="58"/>
        <v>3.3680555570754223E-3</v>
      </c>
      <c r="Y264" s="9">
        <f t="shared" si="59"/>
        <v>3.3680555570754223E-3</v>
      </c>
      <c r="Z264" s="10"/>
      <c r="AA264" s="10">
        <f t="shared" si="60"/>
        <v>0</v>
      </c>
      <c r="AB264" s="10">
        <f t="shared" si="61"/>
        <v>1.4583333322661929E-3</v>
      </c>
      <c r="AC264" s="10"/>
      <c r="AD264" s="10"/>
    </row>
    <row r="265" spans="1:33" s="3" customFormat="1" x14ac:dyDescent="0.4">
      <c r="A265" s="16" t="str">
        <f t="shared" si="62"/>
        <v>-</v>
      </c>
      <c r="B265" s="16" t="str">
        <f t="shared" si="63"/>
        <v>-</v>
      </c>
      <c r="C265" s="7">
        <v>19</v>
      </c>
      <c r="D265" s="2">
        <v>43398.807812500003</v>
      </c>
      <c r="E265" s="3">
        <v>6520</v>
      </c>
      <c r="F265" s="3" t="s">
        <v>18</v>
      </c>
      <c r="G265" s="3">
        <v>3930</v>
      </c>
      <c r="H265" s="3">
        <v>855</v>
      </c>
      <c r="I265" s="3">
        <v>4</v>
      </c>
      <c r="J265" s="3">
        <v>1</v>
      </c>
      <c r="L265" s="2">
        <v>43398.814097222225</v>
      </c>
      <c r="M265" s="2">
        <v>43398.818692129629</v>
      </c>
      <c r="N265" s="3" t="s">
        <v>37</v>
      </c>
      <c r="O265" s="3" t="s">
        <v>38</v>
      </c>
      <c r="P265" s="3" t="s">
        <v>41</v>
      </c>
      <c r="Q265" s="3" t="s">
        <v>42</v>
      </c>
      <c r="R265" s="2">
        <v>43398.813252314816</v>
      </c>
      <c r="S265" s="2">
        <v>43398.813252314816</v>
      </c>
      <c r="T265" s="2">
        <v>43398.820659722223</v>
      </c>
      <c r="U265" s="2">
        <v>43398.820659722223</v>
      </c>
      <c r="W265" s="8">
        <f t="shared" si="64"/>
        <v>43398.807812500003</v>
      </c>
      <c r="X265" s="9">
        <f t="shared" si="58"/>
        <v>4.5949074046802707E-3</v>
      </c>
      <c r="Y265" s="9">
        <f t="shared" si="59"/>
        <v>4.5949074046802707E-3</v>
      </c>
      <c r="Z265" s="10"/>
      <c r="AA265" s="10">
        <f t="shared" si="60"/>
        <v>8.4490740846376866E-4</v>
      </c>
      <c r="AB265" s="10">
        <f t="shared" si="61"/>
        <v>6.284722221607808E-3</v>
      </c>
      <c r="AC265" s="10"/>
      <c r="AD265" s="10"/>
    </row>
    <row r="266" spans="1:33" s="3" customFormat="1" x14ac:dyDescent="0.4">
      <c r="A266" s="16" t="str">
        <f t="shared" si="62"/>
        <v>★</v>
      </c>
      <c r="B266" s="16" t="str">
        <f t="shared" si="63"/>
        <v>-</v>
      </c>
      <c r="C266" s="7">
        <v>19</v>
      </c>
      <c r="D266" s="2">
        <v>43398.808495370373</v>
      </c>
      <c r="E266" s="3">
        <v>6521</v>
      </c>
      <c r="F266" s="3" t="s">
        <v>33</v>
      </c>
      <c r="G266" s="3">
        <v>4013</v>
      </c>
      <c r="H266" s="3">
        <v>1125</v>
      </c>
      <c r="I266" s="3">
        <v>1</v>
      </c>
      <c r="J266" s="3">
        <v>3</v>
      </c>
      <c r="L266" s="2">
        <v>43398.83121527778</v>
      </c>
      <c r="M266" s="2">
        <v>43398.83489583333</v>
      </c>
      <c r="N266" s="3" t="s">
        <v>19</v>
      </c>
      <c r="O266" s="3" t="s">
        <v>20</v>
      </c>
      <c r="P266" s="3" t="s">
        <v>57</v>
      </c>
      <c r="Q266" s="3" t="s">
        <v>58</v>
      </c>
      <c r="R266" s="2">
        <v>43398.829317129632</v>
      </c>
      <c r="S266" s="2">
        <v>43398.8359837963</v>
      </c>
      <c r="T266" s="2">
        <v>43398.835879629631</v>
      </c>
      <c r="U266" s="2">
        <v>43398.842546296299</v>
      </c>
      <c r="V266" s="2">
        <v>43398.829317129632</v>
      </c>
      <c r="W266" s="8">
        <f t="shared" si="64"/>
        <v>43398.829317129632</v>
      </c>
      <c r="X266" s="9">
        <f t="shared" si="58"/>
        <v>3.6805555500905029E-3</v>
      </c>
      <c r="Y266" s="9">
        <f t="shared" si="59"/>
        <v>1.1041666650271509E-2</v>
      </c>
      <c r="Z266" s="10"/>
      <c r="AA266" s="10">
        <f t="shared" si="60"/>
        <v>1.898148148029577E-3</v>
      </c>
      <c r="AB266" s="10">
        <f t="shared" si="61"/>
        <v>1.898148148029577E-3</v>
      </c>
      <c r="AC266" s="10"/>
      <c r="AD266" s="10"/>
    </row>
    <row r="267" spans="1:33" s="3" customFormat="1" x14ac:dyDescent="0.4">
      <c r="A267" s="16" t="str">
        <f t="shared" si="62"/>
        <v>-</v>
      </c>
      <c r="B267" s="16" t="str">
        <f t="shared" si="63"/>
        <v>-</v>
      </c>
      <c r="C267" s="7">
        <v>19</v>
      </c>
      <c r="D267" s="2">
        <v>43398.810752314814</v>
      </c>
      <c r="E267" s="3">
        <v>6522</v>
      </c>
      <c r="F267" s="3" t="s">
        <v>33</v>
      </c>
      <c r="G267" s="3">
        <v>2424</v>
      </c>
      <c r="H267" s="3">
        <v>599</v>
      </c>
      <c r="I267" s="3">
        <v>2</v>
      </c>
      <c r="J267" s="3">
        <v>1</v>
      </c>
      <c r="L267" s="2">
        <v>43398.813784722224</v>
      </c>
      <c r="M267" s="2">
        <v>43398.837314814817</v>
      </c>
      <c r="N267" s="3" t="s">
        <v>78</v>
      </c>
      <c r="O267" s="3" t="s">
        <v>79</v>
      </c>
      <c r="P267" s="3" t="s">
        <v>37</v>
      </c>
      <c r="Q267" s="3" t="s">
        <v>38</v>
      </c>
      <c r="R267" s="2">
        <v>43398.814340277779</v>
      </c>
      <c r="S267" s="2">
        <v>43398.814340277779</v>
      </c>
      <c r="T267" s="2">
        <v>43398.825266203705</v>
      </c>
      <c r="U267" s="2">
        <v>43398.825266203705</v>
      </c>
      <c r="W267" s="8">
        <f t="shared" si="64"/>
        <v>43398.810752314814</v>
      </c>
      <c r="X267" s="9">
        <f t="shared" si="58"/>
        <v>2.3530092592409346E-2</v>
      </c>
      <c r="Y267" s="9">
        <f t="shared" si="59"/>
        <v>2.3530092592409346E-2</v>
      </c>
      <c r="Z267" s="10"/>
      <c r="AA267" s="10">
        <f t="shared" si="60"/>
        <v>0</v>
      </c>
      <c r="AB267" s="10">
        <f t="shared" si="61"/>
        <v>3.0324074105010368E-3</v>
      </c>
      <c r="AC267" s="10"/>
      <c r="AD267" s="10"/>
    </row>
    <row r="268" spans="1:33" s="3" customFormat="1" x14ac:dyDescent="0.4">
      <c r="A268" s="16" t="str">
        <f t="shared" si="62"/>
        <v>★</v>
      </c>
      <c r="B268" s="16" t="str">
        <f t="shared" si="63"/>
        <v>-</v>
      </c>
      <c r="C268" s="7">
        <v>19</v>
      </c>
      <c r="D268" s="2">
        <v>43398.811342592591</v>
      </c>
      <c r="E268" s="3">
        <v>6523</v>
      </c>
      <c r="F268" s="3" t="s">
        <v>94</v>
      </c>
      <c r="G268" s="3">
        <v>0</v>
      </c>
      <c r="H268" s="3">
        <v>383</v>
      </c>
      <c r="I268" s="3">
        <v>1</v>
      </c>
      <c r="J268" s="3">
        <v>1</v>
      </c>
      <c r="L268" s="2">
        <v>43398.826747685183</v>
      </c>
      <c r="M268" s="2">
        <v>43398.837916666664</v>
      </c>
      <c r="N268" s="3" t="s">
        <v>65</v>
      </c>
      <c r="O268" s="3" t="s">
        <v>66</v>
      </c>
      <c r="P268" s="3" t="s">
        <v>39</v>
      </c>
      <c r="Q268" s="3" t="s">
        <v>40</v>
      </c>
      <c r="R268" s="2">
        <v>43398.83189814815</v>
      </c>
      <c r="S268" s="2">
        <v>43398.83189814815</v>
      </c>
      <c r="T268" s="2">
        <v>43398.84578703704</v>
      </c>
      <c r="U268" s="2">
        <v>43398.84578703704</v>
      </c>
      <c r="V268" s="2">
        <v>43398.83189814815</v>
      </c>
      <c r="W268" s="8">
        <f t="shared" si="64"/>
        <v>43398.83189814815</v>
      </c>
      <c r="X268" s="9">
        <f t="shared" si="58"/>
        <v>1.116898148029577E-2</v>
      </c>
      <c r="Y268" s="9">
        <f t="shared" si="59"/>
        <v>1.116898148029577E-2</v>
      </c>
      <c r="Z268" s="10"/>
      <c r="AA268" s="10">
        <f t="shared" si="60"/>
        <v>0</v>
      </c>
      <c r="AB268" s="10">
        <f t="shared" si="61"/>
        <v>0</v>
      </c>
      <c r="AC268" s="10"/>
      <c r="AD268" s="10"/>
    </row>
    <row r="269" spans="1:33" s="3" customFormat="1" x14ac:dyDescent="0.4">
      <c r="A269" s="16" t="str">
        <f t="shared" si="62"/>
        <v>★</v>
      </c>
      <c r="B269" s="16" t="str">
        <f t="shared" si="63"/>
        <v>-</v>
      </c>
      <c r="C269" s="7">
        <v>19</v>
      </c>
      <c r="D269" s="2">
        <v>43398.8125462963</v>
      </c>
      <c r="E269" s="3">
        <v>6525</v>
      </c>
      <c r="F269" s="3" t="s">
        <v>33</v>
      </c>
      <c r="G269" s="3">
        <v>1333</v>
      </c>
      <c r="H269" s="3">
        <v>987</v>
      </c>
      <c r="I269" s="3">
        <v>10</v>
      </c>
      <c r="J269" s="3">
        <v>1</v>
      </c>
      <c r="L269" s="2">
        <v>43398.854444444441</v>
      </c>
      <c r="M269" s="2">
        <v>43398.866331018522</v>
      </c>
      <c r="N269" s="3" t="s">
        <v>70</v>
      </c>
      <c r="O269" s="3" t="s">
        <v>71</v>
      </c>
      <c r="P269" s="3" t="s">
        <v>63</v>
      </c>
      <c r="Q269" s="3" t="s">
        <v>64</v>
      </c>
      <c r="R269" s="2">
        <v>43398.854201388887</v>
      </c>
      <c r="S269" s="2">
        <v>43398.855486111112</v>
      </c>
      <c r="T269" s="2">
        <v>43398.866944444446</v>
      </c>
      <c r="U269" s="2">
        <v>43398.871793981481</v>
      </c>
      <c r="V269" s="2">
        <v>43398.854201388887</v>
      </c>
      <c r="W269" s="8">
        <f t="shared" si="64"/>
        <v>43398.854201388887</v>
      </c>
      <c r="X269" s="9">
        <f t="shared" si="58"/>
        <v>1.188657408056315E-2</v>
      </c>
      <c r="Y269" s="9">
        <f t="shared" si="59"/>
        <v>1.188657408056315E-2</v>
      </c>
      <c r="Z269" s="10"/>
      <c r="AA269" s="10">
        <f t="shared" si="60"/>
        <v>2.4305555416503921E-4</v>
      </c>
      <c r="AB269" s="10">
        <f t="shared" si="61"/>
        <v>2.4305555416503921E-4</v>
      </c>
      <c r="AC269" s="10"/>
      <c r="AD269" s="10"/>
    </row>
    <row r="270" spans="1:33" s="3" customFormat="1" x14ac:dyDescent="0.4">
      <c r="A270" s="16" t="str">
        <f t="shared" si="62"/>
        <v>-</v>
      </c>
      <c r="B270" s="16" t="str">
        <f t="shared" si="63"/>
        <v>-</v>
      </c>
      <c r="C270" s="7">
        <v>19</v>
      </c>
      <c r="D270" s="2">
        <v>43398.815208333333</v>
      </c>
      <c r="E270" s="3">
        <v>6527</v>
      </c>
      <c r="F270" s="3" t="s">
        <v>33</v>
      </c>
      <c r="G270" s="3">
        <v>2512</v>
      </c>
      <c r="H270" s="3">
        <v>1022</v>
      </c>
      <c r="I270" s="3">
        <v>2</v>
      </c>
      <c r="J270" s="3">
        <v>1</v>
      </c>
      <c r="L270" s="2">
        <v>43398.822442129633</v>
      </c>
      <c r="M270" s="2">
        <v>43398.826215277775</v>
      </c>
      <c r="N270" s="3" t="s">
        <v>31</v>
      </c>
      <c r="O270" s="3" t="s">
        <v>32</v>
      </c>
      <c r="P270" s="3" t="s">
        <v>19</v>
      </c>
      <c r="Q270" s="3" t="s">
        <v>20</v>
      </c>
      <c r="R270" s="2">
        <v>43398.822222222225</v>
      </c>
      <c r="S270" s="2">
        <v>43398.822222222225</v>
      </c>
      <c r="T270" s="2">
        <v>43398.828182870369</v>
      </c>
      <c r="U270" s="2">
        <v>43398.828182870369</v>
      </c>
      <c r="W270" s="8">
        <f t="shared" si="64"/>
        <v>43398.815208333333</v>
      </c>
      <c r="X270" s="9">
        <f t="shared" si="58"/>
        <v>3.7731481424998492E-3</v>
      </c>
      <c r="Y270" s="9">
        <f t="shared" si="59"/>
        <v>3.7731481424998492E-3</v>
      </c>
      <c r="Z270" s="10"/>
      <c r="AA270" s="10">
        <f t="shared" si="60"/>
        <v>2.1990740788169205E-4</v>
      </c>
      <c r="AB270" s="10">
        <f t="shared" si="61"/>
        <v>7.2337962992605753E-3</v>
      </c>
      <c r="AC270" s="10"/>
      <c r="AD270" s="10"/>
    </row>
    <row r="271" spans="1:33" s="3" customFormat="1" x14ac:dyDescent="0.4">
      <c r="A271" s="16" t="str">
        <f t="shared" si="62"/>
        <v>-</v>
      </c>
      <c r="B271" s="16" t="str">
        <f t="shared" si="63"/>
        <v>-</v>
      </c>
      <c r="C271" s="7">
        <v>19</v>
      </c>
      <c r="D271" s="2">
        <v>43398.815648148149</v>
      </c>
      <c r="E271" s="3">
        <v>6528</v>
      </c>
      <c r="F271" s="3" t="s">
        <v>18</v>
      </c>
      <c r="G271" s="3">
        <v>1358</v>
      </c>
      <c r="H271" s="3">
        <v>846</v>
      </c>
      <c r="I271" s="3">
        <v>2</v>
      </c>
      <c r="J271" s="3">
        <v>2</v>
      </c>
      <c r="L271" s="2">
        <v>43398.819976851853</v>
      </c>
      <c r="M271" s="2">
        <v>43398.826307870368</v>
      </c>
      <c r="N271" s="3" t="s">
        <v>31</v>
      </c>
      <c r="O271" s="3" t="s">
        <v>32</v>
      </c>
      <c r="P271" s="3" t="s">
        <v>19</v>
      </c>
      <c r="Q271" s="3" t="s">
        <v>20</v>
      </c>
      <c r="R271" s="2">
        <v>43398.820231481484</v>
      </c>
      <c r="S271" s="2">
        <v>43398.820231481484</v>
      </c>
      <c r="T271" s="2">
        <v>43398.828877314816</v>
      </c>
      <c r="U271" s="2">
        <v>43398.828877314816</v>
      </c>
      <c r="W271" s="8">
        <f t="shared" si="64"/>
        <v>43398.815648148149</v>
      </c>
      <c r="X271" s="9">
        <f t="shared" si="58"/>
        <v>6.3310185141745023E-3</v>
      </c>
      <c r="Y271" s="9">
        <f t="shared" si="59"/>
        <v>1.2662037028349005E-2</v>
      </c>
      <c r="Z271" s="10"/>
      <c r="AA271" s="10">
        <f t="shared" si="60"/>
        <v>0</v>
      </c>
      <c r="AB271" s="10">
        <f t="shared" si="61"/>
        <v>4.3287037042318843E-3</v>
      </c>
      <c r="AC271" s="10"/>
      <c r="AD271" s="10"/>
    </row>
    <row r="272" spans="1:33" s="3" customFormat="1" x14ac:dyDescent="0.4">
      <c r="A272" s="16" t="str">
        <f t="shared" ref="A272:A276" si="65">IF(V272&gt;0, "★", "-")</f>
        <v>-</v>
      </c>
      <c r="B272" s="16" t="str">
        <f t="shared" ref="B272:B276" si="66">IF(K272&gt;0, "☆", "-")</f>
        <v>-</v>
      </c>
      <c r="C272" s="7">
        <v>19</v>
      </c>
      <c r="D272" s="2">
        <v>43398.817789351851</v>
      </c>
      <c r="E272" s="3">
        <v>6529</v>
      </c>
      <c r="F272" s="3" t="s">
        <v>93</v>
      </c>
      <c r="G272" s="3">
        <v>0</v>
      </c>
      <c r="H272" s="3">
        <v>818</v>
      </c>
      <c r="I272" s="3">
        <v>4</v>
      </c>
      <c r="J272" s="3">
        <v>4</v>
      </c>
      <c r="L272" s="2">
        <v>43398.822025462963</v>
      </c>
      <c r="M272" s="2">
        <v>43398.829965277779</v>
      </c>
      <c r="N272" s="3" t="s">
        <v>61</v>
      </c>
      <c r="O272" s="3" t="s">
        <v>62</v>
      </c>
      <c r="P272" s="3" t="s">
        <v>31</v>
      </c>
      <c r="Q272" s="3" t="s">
        <v>32</v>
      </c>
      <c r="R272" s="2">
        <v>43398.824178240742</v>
      </c>
      <c r="S272" s="2">
        <v>43398.824178240742</v>
      </c>
      <c r="T272" s="2">
        <v>43398.833923611113</v>
      </c>
      <c r="U272" s="2">
        <v>43398.833923611113</v>
      </c>
      <c r="W272" s="8">
        <f t="shared" ref="W272:W276" si="67">IF(V272&gt;0,V272,D272)</f>
        <v>43398.817789351851</v>
      </c>
      <c r="X272" s="9">
        <f t="shared" si="58"/>
        <v>7.9398148154723458E-3</v>
      </c>
      <c r="Y272" s="9">
        <f t="shared" si="59"/>
        <v>3.1759259261889383E-2</v>
      </c>
      <c r="Z272" s="10"/>
      <c r="AA272" s="10">
        <f t="shared" si="60"/>
        <v>0</v>
      </c>
      <c r="AB272" s="10">
        <f t="shared" si="61"/>
        <v>4.2361111118225381E-3</v>
      </c>
      <c r="AC272" s="10"/>
      <c r="AD272" s="10"/>
    </row>
    <row r="273" spans="1:31" s="3" customFormat="1" x14ac:dyDescent="0.4">
      <c r="A273" s="16" t="str">
        <f t="shared" si="65"/>
        <v>-</v>
      </c>
      <c r="B273" s="16" t="str">
        <f t="shared" si="66"/>
        <v>-</v>
      </c>
      <c r="C273" s="7">
        <v>19</v>
      </c>
      <c r="D273" s="2">
        <v>43398.818495370368</v>
      </c>
      <c r="E273" s="3">
        <v>6530</v>
      </c>
      <c r="F273" s="3" t="s">
        <v>93</v>
      </c>
      <c r="G273" s="3">
        <v>0</v>
      </c>
      <c r="H273" s="3">
        <v>526</v>
      </c>
      <c r="I273" s="3">
        <v>6</v>
      </c>
      <c r="J273" s="3">
        <v>3</v>
      </c>
      <c r="L273" s="2">
        <v>43398.826157407406</v>
      </c>
      <c r="M273" s="2">
        <v>43398.830879629626</v>
      </c>
      <c r="N273" s="3" t="s">
        <v>61</v>
      </c>
      <c r="O273" s="3" t="s">
        <v>62</v>
      </c>
      <c r="P273" s="3" t="s">
        <v>31</v>
      </c>
      <c r="Q273" s="3" t="s">
        <v>32</v>
      </c>
      <c r="R273" s="2">
        <v>43398.825613425928</v>
      </c>
      <c r="S273" s="2">
        <v>43398.825613425928</v>
      </c>
      <c r="T273" s="2">
        <v>43398.834664351853</v>
      </c>
      <c r="U273" s="2">
        <v>43398.834664351853</v>
      </c>
      <c r="W273" s="8">
        <f t="shared" si="67"/>
        <v>43398.818495370368</v>
      </c>
      <c r="X273" s="9">
        <f t="shared" si="58"/>
        <v>4.7222222201526165E-3</v>
      </c>
      <c r="Y273" s="9">
        <f t="shared" si="59"/>
        <v>1.416666666045785E-2</v>
      </c>
      <c r="Z273" s="10"/>
      <c r="AA273" s="10">
        <f t="shared" si="60"/>
        <v>5.4398147767642513E-4</v>
      </c>
      <c r="AB273" s="40">
        <f t="shared" si="61"/>
        <v>7.662037038244307E-3</v>
      </c>
      <c r="AC273" s="10"/>
      <c r="AD273" s="10"/>
    </row>
    <row r="274" spans="1:31" s="3" customFormat="1" x14ac:dyDescent="0.4">
      <c r="A274" s="16" t="str">
        <f t="shared" si="65"/>
        <v>-</v>
      </c>
      <c r="B274" s="16" t="str">
        <f t="shared" si="66"/>
        <v>-</v>
      </c>
      <c r="C274" s="7">
        <v>19</v>
      </c>
      <c r="D274" s="2">
        <v>43398.82172453704</v>
      </c>
      <c r="E274" s="3">
        <v>6531</v>
      </c>
      <c r="F274" s="3" t="s">
        <v>18</v>
      </c>
      <c r="G274" s="3">
        <v>3930</v>
      </c>
      <c r="H274" s="3">
        <v>318</v>
      </c>
      <c r="I274" s="3">
        <v>5</v>
      </c>
      <c r="J274" s="3">
        <v>1</v>
      </c>
      <c r="L274" s="2">
        <v>43398.825578703705</v>
      </c>
      <c r="M274" s="2">
        <v>43398.839548611111</v>
      </c>
      <c r="N274" s="3" t="s">
        <v>41</v>
      </c>
      <c r="O274" s="3" t="s">
        <v>42</v>
      </c>
      <c r="P274" s="3" t="s">
        <v>37</v>
      </c>
      <c r="Q274" s="3" t="s">
        <v>38</v>
      </c>
      <c r="R274" s="2">
        <v>43398.828287037039</v>
      </c>
      <c r="S274" s="2">
        <v>43398.828287037039</v>
      </c>
      <c r="T274" s="2">
        <v>43398.843715277777</v>
      </c>
      <c r="U274" s="2">
        <v>43398.843715277777</v>
      </c>
      <c r="W274" s="8">
        <f t="shared" si="67"/>
        <v>43398.82172453704</v>
      </c>
      <c r="X274" s="9">
        <f t="shared" si="58"/>
        <v>1.3969907406135462E-2</v>
      </c>
      <c r="Y274" s="9">
        <f t="shared" si="59"/>
        <v>1.3969907406135462E-2</v>
      </c>
      <c r="Z274" s="10"/>
      <c r="AA274" s="10">
        <f t="shared" si="60"/>
        <v>0</v>
      </c>
      <c r="AB274" s="40">
        <f t="shared" si="61"/>
        <v>3.8541666654055007E-3</v>
      </c>
      <c r="AC274" s="10"/>
      <c r="AD274" s="10"/>
    </row>
    <row r="275" spans="1:31" s="3" customFormat="1" x14ac:dyDescent="0.4">
      <c r="A275" s="16" t="str">
        <f t="shared" si="65"/>
        <v>-</v>
      </c>
      <c r="B275" s="16" t="str">
        <f t="shared" si="66"/>
        <v>-</v>
      </c>
      <c r="C275" s="7">
        <v>19</v>
      </c>
      <c r="D275" s="2">
        <v>43398.823437500003</v>
      </c>
      <c r="E275" s="3">
        <v>6532</v>
      </c>
      <c r="F275" s="3" t="s">
        <v>93</v>
      </c>
      <c r="G275" s="3">
        <v>0</v>
      </c>
      <c r="H275" s="3">
        <v>1241</v>
      </c>
      <c r="I275" s="3">
        <v>4</v>
      </c>
      <c r="J275" s="3">
        <v>1</v>
      </c>
      <c r="L275" s="2">
        <v>43398.828194444446</v>
      </c>
      <c r="M275" s="2">
        <v>43398.834189814814</v>
      </c>
      <c r="N275" s="3" t="s">
        <v>46</v>
      </c>
      <c r="O275" s="3" t="s">
        <v>47</v>
      </c>
      <c r="P275" s="3" t="s">
        <v>72</v>
      </c>
      <c r="Q275" s="3" t="s">
        <v>73</v>
      </c>
      <c r="R275" s="2">
        <v>43398.829525462963</v>
      </c>
      <c r="S275" s="2">
        <v>43398.829525462963</v>
      </c>
      <c r="T275" s="2">
        <v>43398.83730324074</v>
      </c>
      <c r="U275" s="2">
        <v>43398.83730324074</v>
      </c>
      <c r="W275" s="8">
        <f t="shared" si="67"/>
        <v>43398.823437500003</v>
      </c>
      <c r="X275" s="9">
        <f t="shared" si="58"/>
        <v>5.9953703676001169E-3</v>
      </c>
      <c r="Y275" s="9">
        <f t="shared" si="59"/>
        <v>5.9953703676001169E-3</v>
      </c>
      <c r="Z275" s="10"/>
      <c r="AA275" s="10">
        <f t="shared" si="60"/>
        <v>0</v>
      </c>
      <c r="AB275" s="40">
        <f t="shared" si="61"/>
        <v>4.756944443215616E-3</v>
      </c>
      <c r="AC275" s="10"/>
      <c r="AD275" s="10"/>
    </row>
    <row r="276" spans="1:31" s="3" customFormat="1" x14ac:dyDescent="0.4">
      <c r="A276" s="16" t="str">
        <f t="shared" si="65"/>
        <v>-</v>
      </c>
      <c r="B276" s="16" t="str">
        <f t="shared" si="66"/>
        <v>-</v>
      </c>
      <c r="C276" s="7">
        <v>19</v>
      </c>
      <c r="D276" s="2">
        <v>43398.825127314813</v>
      </c>
      <c r="E276" s="3">
        <v>6535</v>
      </c>
      <c r="F276" s="3" t="s">
        <v>18</v>
      </c>
      <c r="G276" s="3">
        <v>2636</v>
      </c>
      <c r="H276" s="3">
        <v>516</v>
      </c>
      <c r="I276" s="3">
        <v>3</v>
      </c>
      <c r="J276" s="3">
        <v>1</v>
      </c>
      <c r="L276" s="2">
        <v>43398.8281712963</v>
      </c>
      <c r="M276" s="2">
        <v>43398.83390046296</v>
      </c>
      <c r="N276" s="3" t="s">
        <v>37</v>
      </c>
      <c r="O276" s="3" t="s">
        <v>38</v>
      </c>
      <c r="P276" s="3" t="s">
        <v>27</v>
      </c>
      <c r="Q276" s="3" t="s">
        <v>28</v>
      </c>
      <c r="R276" s="2">
        <v>43398.831574074073</v>
      </c>
      <c r="S276" s="2">
        <v>43398.831574074073</v>
      </c>
      <c r="T276" s="2">
        <v>43398.839583333334</v>
      </c>
      <c r="U276" s="2">
        <v>43398.839583333334</v>
      </c>
      <c r="W276" s="8">
        <f t="shared" si="67"/>
        <v>43398.825127314813</v>
      </c>
      <c r="X276" s="9">
        <f t="shared" si="58"/>
        <v>5.7291666598757729E-3</v>
      </c>
      <c r="Y276" s="9">
        <f t="shared" si="59"/>
        <v>5.7291666598757729E-3</v>
      </c>
      <c r="Z276" s="10"/>
      <c r="AA276" s="10">
        <f t="shared" si="60"/>
        <v>0</v>
      </c>
      <c r="AB276" s="40">
        <f t="shared" si="61"/>
        <v>3.0439814872806892E-3</v>
      </c>
      <c r="AC276" s="10"/>
      <c r="AD276" s="10"/>
    </row>
    <row r="277" spans="1:31" s="3" customFormat="1" x14ac:dyDescent="0.4">
      <c r="A277" s="16" t="str">
        <f t="shared" si="62"/>
        <v>-</v>
      </c>
      <c r="B277" s="16" t="str">
        <f t="shared" si="63"/>
        <v>-</v>
      </c>
      <c r="C277" s="7">
        <v>19</v>
      </c>
      <c r="D277" s="2">
        <v>43398.826099537036</v>
      </c>
      <c r="E277" s="3">
        <v>6537</v>
      </c>
      <c r="F277" s="3" t="s">
        <v>33</v>
      </c>
      <c r="G277" s="3">
        <v>4000</v>
      </c>
      <c r="H277" s="3">
        <v>466</v>
      </c>
      <c r="I277" s="3">
        <v>5</v>
      </c>
      <c r="J277" s="3">
        <v>2</v>
      </c>
      <c r="L277" s="2">
        <v>43398.829212962963</v>
      </c>
      <c r="M277" s="2">
        <v>43398.839606481481</v>
      </c>
      <c r="N277" s="3" t="s">
        <v>50</v>
      </c>
      <c r="O277" s="3" t="s">
        <v>51</v>
      </c>
      <c r="P277" s="3" t="s">
        <v>37</v>
      </c>
      <c r="Q277" s="3" t="s">
        <v>38</v>
      </c>
      <c r="R277" s="2">
        <v>43398.829212962963</v>
      </c>
      <c r="S277" s="2">
        <v>43398.829212962963</v>
      </c>
      <c r="T277" s="2">
        <v>43398.845266203702</v>
      </c>
      <c r="U277" s="2">
        <v>43398.845266203702</v>
      </c>
      <c r="W277" s="8">
        <f t="shared" si="64"/>
        <v>43398.826099537036</v>
      </c>
      <c r="X277" s="9">
        <f t="shared" si="58"/>
        <v>1.0393518517958E-2</v>
      </c>
      <c r="Y277" s="9">
        <f t="shared" si="59"/>
        <v>2.0787037035916001E-2</v>
      </c>
      <c r="Z277" s="10"/>
      <c r="AA277" s="10">
        <f t="shared" si="60"/>
        <v>0</v>
      </c>
      <c r="AB277" s="10">
        <f t="shared" si="61"/>
        <v>3.1134259261307307E-3</v>
      </c>
      <c r="AC277" s="10"/>
      <c r="AD277" s="10"/>
    </row>
    <row r="278" spans="1:31" s="3" customFormat="1" x14ac:dyDescent="0.4">
      <c r="A278" s="16" t="str">
        <f t="shared" si="62"/>
        <v>-</v>
      </c>
      <c r="B278" s="16" t="str">
        <f t="shared" si="63"/>
        <v>-</v>
      </c>
      <c r="C278" s="7">
        <v>19</v>
      </c>
      <c r="D278" s="2">
        <v>43398.828067129631</v>
      </c>
      <c r="E278" s="3">
        <v>6538</v>
      </c>
      <c r="F278" s="3" t="s">
        <v>18</v>
      </c>
      <c r="G278" s="3">
        <v>4021</v>
      </c>
      <c r="H278" s="3">
        <v>878</v>
      </c>
      <c r="I278" s="3">
        <v>8</v>
      </c>
      <c r="J278" s="3">
        <v>1</v>
      </c>
      <c r="L278" s="2">
        <v>43398.830555555556</v>
      </c>
      <c r="M278" s="2">
        <v>43398.833726851852</v>
      </c>
      <c r="N278" s="3" t="s">
        <v>80</v>
      </c>
      <c r="O278" s="3" t="s">
        <v>81</v>
      </c>
      <c r="P278" s="3" t="s">
        <v>68</v>
      </c>
      <c r="Q278" s="3" t="s">
        <v>69</v>
      </c>
      <c r="R278" s="2">
        <v>43398.830335648148</v>
      </c>
      <c r="S278" s="2">
        <v>43398.830335648148</v>
      </c>
      <c r="T278" s="2">
        <v>43398.835497685184</v>
      </c>
      <c r="U278" s="2">
        <v>43398.835497685184</v>
      </c>
      <c r="W278" s="8">
        <f t="shared" si="64"/>
        <v>43398.828067129631</v>
      </c>
      <c r="X278" s="9">
        <f t="shared" si="58"/>
        <v>3.1712962954770774E-3</v>
      </c>
      <c r="Y278" s="9">
        <f t="shared" si="59"/>
        <v>3.1712962954770774E-3</v>
      </c>
      <c r="Z278" s="10"/>
      <c r="AA278" s="10">
        <f t="shared" si="60"/>
        <v>2.1990740788169205E-4</v>
      </c>
      <c r="AB278" s="10">
        <f t="shared" si="61"/>
        <v>2.488425925548654E-3</v>
      </c>
      <c r="AC278" s="10"/>
      <c r="AD278" s="10"/>
    </row>
    <row r="279" spans="1:31" s="3" customFormat="1" x14ac:dyDescent="0.4">
      <c r="A279" s="16" t="str">
        <f t="shared" si="62"/>
        <v>-</v>
      </c>
      <c r="B279" s="16" t="str">
        <f t="shared" si="63"/>
        <v>-</v>
      </c>
      <c r="C279" s="7">
        <v>19</v>
      </c>
      <c r="D279" s="2">
        <v>43398.832384259258</v>
      </c>
      <c r="E279" s="3">
        <v>6539</v>
      </c>
      <c r="F279" s="3" t="s">
        <v>33</v>
      </c>
      <c r="G279" s="3">
        <v>3993</v>
      </c>
      <c r="H279" s="3">
        <v>644</v>
      </c>
      <c r="I279" s="3">
        <v>7</v>
      </c>
      <c r="J279" s="3">
        <v>1</v>
      </c>
      <c r="L279" s="2">
        <v>43398.834606481483</v>
      </c>
      <c r="M279" s="2">
        <v>43398.845520833333</v>
      </c>
      <c r="N279" s="3" t="s">
        <v>65</v>
      </c>
      <c r="O279" s="3" t="s">
        <v>66</v>
      </c>
      <c r="P279" s="3" t="s">
        <v>55</v>
      </c>
      <c r="Q279" s="3" t="s">
        <v>56</v>
      </c>
      <c r="R279" s="2">
        <v>43398.833425925928</v>
      </c>
      <c r="S279" s="2">
        <v>43398.833425925928</v>
      </c>
      <c r="T279" s="2">
        <v>43398.845289351855</v>
      </c>
      <c r="U279" s="2">
        <v>43398.845289351855</v>
      </c>
      <c r="W279" s="8">
        <f t="shared" si="64"/>
        <v>43398.832384259258</v>
      </c>
      <c r="X279" s="9">
        <f t="shared" si="58"/>
        <v>1.0914351849351078E-2</v>
      </c>
      <c r="Y279" s="9">
        <f t="shared" si="59"/>
        <v>1.0914351849351078E-2</v>
      </c>
      <c r="Z279" s="10"/>
      <c r="AA279" s="10">
        <f t="shared" si="60"/>
        <v>1.1805555550381541E-3</v>
      </c>
      <c r="AB279" s="10">
        <f t="shared" si="61"/>
        <v>2.2222222251002677E-3</v>
      </c>
      <c r="AC279" s="10"/>
      <c r="AD279" s="10"/>
    </row>
    <row r="280" spans="1:31" s="3" customFormat="1" x14ac:dyDescent="0.4">
      <c r="A280" s="16" t="str">
        <f>IF(V280&gt;0, "★", "-")</f>
        <v>-</v>
      </c>
      <c r="B280" s="16" t="str">
        <f>IF(K280&gt;0, "☆", "-")</f>
        <v>☆</v>
      </c>
      <c r="C280" s="7">
        <v>19</v>
      </c>
      <c r="D280" s="2">
        <v>43398.824675925927</v>
      </c>
      <c r="E280" s="3">
        <v>6534</v>
      </c>
      <c r="F280" s="3" t="s">
        <v>33</v>
      </c>
      <c r="G280" s="3">
        <v>3973</v>
      </c>
      <c r="H280" s="3">
        <v>624</v>
      </c>
      <c r="I280" s="3">
        <v>2</v>
      </c>
      <c r="J280" s="3">
        <v>2</v>
      </c>
      <c r="K280" s="2">
        <v>43398.834606481483</v>
      </c>
      <c r="N280" s="3" t="s">
        <v>59</v>
      </c>
      <c r="O280" s="3" t="s">
        <v>60</v>
      </c>
      <c r="P280" s="3" t="s">
        <v>34</v>
      </c>
      <c r="Q280" s="3" t="s">
        <v>35</v>
      </c>
      <c r="R280" s="2">
        <v>43398.831412037034</v>
      </c>
      <c r="T280" s="2">
        <v>43398.839201388888</v>
      </c>
      <c r="W280" s="8">
        <f>IF(V280&gt;0,V280,D280)</f>
        <v>43398.824675925927</v>
      </c>
      <c r="X280" s="9">
        <f>M280-L280</f>
        <v>0</v>
      </c>
      <c r="Y280" s="9">
        <f>X280*J280</f>
        <v>0</v>
      </c>
      <c r="Z280" s="10"/>
      <c r="AA280" s="10">
        <f>IF(IF(A280="☆",K280-R280,L280-R280)&lt;0,0,IF(A280="☆",K280-R280,L280-R280))</f>
        <v>0</v>
      </c>
      <c r="AB280" s="31">
        <f>IF(IF(B280="☆",(IF(K280&gt;R280,K280-W280,R280-W280)),L280-W280)&lt;0,0,IF(B280="☆",(IF(K280&gt;R280,K280-W280,R280-W280)),L280-W280))</f>
        <v>9.930555555911269E-3</v>
      </c>
      <c r="AC280" s="10"/>
      <c r="AD280" s="10"/>
      <c r="AE280" s="3" t="s">
        <v>97</v>
      </c>
    </row>
    <row r="281" spans="1:31" s="5" customFormat="1" x14ac:dyDescent="0.4">
      <c r="A281" s="17" t="str">
        <f>IF(V281&gt;0, "★", "-")</f>
        <v>-</v>
      </c>
      <c r="B281" s="17" t="str">
        <f>IF(K281&gt;0, "☆", "-")</f>
        <v>☆</v>
      </c>
      <c r="C281" s="12">
        <v>19</v>
      </c>
      <c r="D281" s="4">
        <v>43398.82545138889</v>
      </c>
      <c r="E281" s="5">
        <v>6536</v>
      </c>
      <c r="F281" s="5" t="s">
        <v>33</v>
      </c>
      <c r="G281" s="5">
        <v>4000</v>
      </c>
      <c r="H281" s="5">
        <v>1111</v>
      </c>
      <c r="I281" s="5">
        <v>8</v>
      </c>
      <c r="J281" s="5">
        <v>1</v>
      </c>
      <c r="K281" s="4">
        <v>43398.825613425928</v>
      </c>
      <c r="N281" s="5" t="s">
        <v>50</v>
      </c>
      <c r="O281" s="5" t="s">
        <v>51</v>
      </c>
      <c r="P281" s="5" t="s">
        <v>37</v>
      </c>
      <c r="Q281" s="5" t="s">
        <v>38</v>
      </c>
      <c r="R281" s="4">
        <v>43398.829201388886</v>
      </c>
      <c r="T281" s="4">
        <v>43398.838946759257</v>
      </c>
      <c r="W281" s="13">
        <f>IF(V281&gt;0,V281,D281)</f>
        <v>43398.82545138889</v>
      </c>
      <c r="X281" s="18">
        <f>M281-L281</f>
        <v>0</v>
      </c>
      <c r="Y281" s="18">
        <f>X281*J281</f>
        <v>0</v>
      </c>
      <c r="Z281" s="19"/>
      <c r="AA281" s="19">
        <f>IF(IF(A281="☆",K281-R281,L281-R281)&lt;0,0,IF(A281="☆",K281-R281,L281-R281))</f>
        <v>0</v>
      </c>
      <c r="AB281" s="19">
        <f>IF(IF(B281="☆",(IF(K281&gt;R281,K281-W281,R281-W281)),L281-W281)&lt;0,0,IF(B281="☆",(IF(K281&gt;R281,K281-W281,R281-W281)),L281-W281))</f>
        <v>3.749999996216502E-3</v>
      </c>
      <c r="AC281" s="19"/>
      <c r="AD281" s="19"/>
    </row>
    <row r="282" spans="1:31" s="21" customFormat="1" x14ac:dyDescent="0.4">
      <c r="A282" s="20" t="str">
        <f t="shared" si="62"/>
        <v>-</v>
      </c>
      <c r="B282" s="20" t="str">
        <f t="shared" si="63"/>
        <v>-</v>
      </c>
      <c r="C282" s="23">
        <v>20</v>
      </c>
      <c r="D282" s="22">
        <v>43398.837789351855</v>
      </c>
      <c r="E282" s="21">
        <v>6540</v>
      </c>
      <c r="F282" s="21" t="s">
        <v>18</v>
      </c>
      <c r="G282" s="21">
        <v>2823</v>
      </c>
      <c r="H282" s="21">
        <v>393</v>
      </c>
      <c r="I282" s="21">
        <v>9</v>
      </c>
      <c r="J282" s="21">
        <v>1</v>
      </c>
      <c r="L282" s="22">
        <v>43398.839386574073</v>
      </c>
      <c r="M282" s="22">
        <v>43398.842523148145</v>
      </c>
      <c r="N282" s="21" t="s">
        <v>21</v>
      </c>
      <c r="O282" s="21" t="s">
        <v>22</v>
      </c>
      <c r="P282" s="21" t="s">
        <v>37</v>
      </c>
      <c r="Q282" s="21" t="s">
        <v>38</v>
      </c>
      <c r="R282" s="22">
        <v>43398.838831018518</v>
      </c>
      <c r="S282" s="22">
        <v>43398.838831018518</v>
      </c>
      <c r="T282" s="22">
        <v>43398.846689814818</v>
      </c>
      <c r="U282" s="22">
        <v>43398.846689814818</v>
      </c>
      <c r="W282" s="24">
        <f t="shared" si="64"/>
        <v>43398.837789351855</v>
      </c>
      <c r="X282" s="25">
        <f t="shared" si="58"/>
        <v>3.1365740724140778E-3</v>
      </c>
      <c r="Y282" s="25">
        <f t="shared" si="59"/>
        <v>3.1365740724140778E-3</v>
      </c>
      <c r="Z282" s="26">
        <f>SUM(Y282:Y312)</f>
        <v>0.16094907413207693</v>
      </c>
      <c r="AA282" s="26">
        <f t="shared" si="60"/>
        <v>5.5555555445607752E-4</v>
      </c>
      <c r="AB282" s="26">
        <f t="shared" si="61"/>
        <v>1.5972222172422335E-3</v>
      </c>
      <c r="AC282" s="26">
        <f>AVERAGE(AB282:AB312)</f>
        <v>3.1695816174356472E-3</v>
      </c>
      <c r="AD282" s="26">
        <f>MEDIAN(AB282:AB312)</f>
        <v>2.7546296259970404E-3</v>
      </c>
    </row>
    <row r="283" spans="1:31" s="3" customFormat="1" x14ac:dyDescent="0.4">
      <c r="A283" s="16" t="str">
        <f t="shared" si="62"/>
        <v>-</v>
      </c>
      <c r="B283" s="16" t="str">
        <f t="shared" si="63"/>
        <v>-</v>
      </c>
      <c r="C283" s="7">
        <v>20</v>
      </c>
      <c r="D283" s="2">
        <v>43398.838159722225</v>
      </c>
      <c r="E283" s="3">
        <v>6541</v>
      </c>
      <c r="F283" s="3" t="s">
        <v>33</v>
      </c>
      <c r="G283" s="3">
        <v>2632</v>
      </c>
      <c r="H283" s="3">
        <v>1065</v>
      </c>
      <c r="I283" s="3">
        <v>7</v>
      </c>
      <c r="J283" s="3">
        <v>1</v>
      </c>
      <c r="L283" s="2">
        <v>43398.840127314812</v>
      </c>
      <c r="M283" s="2">
        <v>43398.85224537037</v>
      </c>
      <c r="N283" s="3" t="s">
        <v>39</v>
      </c>
      <c r="O283" s="3" t="s">
        <v>40</v>
      </c>
      <c r="P283" s="3" t="s">
        <v>27</v>
      </c>
      <c r="Q283" s="3" t="s">
        <v>28</v>
      </c>
      <c r="R283" s="2">
        <v>43398.84165509259</v>
      </c>
      <c r="S283" s="2">
        <v>43398.84165509259</v>
      </c>
      <c r="T283" s="2">
        <v>43398.85193287037</v>
      </c>
      <c r="U283" s="2">
        <v>43398.852708333332</v>
      </c>
      <c r="W283" s="8">
        <f t="shared" si="64"/>
        <v>43398.838159722225</v>
      </c>
      <c r="X283" s="9">
        <f t="shared" si="58"/>
        <v>1.2118055557948537E-2</v>
      </c>
      <c r="Y283" s="9">
        <f t="shared" si="59"/>
        <v>1.2118055557948537E-2</v>
      </c>
      <c r="Z283" s="10"/>
      <c r="AA283" s="10">
        <f t="shared" si="60"/>
        <v>0</v>
      </c>
      <c r="AB283" s="10">
        <f t="shared" si="61"/>
        <v>1.9675925868796185E-3</v>
      </c>
      <c r="AC283" s="10"/>
      <c r="AD283" s="10"/>
    </row>
    <row r="284" spans="1:31" s="3" customFormat="1" x14ac:dyDescent="0.4">
      <c r="A284" s="16" t="str">
        <f t="shared" si="62"/>
        <v>-</v>
      </c>
      <c r="B284" s="16" t="str">
        <f t="shared" si="63"/>
        <v>-</v>
      </c>
      <c r="C284" s="7">
        <v>20</v>
      </c>
      <c r="D284" s="2">
        <v>43398.839212962965</v>
      </c>
      <c r="E284" s="3">
        <v>6542</v>
      </c>
      <c r="F284" s="3" t="s">
        <v>93</v>
      </c>
      <c r="G284" s="3">
        <v>0</v>
      </c>
      <c r="H284" s="3">
        <v>1016</v>
      </c>
      <c r="I284" s="3">
        <v>7</v>
      </c>
      <c r="J284" s="3">
        <v>2</v>
      </c>
      <c r="L284" s="2">
        <v>43398.841736111113</v>
      </c>
      <c r="M284" s="2">
        <v>43398.852326388886</v>
      </c>
      <c r="N284" s="3" t="s">
        <v>43</v>
      </c>
      <c r="O284" s="3" t="s">
        <v>44</v>
      </c>
      <c r="P284" s="3" t="s">
        <v>27</v>
      </c>
      <c r="Q284" s="3" t="s">
        <v>28</v>
      </c>
      <c r="R284" s="2">
        <v>43398.842627314814</v>
      </c>
      <c r="S284" s="2">
        <v>43398.842627314814</v>
      </c>
      <c r="T284" s="2">
        <v>43398.853402777779</v>
      </c>
      <c r="U284" s="2">
        <v>43398.853402777779</v>
      </c>
      <c r="W284" s="8">
        <f t="shared" si="64"/>
        <v>43398.839212962965</v>
      </c>
      <c r="X284" s="9">
        <f t="shared" si="58"/>
        <v>1.0590277772280388E-2</v>
      </c>
      <c r="Y284" s="9">
        <f t="shared" si="59"/>
        <v>2.1180555544560775E-2</v>
      </c>
      <c r="Z284" s="10"/>
      <c r="AA284" s="10">
        <f t="shared" si="60"/>
        <v>0</v>
      </c>
      <c r="AB284" s="10">
        <f t="shared" si="61"/>
        <v>2.5231481486116536E-3</v>
      </c>
      <c r="AC284" s="10"/>
      <c r="AD284" s="10"/>
    </row>
    <row r="285" spans="1:31" s="3" customFormat="1" x14ac:dyDescent="0.4">
      <c r="A285" s="16" t="str">
        <f t="shared" si="62"/>
        <v>-</v>
      </c>
      <c r="B285" s="16" t="str">
        <f t="shared" si="63"/>
        <v>-</v>
      </c>
      <c r="C285" s="7">
        <v>20</v>
      </c>
      <c r="D285" s="2">
        <v>43398.844687500001</v>
      </c>
      <c r="E285" s="3">
        <v>6543</v>
      </c>
      <c r="F285" s="3" t="s">
        <v>93</v>
      </c>
      <c r="G285" s="3">
        <v>0</v>
      </c>
      <c r="H285" s="3">
        <v>906</v>
      </c>
      <c r="I285" s="3">
        <v>6</v>
      </c>
      <c r="J285" s="3">
        <v>1</v>
      </c>
      <c r="L285" s="2">
        <v>43398.846365740741</v>
      </c>
      <c r="M285" s="2">
        <v>43398.850057870368</v>
      </c>
      <c r="N285" s="3" t="s">
        <v>46</v>
      </c>
      <c r="O285" s="3" t="s">
        <v>47</v>
      </c>
      <c r="P285" s="3" t="s">
        <v>27</v>
      </c>
      <c r="Q285" s="3" t="s">
        <v>28</v>
      </c>
      <c r="R285" s="2">
        <v>43398.849606481483</v>
      </c>
      <c r="S285" s="2">
        <v>43398.849606481483</v>
      </c>
      <c r="T285" s="2">
        <v>43398.855983796297</v>
      </c>
      <c r="U285" s="2">
        <v>43398.855983796297</v>
      </c>
      <c r="W285" s="8">
        <f t="shared" si="64"/>
        <v>43398.844687500001</v>
      </c>
      <c r="X285" s="9">
        <f t="shared" si="58"/>
        <v>3.6921296268701553E-3</v>
      </c>
      <c r="Y285" s="9">
        <f t="shared" si="59"/>
        <v>3.6921296268701553E-3</v>
      </c>
      <c r="Z285" s="10"/>
      <c r="AA285" s="10">
        <f t="shared" si="60"/>
        <v>0</v>
      </c>
      <c r="AB285" s="10">
        <f t="shared" si="61"/>
        <v>1.6782407401478849E-3</v>
      </c>
      <c r="AC285" s="10"/>
      <c r="AD285" s="10"/>
    </row>
    <row r="286" spans="1:31" s="3" customFormat="1" x14ac:dyDescent="0.4">
      <c r="A286" s="16" t="str">
        <f t="shared" si="62"/>
        <v>-</v>
      </c>
      <c r="B286" s="16" t="str">
        <f t="shared" si="63"/>
        <v>-</v>
      </c>
      <c r="C286" s="7">
        <v>20</v>
      </c>
      <c r="D286" s="2">
        <v>43398.848217592589</v>
      </c>
      <c r="E286" s="3">
        <v>6544</v>
      </c>
      <c r="F286" s="3" t="s">
        <v>18</v>
      </c>
      <c r="G286" s="3">
        <v>4009</v>
      </c>
      <c r="H286" s="3">
        <v>330</v>
      </c>
      <c r="I286" s="3">
        <v>4</v>
      </c>
      <c r="J286" s="3">
        <v>4</v>
      </c>
      <c r="L286" s="2">
        <v>43398.850092592591</v>
      </c>
      <c r="M286" s="2">
        <v>43398.85359953704</v>
      </c>
      <c r="N286" s="3" t="s">
        <v>31</v>
      </c>
      <c r="O286" s="3" t="s">
        <v>32</v>
      </c>
      <c r="P286" s="3" t="s">
        <v>41</v>
      </c>
      <c r="Q286" s="3" t="s">
        <v>42</v>
      </c>
      <c r="R286" s="2">
        <v>43398.849259259259</v>
      </c>
      <c r="S286" s="2">
        <v>43398.849259259259</v>
      </c>
      <c r="T286" s="2">
        <v>43398.856469907405</v>
      </c>
      <c r="U286" s="2">
        <v>43398.856469907405</v>
      </c>
      <c r="W286" s="8">
        <f t="shared" si="64"/>
        <v>43398.848217592589</v>
      </c>
      <c r="X286" s="9">
        <f t="shared" si="58"/>
        <v>3.5069444493274204E-3</v>
      </c>
      <c r="Y286" s="9">
        <f t="shared" si="59"/>
        <v>1.4027777797309682E-2</v>
      </c>
      <c r="Z286" s="10"/>
      <c r="AA286" s="10">
        <f t="shared" si="60"/>
        <v>8.3333333168411627E-4</v>
      </c>
      <c r="AB286" s="10">
        <f t="shared" si="61"/>
        <v>1.8750000017462298E-3</v>
      </c>
      <c r="AC286" s="10"/>
      <c r="AD286" s="10"/>
    </row>
    <row r="287" spans="1:31" s="3" customFormat="1" x14ac:dyDescent="0.4">
      <c r="A287" s="16" t="str">
        <f t="shared" si="62"/>
        <v>★</v>
      </c>
      <c r="B287" s="16" t="str">
        <f t="shared" si="63"/>
        <v>-</v>
      </c>
      <c r="C287" s="7">
        <v>20</v>
      </c>
      <c r="D287" s="2">
        <v>43398.853784722225</v>
      </c>
      <c r="E287" s="3">
        <v>6546</v>
      </c>
      <c r="F287" s="3" t="s">
        <v>18</v>
      </c>
      <c r="G287" s="3">
        <v>3839</v>
      </c>
      <c r="H287" s="3">
        <v>446</v>
      </c>
      <c r="I287" s="3">
        <v>9</v>
      </c>
      <c r="J287" s="3">
        <v>1</v>
      </c>
      <c r="L287" s="2">
        <v>43398.875520833331</v>
      </c>
      <c r="M287" s="2">
        <v>43398.878796296296</v>
      </c>
      <c r="N287" s="3" t="s">
        <v>21</v>
      </c>
      <c r="O287" s="3" t="s">
        <v>22</v>
      </c>
      <c r="P287" s="3" t="s">
        <v>72</v>
      </c>
      <c r="Q287" s="3" t="s">
        <v>73</v>
      </c>
      <c r="R287" s="2">
        <v>43398.874305555553</v>
      </c>
      <c r="S287" s="2">
        <v>43398.874305555553</v>
      </c>
      <c r="T287" s="2">
        <v>43398.879872685182</v>
      </c>
      <c r="U287" s="2">
        <v>43398.879872685182</v>
      </c>
      <c r="V287" s="2">
        <v>43398.874305555553</v>
      </c>
      <c r="W287" s="8">
        <f t="shared" si="64"/>
        <v>43398.874305555553</v>
      </c>
      <c r="X287" s="9">
        <f t="shared" si="58"/>
        <v>3.275462964666076E-3</v>
      </c>
      <c r="Y287" s="9">
        <f t="shared" si="59"/>
        <v>3.275462964666076E-3</v>
      </c>
      <c r="Z287" s="10"/>
      <c r="AA287" s="10">
        <f t="shared" si="60"/>
        <v>1.2152777781011537E-3</v>
      </c>
      <c r="AB287" s="10">
        <f t="shared" si="61"/>
        <v>1.2152777781011537E-3</v>
      </c>
      <c r="AC287" s="10"/>
      <c r="AD287" s="10"/>
    </row>
    <row r="288" spans="1:31" s="3" customFormat="1" x14ac:dyDescent="0.4">
      <c r="A288" s="16" t="str">
        <f t="shared" si="62"/>
        <v>-</v>
      </c>
      <c r="B288" s="16" t="str">
        <f t="shared" si="63"/>
        <v>-</v>
      </c>
      <c r="C288" s="7">
        <v>20</v>
      </c>
      <c r="D288" s="2">
        <v>43398.854143518518</v>
      </c>
      <c r="E288" s="3">
        <v>6547</v>
      </c>
      <c r="F288" s="3" t="s">
        <v>33</v>
      </c>
      <c r="G288" s="3">
        <v>2225</v>
      </c>
      <c r="H288" s="3">
        <v>1285</v>
      </c>
      <c r="I288" s="3">
        <v>10</v>
      </c>
      <c r="J288" s="3">
        <v>1</v>
      </c>
      <c r="L288" s="2">
        <v>43398.859675925924</v>
      </c>
      <c r="M288" s="2">
        <v>43398.866203703707</v>
      </c>
      <c r="N288" s="3" t="s">
        <v>27</v>
      </c>
      <c r="O288" s="3" t="s">
        <v>28</v>
      </c>
      <c r="P288" s="3" t="s">
        <v>63</v>
      </c>
      <c r="Q288" s="3" t="s">
        <v>64</v>
      </c>
      <c r="R288" s="2">
        <v>43398.861898148149</v>
      </c>
      <c r="S288" s="2">
        <v>43398.861898148149</v>
      </c>
      <c r="T288" s="2">
        <v>43398.871446759258</v>
      </c>
      <c r="U288" s="2">
        <v>43398.871446759258</v>
      </c>
      <c r="W288" s="8">
        <f t="shared" si="64"/>
        <v>43398.854143518518</v>
      </c>
      <c r="X288" s="9">
        <f t="shared" si="58"/>
        <v>6.5277777830488048E-3</v>
      </c>
      <c r="Y288" s="9">
        <f t="shared" si="59"/>
        <v>6.5277777830488048E-3</v>
      </c>
      <c r="Z288" s="10"/>
      <c r="AA288" s="10">
        <f t="shared" si="60"/>
        <v>0</v>
      </c>
      <c r="AB288" s="10">
        <f t="shared" si="61"/>
        <v>5.5324074055533856E-3</v>
      </c>
      <c r="AC288" s="10"/>
      <c r="AD288" s="10"/>
    </row>
    <row r="289" spans="1:30" s="3" customFormat="1" x14ac:dyDescent="0.4">
      <c r="A289" s="16" t="str">
        <f t="shared" si="62"/>
        <v>-</v>
      </c>
      <c r="B289" s="16" t="str">
        <f t="shared" si="63"/>
        <v>-</v>
      </c>
      <c r="C289" s="7">
        <v>20</v>
      </c>
      <c r="D289" s="2">
        <v>43398.854305555556</v>
      </c>
      <c r="E289" s="3">
        <v>6548</v>
      </c>
      <c r="F289" s="3" t="s">
        <v>93</v>
      </c>
      <c r="G289" s="3">
        <v>0</v>
      </c>
      <c r="H289" s="3">
        <v>316</v>
      </c>
      <c r="I289" s="3">
        <v>7</v>
      </c>
      <c r="J289" s="3">
        <v>3</v>
      </c>
      <c r="L289" s="2">
        <v>43398.857303240744</v>
      </c>
      <c r="M289" s="2">
        <v>43398.861319444448</v>
      </c>
      <c r="N289" s="3" t="s">
        <v>37</v>
      </c>
      <c r="O289" s="3" t="s">
        <v>38</v>
      </c>
      <c r="P289" s="3" t="s">
        <v>63</v>
      </c>
      <c r="Q289" s="3" t="s">
        <v>64</v>
      </c>
      <c r="R289" s="2">
        <v>43398.858078703706</v>
      </c>
      <c r="S289" s="2">
        <v>43398.858078703706</v>
      </c>
      <c r="T289" s="2">
        <v>43398.865567129629</v>
      </c>
      <c r="U289" s="2">
        <v>43398.86824074074</v>
      </c>
      <c r="W289" s="8">
        <f t="shared" si="64"/>
        <v>43398.854305555556</v>
      </c>
      <c r="X289" s="9">
        <f t="shared" si="58"/>
        <v>4.016203703940846E-3</v>
      </c>
      <c r="Y289" s="9">
        <f t="shared" si="59"/>
        <v>1.2048611111822538E-2</v>
      </c>
      <c r="Z289" s="10"/>
      <c r="AA289" s="10">
        <f t="shared" si="60"/>
        <v>0</v>
      </c>
      <c r="AB289" s="10">
        <f t="shared" si="61"/>
        <v>2.9976851874380372E-3</v>
      </c>
      <c r="AC289" s="10"/>
      <c r="AD289" s="10"/>
    </row>
    <row r="290" spans="1:30" s="3" customFormat="1" x14ac:dyDescent="0.4">
      <c r="A290" s="16" t="str">
        <f t="shared" si="62"/>
        <v>-</v>
      </c>
      <c r="B290" s="16" t="str">
        <f t="shared" si="63"/>
        <v>-</v>
      </c>
      <c r="C290" s="7">
        <v>20</v>
      </c>
      <c r="D290" s="2">
        <v>43398.857210648152</v>
      </c>
      <c r="E290" s="3">
        <v>6551</v>
      </c>
      <c r="F290" s="3" t="s">
        <v>18</v>
      </c>
      <c r="G290" s="3">
        <v>3945</v>
      </c>
      <c r="H290" s="3">
        <v>405</v>
      </c>
      <c r="I290" s="3">
        <v>1</v>
      </c>
      <c r="J290" s="3">
        <v>1</v>
      </c>
      <c r="L290" s="2">
        <v>43398.869259259256</v>
      </c>
      <c r="M290" s="2">
        <v>43398.869328703702</v>
      </c>
      <c r="N290" s="3" t="s">
        <v>41</v>
      </c>
      <c r="O290" s="3" t="s">
        <v>42</v>
      </c>
      <c r="P290" s="3" t="s">
        <v>63</v>
      </c>
      <c r="Q290" s="3" t="s">
        <v>64</v>
      </c>
      <c r="R290" s="2">
        <v>43398.859652777777</v>
      </c>
      <c r="S290" s="2">
        <v>43398.861111111109</v>
      </c>
      <c r="T290" s="2">
        <v>43398.871539351851</v>
      </c>
      <c r="U290" s="2">
        <v>43398.875601851854</v>
      </c>
      <c r="W290" s="8">
        <f t="shared" si="64"/>
        <v>43398.857210648152</v>
      </c>
      <c r="X290" s="9">
        <f t="shared" si="58"/>
        <v>6.9444446125999093E-5</v>
      </c>
      <c r="Y290" s="9">
        <f t="shared" si="59"/>
        <v>6.9444446125999093E-5</v>
      </c>
      <c r="Z290" s="10"/>
      <c r="AA290" s="10">
        <f t="shared" si="60"/>
        <v>9.6064814788405783E-3</v>
      </c>
      <c r="AB290" s="10">
        <f t="shared" si="61"/>
        <v>1.204861110454658E-2</v>
      </c>
      <c r="AC290" s="10"/>
      <c r="AD290" s="10"/>
    </row>
    <row r="291" spans="1:30" s="3" customFormat="1" x14ac:dyDescent="0.4">
      <c r="A291" s="16" t="str">
        <f>IF(V291&gt;0, "★", "-")</f>
        <v>-</v>
      </c>
      <c r="B291" s="16" t="str">
        <f>IF(K291&gt;0, "☆", "-")</f>
        <v>-</v>
      </c>
      <c r="C291" s="7">
        <v>20</v>
      </c>
      <c r="D291" s="2">
        <v>43398.857974537037</v>
      </c>
      <c r="E291" s="3">
        <v>6552</v>
      </c>
      <c r="F291" s="3" t="s">
        <v>94</v>
      </c>
      <c r="G291" s="3">
        <v>0</v>
      </c>
      <c r="H291" s="3">
        <v>949</v>
      </c>
      <c r="I291" s="3">
        <v>2</v>
      </c>
      <c r="J291" s="3">
        <v>1</v>
      </c>
      <c r="L291" s="2">
        <v>43398.860833333332</v>
      </c>
      <c r="M291" s="2">
        <v>43398.866342592592</v>
      </c>
      <c r="N291" s="3" t="s">
        <v>48</v>
      </c>
      <c r="O291" s="3" t="s">
        <v>49</v>
      </c>
      <c r="P291" s="3" t="s">
        <v>63</v>
      </c>
      <c r="Q291" s="3" t="s">
        <v>64</v>
      </c>
      <c r="R291" s="2">
        <v>43398.861608796295</v>
      </c>
      <c r="S291" s="2">
        <v>43398.861608796295</v>
      </c>
      <c r="T291" s="2">
        <v>43398.866886574076</v>
      </c>
      <c r="U291" s="2">
        <v>43398.866886574076</v>
      </c>
      <c r="W291" s="8">
        <f>IF(V291&gt;0,V291,D291)</f>
        <v>43398.857974537037</v>
      </c>
      <c r="X291" s="9">
        <f t="shared" si="58"/>
        <v>5.5092592592700385E-3</v>
      </c>
      <c r="Y291" s="9">
        <f t="shared" si="59"/>
        <v>5.5092592592700385E-3</v>
      </c>
      <c r="Z291" s="10"/>
      <c r="AA291" s="10">
        <f t="shared" si="60"/>
        <v>0</v>
      </c>
      <c r="AB291" s="10">
        <f t="shared" si="61"/>
        <v>2.8587962951860391E-3</v>
      </c>
      <c r="AC291" s="10"/>
      <c r="AD291" s="10"/>
    </row>
    <row r="292" spans="1:30" s="3" customFormat="1" x14ac:dyDescent="0.4">
      <c r="A292" s="16" t="str">
        <f t="shared" si="62"/>
        <v>-</v>
      </c>
      <c r="B292" s="16" t="str">
        <f t="shared" si="63"/>
        <v>-</v>
      </c>
      <c r="C292" s="7">
        <v>20</v>
      </c>
      <c r="D292" s="2">
        <v>43398.859490740739</v>
      </c>
      <c r="E292" s="3">
        <v>6555</v>
      </c>
      <c r="F292" s="3" t="s">
        <v>33</v>
      </c>
      <c r="G292" s="3">
        <v>2617</v>
      </c>
      <c r="H292" s="3">
        <v>1078</v>
      </c>
      <c r="I292" s="3">
        <v>7</v>
      </c>
      <c r="J292" s="3">
        <v>1</v>
      </c>
      <c r="L292" s="2">
        <v>43398.863159722219</v>
      </c>
      <c r="M292" s="2">
        <v>43398.87636574074</v>
      </c>
      <c r="N292" s="3" t="s">
        <v>65</v>
      </c>
      <c r="O292" s="3" t="s">
        <v>66</v>
      </c>
      <c r="P292" s="3" t="s">
        <v>45</v>
      </c>
      <c r="Q292" s="3" t="s">
        <v>92</v>
      </c>
      <c r="R292" s="2">
        <v>43398.865937499999</v>
      </c>
      <c r="S292" s="2">
        <v>43398.865937499999</v>
      </c>
      <c r="T292" s="2">
        <v>43398.875578703701</v>
      </c>
      <c r="U292" s="2">
        <v>43398.875578703701</v>
      </c>
      <c r="W292" s="8">
        <f t="shared" si="64"/>
        <v>43398.859490740739</v>
      </c>
      <c r="X292" s="9">
        <f t="shared" si="58"/>
        <v>1.3206018520577345E-2</v>
      </c>
      <c r="Y292" s="9">
        <f t="shared" si="59"/>
        <v>1.3206018520577345E-2</v>
      </c>
      <c r="Z292" s="10"/>
      <c r="AA292" s="10">
        <f t="shared" si="60"/>
        <v>0</v>
      </c>
      <c r="AB292" s="10">
        <f t="shared" si="61"/>
        <v>3.6689814805868082E-3</v>
      </c>
      <c r="AC292" s="10"/>
      <c r="AD292" s="10"/>
    </row>
    <row r="293" spans="1:30" s="3" customFormat="1" x14ac:dyDescent="0.4">
      <c r="A293" s="16" t="str">
        <f t="shared" si="62"/>
        <v>-</v>
      </c>
      <c r="B293" s="16" t="str">
        <f t="shared" si="63"/>
        <v>-</v>
      </c>
      <c r="C293" s="7">
        <v>20</v>
      </c>
      <c r="D293" s="2">
        <v>43398.863541666666</v>
      </c>
      <c r="E293" s="3">
        <v>6557</v>
      </c>
      <c r="F293" s="3" t="s">
        <v>93</v>
      </c>
      <c r="G293" s="3">
        <v>0</v>
      </c>
      <c r="H293" s="3">
        <v>420</v>
      </c>
      <c r="I293" s="3">
        <v>6</v>
      </c>
      <c r="J293" s="3">
        <v>1</v>
      </c>
      <c r="L293" s="2">
        <v>43398.86482638889</v>
      </c>
      <c r="M293" s="2">
        <v>43398.867407407408</v>
      </c>
      <c r="N293" s="3" t="s">
        <v>46</v>
      </c>
      <c r="O293" s="3" t="s">
        <v>47</v>
      </c>
      <c r="P293" s="3" t="s">
        <v>37</v>
      </c>
      <c r="Q293" s="3" t="s">
        <v>38</v>
      </c>
      <c r="R293" s="2">
        <v>43398.864583333336</v>
      </c>
      <c r="S293" s="2">
        <v>43398.864583333336</v>
      </c>
      <c r="T293" s="2">
        <v>43398.87127314815</v>
      </c>
      <c r="U293" s="2">
        <v>43398.87127314815</v>
      </c>
      <c r="W293" s="8">
        <f t="shared" si="64"/>
        <v>43398.863541666666</v>
      </c>
      <c r="X293" s="9">
        <f t="shared" si="58"/>
        <v>2.5810185179580003E-3</v>
      </c>
      <c r="Y293" s="9">
        <f t="shared" si="59"/>
        <v>2.5810185179580003E-3</v>
      </c>
      <c r="Z293" s="10"/>
      <c r="AA293" s="10">
        <f t="shared" si="60"/>
        <v>2.4305555416503921E-4</v>
      </c>
      <c r="AB293" s="10">
        <f t="shared" si="61"/>
        <v>1.2847222242271528E-3</v>
      </c>
      <c r="AC293" s="10"/>
      <c r="AD293" s="10"/>
    </row>
    <row r="294" spans="1:30" s="3" customFormat="1" x14ac:dyDescent="0.4">
      <c r="A294" s="16" t="str">
        <f t="shared" si="62"/>
        <v>-</v>
      </c>
      <c r="B294" s="16" t="str">
        <f t="shared" si="63"/>
        <v>-</v>
      </c>
      <c r="C294" s="7">
        <v>20</v>
      </c>
      <c r="D294" s="2">
        <v>43398.864016203705</v>
      </c>
      <c r="E294" s="3">
        <v>6558</v>
      </c>
      <c r="F294" s="3" t="s">
        <v>33</v>
      </c>
      <c r="G294" s="3">
        <v>3338</v>
      </c>
      <c r="H294" s="3">
        <v>585</v>
      </c>
      <c r="I294" s="3">
        <v>7</v>
      </c>
      <c r="J294" s="3">
        <v>2</v>
      </c>
      <c r="L294" s="2">
        <v>43398.866770833331</v>
      </c>
      <c r="M294" s="2">
        <v>43398.87431712963</v>
      </c>
      <c r="N294" s="3" t="s">
        <v>74</v>
      </c>
      <c r="O294" s="3" t="s">
        <v>75</v>
      </c>
      <c r="P294" s="3" t="s">
        <v>50</v>
      </c>
      <c r="Q294" s="3" t="s">
        <v>51</v>
      </c>
      <c r="R294" s="2">
        <v>43398.868043981478</v>
      </c>
      <c r="S294" s="2">
        <v>43398.868043981478</v>
      </c>
      <c r="T294" s="2">
        <v>43398.873078703706</v>
      </c>
      <c r="U294" s="2">
        <v>43398.873078703706</v>
      </c>
      <c r="W294" s="8">
        <f t="shared" si="64"/>
        <v>43398.864016203705</v>
      </c>
      <c r="X294" s="9">
        <f t="shared" si="58"/>
        <v>7.5462962995516136E-3</v>
      </c>
      <c r="Y294" s="9">
        <f t="shared" si="59"/>
        <v>1.5092592599103227E-2</v>
      </c>
      <c r="Z294" s="10"/>
      <c r="AA294" s="10">
        <f t="shared" si="60"/>
        <v>0</v>
      </c>
      <c r="AB294" s="10">
        <f t="shared" si="61"/>
        <v>2.7546296259970404E-3</v>
      </c>
      <c r="AC294" s="10"/>
      <c r="AD294" s="10"/>
    </row>
    <row r="295" spans="1:30" s="3" customFormat="1" x14ac:dyDescent="0.4">
      <c r="A295" s="16" t="str">
        <f t="shared" si="62"/>
        <v>-</v>
      </c>
      <c r="B295" s="16" t="str">
        <f t="shared" si="63"/>
        <v>-</v>
      </c>
      <c r="C295" s="7">
        <v>20</v>
      </c>
      <c r="D295" s="2">
        <v>43398.865914351853</v>
      </c>
      <c r="E295" s="3">
        <v>6559</v>
      </c>
      <c r="F295" s="3" t="s">
        <v>33</v>
      </c>
      <c r="G295" s="3">
        <v>2291</v>
      </c>
      <c r="H295" s="3">
        <v>415</v>
      </c>
      <c r="I295" s="3">
        <v>10</v>
      </c>
      <c r="J295" s="3">
        <v>1</v>
      </c>
      <c r="L295" s="2">
        <v>43398.869780092595</v>
      </c>
      <c r="M295" s="2">
        <v>43398.882361111115</v>
      </c>
      <c r="N295" s="3" t="s">
        <v>65</v>
      </c>
      <c r="O295" s="3" t="s">
        <v>66</v>
      </c>
      <c r="P295" s="3" t="s">
        <v>45</v>
      </c>
      <c r="Q295" s="3" t="s">
        <v>92</v>
      </c>
      <c r="R295" s="2">
        <v>43398.868854166663</v>
      </c>
      <c r="S295" s="2">
        <v>43398.868854166663</v>
      </c>
      <c r="T295" s="2">
        <v>43398.878495370373</v>
      </c>
      <c r="U295" s="2">
        <v>43398.884085648147</v>
      </c>
      <c r="W295" s="8">
        <f t="shared" si="64"/>
        <v>43398.865914351853</v>
      </c>
      <c r="X295" s="9">
        <f t="shared" si="58"/>
        <v>1.2581018519995268E-2</v>
      </c>
      <c r="Y295" s="9">
        <f t="shared" si="59"/>
        <v>1.2581018519995268E-2</v>
      </c>
      <c r="Z295" s="10"/>
      <c r="AA295" s="10">
        <f t="shared" si="60"/>
        <v>9.2592593136942014E-4</v>
      </c>
      <c r="AB295" s="10">
        <f t="shared" si="61"/>
        <v>3.8657407421851531E-3</v>
      </c>
      <c r="AC295" s="10"/>
      <c r="AD295" s="10"/>
    </row>
    <row r="296" spans="1:30" s="3" customFormat="1" x14ac:dyDescent="0.4">
      <c r="A296" s="16" t="str">
        <f t="shared" si="62"/>
        <v>-</v>
      </c>
      <c r="B296" s="16" t="str">
        <f t="shared" si="63"/>
        <v>-</v>
      </c>
      <c r="C296" s="7">
        <v>20</v>
      </c>
      <c r="D296" s="2">
        <v>43398.867025462961</v>
      </c>
      <c r="E296" s="3">
        <v>6560</v>
      </c>
      <c r="F296" s="3" t="s">
        <v>93</v>
      </c>
      <c r="G296" s="3">
        <v>0</v>
      </c>
      <c r="H296" s="3">
        <v>989</v>
      </c>
      <c r="I296" s="3">
        <v>3</v>
      </c>
      <c r="J296" s="3">
        <v>1</v>
      </c>
      <c r="L296" s="2">
        <v>43398.86991898148</v>
      </c>
      <c r="M296" s="2">
        <v>43398.873645833337</v>
      </c>
      <c r="N296" s="3" t="s">
        <v>53</v>
      </c>
      <c r="O296" s="3" t="s">
        <v>54</v>
      </c>
      <c r="P296" s="3" t="s">
        <v>27</v>
      </c>
      <c r="Q296" s="3" t="s">
        <v>28</v>
      </c>
      <c r="R296" s="2">
        <v>43398.869409722225</v>
      </c>
      <c r="S296" s="2">
        <v>43398.87023148148</v>
      </c>
      <c r="T296" s="2">
        <v>43398.875081018516</v>
      </c>
      <c r="U296" s="2">
        <v>43398.875902777778</v>
      </c>
      <c r="W296" s="8">
        <f t="shared" si="64"/>
        <v>43398.867025462961</v>
      </c>
      <c r="X296" s="9">
        <f t="shared" si="58"/>
        <v>3.7268518572091125E-3</v>
      </c>
      <c r="Y296" s="9">
        <f t="shared" si="59"/>
        <v>3.7268518572091125E-3</v>
      </c>
      <c r="Z296" s="10"/>
      <c r="AA296" s="10">
        <f t="shared" si="60"/>
        <v>5.0925925461342558E-4</v>
      </c>
      <c r="AB296" s="10">
        <f t="shared" si="61"/>
        <v>2.8935185182490386E-3</v>
      </c>
      <c r="AC296" s="10"/>
      <c r="AD296" s="10"/>
    </row>
    <row r="297" spans="1:30" s="3" customFormat="1" x14ac:dyDescent="0.4">
      <c r="A297" s="16" t="str">
        <f t="shared" si="62"/>
        <v>-</v>
      </c>
      <c r="B297" s="16" t="str">
        <f t="shared" si="63"/>
        <v>-</v>
      </c>
      <c r="C297" s="7">
        <v>20</v>
      </c>
      <c r="D297" s="2">
        <v>43398.867951388886</v>
      </c>
      <c r="E297" s="3">
        <v>6562</v>
      </c>
      <c r="F297" s="3" t="s">
        <v>33</v>
      </c>
      <c r="G297" s="3">
        <v>3144</v>
      </c>
      <c r="H297" s="3">
        <v>1130</v>
      </c>
      <c r="I297" s="3">
        <v>10</v>
      </c>
      <c r="J297" s="3">
        <v>1</v>
      </c>
      <c r="L297" s="2">
        <v>43398.873969907407</v>
      </c>
      <c r="M297" s="2">
        <v>43398.88045138889</v>
      </c>
      <c r="N297" s="3" t="s">
        <v>37</v>
      </c>
      <c r="O297" s="3" t="s">
        <v>38</v>
      </c>
      <c r="P297" s="3" t="s">
        <v>50</v>
      </c>
      <c r="Q297" s="3" t="s">
        <v>51</v>
      </c>
      <c r="R297" s="2">
        <v>43398.873356481483</v>
      </c>
      <c r="S297" s="2">
        <v>43398.873356481483</v>
      </c>
      <c r="T297" s="2">
        <v>43398.881006944444</v>
      </c>
      <c r="U297" s="2">
        <v>43398.881006944444</v>
      </c>
      <c r="W297" s="8">
        <f t="shared" si="64"/>
        <v>43398.867951388886</v>
      </c>
      <c r="X297" s="9">
        <f t="shared" si="58"/>
        <v>6.4814814832061529E-3</v>
      </c>
      <c r="Y297" s="9">
        <f t="shared" si="59"/>
        <v>6.4814814832061529E-3</v>
      </c>
      <c r="Z297" s="10"/>
      <c r="AA297" s="10">
        <f t="shared" si="60"/>
        <v>6.1342592380242422E-4</v>
      </c>
      <c r="AB297" s="10">
        <f t="shared" si="61"/>
        <v>6.0185185211594217E-3</v>
      </c>
      <c r="AC297" s="10"/>
      <c r="AD297" s="10"/>
    </row>
    <row r="298" spans="1:30" s="3" customFormat="1" x14ac:dyDescent="0.4">
      <c r="A298" s="16" t="str">
        <f t="shared" si="62"/>
        <v>-</v>
      </c>
      <c r="B298" s="16" t="str">
        <f t="shared" si="63"/>
        <v>-</v>
      </c>
      <c r="C298" s="7">
        <v>20</v>
      </c>
      <c r="D298" s="2">
        <v>43398.86891203704</v>
      </c>
      <c r="E298" s="3">
        <v>6565</v>
      </c>
      <c r="F298" s="3" t="s">
        <v>33</v>
      </c>
      <c r="G298" s="3">
        <v>3445</v>
      </c>
      <c r="H298" s="3">
        <v>803</v>
      </c>
      <c r="I298" s="3">
        <v>7</v>
      </c>
      <c r="J298" s="3">
        <v>1</v>
      </c>
      <c r="L298" s="2">
        <v>43398.872986111113</v>
      </c>
      <c r="M298" s="2">
        <v>43398.877569444441</v>
      </c>
      <c r="N298" s="3" t="s">
        <v>53</v>
      </c>
      <c r="O298" s="3" t="s">
        <v>54</v>
      </c>
      <c r="P298" s="3" t="s">
        <v>70</v>
      </c>
      <c r="Q298" s="3" t="s">
        <v>71</v>
      </c>
      <c r="R298" s="2">
        <v>43398.872476851851</v>
      </c>
      <c r="S298" s="2">
        <v>43398.872476851851</v>
      </c>
      <c r="T298" s="2">
        <v>43398.879999999997</v>
      </c>
      <c r="U298" s="2">
        <v>43398.879999999997</v>
      </c>
      <c r="W298" s="8">
        <f t="shared" si="64"/>
        <v>43398.86891203704</v>
      </c>
      <c r="X298" s="9">
        <f t="shared" si="58"/>
        <v>4.5833333279006183E-3</v>
      </c>
      <c r="Y298" s="9">
        <f t="shared" si="59"/>
        <v>4.5833333279006183E-3</v>
      </c>
      <c r="Z298" s="10"/>
      <c r="AA298" s="10">
        <f t="shared" si="60"/>
        <v>5.092592618893832E-4</v>
      </c>
      <c r="AB298" s="10">
        <f t="shared" si="61"/>
        <v>4.0740740732871927E-3</v>
      </c>
      <c r="AC298" s="10"/>
      <c r="AD298" s="10"/>
    </row>
    <row r="299" spans="1:30" s="3" customFormat="1" x14ac:dyDescent="0.4">
      <c r="A299" s="16" t="str">
        <f t="shared" si="62"/>
        <v>-</v>
      </c>
      <c r="B299" s="16" t="str">
        <f t="shared" si="63"/>
        <v>-</v>
      </c>
      <c r="C299" s="7">
        <v>20</v>
      </c>
      <c r="D299" s="2">
        <v>43398.872581018521</v>
      </c>
      <c r="E299" s="3">
        <v>6566</v>
      </c>
      <c r="F299" s="3" t="s">
        <v>93</v>
      </c>
      <c r="G299" s="3">
        <v>0</v>
      </c>
      <c r="H299" s="3">
        <v>812</v>
      </c>
      <c r="I299" s="3">
        <v>8</v>
      </c>
      <c r="J299" s="3">
        <v>4</v>
      </c>
      <c r="L299" s="2">
        <v>43398.875891203701</v>
      </c>
      <c r="M299" s="2">
        <v>43398.878217592595</v>
      </c>
      <c r="N299" s="3" t="s">
        <v>41</v>
      </c>
      <c r="O299" s="3" t="s">
        <v>42</v>
      </c>
      <c r="P299" s="3" t="s">
        <v>61</v>
      </c>
      <c r="Q299" s="3" t="s">
        <v>62</v>
      </c>
      <c r="R299" s="2">
        <v>43398.875879629632</v>
      </c>
      <c r="S299" s="2">
        <v>43398.875879629632</v>
      </c>
      <c r="T299" s="2">
        <v>43398.883067129631</v>
      </c>
      <c r="U299" s="2">
        <v>43398.883067129631</v>
      </c>
      <c r="W299" s="8">
        <f t="shared" si="64"/>
        <v>43398.872581018521</v>
      </c>
      <c r="X299" s="9">
        <f t="shared" si="58"/>
        <v>2.3263888942892663E-3</v>
      </c>
      <c r="Y299" s="9">
        <f t="shared" si="59"/>
        <v>9.3055555771570653E-3</v>
      </c>
      <c r="Z299" s="10"/>
      <c r="AA299" s="10">
        <f t="shared" si="60"/>
        <v>1.1574069503694773E-5</v>
      </c>
      <c r="AB299" s="10">
        <f t="shared" si="61"/>
        <v>3.3101851804531179E-3</v>
      </c>
      <c r="AC299" s="10"/>
      <c r="AD299" s="10"/>
    </row>
    <row r="300" spans="1:30" s="3" customFormat="1" x14ac:dyDescent="0.4">
      <c r="A300" s="16" t="str">
        <f t="shared" si="62"/>
        <v>-</v>
      </c>
      <c r="B300" s="16" t="str">
        <f t="shared" si="63"/>
        <v>-</v>
      </c>
      <c r="C300" s="7">
        <v>20</v>
      </c>
      <c r="D300" s="2">
        <v>43398.873043981483</v>
      </c>
      <c r="E300" s="3">
        <v>6567</v>
      </c>
      <c r="F300" s="3" t="s">
        <v>93</v>
      </c>
      <c r="G300" s="3">
        <v>0</v>
      </c>
      <c r="H300" s="3">
        <v>955</v>
      </c>
      <c r="I300" s="3">
        <v>2</v>
      </c>
      <c r="J300" s="3">
        <v>3</v>
      </c>
      <c r="L300" s="2">
        <v>43398.877175925925</v>
      </c>
      <c r="M300" s="2">
        <v>43398.881111111114</v>
      </c>
      <c r="N300" s="3" t="s">
        <v>41</v>
      </c>
      <c r="O300" s="3" t="s">
        <v>42</v>
      </c>
      <c r="P300" s="3" t="s">
        <v>61</v>
      </c>
      <c r="Q300" s="3" t="s">
        <v>62</v>
      </c>
      <c r="R300" s="2">
        <v>43398.877557870372</v>
      </c>
      <c r="S300" s="2">
        <v>43398.877557870372</v>
      </c>
      <c r="T300" s="2">
        <v>43398.884050925924</v>
      </c>
      <c r="U300" s="2">
        <v>43398.884050925924</v>
      </c>
      <c r="W300" s="8">
        <f t="shared" si="64"/>
        <v>43398.873043981483</v>
      </c>
      <c r="X300" s="9">
        <f t="shared" si="58"/>
        <v>3.9351851883111522E-3</v>
      </c>
      <c r="Y300" s="9">
        <f t="shared" si="59"/>
        <v>1.1805555564933456E-2</v>
      </c>
      <c r="Z300" s="10"/>
      <c r="AA300" s="10">
        <f t="shared" si="60"/>
        <v>0</v>
      </c>
      <c r="AB300" s="10">
        <f t="shared" si="61"/>
        <v>4.1319444426335394E-3</v>
      </c>
      <c r="AC300" s="10"/>
      <c r="AD300" s="10"/>
    </row>
    <row r="301" spans="1:30" s="3" customFormat="1" x14ac:dyDescent="0.4">
      <c r="A301" s="16" t="str">
        <f t="shared" ref="A301:A312" si="68">IF(V301&gt;0, "★", "-")</f>
        <v>★</v>
      </c>
      <c r="B301" s="16" t="str">
        <f t="shared" ref="B301:B312" si="69">IF(K301&gt;0, "☆", "-")</f>
        <v>☆</v>
      </c>
      <c r="C301" s="7">
        <v>20</v>
      </c>
      <c r="D301" s="2">
        <v>43398.811527777776</v>
      </c>
      <c r="E301" s="3">
        <v>6524</v>
      </c>
      <c r="F301" s="3" t="s">
        <v>33</v>
      </c>
      <c r="G301" s="3">
        <v>1333</v>
      </c>
      <c r="H301" s="3">
        <v>1232</v>
      </c>
      <c r="I301" s="3">
        <v>10</v>
      </c>
      <c r="J301" s="3">
        <v>1</v>
      </c>
      <c r="K301" s="2">
        <v>43398.812245370369</v>
      </c>
      <c r="N301" s="3" t="s">
        <v>70</v>
      </c>
      <c r="O301" s="3" t="s">
        <v>71</v>
      </c>
      <c r="P301" s="3" t="s">
        <v>63</v>
      </c>
      <c r="Q301" s="3" t="s">
        <v>64</v>
      </c>
      <c r="R301" s="2">
        <v>43398.853182870371</v>
      </c>
      <c r="T301" s="2">
        <v>43398.865925925929</v>
      </c>
      <c r="V301" s="2">
        <v>43398.853182870371</v>
      </c>
      <c r="W301" s="8">
        <f t="shared" ref="W301:W312" si="70">IF(V301&gt;0,V301,D301)</f>
        <v>43398.853182870371</v>
      </c>
      <c r="X301" s="9">
        <f t="shared" ref="X301:X312" si="71">M301-L301</f>
        <v>0</v>
      </c>
      <c r="Y301" s="9">
        <f t="shared" ref="Y301:Y312" si="72">X301*J301</f>
        <v>0</v>
      </c>
      <c r="Z301" s="10"/>
      <c r="AA301" s="10">
        <f t="shared" ref="AA301:AA312" si="73">IF(IF(A301="☆",K301-R301,L301-R301)&lt;0,0,IF(A301="☆",K301-R301,L301-R301))</f>
        <v>0</v>
      </c>
      <c r="AB301" s="10">
        <f t="shared" ref="AB301:AB306" si="74">IF(IF(B301="☆",(IF(K301&gt;R301,K301-W301,R301-W301)),L301-W301)&lt;0,0,IF(B301="☆",(IF(K301&gt;R301,K301-W301,R301-W301)),L301-W301))</f>
        <v>0</v>
      </c>
      <c r="AC301" s="10"/>
      <c r="AD301" s="10"/>
    </row>
    <row r="302" spans="1:30" s="3" customFormat="1" x14ac:dyDescent="0.4">
      <c r="A302" s="16" t="str">
        <f t="shared" si="68"/>
        <v>★</v>
      </c>
      <c r="B302" s="16" t="str">
        <f t="shared" si="69"/>
        <v>☆</v>
      </c>
      <c r="C302" s="7">
        <v>20</v>
      </c>
      <c r="D302" s="2">
        <v>43398.813969907409</v>
      </c>
      <c r="E302" s="3">
        <v>6526</v>
      </c>
      <c r="F302" s="3" t="s">
        <v>33</v>
      </c>
      <c r="G302" s="3">
        <v>3441</v>
      </c>
      <c r="H302" s="3">
        <v>651</v>
      </c>
      <c r="I302" s="3">
        <v>5</v>
      </c>
      <c r="J302" s="3">
        <v>1</v>
      </c>
      <c r="K302" s="2">
        <v>43398.836053240739</v>
      </c>
      <c r="N302" s="3" t="s">
        <v>19</v>
      </c>
      <c r="O302" s="3" t="s">
        <v>20</v>
      </c>
      <c r="P302" s="3" t="s">
        <v>68</v>
      </c>
      <c r="Q302" s="3" t="s">
        <v>69</v>
      </c>
      <c r="R302" s="2">
        <v>43398.834791666668</v>
      </c>
      <c r="T302" s="2">
        <v>43398.837708333333</v>
      </c>
      <c r="V302" s="2">
        <v>43398.834791666668</v>
      </c>
      <c r="W302" s="8">
        <f t="shared" si="70"/>
        <v>43398.834791666668</v>
      </c>
      <c r="X302" s="9">
        <f t="shared" si="71"/>
        <v>0</v>
      </c>
      <c r="Y302" s="9">
        <f t="shared" si="72"/>
        <v>0</v>
      </c>
      <c r="Z302" s="10"/>
      <c r="AA302" s="10">
        <f t="shared" si="73"/>
        <v>0</v>
      </c>
      <c r="AB302" s="10">
        <f t="shared" si="74"/>
        <v>1.261574070667848E-3</v>
      </c>
      <c r="AC302" s="10"/>
      <c r="AD302" s="10"/>
    </row>
    <row r="303" spans="1:30" s="3" customFormat="1" x14ac:dyDescent="0.4">
      <c r="A303" s="16" t="str">
        <f t="shared" si="68"/>
        <v>★</v>
      </c>
      <c r="B303" s="16" t="str">
        <f t="shared" si="69"/>
        <v>☆</v>
      </c>
      <c r="C303" s="7">
        <v>20</v>
      </c>
      <c r="D303" s="2">
        <v>43398.823819444442</v>
      </c>
      <c r="E303" s="3">
        <v>6533</v>
      </c>
      <c r="F303" s="3" t="s">
        <v>33</v>
      </c>
      <c r="G303" s="3">
        <v>3993</v>
      </c>
      <c r="H303" s="3">
        <v>735</v>
      </c>
      <c r="I303" s="3">
        <v>2</v>
      </c>
      <c r="J303" s="3">
        <v>1</v>
      </c>
      <c r="K303" s="2">
        <v>43398.832060185188</v>
      </c>
      <c r="N303" s="3" t="s">
        <v>65</v>
      </c>
      <c r="O303" s="3" t="s">
        <v>66</v>
      </c>
      <c r="P303" s="3" t="s">
        <v>55</v>
      </c>
      <c r="Q303" s="3" t="s">
        <v>56</v>
      </c>
      <c r="R303" s="2">
        <v>43398.844444444447</v>
      </c>
      <c r="T303" s="2">
        <v>43398.856307870374</v>
      </c>
      <c r="V303" s="2">
        <v>43398.844444444447</v>
      </c>
      <c r="W303" s="8">
        <f t="shared" si="70"/>
        <v>43398.844444444447</v>
      </c>
      <c r="X303" s="9">
        <f t="shared" si="71"/>
        <v>0</v>
      </c>
      <c r="Y303" s="9">
        <f t="shared" si="72"/>
        <v>0</v>
      </c>
      <c r="Z303" s="10"/>
      <c r="AA303" s="10">
        <f t="shared" si="73"/>
        <v>0</v>
      </c>
      <c r="AB303" s="40">
        <f t="shared" si="74"/>
        <v>0</v>
      </c>
      <c r="AC303" s="10"/>
      <c r="AD303" s="10"/>
    </row>
    <row r="304" spans="1:30" s="3" customFormat="1" x14ac:dyDescent="0.4">
      <c r="A304" s="16" t="str">
        <f t="shared" si="68"/>
        <v>-</v>
      </c>
      <c r="B304" s="16" t="str">
        <f t="shared" si="69"/>
        <v>☆</v>
      </c>
      <c r="C304" s="7">
        <v>20</v>
      </c>
      <c r="D304" s="2">
        <v>43398.851597222223</v>
      </c>
      <c r="E304" s="3">
        <v>6545</v>
      </c>
      <c r="F304" s="3" t="s">
        <v>93</v>
      </c>
      <c r="G304" s="3">
        <v>0</v>
      </c>
      <c r="H304" s="3">
        <v>769</v>
      </c>
      <c r="I304" s="3">
        <v>10</v>
      </c>
      <c r="J304" s="3">
        <v>1</v>
      </c>
      <c r="K304" s="2">
        <v>43398.852129629631</v>
      </c>
      <c r="N304" s="3" t="s">
        <v>39</v>
      </c>
      <c r="O304" s="3" t="s">
        <v>40</v>
      </c>
      <c r="P304" s="3" t="s">
        <v>19</v>
      </c>
      <c r="Q304" s="3" t="s">
        <v>20</v>
      </c>
      <c r="R304" s="2">
        <v>43398.856863425928</v>
      </c>
      <c r="T304" s="2">
        <v>43398.86482638889</v>
      </c>
      <c r="W304" s="8">
        <f t="shared" si="70"/>
        <v>43398.851597222223</v>
      </c>
      <c r="X304" s="9">
        <f t="shared" si="71"/>
        <v>0</v>
      </c>
      <c r="Y304" s="9">
        <f t="shared" si="72"/>
        <v>0</v>
      </c>
      <c r="Z304" s="10"/>
      <c r="AA304" s="10">
        <f t="shared" si="73"/>
        <v>0</v>
      </c>
      <c r="AB304" s="10">
        <f t="shared" si="74"/>
        <v>5.2662037051049992E-3</v>
      </c>
      <c r="AC304" s="10"/>
      <c r="AD304" s="10"/>
    </row>
    <row r="305" spans="1:31" s="3" customFormat="1" x14ac:dyDescent="0.4">
      <c r="A305" s="16" t="str">
        <f t="shared" si="68"/>
        <v>-</v>
      </c>
      <c r="B305" s="16" t="str">
        <f t="shared" si="69"/>
        <v>☆</v>
      </c>
      <c r="C305" s="7">
        <v>20</v>
      </c>
      <c r="D305" s="2">
        <v>43398.856006944443</v>
      </c>
      <c r="E305" s="3">
        <v>6549</v>
      </c>
      <c r="F305" s="3" t="s">
        <v>33</v>
      </c>
      <c r="G305" s="3">
        <v>2617</v>
      </c>
      <c r="H305" s="3">
        <v>545</v>
      </c>
      <c r="I305" s="3">
        <v>7</v>
      </c>
      <c r="J305" s="3">
        <v>1</v>
      </c>
      <c r="K305" s="2">
        <v>43398.859120370369</v>
      </c>
      <c r="N305" s="3" t="s">
        <v>65</v>
      </c>
      <c r="O305" s="3" t="s">
        <v>66</v>
      </c>
      <c r="P305" s="3" t="s">
        <v>43</v>
      </c>
      <c r="Q305" s="3" t="s">
        <v>44</v>
      </c>
      <c r="R305" s="2">
        <v>43398.86347222222</v>
      </c>
      <c r="T305" s="2">
        <v>43398.879791666666</v>
      </c>
      <c r="W305" s="8">
        <f t="shared" si="70"/>
        <v>43398.856006944443</v>
      </c>
      <c r="X305" s="9">
        <f t="shared" si="71"/>
        <v>0</v>
      </c>
      <c r="Y305" s="9">
        <f t="shared" si="72"/>
        <v>0</v>
      </c>
      <c r="Z305" s="10"/>
      <c r="AA305" s="10">
        <f t="shared" si="73"/>
        <v>0</v>
      </c>
      <c r="AB305" s="10">
        <f t="shared" si="74"/>
        <v>7.4652777766459621E-3</v>
      </c>
      <c r="AC305" s="10"/>
      <c r="AD305" s="10"/>
    </row>
    <row r="306" spans="1:31" s="3" customFormat="1" x14ac:dyDescent="0.4">
      <c r="A306" s="16" t="str">
        <f t="shared" si="68"/>
        <v>-</v>
      </c>
      <c r="B306" s="16" t="str">
        <f t="shared" si="69"/>
        <v>☆</v>
      </c>
      <c r="C306" s="7">
        <v>20</v>
      </c>
      <c r="D306" s="2">
        <v>43398.856979166667</v>
      </c>
      <c r="E306" s="3">
        <v>6550</v>
      </c>
      <c r="F306" s="3" t="s">
        <v>33</v>
      </c>
      <c r="G306" s="3">
        <v>3338</v>
      </c>
      <c r="H306" s="3">
        <v>819</v>
      </c>
      <c r="I306" s="3">
        <v>8</v>
      </c>
      <c r="J306" s="3">
        <v>2</v>
      </c>
      <c r="K306" s="2">
        <v>43398.857256944444</v>
      </c>
      <c r="N306" s="3" t="s">
        <v>74</v>
      </c>
      <c r="O306" s="3" t="s">
        <v>75</v>
      </c>
      <c r="P306" s="3" t="s">
        <v>50</v>
      </c>
      <c r="Q306" s="3" t="s">
        <v>51</v>
      </c>
      <c r="R306" s="2">
        <v>43398.858553240738</v>
      </c>
      <c r="T306" s="2">
        <v>43398.863587962966</v>
      </c>
      <c r="W306" s="8">
        <f t="shared" si="70"/>
        <v>43398.856979166667</v>
      </c>
      <c r="X306" s="9">
        <f t="shared" si="71"/>
        <v>0</v>
      </c>
      <c r="Y306" s="9">
        <f t="shared" si="72"/>
        <v>0</v>
      </c>
      <c r="Z306" s="10"/>
      <c r="AA306" s="10">
        <f t="shared" si="73"/>
        <v>0</v>
      </c>
      <c r="AB306" s="10">
        <f t="shared" si="74"/>
        <v>1.5740740709588863E-3</v>
      </c>
      <c r="AC306" s="10"/>
      <c r="AD306" s="10"/>
    </row>
    <row r="307" spans="1:31" s="3" customFormat="1" x14ac:dyDescent="0.4">
      <c r="A307" s="16" t="str">
        <f t="shared" si="68"/>
        <v>-</v>
      </c>
      <c r="B307" s="16" t="str">
        <f t="shared" si="69"/>
        <v>☆</v>
      </c>
      <c r="C307" s="7">
        <v>20</v>
      </c>
      <c r="D307" s="2">
        <v>43398.858240740738</v>
      </c>
      <c r="E307" s="3">
        <v>6553</v>
      </c>
      <c r="F307" s="3" t="s">
        <v>33</v>
      </c>
      <c r="G307" s="3">
        <v>3445</v>
      </c>
      <c r="H307" s="3">
        <v>1232</v>
      </c>
      <c r="I307" s="3">
        <v>1</v>
      </c>
      <c r="J307" s="3">
        <v>1</v>
      </c>
      <c r="K307" s="2">
        <v>43398.858437499999</v>
      </c>
      <c r="N307" s="3" t="s">
        <v>53</v>
      </c>
      <c r="O307" s="3" t="s">
        <v>54</v>
      </c>
      <c r="P307" s="3" t="s">
        <v>23</v>
      </c>
      <c r="Q307" s="3" t="s">
        <v>24</v>
      </c>
      <c r="R307" s="2">
        <v>43398.862638888888</v>
      </c>
      <c r="T307" s="2">
        <v>43398.877256944441</v>
      </c>
      <c r="W307" s="8">
        <f t="shared" si="70"/>
        <v>43398.858240740738</v>
      </c>
      <c r="X307" s="9">
        <f t="shared" si="71"/>
        <v>0</v>
      </c>
      <c r="Y307" s="9">
        <f t="shared" si="72"/>
        <v>0</v>
      </c>
      <c r="Z307" s="10"/>
      <c r="AA307" s="10">
        <f t="shared" si="73"/>
        <v>0</v>
      </c>
      <c r="AB307" s="10"/>
      <c r="AC307" s="10"/>
      <c r="AD307" s="10"/>
      <c r="AE307" s="3" t="s">
        <v>97</v>
      </c>
    </row>
    <row r="308" spans="1:31" s="3" customFormat="1" x14ac:dyDescent="0.4">
      <c r="A308" s="16" t="str">
        <f t="shared" si="68"/>
        <v>-</v>
      </c>
      <c r="B308" s="16" t="str">
        <f t="shared" si="69"/>
        <v>☆</v>
      </c>
      <c r="C308" s="7">
        <v>20</v>
      </c>
      <c r="D308" s="2">
        <v>43398.858680555553</v>
      </c>
      <c r="E308" s="3">
        <v>6554</v>
      </c>
      <c r="F308" s="3" t="s">
        <v>33</v>
      </c>
      <c r="G308" s="3">
        <v>3445</v>
      </c>
      <c r="H308" s="3">
        <v>1278</v>
      </c>
      <c r="I308" s="3">
        <v>1</v>
      </c>
      <c r="J308" s="3">
        <v>1</v>
      </c>
      <c r="K308" s="2">
        <v>43398.866979166669</v>
      </c>
      <c r="N308" s="3" t="s">
        <v>53</v>
      </c>
      <c r="O308" s="3" t="s">
        <v>54</v>
      </c>
      <c r="P308" s="3" t="s">
        <v>19</v>
      </c>
      <c r="Q308" s="3" t="s">
        <v>20</v>
      </c>
      <c r="R308" s="2">
        <v>43398.863067129627</v>
      </c>
      <c r="T308" s="2">
        <v>43398.868946759256</v>
      </c>
      <c r="W308" s="8">
        <f t="shared" si="70"/>
        <v>43398.858680555553</v>
      </c>
      <c r="X308" s="9">
        <f t="shared" si="71"/>
        <v>0</v>
      </c>
      <c r="Y308" s="9">
        <f t="shared" si="72"/>
        <v>0</v>
      </c>
      <c r="Z308" s="10"/>
      <c r="AA308" s="10">
        <f t="shared" si="73"/>
        <v>0</v>
      </c>
      <c r="AB308" s="10"/>
      <c r="AC308" s="10"/>
      <c r="AD308" s="10"/>
      <c r="AE308" s="3" t="s">
        <v>97</v>
      </c>
    </row>
    <row r="309" spans="1:31" s="3" customFormat="1" x14ac:dyDescent="0.4">
      <c r="A309" s="16" t="str">
        <f t="shared" si="68"/>
        <v>-</v>
      </c>
      <c r="B309" s="16" t="str">
        <f t="shared" si="69"/>
        <v>☆</v>
      </c>
      <c r="C309" s="7">
        <v>20</v>
      </c>
      <c r="D309" s="2">
        <v>43398.861145833333</v>
      </c>
      <c r="E309" s="3">
        <v>6556</v>
      </c>
      <c r="F309" s="3" t="s">
        <v>33</v>
      </c>
      <c r="G309" s="3">
        <v>3338</v>
      </c>
      <c r="H309" s="3">
        <v>750</v>
      </c>
      <c r="I309" s="3">
        <v>8</v>
      </c>
      <c r="J309" s="3">
        <v>2</v>
      </c>
      <c r="K309" s="2">
        <v>43398.861261574071</v>
      </c>
      <c r="N309" s="3" t="s">
        <v>74</v>
      </c>
      <c r="O309" s="3" t="s">
        <v>75</v>
      </c>
      <c r="P309" s="3" t="s">
        <v>50</v>
      </c>
      <c r="Q309" s="3" t="s">
        <v>51</v>
      </c>
      <c r="R309" s="2">
        <v>43398.862175925926</v>
      </c>
      <c r="T309" s="2">
        <v>43398.867210648146</v>
      </c>
      <c r="W309" s="8">
        <f t="shared" si="70"/>
        <v>43398.861145833333</v>
      </c>
      <c r="X309" s="9">
        <f t="shared" si="71"/>
        <v>0</v>
      </c>
      <c r="Y309" s="9">
        <f t="shared" si="72"/>
        <v>0</v>
      </c>
      <c r="Z309" s="10"/>
      <c r="AA309" s="10">
        <f t="shared" si="73"/>
        <v>0</v>
      </c>
      <c r="AB309" s="10">
        <f>IF(IF(B309="☆",(IF(K309&gt;R309,K309-W309,R309-W309)),L309-W309)&lt;0,0,IF(B309="☆",(IF(K309&gt;R309,K309-W309,R309-W309)),L309-W309))</f>
        <v>1.0300925932824612E-3</v>
      </c>
      <c r="AC309" s="10"/>
      <c r="AD309" s="10"/>
    </row>
    <row r="310" spans="1:31" s="3" customFormat="1" x14ac:dyDescent="0.4">
      <c r="A310" s="16" t="str">
        <f t="shared" si="68"/>
        <v>-</v>
      </c>
      <c r="B310" s="16" t="str">
        <f t="shared" si="69"/>
        <v>☆</v>
      </c>
      <c r="C310" s="7">
        <v>20</v>
      </c>
      <c r="D310" s="2">
        <v>43398.867199074077</v>
      </c>
      <c r="E310" s="3">
        <v>6561</v>
      </c>
      <c r="F310" s="3" t="s">
        <v>33</v>
      </c>
      <c r="G310" s="3">
        <v>3445</v>
      </c>
      <c r="H310" s="3">
        <v>412</v>
      </c>
      <c r="I310" s="3">
        <v>3</v>
      </c>
      <c r="J310" s="3">
        <v>1</v>
      </c>
      <c r="K310" s="2">
        <v>43398.867766203701</v>
      </c>
      <c r="N310" s="3" t="s">
        <v>53</v>
      </c>
      <c r="O310" s="3" t="s">
        <v>54</v>
      </c>
      <c r="P310" s="3" t="s">
        <v>19</v>
      </c>
      <c r="Q310" s="3" t="s">
        <v>20</v>
      </c>
      <c r="R310" s="2">
        <v>43398.869884259257</v>
      </c>
      <c r="T310" s="2">
        <v>43398.879814814813</v>
      </c>
      <c r="W310" s="8">
        <f t="shared" si="70"/>
        <v>43398.867199074077</v>
      </c>
      <c r="X310" s="9">
        <f t="shared" si="71"/>
        <v>0</v>
      </c>
      <c r="Y310" s="9">
        <f t="shared" si="72"/>
        <v>0</v>
      </c>
      <c r="Z310" s="10"/>
      <c r="AA310" s="10">
        <f t="shared" si="73"/>
        <v>0</v>
      </c>
      <c r="AB310" s="10">
        <f>IF(IF(B310="☆",(IF(K310&gt;R310,K310-W310,R310-W310)),L310-W310)&lt;0,0,IF(B310="☆",(IF(K310&gt;R310,K310-W310,R310-W310)),L310-W310))</f>
        <v>2.6851851798710413E-3</v>
      </c>
      <c r="AC310" s="10"/>
      <c r="AD310" s="10"/>
      <c r="AE310" s="3" t="s">
        <v>97</v>
      </c>
    </row>
    <row r="311" spans="1:31" s="3" customFormat="1" x14ac:dyDescent="0.4">
      <c r="A311" s="16" t="str">
        <f t="shared" si="68"/>
        <v>-</v>
      </c>
      <c r="B311" s="16" t="str">
        <f t="shared" si="69"/>
        <v>☆</v>
      </c>
      <c r="C311" s="7">
        <v>20</v>
      </c>
      <c r="D311" s="2">
        <v>43398.867986111109</v>
      </c>
      <c r="E311" s="3">
        <v>6563</v>
      </c>
      <c r="F311" s="3" t="s">
        <v>33</v>
      </c>
      <c r="G311" s="3">
        <v>3445</v>
      </c>
      <c r="H311" s="3">
        <v>854</v>
      </c>
      <c r="I311" s="3">
        <v>7</v>
      </c>
      <c r="J311" s="3">
        <v>1</v>
      </c>
      <c r="K311" s="2">
        <v>43398.868206018517</v>
      </c>
      <c r="N311" s="3" t="s">
        <v>53</v>
      </c>
      <c r="O311" s="3" t="s">
        <v>54</v>
      </c>
      <c r="P311" s="3" t="s">
        <v>70</v>
      </c>
      <c r="Q311" s="3" t="s">
        <v>71</v>
      </c>
      <c r="R311" s="2">
        <v>43398.872152777774</v>
      </c>
      <c r="T311" s="2">
        <v>43398.879675925928</v>
      </c>
      <c r="W311" s="8">
        <f t="shared" si="70"/>
        <v>43398.867986111109</v>
      </c>
      <c r="X311" s="9">
        <f t="shared" si="71"/>
        <v>0</v>
      </c>
      <c r="Y311" s="9">
        <f t="shared" si="72"/>
        <v>0</v>
      </c>
      <c r="Z311" s="10"/>
      <c r="AA311" s="10">
        <f t="shared" si="73"/>
        <v>0</v>
      </c>
      <c r="AB311" s="10"/>
      <c r="AC311" s="10"/>
      <c r="AD311" s="10"/>
      <c r="AE311" s="3" t="s">
        <v>97</v>
      </c>
    </row>
    <row r="312" spans="1:31" s="5" customFormat="1" x14ac:dyDescent="0.4">
      <c r="A312" s="17" t="str">
        <f t="shared" si="68"/>
        <v>-</v>
      </c>
      <c r="B312" s="17" t="str">
        <f t="shared" si="69"/>
        <v>☆</v>
      </c>
      <c r="C312" s="12">
        <v>20</v>
      </c>
      <c r="D312" s="4">
        <v>43398.868379629632</v>
      </c>
      <c r="E312" s="5">
        <v>6564</v>
      </c>
      <c r="F312" s="5" t="s">
        <v>33</v>
      </c>
      <c r="G312" s="5">
        <v>3445</v>
      </c>
      <c r="H312" s="5">
        <v>695</v>
      </c>
      <c r="I312" s="5">
        <v>7</v>
      </c>
      <c r="J312" s="5">
        <v>1</v>
      </c>
      <c r="K312" s="4">
        <v>43398.868506944447</v>
      </c>
      <c r="N312" s="5" t="s">
        <v>53</v>
      </c>
      <c r="O312" s="5" t="s">
        <v>54</v>
      </c>
      <c r="P312" s="5" t="s">
        <v>70</v>
      </c>
      <c r="Q312" s="5" t="s">
        <v>71</v>
      </c>
      <c r="R312" s="4">
        <v>43398.872349537036</v>
      </c>
      <c r="T312" s="4">
        <v>43398.879872685182</v>
      </c>
      <c r="W312" s="13">
        <f t="shared" si="70"/>
        <v>43398.868379629632</v>
      </c>
      <c r="X312" s="18">
        <f t="shared" si="71"/>
        <v>0</v>
      </c>
      <c r="Y312" s="18">
        <f t="shared" si="72"/>
        <v>0</v>
      </c>
      <c r="Z312" s="19"/>
      <c r="AA312" s="19">
        <f t="shared" si="73"/>
        <v>0</v>
      </c>
      <c r="AB312" s="19"/>
      <c r="AC312" s="19"/>
      <c r="AD312" s="19"/>
      <c r="AE312" s="3" t="s">
        <v>97</v>
      </c>
    </row>
    <row r="314" spans="1:31" x14ac:dyDescent="0.4">
      <c r="G314">
        <f>SUMPRODUCT(1/COUNTIF(G2:G312,G2:G312))-1</f>
        <v>102.99999999999989</v>
      </c>
    </row>
  </sheetData>
  <autoFilter ref="A1:AE312"/>
  <phoneticPr fontId="18"/>
  <conditionalFormatting sqref="A2:AD312">
    <cfRule type="expression" dxfId="3" priority="5">
      <formula>$B2="☆"</formula>
    </cfRule>
  </conditionalFormatting>
  <conditionalFormatting sqref="AF11:AF13">
    <cfRule type="expression" dxfId="2" priority="3">
      <formula>$B11="☆"</formula>
    </cfRule>
  </conditionalFormatting>
  <conditionalFormatting sqref="AF2:AF4">
    <cfRule type="expression" dxfId="1" priority="2">
      <formula>$B2="☆"</formula>
    </cfRule>
  </conditionalFormatting>
  <conditionalFormatting sqref="AF22">
    <cfRule type="expression" dxfId="0" priority="1">
      <formula>$B5="☆"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★10月19日</vt:lpstr>
      <vt:lpstr>★10月20日</vt:lpstr>
      <vt:lpstr>★10月21日</vt:lpstr>
      <vt:lpstr>★10月22日</vt:lpstr>
      <vt:lpstr>★10月23日</vt:lpstr>
      <vt:lpstr>★10月24日</vt:lpstr>
      <vt:lpstr>★10月25日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H3039214</dc:creator>
  <cp:lastModifiedBy>Corporate Sales and Marketing Division</cp:lastModifiedBy>
  <cp:lastPrinted>2018-10-09T02:08:18Z</cp:lastPrinted>
  <dcterms:created xsi:type="dcterms:W3CDTF">2018-10-09T09:13:17Z</dcterms:created>
  <dcterms:modified xsi:type="dcterms:W3CDTF">2018-10-30T01:01:20Z</dcterms:modified>
</cp:coreProperties>
</file>